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showInkAnnotation="0" codeName="DieseArbeitsmappe" defaultThemeVersion="124226"/>
  <xr:revisionPtr revIDLastSave="0" documentId="13_ncr:1_{F440183C-DD8E-4539-BCE8-D0987F67D275}" xr6:coauthVersionLast="47" xr6:coauthVersionMax="47" xr10:uidLastSave="{00000000-0000-0000-0000-000000000000}"/>
  <bookViews>
    <workbookView xWindow="28680" yWindow="-120" windowWidth="29040" windowHeight="15240" tabRatio="924" activeTab="2" xr2:uid="{00000000-000D-0000-FFFF-FFFF00000000}"/>
  </bookViews>
  <sheets>
    <sheet name="Changelog" sheetId="53" r:id="rId1"/>
    <sheet name="Ausfüllhilfe" sheetId="17" r:id="rId2"/>
    <sheet name="A. Allgemeine Informationen" sheetId="4" r:id="rId3"/>
    <sheet name="B. Übersicht EOG" sheetId="39" r:id="rId4"/>
    <sheet name="C. Erlösobergrenze" sheetId="18" r:id="rId5"/>
    <sheet name="D. Netzübergänge" sheetId="36" r:id="rId6"/>
    <sheet name="E. Erläuterungen" sheetId="3" r:id="rId7"/>
    <sheet name="Anlage 2-1" sheetId="27" r:id="rId8"/>
    <sheet name="Anlage 2-6" sheetId="7" r:id="rId9"/>
    <sheet name="Anlage 2-9" sheetId="34" r:id="rId10"/>
    <sheet name="Anlage 2-10" sheetId="33" r:id="rId11"/>
    <sheet name="Anlage 2-11" sheetId="32" r:id="rId12"/>
    <sheet name="Anlage 2-13" sheetId="8" r:id="rId13"/>
    <sheet name="Anlage 2-16_Kapazitätsreserve" sheetId="44" r:id="rId14"/>
    <sheet name="Anlage 2-16_Stilllegung" sheetId="43" r:id="rId15"/>
    <sheet name="Anlage 2-16_bnBm" sheetId="48" r:id="rId16"/>
    <sheet name="Anlage Satz 4" sheetId="49" r:id="rId17"/>
    <sheet name="FSV Verlustenergie" sheetId="61" r:id="rId18"/>
    <sheet name="FSV Redem" sheetId="40" r:id="rId19"/>
    <sheet name="FL Regelleistung" sheetId="42" r:id="rId20"/>
    <sheet name="Netzreserve" sheetId="52" r:id="rId21"/>
    <sheet name="FSV KEI" sheetId="63" r:id="rId22"/>
    <sheet name="FSV NSA PtH" sheetId="47" r:id="rId23"/>
    <sheet name="Schwarzstart" sheetId="58" r:id="rId24"/>
    <sheet name="Ist-Abrechnung_EPMK" sheetId="59" r:id="rId25"/>
    <sheet name="Anreizinstrument_EPMK" sheetId="57" r:id="rId26"/>
    <sheet name="Anlage Volatile Kosten" sheetId="67" r:id="rId27"/>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7</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25" hidden="1">Anreizinstrument_EPMK!$B$1:$D$2</definedName>
    <definedName name="_xlnm._FilterDatabase" localSheetId="24" hidden="1">'Ist-Abrechnung_EPMK'!$B$1:$D$2</definedName>
    <definedName name="_Key1" localSheetId="16" hidden="1">#REF!</definedName>
    <definedName name="_Key1" localSheetId="26" hidden="1">#REF!</definedName>
    <definedName name="_Key1" localSheetId="17" hidden="1">#REF!</definedName>
    <definedName name="_Key1" hidden="1">#REF!</definedName>
    <definedName name="_Key2" localSheetId="16" hidden="1">#REF!</definedName>
    <definedName name="_Key2" localSheetId="26" hidden="1">#REF!</definedName>
    <definedName name="_Key2" localSheetId="17" hidden="1">#REF!</definedName>
    <definedName name="_Key2" hidden="1">#REF!</definedName>
    <definedName name="_Order1" hidden="1">255</definedName>
    <definedName name="_Order2" hidden="1">255</definedName>
    <definedName name="_Sort" localSheetId="16" hidden="1">#REF!</definedName>
    <definedName name="_Sort" localSheetId="26" hidden="1">#REF!</definedName>
    <definedName name="_Sort" localSheetId="17" hidden="1">#REF!</definedName>
    <definedName name="_Sort" hidden="1">#REF!</definedName>
    <definedName name="_xlnm.Print_Area" localSheetId="2" xml:space="preserve"> 'A. Allgemeine Informationen'!$A$1:$C$17</definedName>
    <definedName name="_xlnm.Print_Area" localSheetId="7" xml:space="preserve"> 'Anlage 2-1'!$A$1:$G$8</definedName>
    <definedName name="_xlnm.Print_Area" localSheetId="12">'Anlage 2-13'!$A$1:$J$27</definedName>
    <definedName name="_xlnm.Print_Area" localSheetId="15">'Anlage 2-16_bnBm'!$A$1:$F$30</definedName>
    <definedName name="_xlnm.Print_Area" localSheetId="13">'Anlage 2-16_Kapazitätsreserve'!$A$1:$E$16</definedName>
    <definedName name="_xlnm.Print_Area" localSheetId="14">'Anlage 2-16_Stilllegung'!$A$1:$F$32</definedName>
    <definedName name="_xlnm.Print_Area" localSheetId="8">'Anlage 2-6'!$A$1:$E$108</definedName>
    <definedName name="_xlnm.Print_Area" localSheetId="16">'Anlage Satz 4'!$A$1:$F$22</definedName>
    <definedName name="_xlnm.Print_Area" localSheetId="26">'Anlage Volatile Kosten'!$A$1:$C$2</definedName>
    <definedName name="_xlnm.Print_Area" localSheetId="1">Ausfüllhilfe!$A$2:$C$61</definedName>
    <definedName name="_xlnm.Print_Area" localSheetId="3">'B. Übersicht EOG'!$B$2:$N$15</definedName>
    <definedName name="_xlnm.Print_Area" localSheetId="4">'C. Erlösobergrenze'!$A$1:$J$83</definedName>
    <definedName name="_xlnm.Print_Area" localSheetId="5">'D. Netzübergänge'!$A$2:$S$12</definedName>
    <definedName name="_xlnm.Print_Area" localSheetId="6">'E. Erläuterungen'!$A$1:$D$40</definedName>
    <definedName name="_xlnm.Print_Area" localSheetId="19">'FL Regelleistung'!$A$1:$I$52,'FL Regelleistung'!$K$36:$O$52</definedName>
    <definedName name="_xlnm.Print_Area" localSheetId="22">'FSV NSA PtH'!$A$1:$G$63</definedName>
    <definedName name="_xlnm.Print_Area" localSheetId="18">'FSV Redem'!$A$1:$G$27</definedName>
    <definedName name="_xlnm.Print_Area" localSheetId="17">'FSV Verlustenergie'!$A$1:$J$18</definedName>
    <definedName name="_xlnm.Print_Area" localSheetId="20">Netzreserve!$A$1:$C$155</definedName>
    <definedName name="_xlnm.Print_Titles" localSheetId="4">'C. Erlösobergrenze'!$9:$9</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Z_340FE5FC_BDBD_4E34_B325_045BE6AECF89_.wvu.PrintArea" localSheetId="4" hidden="1">'C. Erlösobergrenze'!$A$1:$J$3</definedName>
    <definedName name="Z_340FE5FC_BDBD_4E34_B325_045BE6AECF89_.wvu.Rows" localSheetId="4" hidden="1">'C. Erlösobergrenze'!#REF!,'C. Erlösobergrenze'!#REF!,'C. Erlösobergrenze'!#REF!</definedName>
    <definedName name="Z_584C8BAE_7F2A_46FF_8D96_2C5D9386BC21_.wvu.Rows" localSheetId="4" hidden="1">'C. Erlösobergrenze'!#REF!,'C. Erlösobergrenze'!#REF!,'C. Erlösobergrenze'!#REF!</definedName>
    <definedName name="Z_7F6F393A_2E90_4C6C_8A16_D5729A43DE4E_.wvu.PrintArea" localSheetId="2" hidden="1">'A. Allgemeine Informationen'!$A$1:$C$13</definedName>
    <definedName name="Z_AB984B78_CF90_47D3_BD7F_5805A1C1409B_.wvu.PrintArea" localSheetId="0" hidden="1">Changelog!#REF!</definedName>
    <definedName name="Z_B886647A_3DEE_4A85_B930_90F3F586054D_.wvu.PrintArea" localSheetId="2" hidden="1" xml:space="preserve">         'A. Allgemeine Informationen'!$A$1:$C$13</definedName>
    <definedName name="Z_BD34DE52_ADB5_4E56_BFB1_262C0996E355_.wvu.Rows" localSheetId="4" hidden="1">'C. Erlösobergrenze'!#REF!,'C. Erlösobergrenze'!#REF!,'C. Erlösobergrenze'!#REF!</definedName>
    <definedName name="Z_C38566EE_89AB_4D99_ACBD_6CB7080109F3_.wvu.Rows" localSheetId="4" hidden="1">'C. Erlösobergrenze'!#REF!,'C. Erlösobergrenze'!#REF!,'C. Erlösobergrenze'!#REF!</definedName>
    <definedName name="Z_FF7014B8_726F_4A88_B434_EC34DD9149F9_.wvu.PrintArea" localSheetId="0" hidden="1">Changelog!#REF!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1" i="49" l="1"/>
  <c r="E9" i="49"/>
  <c r="E8" i="49"/>
  <c r="C6" i="49"/>
  <c r="E6" i="49"/>
  <c r="C8" i="47"/>
  <c r="C10" i="48"/>
  <c r="C4" i="44"/>
  <c r="C31" i="59"/>
  <c r="C32" i="59"/>
  <c r="C33" i="59"/>
  <c r="C30" i="59"/>
  <c r="E20" i="59"/>
  <c r="C4" i="43" l="1"/>
  <c r="B4" i="44"/>
  <c r="G12" i="63" l="1"/>
  <c r="F15" i="18" l="1"/>
  <c r="I22" i="52" l="1"/>
  <c r="I21" i="52"/>
  <c r="I20" i="52"/>
  <c r="I19" i="52"/>
  <c r="I18" i="52"/>
  <c r="I17" i="52"/>
  <c r="I16" i="52"/>
  <c r="I15" i="52"/>
  <c r="F22" i="52"/>
  <c r="F21" i="52"/>
  <c r="F20" i="52"/>
  <c r="F19" i="52"/>
  <c r="F18" i="52"/>
  <c r="F17" i="52"/>
  <c r="F15" i="52"/>
  <c r="C19" i="52"/>
  <c r="C17" i="52"/>
  <c r="C15" i="52"/>
  <c r="I272" i="52"/>
  <c r="F272" i="52"/>
  <c r="C272" i="52"/>
  <c r="I259" i="52"/>
  <c r="F259" i="52"/>
  <c r="C259" i="52"/>
  <c r="I246" i="52"/>
  <c r="F246" i="52"/>
  <c r="C246" i="52"/>
  <c r="I233" i="52"/>
  <c r="F233" i="52"/>
  <c r="C233" i="52"/>
  <c r="I220" i="52"/>
  <c r="F220" i="52"/>
  <c r="C220" i="52"/>
  <c r="I207" i="52"/>
  <c r="F207" i="52"/>
  <c r="C207" i="52"/>
  <c r="I194" i="52"/>
  <c r="F194" i="52"/>
  <c r="C194" i="52"/>
  <c r="I181" i="52"/>
  <c r="F181" i="52"/>
  <c r="C181" i="52"/>
  <c r="I168" i="52"/>
  <c r="F168" i="52"/>
  <c r="C168" i="52"/>
  <c r="I155" i="52"/>
  <c r="F155" i="52"/>
  <c r="C155" i="52"/>
  <c r="C14" i="52" l="1"/>
  <c r="F14" i="52"/>
  <c r="I14" i="52"/>
  <c r="C4" i="52"/>
  <c r="I142" i="52" l="1"/>
  <c r="F142" i="52"/>
  <c r="F129" i="52"/>
  <c r="I129" i="52"/>
  <c r="I116" i="52"/>
  <c r="F116" i="52"/>
  <c r="F103" i="52"/>
  <c r="I103" i="52"/>
  <c r="I90" i="52"/>
  <c r="F90" i="52"/>
  <c r="F77" i="52"/>
  <c r="I77" i="52"/>
  <c r="I64" i="52"/>
  <c r="F64" i="52"/>
  <c r="F51" i="52"/>
  <c r="I51" i="52"/>
  <c r="I38" i="52"/>
  <c r="F38" i="52"/>
  <c r="I25" i="52"/>
  <c r="F25" i="52"/>
  <c r="C142" i="52"/>
  <c r="C129" i="52"/>
  <c r="C116" i="52"/>
  <c r="C103" i="52"/>
  <c r="C90" i="52"/>
  <c r="C77" i="52"/>
  <c r="C64" i="52"/>
  <c r="C51" i="52"/>
  <c r="C38" i="52"/>
  <c r="C25" i="52"/>
  <c r="G12" i="58" l="1"/>
  <c r="D18" i="61" l="1"/>
  <c r="D17" i="61"/>
  <c r="D16" i="61"/>
  <c r="D15" i="61"/>
  <c r="C10" i="67"/>
  <c r="I62" i="18" s="1"/>
  <c r="D10" i="67" l="1"/>
  <c r="I61" i="18" s="1"/>
  <c r="M15" i="39" s="1"/>
  <c r="K4" i="40"/>
  <c r="J4" i="40"/>
  <c r="K19" i="40"/>
  <c r="D6" i="49" s="1"/>
  <c r="D29" i="49" s="1"/>
  <c r="J19" i="40"/>
  <c r="C8" i="49" l="1"/>
  <c r="C2" i="57"/>
  <c r="J15" i="39" l="1"/>
  <c r="B1" i="59" l="1"/>
  <c r="H12" i="63"/>
  <c r="D8" i="40"/>
  <c r="G9" i="39" l="1"/>
  <c r="C11" i="59" l="1"/>
  <c r="D10" i="59" s="1"/>
  <c r="E10" i="59"/>
  <c r="B29" i="59"/>
  <c r="G4" i="59"/>
  <c r="B16" i="59"/>
  <c r="B22" i="42"/>
  <c r="C7" i="61"/>
  <c r="C4" i="61" l="1"/>
  <c r="H37" i="63" l="1"/>
  <c r="H36" i="63"/>
  <c r="H35" i="63"/>
  <c r="H34" i="63"/>
  <c r="H33" i="63"/>
  <c r="H32" i="63"/>
  <c r="H31" i="63"/>
  <c r="H30" i="63"/>
  <c r="H29" i="63"/>
  <c r="H28" i="63"/>
  <c r="H27" i="63"/>
  <c r="H26" i="63"/>
  <c r="H25" i="63"/>
  <c r="H24" i="63"/>
  <c r="H23" i="63"/>
  <c r="H22" i="63"/>
  <c r="H21" i="63"/>
  <c r="H20" i="63"/>
  <c r="H19" i="63"/>
  <c r="H18" i="63"/>
  <c r="H17" i="63"/>
  <c r="E11" i="63"/>
  <c r="D11" i="63"/>
  <c r="C11" i="63"/>
  <c r="F11" i="63" l="1"/>
  <c r="C8" i="61" l="1"/>
  <c r="C9" i="61" l="1"/>
  <c r="C11" i="61" s="1"/>
  <c r="C5" i="49" s="1"/>
  <c r="L34" i="59"/>
  <c r="K34" i="59"/>
  <c r="J34" i="59"/>
  <c r="I34" i="59"/>
  <c r="H34" i="59"/>
  <c r="G34" i="59"/>
  <c r="F34" i="59"/>
  <c r="E34" i="59"/>
  <c r="D34" i="59"/>
  <c r="B33" i="59"/>
  <c r="B32" i="59"/>
  <c r="B31" i="59"/>
  <c r="B30" i="59"/>
  <c r="G25" i="59"/>
  <c r="E25" i="59"/>
  <c r="F24" i="59" s="1"/>
  <c r="H24" i="59" s="1"/>
  <c r="E11" i="59"/>
  <c r="D11" i="59"/>
  <c r="C34" i="59" l="1"/>
  <c r="D5" i="59" s="1"/>
  <c r="D15" i="59" s="1"/>
  <c r="F21" i="59"/>
  <c r="F23" i="59"/>
  <c r="H23" i="59" s="1"/>
  <c r="F22" i="59"/>
  <c r="H22" i="59" s="1"/>
  <c r="D16" i="59" l="1"/>
  <c r="E15" i="59"/>
  <c r="E16" i="59" s="1"/>
  <c r="G5" i="59" s="1"/>
  <c r="F25" i="59"/>
  <c r="H21" i="59"/>
  <c r="H25" i="59" s="1"/>
  <c r="F5" i="59" l="1"/>
  <c r="C16" i="59"/>
  <c r="I59" i="18" l="1"/>
  <c r="I15" i="39" s="1"/>
  <c r="C12" i="58" l="1"/>
  <c r="C14" i="49" s="1"/>
  <c r="H24" i="8" l="1"/>
  <c r="H23" i="8"/>
  <c r="H22" i="8"/>
  <c r="H21" i="8"/>
  <c r="H20" i="8"/>
  <c r="H19" i="8"/>
  <c r="H18" i="8"/>
  <c r="H17" i="8"/>
  <c r="H16" i="8"/>
  <c r="H15" i="8"/>
  <c r="H14" i="8"/>
  <c r="H13" i="8"/>
  <c r="H12" i="8"/>
  <c r="H11" i="8"/>
  <c r="H10" i="8"/>
  <c r="H9" i="8"/>
  <c r="H8" i="8"/>
  <c r="H7" i="8"/>
  <c r="H6" i="8"/>
  <c r="H5" i="8"/>
  <c r="K25" i="8"/>
  <c r="E25" i="8"/>
  <c r="H25" i="8" l="1"/>
  <c r="D11" i="40"/>
  <c r="C36" i="57"/>
  <c r="C35" i="57"/>
  <c r="C34" i="57"/>
  <c r="C33" i="57"/>
  <c r="C37" i="57"/>
  <c r="C45" i="57"/>
  <c r="C44" i="57"/>
  <c r="C43" i="57"/>
  <c r="C42" i="57"/>
  <c r="C41" i="57"/>
  <c r="C29" i="57"/>
  <c r="C28" i="57"/>
  <c r="C27" i="57"/>
  <c r="C26" i="57"/>
  <c r="C25" i="57"/>
  <c r="C21" i="57"/>
  <c r="C20" i="57"/>
  <c r="C19" i="57"/>
  <c r="C18" i="57"/>
  <c r="C17" i="57"/>
  <c r="B51" i="57"/>
  <c r="B52" i="57" s="1"/>
  <c r="B53" i="57" s="1"/>
  <c r="B54" i="57" s="1"/>
  <c r="B55" i="57" s="1"/>
  <c r="B56" i="57" s="1"/>
  <c r="B57" i="57" s="1"/>
  <c r="B58" i="57" s="1"/>
  <c r="B59" i="57" s="1"/>
  <c r="L46" i="57"/>
  <c r="K46" i="57"/>
  <c r="J46" i="57"/>
  <c r="I46" i="57"/>
  <c r="H46" i="57"/>
  <c r="G46" i="57"/>
  <c r="F46" i="57"/>
  <c r="E46" i="57"/>
  <c r="D46" i="57"/>
  <c r="L38" i="57"/>
  <c r="K38" i="57"/>
  <c r="J38" i="57"/>
  <c r="I38" i="57"/>
  <c r="H38" i="57"/>
  <c r="G38" i="57"/>
  <c r="F38" i="57"/>
  <c r="E38" i="57"/>
  <c r="D38" i="57"/>
  <c r="L30" i="57"/>
  <c r="K30" i="57"/>
  <c r="J30" i="57"/>
  <c r="I30" i="57"/>
  <c r="H30" i="57"/>
  <c r="G30" i="57"/>
  <c r="F30" i="57"/>
  <c r="E30" i="57"/>
  <c r="D30" i="57"/>
  <c r="L22" i="57"/>
  <c r="K22" i="57"/>
  <c r="J22" i="57"/>
  <c r="I22" i="57"/>
  <c r="H22" i="57"/>
  <c r="G22" i="57"/>
  <c r="F22" i="57"/>
  <c r="E22" i="57"/>
  <c r="D22" i="57"/>
  <c r="L13" i="57"/>
  <c r="K13" i="57"/>
  <c r="J13" i="57"/>
  <c r="I13" i="57"/>
  <c r="H13" i="57"/>
  <c r="G13" i="57"/>
  <c r="F13" i="57"/>
  <c r="E13" i="57"/>
  <c r="D13" i="57"/>
  <c r="L12" i="57"/>
  <c r="K12" i="57"/>
  <c r="J12" i="57"/>
  <c r="I12" i="57"/>
  <c r="H12" i="57"/>
  <c r="G12" i="57"/>
  <c r="F12" i="57"/>
  <c r="E12" i="57"/>
  <c r="D12" i="57"/>
  <c r="L11" i="57"/>
  <c r="K11" i="57"/>
  <c r="J11" i="57"/>
  <c r="I11" i="57"/>
  <c r="H11" i="57"/>
  <c r="G11" i="57"/>
  <c r="F11" i="57"/>
  <c r="E11" i="57"/>
  <c r="D11" i="57"/>
  <c r="L10" i="57"/>
  <c r="K10" i="57"/>
  <c r="J10" i="57"/>
  <c r="I10" i="57"/>
  <c r="H10" i="57"/>
  <c r="G10" i="57"/>
  <c r="F10" i="57"/>
  <c r="E10" i="57"/>
  <c r="D10" i="57"/>
  <c r="L9" i="57"/>
  <c r="K9" i="57"/>
  <c r="J9" i="57"/>
  <c r="I9" i="57"/>
  <c r="H9" i="57"/>
  <c r="G9" i="57"/>
  <c r="F9" i="57"/>
  <c r="E9" i="57"/>
  <c r="D9" i="57"/>
  <c r="D5" i="57" l="1"/>
  <c r="B9" i="57"/>
  <c r="B17" i="57" s="1"/>
  <c r="B18" i="57" s="1"/>
  <c r="B19" i="57" s="1"/>
  <c r="B20" i="57" s="1"/>
  <c r="B21" i="57" s="1"/>
  <c r="E14" i="57"/>
  <c r="G14" i="57"/>
  <c r="I14" i="57"/>
  <c r="K14" i="57"/>
  <c r="C10" i="57"/>
  <c r="C11" i="57"/>
  <c r="C12" i="57"/>
  <c r="C13" i="57"/>
  <c r="C9" i="57"/>
  <c r="C30" i="57"/>
  <c r="C38" i="57"/>
  <c r="C46" i="57"/>
  <c r="C22" i="57"/>
  <c r="F14" i="57"/>
  <c r="H14" i="57"/>
  <c r="J14" i="57"/>
  <c r="L14" i="57"/>
  <c r="D14" i="57"/>
  <c r="B10" i="57" l="1"/>
  <c r="B11" i="57" s="1"/>
  <c r="B12" i="57" s="1"/>
  <c r="B13" i="57" s="1"/>
  <c r="B25" i="57"/>
  <c r="B26" i="57" s="1"/>
  <c r="B27" i="57" s="1"/>
  <c r="B28" i="57" s="1"/>
  <c r="B29" i="57" s="1"/>
  <c r="C5" i="57"/>
  <c r="E5" i="57" s="1"/>
  <c r="C14" i="57"/>
  <c r="B33" i="57"/>
  <c r="B41" i="57" l="1"/>
  <c r="B42" i="57" s="1"/>
  <c r="B43" i="57" s="1"/>
  <c r="B44" i="57" s="1"/>
  <c r="B45" i="57" s="1"/>
  <c r="B34" i="57"/>
  <c r="B35" i="57" s="1"/>
  <c r="B36" i="57" s="1"/>
  <c r="B37" i="57" s="1"/>
  <c r="I32" i="18" l="1"/>
  <c r="C10" i="4" l="1"/>
  <c r="C9" i="49" l="1"/>
  <c r="C5" i="52"/>
  <c r="H6" i="39" l="1"/>
  <c r="E43" i="47" l="1"/>
  <c r="D4" i="7" l="1"/>
  <c r="Z7" i="36" l="1"/>
  <c r="U7" i="36"/>
  <c r="T7" i="36"/>
  <c r="S7" i="36"/>
  <c r="Q7" i="36"/>
  <c r="N7" i="36"/>
  <c r="M7" i="36"/>
  <c r="L7" i="36"/>
  <c r="K7" i="36"/>
  <c r="J37" i="18" l="1"/>
  <c r="C8" i="40" l="1"/>
  <c r="C4" i="42"/>
  <c r="C5" i="47"/>
  <c r="I31" i="18"/>
  <c r="S87" i="42"/>
  <c r="S86" i="42"/>
  <c r="S85" i="42"/>
  <c r="S84" i="42"/>
  <c r="S83" i="42"/>
  <c r="S82" i="42"/>
  <c r="S81" i="42"/>
  <c r="S80" i="42"/>
  <c r="S79" i="42"/>
  <c r="S78" i="42"/>
  <c r="S77" i="42"/>
  <c r="S76" i="42"/>
  <c r="S75" i="42"/>
  <c r="S74" i="42"/>
  <c r="S73" i="42"/>
  <c r="S72" i="42"/>
  <c r="S71" i="42"/>
  <c r="S70" i="42"/>
  <c r="S69" i="42"/>
  <c r="S68" i="42"/>
  <c r="S67" i="42"/>
  <c r="S66" i="42"/>
  <c r="S65" i="42"/>
  <c r="S64" i="42"/>
  <c r="S63" i="42"/>
  <c r="S62" i="42"/>
  <c r="S61" i="42"/>
  <c r="S60" i="42"/>
  <c r="E51" i="42"/>
  <c r="F48" i="42" s="1"/>
  <c r="E25" i="42" a="1"/>
  <c r="E25" i="42" s="1"/>
  <c r="E8" i="42" l="1"/>
  <c r="F8" i="42"/>
  <c r="C10" i="40"/>
  <c r="C9" i="40"/>
  <c r="C11" i="40"/>
  <c r="B10" i="42"/>
  <c r="B44" i="42"/>
  <c r="E36" i="42"/>
  <c r="E6" i="42"/>
  <c r="F47" i="42"/>
  <c r="F50" i="42"/>
  <c r="F49" i="42"/>
  <c r="E7" i="42"/>
  <c r="C57" i="42"/>
  <c r="C6" i="40"/>
  <c r="C11" i="49"/>
  <c r="C5" i="40"/>
  <c r="C7" i="40"/>
  <c r="F6" i="42"/>
  <c r="F7" i="42"/>
  <c r="K27" i="42" s="1"/>
  <c r="B60" i="42"/>
  <c r="O60" i="42"/>
  <c r="O61" i="42" s="1"/>
  <c r="O62" i="42" s="1"/>
  <c r="O63" i="42" s="1"/>
  <c r="O64" i="42" s="1"/>
  <c r="O65" i="42" s="1"/>
  <c r="O66" i="42" s="1"/>
  <c r="O67" i="42" s="1"/>
  <c r="O68" i="42" s="1"/>
  <c r="O69" i="42" s="1"/>
  <c r="O70" i="42" s="1"/>
  <c r="O71" i="42" s="1"/>
  <c r="O72" i="42" s="1"/>
  <c r="O73" i="42" s="1"/>
  <c r="O74" i="42" s="1"/>
  <c r="O75" i="42" s="1"/>
  <c r="O76" i="42" s="1"/>
  <c r="O77" i="42" s="1"/>
  <c r="O78" i="42" s="1"/>
  <c r="O79" i="42" s="1"/>
  <c r="O80" i="42" s="1"/>
  <c r="O81" i="42" s="1"/>
  <c r="O82" i="42" s="1"/>
  <c r="O83" i="42" s="1"/>
  <c r="O84" i="42" s="1"/>
  <c r="O85" i="42" s="1"/>
  <c r="O86" i="42" s="1"/>
  <c r="O87" i="42" s="1"/>
  <c r="F28" i="42" l="1"/>
  <c r="F30" i="42"/>
  <c r="F29" i="42"/>
  <c r="F31" i="42"/>
  <c r="F51" i="42"/>
  <c r="M60" i="42"/>
  <c r="B61" i="42"/>
  <c r="F25" i="42" l="1" a="1"/>
  <c r="F25" i="42" s="1"/>
  <c r="M61" i="42"/>
  <c r="B62" i="42"/>
  <c r="I30" i="18" l="1"/>
  <c r="M62" i="42"/>
  <c r="B63" i="42"/>
  <c r="M63" i="42" l="1"/>
  <c r="B64" i="42"/>
  <c r="M64" i="42" l="1"/>
  <c r="B65" i="42"/>
  <c r="M65" i="42" l="1"/>
  <c r="B66" i="42"/>
  <c r="M66" i="42" l="1"/>
  <c r="B67" i="42"/>
  <c r="M67" i="42" l="1"/>
  <c r="B68" i="42"/>
  <c r="M68" i="42" l="1"/>
  <c r="B69" i="42"/>
  <c r="M69" i="42" l="1"/>
  <c r="B70" i="42"/>
  <c r="M70" i="42" l="1"/>
  <c r="B71" i="42"/>
  <c r="M71" i="42" l="1"/>
  <c r="B72" i="42"/>
  <c r="M72" i="42" l="1"/>
  <c r="B73" i="42"/>
  <c r="B74" i="42" l="1"/>
  <c r="M73" i="42"/>
  <c r="B75" i="42" l="1"/>
  <c r="M74" i="42"/>
  <c r="B76" i="42" l="1"/>
  <c r="M75" i="42"/>
  <c r="B77" i="42" l="1"/>
  <c r="M76" i="42"/>
  <c r="B78" i="42" l="1"/>
  <c r="M77" i="42"/>
  <c r="B79" i="42" l="1"/>
  <c r="M78" i="42"/>
  <c r="B80" i="42" l="1"/>
  <c r="M79" i="42"/>
  <c r="B81" i="42" l="1"/>
  <c r="M80" i="42"/>
  <c r="B82" i="42" l="1"/>
  <c r="M81" i="42"/>
  <c r="B83" i="42" l="1"/>
  <c r="M82" i="42"/>
  <c r="B84" i="42" l="1"/>
  <c r="M83" i="42"/>
  <c r="B85" i="42" l="1"/>
  <c r="M84" i="42"/>
  <c r="B86" i="42" l="1"/>
  <c r="M85" i="42"/>
  <c r="B87" i="42" l="1"/>
  <c r="M86" i="42"/>
  <c r="B88" i="42" l="1"/>
  <c r="M87" i="42"/>
  <c r="B89" i="42" l="1"/>
  <c r="M88" i="42"/>
  <c r="B90" i="42" l="1"/>
  <c r="M89" i="42"/>
  <c r="B91" i="42" l="1"/>
  <c r="M90" i="42"/>
  <c r="B92" i="42" l="1"/>
  <c r="M91" i="42"/>
  <c r="B93" i="42" l="1"/>
  <c r="M92" i="42"/>
  <c r="B94" i="42" l="1"/>
  <c r="M93" i="42"/>
  <c r="B95" i="42" l="1"/>
  <c r="M94" i="42"/>
  <c r="B96" i="42" l="1"/>
  <c r="M95" i="42"/>
  <c r="B97" i="42" l="1"/>
  <c r="M96" i="42"/>
  <c r="B98" i="42" l="1"/>
  <c r="M97" i="42"/>
  <c r="B99" i="42" l="1"/>
  <c r="M98" i="42"/>
  <c r="B100" i="42" l="1"/>
  <c r="M99" i="42"/>
  <c r="B101" i="42" l="1"/>
  <c r="M100" i="42"/>
  <c r="B102" i="42" l="1"/>
  <c r="M101" i="42"/>
  <c r="B103" i="42" l="1"/>
  <c r="M102" i="42"/>
  <c r="B104" i="42" l="1"/>
  <c r="M103" i="42"/>
  <c r="B105" i="42" l="1"/>
  <c r="M104" i="42"/>
  <c r="B106" i="42" l="1"/>
  <c r="M105" i="42"/>
  <c r="B107" i="42" l="1"/>
  <c r="M106" i="42"/>
  <c r="B108" i="42" l="1"/>
  <c r="M107" i="42"/>
  <c r="B109" i="42" l="1"/>
  <c r="M108" i="42"/>
  <c r="B110" i="42" l="1"/>
  <c r="M109" i="42"/>
  <c r="B111" i="42" l="1"/>
  <c r="M110" i="42"/>
  <c r="B112" i="42" l="1"/>
  <c r="M111" i="42"/>
  <c r="B113" i="42" l="1"/>
  <c r="M112" i="42"/>
  <c r="B114" i="42" l="1"/>
  <c r="M113" i="42"/>
  <c r="B115" i="42" l="1"/>
  <c r="M114" i="42"/>
  <c r="B116" i="42" l="1"/>
  <c r="M115" i="42"/>
  <c r="B117" i="42" l="1"/>
  <c r="M116" i="42"/>
  <c r="B118" i="42" l="1"/>
  <c r="M117" i="42"/>
  <c r="B119" i="42" l="1"/>
  <c r="M118" i="42"/>
  <c r="B120" i="42" l="1"/>
  <c r="M119" i="42"/>
  <c r="B121" i="42" l="1"/>
  <c r="M120" i="42"/>
  <c r="B122" i="42" l="1"/>
  <c r="M121" i="42"/>
  <c r="B123" i="42" l="1"/>
  <c r="M122" i="42"/>
  <c r="B124" i="42" l="1"/>
  <c r="M123" i="42"/>
  <c r="B125" i="42" l="1"/>
  <c r="M124" i="42"/>
  <c r="B126" i="42" l="1"/>
  <c r="M125" i="42"/>
  <c r="B127" i="42" l="1"/>
  <c r="M126" i="42"/>
  <c r="B128" i="42" l="1"/>
  <c r="M127" i="42"/>
  <c r="B129" i="42" l="1"/>
  <c r="M128" i="42"/>
  <c r="B130" i="42" l="1"/>
  <c r="M129" i="42"/>
  <c r="B131" i="42" l="1"/>
  <c r="M130" i="42"/>
  <c r="B132" i="42" l="1"/>
  <c r="M131" i="42"/>
  <c r="B133" i="42" l="1"/>
  <c r="M132" i="42"/>
  <c r="B134" i="42" l="1"/>
  <c r="M133" i="42"/>
  <c r="B135" i="42" l="1"/>
  <c r="M134" i="42"/>
  <c r="B136" i="42" l="1"/>
  <c r="M135" i="42"/>
  <c r="B137" i="42" l="1"/>
  <c r="M136" i="42"/>
  <c r="B138" i="42" l="1"/>
  <c r="M137" i="42"/>
  <c r="B139" i="42" l="1"/>
  <c r="M138" i="42"/>
  <c r="B140" i="42" l="1"/>
  <c r="M139" i="42"/>
  <c r="B141" i="42" l="1"/>
  <c r="M140" i="42"/>
  <c r="B142" i="42" l="1"/>
  <c r="M141" i="42"/>
  <c r="B143" i="42" l="1"/>
  <c r="M142" i="42"/>
  <c r="B144" i="42" l="1"/>
  <c r="M143" i="42"/>
  <c r="B145" i="42" l="1"/>
  <c r="M144" i="42"/>
  <c r="B146" i="42" l="1"/>
  <c r="M145" i="42"/>
  <c r="B147" i="42" l="1"/>
  <c r="M146" i="42"/>
  <c r="B148" i="42" l="1"/>
  <c r="M147" i="42"/>
  <c r="B149" i="42" l="1"/>
  <c r="M148" i="42"/>
  <c r="B150" i="42" l="1"/>
  <c r="M149" i="42"/>
  <c r="B151" i="42" l="1"/>
  <c r="M150" i="42"/>
  <c r="B152" i="42" l="1"/>
  <c r="M151" i="42"/>
  <c r="B153" i="42" l="1"/>
  <c r="M152" i="42"/>
  <c r="B154" i="42" l="1"/>
  <c r="M153" i="42"/>
  <c r="B155" i="42" l="1"/>
  <c r="M154" i="42"/>
  <c r="B156" i="42" l="1"/>
  <c r="M155" i="42"/>
  <c r="B157" i="42" l="1"/>
  <c r="M156" i="42"/>
  <c r="B158" i="42" l="1"/>
  <c r="M157" i="42"/>
  <c r="B159" i="42" l="1"/>
  <c r="M158" i="42"/>
  <c r="B160" i="42" l="1"/>
  <c r="M159" i="42"/>
  <c r="B161" i="42" l="1"/>
  <c r="M160" i="42"/>
  <c r="B162" i="42" l="1"/>
  <c r="M161" i="42"/>
  <c r="B163" i="42" l="1"/>
  <c r="M162" i="42"/>
  <c r="B164" i="42" l="1"/>
  <c r="M163" i="42"/>
  <c r="B165" i="42" l="1"/>
  <c r="M164" i="42"/>
  <c r="B166" i="42" l="1"/>
  <c r="M165" i="42"/>
  <c r="B167" i="42" l="1"/>
  <c r="M166" i="42"/>
  <c r="B168" i="42" l="1"/>
  <c r="M167" i="42"/>
  <c r="B169" i="42" l="1"/>
  <c r="M168" i="42"/>
  <c r="B170" i="42" l="1"/>
  <c r="M169" i="42"/>
  <c r="B171" i="42" l="1"/>
  <c r="M170" i="42"/>
  <c r="B172" i="42" l="1"/>
  <c r="M171" i="42"/>
  <c r="B173" i="42" l="1"/>
  <c r="M172" i="42"/>
  <c r="B174" i="42" l="1"/>
  <c r="M173" i="42"/>
  <c r="B175" i="42" l="1"/>
  <c r="M174" i="42"/>
  <c r="B176" i="42" l="1"/>
  <c r="M175" i="42"/>
  <c r="B177" i="42" l="1"/>
  <c r="M176" i="42"/>
  <c r="B178" i="42" l="1"/>
  <c r="M177" i="42"/>
  <c r="B179" i="42" l="1"/>
  <c r="M178" i="42"/>
  <c r="B180" i="42" l="1"/>
  <c r="M179" i="42"/>
  <c r="B181" i="42" l="1"/>
  <c r="M180" i="42"/>
  <c r="B182" i="42" l="1"/>
  <c r="M181" i="42"/>
  <c r="B183" i="42" l="1"/>
  <c r="M182" i="42"/>
  <c r="B184" i="42" l="1"/>
  <c r="M183" i="42"/>
  <c r="B185" i="42" l="1"/>
  <c r="M184" i="42"/>
  <c r="B186" i="42" l="1"/>
  <c r="M185" i="42"/>
  <c r="B187" i="42" l="1"/>
  <c r="M186" i="42"/>
  <c r="M187" i="42" l="1"/>
  <c r="B188" i="42"/>
  <c r="M188" i="42" l="1"/>
  <c r="B189" i="42"/>
  <c r="M189" i="42" l="1"/>
  <c r="B190" i="42"/>
  <c r="M190" i="42" l="1"/>
  <c r="B191" i="42"/>
  <c r="M191" i="42" l="1"/>
  <c r="B192" i="42"/>
  <c r="M192" i="42" l="1"/>
  <c r="B193" i="42"/>
  <c r="M193" i="42" l="1"/>
  <c r="B194" i="42"/>
  <c r="M194" i="42" l="1"/>
  <c r="B195" i="42"/>
  <c r="M195" i="42" l="1"/>
  <c r="B196" i="42"/>
  <c r="M196" i="42" l="1"/>
  <c r="B197" i="42"/>
  <c r="M197" i="42" l="1"/>
  <c r="B198" i="42"/>
  <c r="M198" i="42" l="1"/>
  <c r="B199" i="42"/>
  <c r="M199" i="42" l="1"/>
  <c r="B200" i="42"/>
  <c r="M200" i="42" l="1"/>
  <c r="B201" i="42"/>
  <c r="M201" i="42" l="1"/>
  <c r="B202" i="42"/>
  <c r="M202" i="42" l="1"/>
  <c r="B203" i="42"/>
  <c r="M203" i="42" l="1"/>
  <c r="B204" i="42"/>
  <c r="M204" i="42" l="1"/>
  <c r="B205" i="42"/>
  <c r="M205" i="42" l="1"/>
  <c r="B206" i="42"/>
  <c r="M206" i="42" l="1"/>
  <c r="B207" i="42"/>
  <c r="M207" i="42" l="1"/>
  <c r="B208" i="42"/>
  <c r="M208" i="42" l="1"/>
  <c r="B209" i="42"/>
  <c r="M209" i="42" l="1"/>
  <c r="B210" i="42"/>
  <c r="M210" i="42" l="1"/>
  <c r="B211" i="42"/>
  <c r="M211" i="42" l="1"/>
  <c r="B212" i="42"/>
  <c r="M212" i="42" l="1"/>
  <c r="B213" i="42"/>
  <c r="M213" i="42" l="1"/>
  <c r="B214" i="42"/>
  <c r="M214" i="42" l="1"/>
  <c r="B215" i="42"/>
  <c r="M215" i="42" l="1"/>
  <c r="B216" i="42"/>
  <c r="M216" i="42" l="1"/>
  <c r="B217" i="42"/>
  <c r="M217" i="42" l="1"/>
  <c r="B218" i="42"/>
  <c r="M218" i="42" l="1"/>
  <c r="B219" i="42"/>
  <c r="M219" i="42" l="1"/>
  <c r="B220" i="42"/>
  <c r="M220" i="42" l="1"/>
  <c r="B221" i="42"/>
  <c r="M221" i="42" l="1"/>
  <c r="B222" i="42"/>
  <c r="M222" i="42" l="1"/>
  <c r="B223" i="42"/>
  <c r="M223" i="42" l="1"/>
  <c r="B224" i="42"/>
  <c r="M224" i="42" l="1"/>
  <c r="B225" i="42"/>
  <c r="M225" i="42" l="1"/>
  <c r="B226" i="42"/>
  <c r="M226" i="42" l="1"/>
  <c r="B227" i="42"/>
  <c r="M227" i="42" l="1"/>
  <c r="B228" i="42"/>
  <c r="M228" i="42" l="1"/>
  <c r="B229" i="42"/>
  <c r="M229" i="42" l="1"/>
  <c r="B230" i="42"/>
  <c r="M230" i="42" l="1"/>
  <c r="B231" i="42"/>
  <c r="M231" i="42" l="1"/>
  <c r="B232" i="42"/>
  <c r="M232" i="42" l="1"/>
  <c r="B233" i="42"/>
  <c r="M233" i="42" l="1"/>
  <c r="B234" i="42"/>
  <c r="M234" i="42" l="1"/>
  <c r="B235" i="42"/>
  <c r="M235" i="42" l="1"/>
  <c r="B236" i="42"/>
  <c r="M236" i="42" l="1"/>
  <c r="B237" i="42"/>
  <c r="M237" i="42" l="1"/>
  <c r="B238" i="42"/>
  <c r="M238" i="42" l="1"/>
  <c r="B239" i="42"/>
  <c r="M239" i="42" l="1"/>
  <c r="B240" i="42"/>
  <c r="M240" i="42" l="1"/>
  <c r="B241" i="42"/>
  <c r="M241" i="42" l="1"/>
  <c r="B242" i="42"/>
  <c r="M242" i="42" l="1"/>
  <c r="B243" i="42"/>
  <c r="M243" i="42" l="1"/>
  <c r="B244" i="42"/>
  <c r="M244" i="42" l="1"/>
  <c r="B245" i="42"/>
  <c r="M245" i="42" l="1"/>
  <c r="B246" i="42"/>
  <c r="M246" i="42" l="1"/>
  <c r="B247" i="42"/>
  <c r="M247" i="42" l="1"/>
  <c r="B248" i="42"/>
  <c r="M248" i="42" l="1"/>
  <c r="B249" i="42"/>
  <c r="M249" i="42" l="1"/>
  <c r="B250" i="42"/>
  <c r="M250" i="42" l="1"/>
  <c r="B251" i="42"/>
  <c r="M251" i="42" l="1"/>
  <c r="B252" i="42"/>
  <c r="M252" i="42" l="1"/>
  <c r="B253" i="42"/>
  <c r="M253" i="42" l="1"/>
  <c r="B254" i="42"/>
  <c r="M254" i="42" l="1"/>
  <c r="B255" i="42"/>
  <c r="M255" i="42" l="1"/>
  <c r="B256" i="42"/>
  <c r="M256" i="42" l="1"/>
  <c r="B257" i="42"/>
  <c r="M257" i="42" l="1"/>
  <c r="B258" i="42"/>
  <c r="M258" i="42" l="1"/>
  <c r="B259" i="42"/>
  <c r="M259" i="42" l="1"/>
  <c r="B260" i="42"/>
  <c r="M260" i="42" l="1"/>
  <c r="B261" i="42"/>
  <c r="M261" i="42" l="1"/>
  <c r="B262" i="42"/>
  <c r="M262" i="42" l="1"/>
  <c r="B263" i="42"/>
  <c r="M263" i="42" l="1"/>
  <c r="B264" i="42"/>
  <c r="M264" i="42" l="1"/>
  <c r="B265" i="42"/>
  <c r="M265" i="42" l="1"/>
  <c r="B266" i="42"/>
  <c r="M266" i="42" l="1"/>
  <c r="B267" i="42"/>
  <c r="M267" i="42" l="1"/>
  <c r="B268" i="42"/>
  <c r="M268" i="42" l="1"/>
  <c r="B269" i="42"/>
  <c r="M269" i="42" l="1"/>
  <c r="B270" i="42"/>
  <c r="M270" i="42" l="1"/>
  <c r="B271" i="42"/>
  <c r="M271" i="42" l="1"/>
  <c r="B272" i="42"/>
  <c r="M272" i="42" l="1"/>
  <c r="B273" i="42"/>
  <c r="M273" i="42" l="1"/>
  <c r="B274" i="42"/>
  <c r="M274" i="42" l="1"/>
  <c r="B275" i="42"/>
  <c r="M275" i="42" l="1"/>
  <c r="B276" i="42"/>
  <c r="M276" i="42" l="1"/>
  <c r="B277" i="42"/>
  <c r="M277" i="42" l="1"/>
  <c r="B278" i="42"/>
  <c r="M278" i="42" l="1"/>
  <c r="B279" i="42"/>
  <c r="M279" i="42" l="1"/>
  <c r="B280" i="42"/>
  <c r="M280" i="42" l="1"/>
  <c r="B281" i="42"/>
  <c r="M281" i="42" l="1"/>
  <c r="B282" i="42"/>
  <c r="M282" i="42" l="1"/>
  <c r="B283" i="42"/>
  <c r="M283" i="42" l="1"/>
  <c r="B284" i="42"/>
  <c r="M284" i="42" l="1"/>
  <c r="B285" i="42"/>
  <c r="M285" i="42" l="1"/>
  <c r="B286" i="42"/>
  <c r="M286" i="42" l="1"/>
  <c r="B287" i="42"/>
  <c r="M287" i="42" l="1"/>
  <c r="B288" i="42"/>
  <c r="M288" i="42" l="1"/>
  <c r="B289" i="42"/>
  <c r="M289" i="42" l="1"/>
  <c r="B290" i="42"/>
  <c r="M290" i="42" l="1"/>
  <c r="B291" i="42"/>
  <c r="M291" i="42" l="1"/>
  <c r="B292" i="42"/>
  <c r="M292" i="42" l="1"/>
  <c r="B293" i="42"/>
  <c r="M293" i="42" l="1"/>
  <c r="B294" i="42"/>
  <c r="M294" i="42" l="1"/>
  <c r="B295" i="42"/>
  <c r="M295" i="42" l="1"/>
  <c r="B296" i="42"/>
  <c r="M296" i="42" l="1"/>
  <c r="B297" i="42"/>
  <c r="M297" i="42" l="1"/>
  <c r="B298" i="42"/>
  <c r="M298" i="42" l="1"/>
  <c r="B299" i="42"/>
  <c r="M299" i="42" l="1"/>
  <c r="B300" i="42"/>
  <c r="M300" i="42" l="1"/>
  <c r="B301" i="42"/>
  <c r="M301" i="42" l="1"/>
  <c r="B302" i="42"/>
  <c r="M302" i="42" l="1"/>
  <c r="B303" i="42"/>
  <c r="M303" i="42" l="1"/>
  <c r="B304" i="42"/>
  <c r="M304" i="42" l="1"/>
  <c r="B305" i="42"/>
  <c r="M305" i="42" l="1"/>
  <c r="B306" i="42"/>
  <c r="M306" i="42" l="1"/>
  <c r="B307" i="42"/>
  <c r="M307" i="42" l="1"/>
  <c r="B308" i="42"/>
  <c r="M308" i="42" l="1"/>
  <c r="B309" i="42"/>
  <c r="M309" i="42" l="1"/>
  <c r="B310" i="42"/>
  <c r="M310" i="42" l="1"/>
  <c r="B311" i="42"/>
  <c r="M311" i="42" l="1"/>
  <c r="B312" i="42"/>
  <c r="M312" i="42" l="1"/>
  <c r="B313" i="42"/>
  <c r="M313" i="42" l="1"/>
  <c r="B314" i="42"/>
  <c r="M314" i="42" l="1"/>
  <c r="B315" i="42"/>
  <c r="M315" i="42" l="1"/>
  <c r="B316" i="42"/>
  <c r="M316" i="42" l="1"/>
  <c r="B317" i="42"/>
  <c r="M317" i="42" l="1"/>
  <c r="B318" i="42"/>
  <c r="M318" i="42" l="1"/>
  <c r="B319" i="42"/>
  <c r="M319" i="42" l="1"/>
  <c r="B320" i="42"/>
  <c r="M320" i="42" l="1"/>
  <c r="B321" i="42"/>
  <c r="M321" i="42" l="1"/>
  <c r="B322" i="42"/>
  <c r="M322" i="42" l="1"/>
  <c r="B323" i="42"/>
  <c r="M323" i="42" l="1"/>
  <c r="B324" i="42"/>
  <c r="M324" i="42" l="1"/>
  <c r="B325" i="42"/>
  <c r="M325" i="42" l="1"/>
  <c r="B326" i="42"/>
  <c r="M326" i="42" l="1"/>
  <c r="B327" i="42"/>
  <c r="M327" i="42" l="1"/>
  <c r="B328" i="42"/>
  <c r="M328" i="42" l="1"/>
  <c r="B329" i="42"/>
  <c r="M329" i="42" l="1"/>
  <c r="B330" i="42"/>
  <c r="M330" i="42" l="1"/>
  <c r="B331" i="42"/>
  <c r="M331" i="42" l="1"/>
  <c r="B332" i="42"/>
  <c r="M332" i="42" l="1"/>
  <c r="B333" i="42"/>
  <c r="M333" i="42" l="1"/>
  <c r="B334" i="42"/>
  <c r="M334" i="42" l="1"/>
  <c r="B335" i="42"/>
  <c r="M335" i="42" l="1"/>
  <c r="B336" i="42"/>
  <c r="M336" i="42" l="1"/>
  <c r="B337" i="42"/>
  <c r="M337" i="42" l="1"/>
  <c r="B338" i="42"/>
  <c r="M338" i="42" l="1"/>
  <c r="B339" i="42"/>
  <c r="M339" i="42" l="1"/>
  <c r="B340" i="42"/>
  <c r="M340" i="42" l="1"/>
  <c r="B341" i="42"/>
  <c r="M341" i="42" l="1"/>
  <c r="B342" i="42"/>
  <c r="M342" i="42" l="1"/>
  <c r="B343" i="42"/>
  <c r="M343" i="42" l="1"/>
  <c r="B344" i="42"/>
  <c r="M344" i="42" l="1"/>
  <c r="B345" i="42"/>
  <c r="M345" i="42" l="1"/>
  <c r="B346" i="42"/>
  <c r="M346" i="42" l="1"/>
  <c r="B347" i="42"/>
  <c r="M347" i="42" l="1"/>
  <c r="B348" i="42"/>
  <c r="M348" i="42" l="1"/>
  <c r="B349" i="42"/>
  <c r="M349" i="42" l="1"/>
  <c r="B350" i="42"/>
  <c r="M350" i="42" l="1"/>
  <c r="B351" i="42"/>
  <c r="M351" i="42" l="1"/>
  <c r="B352" i="42"/>
  <c r="M352" i="42" l="1"/>
  <c r="B353" i="42"/>
  <c r="M353" i="42" l="1"/>
  <c r="B354" i="42"/>
  <c r="M354" i="42" l="1"/>
  <c r="B355" i="42"/>
  <c r="M355" i="42" l="1"/>
  <c r="B356" i="42"/>
  <c r="B357" i="42" l="1"/>
  <c r="M356" i="42"/>
  <c r="B358" i="42" l="1"/>
  <c r="M357" i="42"/>
  <c r="B359" i="42" l="1"/>
  <c r="M358" i="42"/>
  <c r="B360" i="42" l="1"/>
  <c r="M359" i="42"/>
  <c r="B361" i="42" l="1"/>
  <c r="M360" i="42"/>
  <c r="B362" i="42" l="1"/>
  <c r="M361" i="42"/>
  <c r="B363" i="42" l="1"/>
  <c r="M362" i="42"/>
  <c r="B364" i="42" l="1"/>
  <c r="M363" i="42"/>
  <c r="B365" i="42" l="1"/>
  <c r="M364" i="42"/>
  <c r="B366" i="42" l="1"/>
  <c r="M365" i="42"/>
  <c r="B367" i="42" l="1"/>
  <c r="M366" i="42"/>
  <c r="B368" i="42" l="1"/>
  <c r="M367" i="42"/>
  <c r="B369" i="42" l="1"/>
  <c r="M368" i="42"/>
  <c r="B370" i="42" l="1"/>
  <c r="M369" i="42"/>
  <c r="B371" i="42" l="1"/>
  <c r="M370" i="42"/>
  <c r="B372" i="42" l="1"/>
  <c r="M371" i="42"/>
  <c r="B373" i="42" l="1"/>
  <c r="M372" i="42"/>
  <c r="B374" i="42" l="1"/>
  <c r="M373" i="42"/>
  <c r="B375" i="42" l="1"/>
  <c r="M374" i="42"/>
  <c r="B376" i="42" l="1"/>
  <c r="M375" i="42"/>
  <c r="B377" i="42" l="1"/>
  <c r="M376" i="42"/>
  <c r="B378" i="42" l="1"/>
  <c r="M377" i="42"/>
  <c r="B379" i="42" l="1"/>
  <c r="M378" i="42"/>
  <c r="B380" i="42" l="1"/>
  <c r="M379" i="42"/>
  <c r="B381" i="42" l="1"/>
  <c r="M380" i="42"/>
  <c r="B382" i="42" l="1"/>
  <c r="M381" i="42"/>
  <c r="B383" i="42" l="1"/>
  <c r="M382" i="42"/>
  <c r="B384" i="42" l="1"/>
  <c r="M383" i="42"/>
  <c r="B385" i="42" l="1"/>
  <c r="M384" i="42"/>
  <c r="B386" i="42" l="1"/>
  <c r="M385" i="42"/>
  <c r="B387" i="42" l="1"/>
  <c r="M386" i="42"/>
  <c r="B388" i="42" l="1"/>
  <c r="M387" i="42"/>
  <c r="B389" i="42" l="1"/>
  <c r="M388" i="42"/>
  <c r="B390" i="42" l="1"/>
  <c r="M389" i="42"/>
  <c r="B391" i="42" l="1"/>
  <c r="M390" i="42"/>
  <c r="B392" i="42" l="1"/>
  <c r="M391" i="42"/>
  <c r="B393" i="42" l="1"/>
  <c r="M392" i="42"/>
  <c r="B394" i="42" l="1"/>
  <c r="M393" i="42"/>
  <c r="B395" i="42" l="1"/>
  <c r="M394" i="42"/>
  <c r="B396" i="42" l="1"/>
  <c r="M395" i="42"/>
  <c r="B397" i="42" l="1"/>
  <c r="M396" i="42"/>
  <c r="B398" i="42" l="1"/>
  <c r="M397" i="42"/>
  <c r="B399" i="42" l="1"/>
  <c r="M398" i="42"/>
  <c r="B400" i="42" l="1"/>
  <c r="M399" i="42"/>
  <c r="B401" i="42" l="1"/>
  <c r="M400" i="42"/>
  <c r="B402" i="42" l="1"/>
  <c r="M401" i="42"/>
  <c r="B403" i="42" l="1"/>
  <c r="M402" i="42"/>
  <c r="B404" i="42" l="1"/>
  <c r="M403" i="42"/>
  <c r="B405" i="42" l="1"/>
  <c r="M404" i="42"/>
  <c r="B406" i="42" l="1"/>
  <c r="M405" i="42"/>
  <c r="B407" i="42" l="1"/>
  <c r="M406" i="42"/>
  <c r="B408" i="42" l="1"/>
  <c r="M407" i="42"/>
  <c r="B409" i="42" l="1"/>
  <c r="M408" i="42"/>
  <c r="B410" i="42" l="1"/>
  <c r="M409" i="42"/>
  <c r="B411" i="42" l="1"/>
  <c r="M410" i="42"/>
  <c r="B412" i="42" l="1"/>
  <c r="M411" i="42"/>
  <c r="B413" i="42" l="1"/>
  <c r="M412" i="42"/>
  <c r="B414" i="42" l="1"/>
  <c r="M413" i="42"/>
  <c r="B415" i="42" l="1"/>
  <c r="M414" i="42"/>
  <c r="B416" i="42" l="1"/>
  <c r="M415" i="42"/>
  <c r="B417" i="42" l="1"/>
  <c r="M416" i="42"/>
  <c r="B418" i="42" l="1"/>
  <c r="M417" i="42"/>
  <c r="B419" i="42" l="1"/>
  <c r="M418" i="42"/>
  <c r="B420" i="42" l="1"/>
  <c r="M419" i="42"/>
  <c r="B421" i="42" l="1"/>
  <c r="M420" i="42"/>
  <c r="B422" i="42" l="1"/>
  <c r="B423" i="42" s="1"/>
  <c r="M421" i="42"/>
  <c r="B424" i="42" l="1"/>
  <c r="M424" i="42" s="1"/>
  <c r="M422" i="42"/>
  <c r="M423" i="42" l="1"/>
  <c r="F19" i="42" l="1"/>
  <c r="E17" i="42"/>
  <c r="F17" i="42" l="1"/>
  <c r="G17" i="42" s="1"/>
  <c r="H29" i="42" s="1"/>
  <c r="E19" i="42"/>
  <c r="G31" i="42" s="1"/>
  <c r="K31" i="42" s="1"/>
  <c r="E15" i="42"/>
  <c r="F15" i="42"/>
  <c r="E16" i="42"/>
  <c r="G28" i="42" s="1"/>
  <c r="K28" i="42" s="1"/>
  <c r="E18" i="42"/>
  <c r="G30" i="42" s="1"/>
  <c r="K30" i="42" s="1"/>
  <c r="F18" i="42"/>
  <c r="F16" i="42"/>
  <c r="G29" i="42"/>
  <c r="K29" i="42" s="1"/>
  <c r="K25" i="42" l="1"/>
  <c r="G18" i="42"/>
  <c r="H30" i="42" s="1"/>
  <c r="I30" i="42" s="1"/>
  <c r="F13" i="42"/>
  <c r="I29" i="42"/>
  <c r="E13" i="42" a="1"/>
  <c r="E13" i="42" s="1"/>
  <c r="G25" i="42" a="1"/>
  <c r="G25" i="42" s="1"/>
  <c r="G19" i="42"/>
  <c r="H31" i="42" s="1"/>
  <c r="I31" i="42" s="1"/>
  <c r="G15" i="42"/>
  <c r="H27" i="42" s="1"/>
  <c r="I27" i="42" s="1"/>
  <c r="I25" i="42" s="1"/>
  <c r="E39" i="42" s="1"/>
  <c r="F39" i="42" s="1"/>
  <c r="G39" i="42" s="1"/>
  <c r="G16" i="42"/>
  <c r="H28" i="42" s="1"/>
  <c r="I28" i="42" s="1"/>
  <c r="G13" i="42" l="1"/>
  <c r="G47" i="42"/>
  <c r="G49" i="42"/>
  <c r="G48" i="42"/>
  <c r="G50" i="42"/>
  <c r="C7" i="49"/>
  <c r="H25" i="42"/>
  <c r="G51" i="42" l="1"/>
  <c r="I7" i="36" l="1"/>
  <c r="I23" i="36"/>
  <c r="I22" i="36"/>
  <c r="I21" i="36"/>
  <c r="I20" i="36"/>
  <c r="I19" i="36"/>
  <c r="I18" i="36"/>
  <c r="I17" i="36"/>
  <c r="I16" i="36"/>
  <c r="I15" i="36"/>
  <c r="I14" i="36"/>
  <c r="I13" i="36"/>
  <c r="I12" i="36"/>
  <c r="I11" i="36"/>
  <c r="I10" i="36"/>
  <c r="I9" i="36"/>
  <c r="O9" i="36" s="1"/>
  <c r="O22" i="36" l="1"/>
  <c r="O23" i="36"/>
  <c r="O12" i="36"/>
  <c r="O13" i="36"/>
  <c r="O16" i="36"/>
  <c r="O17" i="36"/>
  <c r="O21" i="36"/>
  <c r="O10" i="36"/>
  <c r="O11" i="36"/>
  <c r="O14" i="36"/>
  <c r="O15" i="36"/>
  <c r="O19" i="36"/>
  <c r="O20" i="36"/>
  <c r="O18" i="36"/>
  <c r="O7" i="36" l="1"/>
  <c r="I51" i="18"/>
  <c r="B15" i="39"/>
  <c r="I19" i="18"/>
  <c r="I9" i="18"/>
  <c r="L15" i="39" l="1"/>
  <c r="K15" i="39"/>
  <c r="G15" i="18"/>
  <c r="F14" i="18" s="1"/>
  <c r="C6" i="39" l="1"/>
  <c r="F3" i="18" s="1"/>
  <c r="C5" i="39"/>
  <c r="C3" i="39"/>
  <c r="H9" i="39"/>
  <c r="H8" i="39"/>
  <c r="H7" i="39"/>
  <c r="I12" i="63" s="1"/>
  <c r="F12" i="63" s="1"/>
  <c r="F13" i="63" s="1"/>
  <c r="C4" i="63" s="1"/>
  <c r="C10" i="49" s="1"/>
  <c r="C29" i="49" s="1"/>
  <c r="I37" i="18" s="1"/>
  <c r="C1" i="18"/>
  <c r="P10" i="36" l="1"/>
  <c r="P14" i="36"/>
  <c r="P19" i="36"/>
  <c r="P23" i="36"/>
  <c r="P11" i="36"/>
  <c r="P15" i="36"/>
  <c r="P20" i="36"/>
  <c r="P12" i="36"/>
  <c r="P22" i="36"/>
  <c r="P13" i="36"/>
  <c r="P17" i="36"/>
  <c r="P21" i="36"/>
  <c r="P18" i="36"/>
  <c r="P9" i="36"/>
  <c r="P16" i="36"/>
  <c r="W23" i="36"/>
  <c r="R23" i="36" s="1"/>
  <c r="W22" i="36"/>
  <c r="R22" i="36" s="1"/>
  <c r="J22" i="36" s="1"/>
  <c r="W21" i="36"/>
  <c r="R21" i="36" s="1"/>
  <c r="W20" i="36"/>
  <c r="R20" i="36" s="1"/>
  <c r="W19" i="36"/>
  <c r="R19" i="36" s="1"/>
  <c r="W18" i="36"/>
  <c r="R18" i="36" s="1"/>
  <c r="W17" i="36"/>
  <c r="R17" i="36" s="1"/>
  <c r="W16" i="36"/>
  <c r="R16" i="36" s="1"/>
  <c r="W15" i="36"/>
  <c r="R15" i="36" s="1"/>
  <c r="W14" i="36"/>
  <c r="R14" i="36" s="1"/>
  <c r="W13" i="36"/>
  <c r="R13" i="36" s="1"/>
  <c r="W12" i="36"/>
  <c r="R12" i="36" s="1"/>
  <c r="W11" i="36"/>
  <c r="R11" i="36" s="1"/>
  <c r="W10" i="36"/>
  <c r="R10" i="36" s="1"/>
  <c r="W9" i="36"/>
  <c r="I57" i="18"/>
  <c r="C7" i="39"/>
  <c r="I56" i="18"/>
  <c r="J13" i="36" l="1"/>
  <c r="J23" i="36"/>
  <c r="J10" i="36"/>
  <c r="J20" i="36"/>
  <c r="J12" i="36"/>
  <c r="J16" i="36"/>
  <c r="J21" i="36"/>
  <c r="P7" i="36"/>
  <c r="J17" i="36"/>
  <c r="J14" i="36"/>
  <c r="J18" i="36"/>
  <c r="J11" i="36"/>
  <c r="J15" i="36"/>
  <c r="J19" i="36"/>
  <c r="R9" i="36"/>
  <c r="R7" i="36" s="1"/>
  <c r="W7" i="36"/>
  <c r="F44" i="18"/>
  <c r="F53" i="18" l="1"/>
  <c r="I53" i="18" s="1"/>
  <c r="I54" i="18" s="1"/>
  <c r="I47" i="18"/>
  <c r="E15" i="39" l="1"/>
  <c r="F15" i="39"/>
  <c r="G15" i="39" l="1"/>
  <c r="H15" i="39"/>
  <c r="F8" i="34" l="1"/>
  <c r="B24" i="8" l="1"/>
  <c r="J9" i="36" l="1"/>
  <c r="E3" i="36"/>
  <c r="F4" i="33" l="1"/>
  <c r="E4" i="33"/>
  <c r="I24" i="18" s="1"/>
  <c r="D4" i="33"/>
  <c r="F4" i="32"/>
  <c r="E4" i="32"/>
  <c r="I25" i="18" s="1"/>
  <c r="D4" i="32"/>
  <c r="G13" i="32"/>
  <c r="H13" i="32" s="1"/>
  <c r="G14" i="32"/>
  <c r="H14" i="32" s="1"/>
  <c r="G15" i="32"/>
  <c r="H15" i="32" s="1"/>
  <c r="G16" i="32"/>
  <c r="H16" i="32" s="1"/>
  <c r="G17" i="32"/>
  <c r="H17" i="32" s="1"/>
  <c r="G18" i="32"/>
  <c r="H18" i="32" s="1"/>
  <c r="G19" i="32"/>
  <c r="H19" i="32" s="1"/>
  <c r="G20" i="32"/>
  <c r="H20" i="32" s="1"/>
  <c r="G21" i="32"/>
  <c r="H21" i="32" s="1"/>
  <c r="G22" i="32"/>
  <c r="H22" i="32" s="1"/>
  <c r="G23" i="32"/>
  <c r="H23" i="32" s="1"/>
  <c r="G24" i="32"/>
  <c r="H24" i="32" s="1"/>
  <c r="G25" i="32"/>
  <c r="H25" i="32" s="1"/>
  <c r="G26" i="32"/>
  <c r="H26" i="32" s="1"/>
  <c r="G27" i="32"/>
  <c r="H27" i="32" s="1"/>
  <c r="G28" i="32"/>
  <c r="H28" i="32" s="1"/>
  <c r="G29" i="32"/>
  <c r="H29" i="32" s="1"/>
  <c r="G30" i="32"/>
  <c r="H30" i="32" s="1"/>
  <c r="G31" i="32"/>
  <c r="H31" i="32" s="1"/>
  <c r="G32" i="32"/>
  <c r="H32" i="32" s="1"/>
  <c r="G33" i="32"/>
  <c r="H33" i="32" s="1"/>
  <c r="G34" i="32"/>
  <c r="H34" i="32" s="1"/>
  <c r="G35" i="32"/>
  <c r="H35" i="32" s="1"/>
  <c r="G36" i="32"/>
  <c r="H36"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0" i="32"/>
  <c r="H60" i="32" s="1"/>
  <c r="G61" i="32"/>
  <c r="H61" i="32" s="1"/>
  <c r="G62" i="32"/>
  <c r="H62" i="32" s="1"/>
  <c r="G63" i="32"/>
  <c r="H63" i="32" s="1"/>
  <c r="G64" i="32"/>
  <c r="H64" i="32" s="1"/>
  <c r="G65" i="32"/>
  <c r="H65" i="32" s="1"/>
  <c r="G66" i="32"/>
  <c r="H66" i="32" s="1"/>
  <c r="G67" i="32"/>
  <c r="H67" i="32" s="1"/>
  <c r="G68" i="32"/>
  <c r="H68" i="32" s="1"/>
  <c r="G69" i="32"/>
  <c r="H69" i="32" s="1"/>
  <c r="G70" i="32"/>
  <c r="H70" i="32" s="1"/>
  <c r="G71" i="32"/>
  <c r="H71" i="32" s="1"/>
  <c r="G72" i="32"/>
  <c r="H72" i="32" s="1"/>
  <c r="G73" i="32"/>
  <c r="H73" i="32" s="1"/>
  <c r="G74" i="32"/>
  <c r="H74" i="32" s="1"/>
  <c r="G75" i="32"/>
  <c r="H75" i="32" s="1"/>
  <c r="G76" i="32"/>
  <c r="H76" i="32" s="1"/>
  <c r="G77" i="32"/>
  <c r="H77" i="32" s="1"/>
  <c r="G78" i="32"/>
  <c r="H78" i="32" s="1"/>
  <c r="G79" i="32"/>
  <c r="H79" i="32" s="1"/>
  <c r="G80" i="32"/>
  <c r="H80" i="32" s="1"/>
  <c r="G81" i="32"/>
  <c r="H81" i="32" s="1"/>
  <c r="G82" i="32"/>
  <c r="H82" i="32" s="1"/>
  <c r="G83" i="32"/>
  <c r="H83" i="32" s="1"/>
  <c r="G84" i="32"/>
  <c r="H84" i="32" s="1"/>
  <c r="G85" i="32"/>
  <c r="H85" i="32" s="1"/>
  <c r="G86" i="32"/>
  <c r="H86" i="32" s="1"/>
  <c r="G87" i="32"/>
  <c r="H87" i="32" s="1"/>
  <c r="G88" i="32"/>
  <c r="H88" i="32" s="1"/>
  <c r="G89" i="32"/>
  <c r="H89" i="32" s="1"/>
  <c r="G90" i="32"/>
  <c r="H90" i="32" s="1"/>
  <c r="G91" i="32"/>
  <c r="H91" i="32" s="1"/>
  <c r="G92" i="32"/>
  <c r="H92" i="32" s="1"/>
  <c r="G93" i="32"/>
  <c r="H93" i="32" s="1"/>
  <c r="G94" i="32"/>
  <c r="H94" i="32" s="1"/>
  <c r="G95" i="32"/>
  <c r="H95" i="32" s="1"/>
  <c r="G96" i="32"/>
  <c r="H96" i="32" s="1"/>
  <c r="G97" i="32"/>
  <c r="H97" i="32" s="1"/>
  <c r="G98" i="32"/>
  <c r="H98" i="32" s="1"/>
  <c r="G99" i="32"/>
  <c r="H99" i="32" s="1"/>
  <c r="G100" i="32"/>
  <c r="H100" i="32" s="1"/>
  <c r="G101" i="32"/>
  <c r="H101" i="32" s="1"/>
  <c r="G102" i="32"/>
  <c r="H102" i="32" s="1"/>
  <c r="G103" i="32"/>
  <c r="H103" i="32" s="1"/>
  <c r="G104" i="32"/>
  <c r="H104" i="32" s="1"/>
  <c r="G105" i="32"/>
  <c r="H105" i="32" s="1"/>
  <c r="G106" i="32"/>
  <c r="H106" i="32" s="1"/>
  <c r="G107" i="32"/>
  <c r="H107" i="32" s="1"/>
  <c r="G108" i="32"/>
  <c r="H108" i="32" s="1"/>
  <c r="G109" i="32"/>
  <c r="H109" i="32" s="1"/>
  <c r="G110" i="32"/>
  <c r="H110" i="32" s="1"/>
  <c r="G111" i="32"/>
  <c r="H111" i="32" s="1"/>
  <c r="G112" i="32"/>
  <c r="H112" i="32" s="1"/>
  <c r="G113" i="32"/>
  <c r="H113" i="32" s="1"/>
  <c r="G114" i="32"/>
  <c r="H114" i="32" s="1"/>
  <c r="G115" i="32"/>
  <c r="H115" i="32" s="1"/>
  <c r="G116" i="32"/>
  <c r="H116" i="32" s="1"/>
  <c r="G17" i="33"/>
  <c r="H17" i="33" s="1"/>
  <c r="G18" i="33"/>
  <c r="H18" i="33" s="1"/>
  <c r="G19" i="33"/>
  <c r="H19" i="33" s="1"/>
  <c r="G20" i="33"/>
  <c r="H20" i="33" s="1"/>
  <c r="G21" i="33"/>
  <c r="H21" i="33" s="1"/>
  <c r="G22" i="33"/>
  <c r="H22" i="33" s="1"/>
  <c r="G23" i="33"/>
  <c r="H23" i="33" s="1"/>
  <c r="G24" i="33"/>
  <c r="H24" i="33" s="1"/>
  <c r="G25" i="33"/>
  <c r="H25" i="33" s="1"/>
  <c r="G26" i="33"/>
  <c r="H26" i="33" s="1"/>
  <c r="G27" i="33"/>
  <c r="H27" i="33" s="1"/>
  <c r="G28" i="33"/>
  <c r="H28" i="33" s="1"/>
  <c r="G29" i="33"/>
  <c r="H29" i="33" s="1"/>
  <c r="G30" i="33"/>
  <c r="H30" i="33" s="1"/>
  <c r="G31" i="33"/>
  <c r="H31" i="33" s="1"/>
  <c r="G32" i="33"/>
  <c r="H32" i="33" s="1"/>
  <c r="G33" i="33"/>
  <c r="H33" i="33" s="1"/>
  <c r="G34" i="33"/>
  <c r="H34" i="33" s="1"/>
  <c r="G35" i="33"/>
  <c r="H35" i="33" s="1"/>
  <c r="G36" i="33"/>
  <c r="H36" i="33" s="1"/>
  <c r="G37" i="33"/>
  <c r="H37" i="33" s="1"/>
  <c r="G38" i="33"/>
  <c r="H38" i="33" s="1"/>
  <c r="G39" i="33"/>
  <c r="H39" i="33" s="1"/>
  <c r="G40" i="33"/>
  <c r="H40" i="33" s="1"/>
  <c r="G41" i="33"/>
  <c r="H41" i="33" s="1"/>
  <c r="G42" i="33"/>
  <c r="H42" i="33" s="1"/>
  <c r="G43" i="33"/>
  <c r="H43" i="33" s="1"/>
  <c r="G44" i="33"/>
  <c r="H44" i="33" s="1"/>
  <c r="G45" i="33"/>
  <c r="H45" i="33" s="1"/>
  <c r="G46" i="33"/>
  <c r="H46" i="33" s="1"/>
  <c r="G47" i="33"/>
  <c r="H47" i="33" s="1"/>
  <c r="G48" i="33"/>
  <c r="H48" i="33" s="1"/>
  <c r="G49" i="33"/>
  <c r="H49" i="33" s="1"/>
  <c r="G50" i="33"/>
  <c r="H50" i="33" s="1"/>
  <c r="G51" i="33"/>
  <c r="H51" i="33" s="1"/>
  <c r="G52" i="33"/>
  <c r="H52" i="33" s="1"/>
  <c r="G53" i="33"/>
  <c r="H53" i="33" s="1"/>
  <c r="G54" i="33"/>
  <c r="H54" i="33" s="1"/>
  <c r="G55" i="33"/>
  <c r="H55" i="33" s="1"/>
  <c r="G56" i="33"/>
  <c r="H56" i="33" s="1"/>
  <c r="G57" i="33"/>
  <c r="H57" i="33" s="1"/>
  <c r="G58" i="33"/>
  <c r="H58" i="33" s="1"/>
  <c r="G59" i="33"/>
  <c r="H59" i="33" s="1"/>
  <c r="G60" i="33"/>
  <c r="H60" i="33" s="1"/>
  <c r="G61" i="33"/>
  <c r="H61" i="33" s="1"/>
  <c r="G62" i="33"/>
  <c r="H62" i="33" s="1"/>
  <c r="G63" i="33"/>
  <c r="H63" i="33" s="1"/>
  <c r="G64" i="33"/>
  <c r="H64" i="33" s="1"/>
  <c r="G65" i="33"/>
  <c r="H65" i="33" s="1"/>
  <c r="G66" i="33"/>
  <c r="H66" i="33" s="1"/>
  <c r="G67" i="33"/>
  <c r="H67" i="33" s="1"/>
  <c r="G68" i="33"/>
  <c r="H68" i="33" s="1"/>
  <c r="G69" i="33"/>
  <c r="H69" i="33" s="1"/>
  <c r="G70" i="33"/>
  <c r="H70" i="33" s="1"/>
  <c r="G71" i="33"/>
  <c r="H71" i="33" s="1"/>
  <c r="G72" i="33"/>
  <c r="H72" i="33" s="1"/>
  <c r="G73" i="33"/>
  <c r="H73" i="33" s="1"/>
  <c r="G74" i="33"/>
  <c r="H74" i="33" s="1"/>
  <c r="G75" i="33"/>
  <c r="H75" i="33" s="1"/>
  <c r="G76" i="33"/>
  <c r="H76" i="33" s="1"/>
  <c r="G77" i="33"/>
  <c r="H77" i="33" s="1"/>
  <c r="G78" i="33"/>
  <c r="H78" i="33" s="1"/>
  <c r="G79" i="33"/>
  <c r="H79" i="33" s="1"/>
  <c r="G80" i="33"/>
  <c r="H80" i="33" s="1"/>
  <c r="G81" i="33"/>
  <c r="H81" i="33" s="1"/>
  <c r="G82" i="33"/>
  <c r="H82" i="33" s="1"/>
  <c r="G83" i="33"/>
  <c r="H83" i="33" s="1"/>
  <c r="G84" i="33"/>
  <c r="H84" i="33" s="1"/>
  <c r="G85" i="33"/>
  <c r="H85" i="33" s="1"/>
  <c r="G86" i="33"/>
  <c r="H86" i="33" s="1"/>
  <c r="G87" i="33"/>
  <c r="H87" i="33" s="1"/>
  <c r="G88" i="33"/>
  <c r="H88" i="33" s="1"/>
  <c r="G89" i="33"/>
  <c r="H89" i="33" s="1"/>
  <c r="G90" i="33"/>
  <c r="H90" i="33" s="1"/>
  <c r="G91" i="33"/>
  <c r="H91" i="33" s="1"/>
  <c r="G92" i="33"/>
  <c r="H92" i="33" s="1"/>
  <c r="G93" i="33"/>
  <c r="H93" i="33" s="1"/>
  <c r="G94" i="33"/>
  <c r="H94" i="33" s="1"/>
  <c r="G95" i="33"/>
  <c r="H95" i="33" s="1"/>
  <c r="G96" i="33"/>
  <c r="H96" i="33" s="1"/>
  <c r="G97" i="33"/>
  <c r="H97" i="33" s="1"/>
  <c r="G98" i="33"/>
  <c r="H98" i="33" s="1"/>
  <c r="G99" i="33"/>
  <c r="H99" i="33" s="1"/>
  <c r="G100" i="33"/>
  <c r="H100" i="33" s="1"/>
  <c r="G101" i="33"/>
  <c r="H101" i="33" s="1"/>
  <c r="G102" i="33"/>
  <c r="H102" i="33" s="1"/>
  <c r="G103" i="33"/>
  <c r="H103" i="33" s="1"/>
  <c r="G104" i="33"/>
  <c r="H104" i="33" s="1"/>
  <c r="G105" i="33"/>
  <c r="H105" i="33" s="1"/>
  <c r="G106" i="33"/>
  <c r="H106" i="33" s="1"/>
  <c r="G107" i="33"/>
  <c r="H107" i="33" s="1"/>
  <c r="G108" i="33"/>
  <c r="H108" i="33" s="1"/>
  <c r="G109" i="33"/>
  <c r="H109" i="33" s="1"/>
  <c r="G110" i="33"/>
  <c r="H110" i="33" s="1"/>
  <c r="G111" i="33"/>
  <c r="H111" i="33" s="1"/>
  <c r="G112" i="33"/>
  <c r="H112" i="33" s="1"/>
  <c r="G113" i="33"/>
  <c r="H113" i="33" s="1"/>
  <c r="G114" i="33"/>
  <c r="H114" i="33" s="1"/>
  <c r="G115" i="33"/>
  <c r="H115" i="33" s="1"/>
  <c r="G116" i="33"/>
  <c r="H116" i="33" s="1"/>
  <c r="G117" i="33"/>
  <c r="H117" i="33" s="1"/>
  <c r="G118" i="33"/>
  <c r="H118" i="33" s="1"/>
  <c r="G119" i="33"/>
  <c r="H119" i="33" s="1"/>
  <c r="G120" i="33"/>
  <c r="H120" i="33" s="1"/>
  <c r="G121" i="33"/>
  <c r="H121" i="33" s="1"/>
  <c r="G122" i="33"/>
  <c r="H122" i="33" s="1"/>
  <c r="G123" i="33"/>
  <c r="H123" i="33" s="1"/>
  <c r="G124" i="33"/>
  <c r="H124" i="33" s="1"/>
  <c r="G125" i="33"/>
  <c r="H125" i="33" s="1"/>
  <c r="G126" i="33"/>
  <c r="H126" i="33" s="1"/>
  <c r="G127" i="33"/>
  <c r="H127" i="33" s="1"/>
  <c r="G128" i="33"/>
  <c r="H128" i="33" s="1"/>
  <c r="G129" i="33"/>
  <c r="H129" i="33" s="1"/>
  <c r="G8" i="34"/>
  <c r="E8" i="34"/>
  <c r="I23" i="18" s="1"/>
  <c r="D8" i="34"/>
  <c r="H38" i="34"/>
  <c r="I38" i="34" s="1"/>
  <c r="H39" i="34"/>
  <c r="I39" i="34" s="1"/>
  <c r="H40" i="34"/>
  <c r="I40" i="34" s="1"/>
  <c r="H41" i="34"/>
  <c r="I41" i="34" s="1"/>
  <c r="H42" i="34"/>
  <c r="I42" i="34" s="1"/>
  <c r="H43" i="34"/>
  <c r="I43" i="34" s="1"/>
  <c r="H44" i="34"/>
  <c r="I44" i="34" s="1"/>
  <c r="H45" i="34"/>
  <c r="I45" i="34" s="1"/>
  <c r="H46" i="34"/>
  <c r="I46" i="34" s="1"/>
  <c r="H47" i="34"/>
  <c r="I47" i="34" s="1"/>
  <c r="H48" i="34"/>
  <c r="I48" i="34" s="1"/>
  <c r="H49" i="34"/>
  <c r="I49" i="34" s="1"/>
  <c r="H50" i="34"/>
  <c r="I50" i="34" s="1"/>
  <c r="H51" i="34"/>
  <c r="I51" i="34" s="1"/>
  <c r="H52" i="34"/>
  <c r="I52" i="34" s="1"/>
  <c r="H53" i="34"/>
  <c r="I53" i="34" s="1"/>
  <c r="H54" i="34"/>
  <c r="I54" i="34" s="1"/>
  <c r="H55" i="34"/>
  <c r="I55" i="34" s="1"/>
  <c r="H56" i="34"/>
  <c r="I56" i="34" s="1"/>
  <c r="H57" i="34"/>
  <c r="I57" i="34" s="1"/>
  <c r="H58" i="34"/>
  <c r="I58" i="34" s="1"/>
  <c r="H59" i="34"/>
  <c r="I59" i="34" s="1"/>
  <c r="H60" i="34"/>
  <c r="I60" i="34" s="1"/>
  <c r="H61" i="34"/>
  <c r="I61" i="34" s="1"/>
  <c r="H62" i="34"/>
  <c r="I62" i="34" s="1"/>
  <c r="H63" i="34"/>
  <c r="I63" i="34" s="1"/>
  <c r="H64" i="34"/>
  <c r="I64" i="34" s="1"/>
  <c r="H65" i="34"/>
  <c r="I65" i="34" s="1"/>
  <c r="H66" i="34"/>
  <c r="I66" i="34" s="1"/>
  <c r="H67" i="34"/>
  <c r="I67" i="34" s="1"/>
  <c r="H68" i="34"/>
  <c r="I68" i="34" s="1"/>
  <c r="H69" i="34"/>
  <c r="I69" i="34" s="1"/>
  <c r="H70" i="34"/>
  <c r="I70" i="34" s="1"/>
  <c r="H71" i="34"/>
  <c r="I71" i="34" s="1"/>
  <c r="H72" i="34"/>
  <c r="I72" i="34" s="1"/>
  <c r="H73" i="34"/>
  <c r="I73" i="34" s="1"/>
  <c r="H74" i="34"/>
  <c r="I74" i="34" s="1"/>
  <c r="H75" i="34"/>
  <c r="I75" i="34" s="1"/>
  <c r="H76" i="34"/>
  <c r="I76" i="34" s="1"/>
  <c r="H77" i="34"/>
  <c r="I77" i="34" s="1"/>
  <c r="H78" i="34"/>
  <c r="I78" i="34" s="1"/>
  <c r="H79" i="34"/>
  <c r="I79" i="34" s="1"/>
  <c r="H80" i="34"/>
  <c r="I80" i="34" s="1"/>
  <c r="H81" i="34"/>
  <c r="I81" i="34" s="1"/>
  <c r="H82" i="34"/>
  <c r="I82" i="34" s="1"/>
  <c r="H83" i="34"/>
  <c r="I83" i="34" s="1"/>
  <c r="H84" i="34"/>
  <c r="I84" i="34" s="1"/>
  <c r="H85" i="34"/>
  <c r="I85" i="34" s="1"/>
  <c r="H86" i="34"/>
  <c r="I86" i="34" s="1"/>
  <c r="H87" i="34"/>
  <c r="I87" i="34" s="1"/>
  <c r="H88" i="34"/>
  <c r="I88" i="34" s="1"/>
  <c r="H89" i="34"/>
  <c r="I89" i="34" s="1"/>
  <c r="H90" i="34"/>
  <c r="I90" i="34" s="1"/>
  <c r="H91" i="34"/>
  <c r="I91" i="34" s="1"/>
  <c r="H92" i="34"/>
  <c r="I92" i="34" s="1"/>
  <c r="H93" i="34"/>
  <c r="I93" i="34" s="1"/>
  <c r="H94" i="34"/>
  <c r="I94" i="34" s="1"/>
  <c r="H95" i="34"/>
  <c r="I95" i="34" s="1"/>
  <c r="H96" i="34"/>
  <c r="I96" i="34" s="1"/>
  <c r="H97" i="34"/>
  <c r="I97" i="34" s="1"/>
  <c r="H98" i="34"/>
  <c r="I98" i="34" s="1"/>
  <c r="H99" i="34"/>
  <c r="I99" i="34" s="1"/>
  <c r="H100" i="34"/>
  <c r="I100" i="34" s="1"/>
  <c r="H101" i="34"/>
  <c r="I101" i="34" s="1"/>
  <c r="H102" i="34"/>
  <c r="I102" i="34" s="1"/>
  <c r="H103" i="34"/>
  <c r="I103" i="34" s="1"/>
  <c r="H104" i="34"/>
  <c r="I104" i="34" s="1"/>
  <c r="H105" i="34"/>
  <c r="I105" i="34" s="1"/>
  <c r="H106" i="34"/>
  <c r="I106" i="34" s="1"/>
  <c r="H107" i="34"/>
  <c r="I107" i="34" s="1"/>
  <c r="H108" i="34"/>
  <c r="I108" i="34" s="1"/>
  <c r="H109" i="34"/>
  <c r="I109" i="34" s="1"/>
  <c r="H110" i="34"/>
  <c r="I110" i="34" s="1"/>
  <c r="H111" i="34"/>
  <c r="I111" i="34" s="1"/>
  <c r="H112" i="34"/>
  <c r="I112" i="34" s="1"/>
  <c r="H113" i="34"/>
  <c r="I113" i="34" s="1"/>
  <c r="H114" i="34"/>
  <c r="I114" i="34" s="1"/>
  <c r="H115" i="34"/>
  <c r="I115" i="34" s="1"/>
  <c r="H116" i="34"/>
  <c r="I116" i="34" s="1"/>
  <c r="H117" i="34"/>
  <c r="I117" i="34" s="1"/>
  <c r="H118" i="34"/>
  <c r="I118" i="34" s="1"/>
  <c r="H119" i="34"/>
  <c r="I119" i="34" s="1"/>
  <c r="H120" i="34"/>
  <c r="I120" i="34" s="1"/>
  <c r="H121" i="34"/>
  <c r="I121" i="34" s="1"/>
  <c r="H122" i="34"/>
  <c r="I122" i="34" s="1"/>
  <c r="H123" i="34"/>
  <c r="I123" i="34" s="1"/>
  <c r="H124" i="34"/>
  <c r="I124" i="34" s="1"/>
  <c r="H125" i="34"/>
  <c r="I125" i="34" s="1"/>
  <c r="H126" i="34"/>
  <c r="I126" i="34" s="1"/>
  <c r="H127" i="34"/>
  <c r="I127" i="34" s="1"/>
  <c r="H128" i="34"/>
  <c r="I128" i="34" s="1"/>
  <c r="H129" i="34"/>
  <c r="I129" i="34" s="1"/>
  <c r="H130" i="34"/>
  <c r="I130" i="34" s="1"/>
  <c r="H131" i="34"/>
  <c r="I131" i="34" s="1"/>
  <c r="H132" i="34"/>
  <c r="I132" i="34" s="1"/>
  <c r="H133" i="34"/>
  <c r="I133" i="34" s="1"/>
  <c r="H134" i="34"/>
  <c r="I134" i="34" s="1"/>
  <c r="H135" i="34"/>
  <c r="I135" i="34" s="1"/>
  <c r="H136" i="34"/>
  <c r="I136" i="34" s="1"/>
  <c r="H137" i="34"/>
  <c r="I137" i="34" s="1"/>
  <c r="H138" i="34"/>
  <c r="I138" i="34" s="1"/>
  <c r="H139" i="34"/>
  <c r="I139" i="34" s="1"/>
  <c r="E4" i="34" l="1"/>
  <c r="E9" i="34"/>
  <c r="E5" i="33"/>
  <c r="E5" i="32"/>
  <c r="G156" i="32"/>
  <c r="H156" i="32" s="1"/>
  <c r="G155" i="32"/>
  <c r="H155" i="32" s="1"/>
  <c r="G154" i="32"/>
  <c r="H154" i="32" s="1"/>
  <c r="G153" i="32"/>
  <c r="H153" i="32" s="1"/>
  <c r="G152" i="32"/>
  <c r="H152" i="32" s="1"/>
  <c r="G151" i="32"/>
  <c r="H151" i="32" s="1"/>
  <c r="G150" i="32"/>
  <c r="H150" i="32" s="1"/>
  <c r="G149" i="32"/>
  <c r="H149" i="32" s="1"/>
  <c r="G148" i="32"/>
  <c r="H148" i="32" s="1"/>
  <c r="G147" i="32"/>
  <c r="H147" i="32" s="1"/>
  <c r="G146" i="32"/>
  <c r="H146" i="32" s="1"/>
  <c r="G145" i="32"/>
  <c r="H145" i="32" s="1"/>
  <c r="G144" i="32"/>
  <c r="H144" i="32" s="1"/>
  <c r="G143" i="32"/>
  <c r="H143" i="32" s="1"/>
  <c r="G142" i="32"/>
  <c r="H142" i="32" s="1"/>
  <c r="G141" i="32"/>
  <c r="H141" i="32" s="1"/>
  <c r="G140" i="32"/>
  <c r="H140" i="32" s="1"/>
  <c r="G139" i="32"/>
  <c r="H139" i="32" s="1"/>
  <c r="G138" i="32"/>
  <c r="H138" i="32" s="1"/>
  <c r="G137" i="32"/>
  <c r="H137" i="32" s="1"/>
  <c r="G136" i="32"/>
  <c r="H136" i="32" s="1"/>
  <c r="G135" i="32"/>
  <c r="H135" i="32" s="1"/>
  <c r="G134" i="32"/>
  <c r="H134" i="32" s="1"/>
  <c r="G133" i="32"/>
  <c r="H133" i="32" s="1"/>
  <c r="G132" i="32"/>
  <c r="H132" i="32" s="1"/>
  <c r="G131" i="32"/>
  <c r="H131" i="32" s="1"/>
  <c r="G130" i="32"/>
  <c r="H130" i="32" s="1"/>
  <c r="G129" i="32"/>
  <c r="H129" i="32" s="1"/>
  <c r="G128" i="32"/>
  <c r="H128" i="32" s="1"/>
  <c r="G127" i="32"/>
  <c r="H127" i="32" s="1"/>
  <c r="G126" i="32"/>
  <c r="H126" i="32" s="1"/>
  <c r="G125" i="32"/>
  <c r="H125" i="32" s="1"/>
  <c r="G124" i="32"/>
  <c r="H124" i="32" s="1"/>
  <c r="G123" i="32"/>
  <c r="H123" i="32" s="1"/>
  <c r="G122" i="32"/>
  <c r="H122" i="32" s="1"/>
  <c r="G121" i="32"/>
  <c r="H121" i="32" s="1"/>
  <c r="G120" i="32"/>
  <c r="H120" i="32" s="1"/>
  <c r="G119" i="32"/>
  <c r="H119" i="32" s="1"/>
  <c r="G118" i="32"/>
  <c r="H118" i="32" s="1"/>
  <c r="G117" i="32"/>
  <c r="H117" i="32" s="1"/>
  <c r="G12" i="32"/>
  <c r="H12" i="32" s="1"/>
  <c r="G11" i="32"/>
  <c r="H11" i="32" s="1"/>
  <c r="G10" i="32"/>
  <c r="H10" i="32" s="1"/>
  <c r="G9" i="32"/>
  <c r="H9" i="32" s="1"/>
  <c r="G8" i="32"/>
  <c r="H8" i="32" s="1"/>
  <c r="G7" i="32"/>
  <c r="H7" i="32" s="1"/>
  <c r="G156" i="33"/>
  <c r="H156" i="33" s="1"/>
  <c r="G155" i="33"/>
  <c r="H155" i="33" s="1"/>
  <c r="G154" i="33"/>
  <c r="H154" i="33" s="1"/>
  <c r="G153" i="33"/>
  <c r="H153" i="33" s="1"/>
  <c r="G152" i="33"/>
  <c r="H152" i="33" s="1"/>
  <c r="G151" i="33"/>
  <c r="H151" i="33" s="1"/>
  <c r="G150" i="33"/>
  <c r="H150" i="33" s="1"/>
  <c r="G149" i="33"/>
  <c r="H149" i="33" s="1"/>
  <c r="G148" i="33"/>
  <c r="H148" i="33" s="1"/>
  <c r="G147" i="33"/>
  <c r="H147" i="33" s="1"/>
  <c r="G146" i="33"/>
  <c r="H146" i="33" s="1"/>
  <c r="G145" i="33"/>
  <c r="H145" i="33" s="1"/>
  <c r="G144" i="33"/>
  <c r="H144" i="33" s="1"/>
  <c r="G143" i="33"/>
  <c r="H143" i="33" s="1"/>
  <c r="G142" i="33"/>
  <c r="H142" i="33" s="1"/>
  <c r="G141" i="33"/>
  <c r="H141" i="33" s="1"/>
  <c r="G140" i="33"/>
  <c r="H140" i="33" s="1"/>
  <c r="G139" i="33"/>
  <c r="H139" i="33" s="1"/>
  <c r="G138" i="33"/>
  <c r="H138" i="33" s="1"/>
  <c r="G137" i="33"/>
  <c r="H137" i="33" s="1"/>
  <c r="G136" i="33"/>
  <c r="H136" i="33" s="1"/>
  <c r="G135" i="33"/>
  <c r="H135" i="33" s="1"/>
  <c r="G134" i="33"/>
  <c r="H134" i="33" s="1"/>
  <c r="G133" i="33"/>
  <c r="H133" i="33" s="1"/>
  <c r="G132" i="33"/>
  <c r="H132" i="33" s="1"/>
  <c r="G131" i="33"/>
  <c r="H131" i="33" s="1"/>
  <c r="G130" i="33"/>
  <c r="H130" i="33" s="1"/>
  <c r="G16" i="33"/>
  <c r="H16" i="33" s="1"/>
  <c r="G15" i="33"/>
  <c r="H15" i="33" s="1"/>
  <c r="G14" i="33"/>
  <c r="H14" i="33" s="1"/>
  <c r="G13" i="33"/>
  <c r="H13" i="33" s="1"/>
  <c r="G12" i="33"/>
  <c r="H12" i="33" s="1"/>
  <c r="G11" i="33"/>
  <c r="H11" i="33" s="1"/>
  <c r="G10" i="33"/>
  <c r="H10" i="33" s="1"/>
  <c r="G9" i="33"/>
  <c r="H9" i="33" s="1"/>
  <c r="G8" i="33"/>
  <c r="H8" i="33" s="1"/>
  <c r="G7" i="33"/>
  <c r="H160" i="34"/>
  <c r="I160" i="34" s="1"/>
  <c r="H159" i="34"/>
  <c r="I159" i="34" s="1"/>
  <c r="H158" i="34"/>
  <c r="I158" i="34" s="1"/>
  <c r="H157" i="34"/>
  <c r="I157" i="34" s="1"/>
  <c r="H156" i="34"/>
  <c r="I156" i="34" s="1"/>
  <c r="H155" i="34"/>
  <c r="I155" i="34" s="1"/>
  <c r="H154" i="34"/>
  <c r="I154" i="34" s="1"/>
  <c r="H153" i="34"/>
  <c r="I153" i="34" s="1"/>
  <c r="H152" i="34"/>
  <c r="I152" i="34" s="1"/>
  <c r="H151" i="34"/>
  <c r="I151" i="34" s="1"/>
  <c r="H150" i="34"/>
  <c r="I150" i="34" s="1"/>
  <c r="H149" i="34"/>
  <c r="I149" i="34" s="1"/>
  <c r="H148" i="34"/>
  <c r="I148" i="34" s="1"/>
  <c r="H147" i="34"/>
  <c r="I147" i="34" s="1"/>
  <c r="H146" i="34"/>
  <c r="I146" i="34" s="1"/>
  <c r="H145" i="34"/>
  <c r="I145" i="34" s="1"/>
  <c r="H144" i="34"/>
  <c r="I144" i="34" s="1"/>
  <c r="H143" i="34"/>
  <c r="I143" i="34" s="1"/>
  <c r="H142" i="34"/>
  <c r="I142" i="34" s="1"/>
  <c r="H141" i="34"/>
  <c r="I141" i="34" s="1"/>
  <c r="H140" i="34"/>
  <c r="I140" i="34" s="1"/>
  <c r="H37" i="34"/>
  <c r="I37" i="34" s="1"/>
  <c r="H36" i="34"/>
  <c r="I36" i="34" s="1"/>
  <c r="H35" i="34"/>
  <c r="I35" i="34" s="1"/>
  <c r="H34" i="34"/>
  <c r="I34" i="34" s="1"/>
  <c r="H33" i="34"/>
  <c r="I33" i="34" s="1"/>
  <c r="H32" i="34"/>
  <c r="I32" i="34" s="1"/>
  <c r="H31" i="34"/>
  <c r="I31" i="34" s="1"/>
  <c r="H30" i="34"/>
  <c r="I30" i="34" s="1"/>
  <c r="H29" i="34"/>
  <c r="I29" i="34" s="1"/>
  <c r="H28" i="34"/>
  <c r="I28" i="34" s="1"/>
  <c r="H27" i="34"/>
  <c r="I27" i="34" s="1"/>
  <c r="H26" i="34"/>
  <c r="I26" i="34" s="1"/>
  <c r="H25" i="34"/>
  <c r="I25" i="34" s="1"/>
  <c r="H24" i="34"/>
  <c r="I24" i="34" s="1"/>
  <c r="H23" i="34"/>
  <c r="I23" i="34" s="1"/>
  <c r="H22" i="34"/>
  <c r="I22" i="34" s="1"/>
  <c r="H21" i="34"/>
  <c r="I21" i="34" s="1"/>
  <c r="H20" i="34"/>
  <c r="I20" i="34" s="1"/>
  <c r="H19" i="34"/>
  <c r="I19" i="34" s="1"/>
  <c r="H18" i="34"/>
  <c r="I18" i="34" s="1"/>
  <c r="H17" i="34"/>
  <c r="I17" i="34" s="1"/>
  <c r="H16" i="34"/>
  <c r="I16" i="34" s="1"/>
  <c r="H15" i="34"/>
  <c r="I15" i="34" s="1"/>
  <c r="H14" i="34"/>
  <c r="I14" i="34" s="1"/>
  <c r="H13" i="34"/>
  <c r="I13" i="34" s="1"/>
  <c r="H12" i="34"/>
  <c r="I12" i="34" s="1"/>
  <c r="H11" i="34"/>
  <c r="H4" i="32" l="1"/>
  <c r="G4" i="32"/>
  <c r="H7" i="33"/>
  <c r="H4" i="33" s="1"/>
  <c r="G4" i="33"/>
  <c r="H8" i="34"/>
  <c r="I11" i="34"/>
  <c r="I8" i="34" l="1"/>
  <c r="D6" i="7" l="1"/>
  <c r="F6" i="27" l="1"/>
  <c r="F5" i="27"/>
  <c r="F19" i="8"/>
  <c r="E8" i="27"/>
  <c r="I16" i="18" s="1"/>
  <c r="I15" i="18" s="1"/>
  <c r="B17" i="4"/>
  <c r="F5" i="8"/>
  <c r="F6" i="8"/>
  <c r="F7" i="8"/>
  <c r="F8" i="8"/>
  <c r="F9" i="8"/>
  <c r="F10" i="8"/>
  <c r="F11" i="8"/>
  <c r="F12" i="8"/>
  <c r="F13" i="8"/>
  <c r="F14" i="8"/>
  <c r="F15" i="8"/>
  <c r="F16" i="8"/>
  <c r="F17" i="8"/>
  <c r="F18" i="8"/>
  <c r="F20" i="8"/>
  <c r="F21" i="8"/>
  <c r="F22" i="8"/>
  <c r="F23" i="8"/>
  <c r="F24" i="8"/>
  <c r="G5" i="8"/>
  <c r="G6" i="8"/>
  <c r="G7" i="8"/>
  <c r="G8" i="8"/>
  <c r="G9" i="8"/>
  <c r="G10" i="8"/>
  <c r="G11" i="8"/>
  <c r="G12" i="8"/>
  <c r="G13" i="8"/>
  <c r="G14" i="8"/>
  <c r="G15" i="8"/>
  <c r="G16" i="8"/>
  <c r="G17" i="8"/>
  <c r="G18" i="8"/>
  <c r="G19" i="8"/>
  <c r="G20" i="8"/>
  <c r="G21" i="8"/>
  <c r="G22" i="8"/>
  <c r="G23" i="8"/>
  <c r="G24" i="8"/>
  <c r="J25" i="8"/>
  <c r="I25" i="8"/>
  <c r="D25" i="8"/>
  <c r="C25" i="8"/>
  <c r="B23" i="8"/>
  <c r="B22" i="8" s="1"/>
  <c r="B21" i="8" s="1"/>
  <c r="B20" i="8" s="1"/>
  <c r="B19" i="8" s="1"/>
  <c r="B18" i="8" s="1"/>
  <c r="B17" i="8" s="1"/>
  <c r="B16" i="8" s="1"/>
  <c r="B15" i="8" s="1"/>
  <c r="B14" i="8" s="1"/>
  <c r="B13" i="8" s="1"/>
  <c r="B12" i="8" s="1"/>
  <c r="B11" i="8" s="1"/>
  <c r="B10" i="8" s="1"/>
  <c r="B9" i="8" s="1"/>
  <c r="B8" i="8" s="1"/>
  <c r="B7" i="8" s="1"/>
  <c r="B6" i="8" s="1"/>
  <c r="B5" i="8" s="1"/>
  <c r="F8" i="27" l="1"/>
  <c r="J16" i="18" s="1"/>
  <c r="F25" i="8"/>
  <c r="G25" i="8"/>
  <c r="J28" i="18" l="1"/>
  <c r="J15" i="18" s="1"/>
  <c r="I14" i="18" s="1"/>
  <c r="J7" i="36"/>
  <c r="I76" i="18" s="1"/>
  <c r="D15" i="39" l="1"/>
  <c r="I75" i="18"/>
  <c r="I12" i="18" s="1"/>
  <c r="N15" i="39" l="1"/>
  <c r="C15" i="39" s="1"/>
  <c r="C4" i="39"/>
</calcChain>
</file>

<file path=xl/sharedStrings.xml><?xml version="1.0" encoding="utf-8"?>
<sst xmlns="http://schemas.openxmlformats.org/spreadsheetml/2006/main" count="1596" uniqueCount="809">
  <si>
    <r>
      <t xml:space="preserve">Abgabedatum:
</t>
    </r>
    <r>
      <rPr>
        <sz val="11"/>
        <rFont val="Arial"/>
        <family val="2"/>
      </rPr>
      <t>Das Datum, an dem der Erhebungsbogen an die Bundesnetzagentur übermittelt wurde.</t>
    </r>
    <r>
      <rPr>
        <b/>
        <sz val="11"/>
        <rFont val="Arial"/>
        <family val="2"/>
      </rPr>
      <t/>
    </r>
  </si>
  <si>
    <r>
      <t xml:space="preserve">Firma des Stromnetzbetreibers:
</t>
    </r>
    <r>
      <rPr>
        <sz val="11"/>
        <rFont val="Arial"/>
        <family val="2"/>
      </rPr>
      <t>Ist der aktuelle im Handelsregister eingetragene Name des Stromnetzbetreibers.</t>
    </r>
  </si>
  <si>
    <r>
      <t xml:space="preserve">Rechtsform:
</t>
    </r>
    <r>
      <rPr>
        <sz val="11"/>
        <rFont val="Arial"/>
        <family val="2"/>
      </rPr>
      <t>Die Rechtsform ist aus dem Klappmenü auszuwählen.</t>
    </r>
  </si>
  <si>
    <r>
      <t xml:space="preserve">Verbraucherpreisgesamtindex:
</t>
    </r>
    <r>
      <rPr>
        <sz val="11"/>
        <rFont val="Arial"/>
        <family val="2"/>
      </rPr>
      <t>Vom Statistischen Bundesamt veröffentlichter Verbraucherpreisgesamtindex des vorletzten Kalenderjahres vor dem Jahr, für das die Erlösobergrenze gilt (gemäß § 8 ARegV).</t>
    </r>
  </si>
  <si>
    <t>Basisjahr</t>
  </si>
  <si>
    <t>Sonstiges</t>
  </si>
  <si>
    <t>Beeinflussbarer Kostenanteil</t>
  </si>
  <si>
    <t>Netznummer:</t>
  </si>
  <si>
    <r>
      <t xml:space="preserve">Betriebsnummer:
</t>
    </r>
    <r>
      <rPr>
        <sz val="11"/>
        <rFont val="Arial"/>
        <family val="2"/>
      </rPr>
      <t>Hier ist die von der Bundesnetzagentur dem Stromnetzbetreiber zugewiesene aktuell gültige Betriebsnummer einzutragen.</t>
    </r>
  </si>
  <si>
    <r>
      <t>EO</t>
    </r>
    <r>
      <rPr>
        <b/>
        <vertAlign val="subscript"/>
        <sz val="10"/>
        <rFont val="Arial"/>
        <family val="2"/>
      </rPr>
      <t xml:space="preserve">t </t>
    </r>
    <r>
      <rPr>
        <b/>
        <sz val="10"/>
        <rFont val="Arial"/>
        <family val="2"/>
      </rPr>
      <t>=</t>
    </r>
  </si>
  <si>
    <r>
      <t>KA</t>
    </r>
    <r>
      <rPr>
        <b/>
        <vertAlign val="subscript"/>
        <sz val="10"/>
        <rFont val="Arial"/>
        <family val="2"/>
      </rPr>
      <t>dnb,t</t>
    </r>
  </si>
  <si>
    <r>
      <t>- PF</t>
    </r>
    <r>
      <rPr>
        <b/>
        <vertAlign val="subscript"/>
        <sz val="10"/>
        <rFont val="Arial"/>
        <family val="2"/>
      </rPr>
      <t>t</t>
    </r>
    <r>
      <rPr>
        <b/>
        <sz val="10"/>
        <rFont val="Arial"/>
        <family val="2"/>
      </rPr>
      <t>)</t>
    </r>
  </si>
  <si>
    <r>
      <t>+ NZH</t>
    </r>
    <r>
      <rPr>
        <b/>
        <vertAlign val="subscript"/>
        <sz val="10"/>
        <rFont val="Arial"/>
        <family val="2"/>
      </rPr>
      <t>t</t>
    </r>
  </si>
  <si>
    <r>
      <t>+ So</t>
    </r>
    <r>
      <rPr>
        <b/>
        <vertAlign val="subscript"/>
        <sz val="10"/>
        <rFont val="Arial"/>
        <family val="2"/>
      </rPr>
      <t>t</t>
    </r>
  </si>
  <si>
    <t>D. Netzübergänge gemäß §26 Abs. 2 ARegV</t>
  </si>
  <si>
    <t>Die Zellen des Erhebungsbogens sind farblich markiert:</t>
  </si>
  <si>
    <t>Eingabe erwartet</t>
  </si>
  <si>
    <t>A. Allgemeine Informationen</t>
  </si>
  <si>
    <t>Allgemeine Hinweise zum Bogen</t>
  </si>
  <si>
    <r>
      <t xml:space="preserve">Restwert Netzanschlusskostenbeitrag [EURO]:
</t>
    </r>
    <r>
      <rPr>
        <sz val="11"/>
        <rFont val="Arial"/>
        <family val="2"/>
      </rPr>
      <t>Restwert der Netzanschlusskostenbeiträge im entsprechenden Jahr.</t>
    </r>
  </si>
  <si>
    <t>Summe der Kapitalkosten aus 
genehmigten Investitionsmaßnahmen nach § 23 ARegV</t>
  </si>
  <si>
    <r>
      <t xml:space="preserve">Zugang Baukostenzuschuss [EURO]:
</t>
    </r>
    <r>
      <rPr>
        <sz val="11"/>
        <rFont val="Arial"/>
        <family val="2"/>
      </rPr>
      <t>Zugänge an Baukostenzuschüssen im entsprechenden Jahr.</t>
    </r>
  </si>
  <si>
    <r>
      <t xml:space="preserve">Zugang Netzanschlusskostenbeitrag [EURO]:
</t>
    </r>
    <r>
      <rPr>
        <sz val="11"/>
        <rFont val="Arial"/>
        <family val="2"/>
      </rPr>
      <t>Zugänge an Netzanschlusskostenbeiträgen im entsprechenden Jahr.</t>
    </r>
  </si>
  <si>
    <r>
      <t xml:space="preserve">Restwert Baukostenzuschuss [EURO]:
</t>
    </r>
    <r>
      <rPr>
        <sz val="11"/>
        <rFont val="Arial"/>
        <family val="2"/>
      </rPr>
      <t>Restwert der Baukostenzuschüsse im entsprechenden Jahr.</t>
    </r>
  </si>
  <si>
    <t>C. Erlösobergrenze</t>
  </si>
  <si>
    <t xml:space="preserve">Jahr </t>
  </si>
  <si>
    <t>Erlösobergrenze</t>
  </si>
  <si>
    <t>Datum des Netzübergangs</t>
  </si>
  <si>
    <r>
      <t xml:space="preserve">Meldung für das Jahr:
</t>
    </r>
    <r>
      <rPr>
        <sz val="11"/>
        <rFont val="Arial"/>
        <family val="2"/>
      </rPr>
      <t>Als Meldejahr ist das anzupassende EOG-Jahr einzutragen.</t>
    </r>
  </si>
  <si>
    <t>Satz 1, Nr. 12a</t>
  </si>
  <si>
    <t>Kosten</t>
  </si>
  <si>
    <t>Erlöse</t>
  </si>
  <si>
    <t>Referenzpreis der Volatilen Kosten
[ct / kWh]</t>
  </si>
  <si>
    <t>Verfahren:</t>
  </si>
  <si>
    <t>Meldung für das Jahr:</t>
  </si>
  <si>
    <t>Gab es Netzübergänge gemäß §26 Abs. 2 ARegV ?</t>
  </si>
  <si>
    <t>Anlage 2-1: Gesetzliche Abnahme- und Vergütungspflichten</t>
  </si>
  <si>
    <t>Gesetzliche Abnahme- und Vergütungspflichten gemäß EEG</t>
  </si>
  <si>
    <t>Gesetzliche Abnahme- und Vergütungspflichten gemäß KWKG</t>
  </si>
  <si>
    <r>
      <t xml:space="preserve">Aktenzeichen [BK4-JJ-XXX]:
</t>
    </r>
    <r>
      <rPr>
        <sz val="11"/>
        <rFont val="Arial"/>
        <family val="2"/>
      </rPr>
      <t xml:space="preserve">Angabe des erhaltenen Aktenzeichens der Bundesnetzagentur für das genehmigte Projekt. </t>
    </r>
  </si>
  <si>
    <r>
      <t xml:space="preserve">Projektname:
</t>
    </r>
    <r>
      <rPr>
        <sz val="11"/>
        <rFont val="Arial"/>
        <family val="2"/>
      </rPr>
      <t>Bezeichnung des Projekts im Antrag bei der Bundesnetzagentur.</t>
    </r>
  </si>
  <si>
    <t>Bitte beachten Sie auch den auf der Internetseite der Bundesnetzagentur veröffentlichten Leitfaden zur Anpassung der Erlösobergrenze.</t>
  </si>
  <si>
    <r>
      <t xml:space="preserve">Gab es Netzübergänge gemäß §26 Abs. 2 ARegV ?
</t>
    </r>
    <r>
      <rPr>
        <sz val="11"/>
        <rFont val="Arial"/>
        <family val="2"/>
      </rPr>
      <t>Diese Frage ist mit "ja" zu beantworten, falls es Netzübergänge gemäß §26 Abs. 2 ARegV gab.</t>
    </r>
  </si>
  <si>
    <t>Den anerkannten Kosten zu Grunde liegender Preis
[ct / kWh]</t>
  </si>
  <si>
    <t>Abgabedatum:</t>
  </si>
  <si>
    <t>bitte wählen</t>
  </si>
  <si>
    <t>Zelle</t>
  </si>
  <si>
    <t>Anmerkung</t>
  </si>
  <si>
    <t>Betriebssteuern</t>
  </si>
  <si>
    <t>Betriebs- und Personalratstätigkeit</t>
  </si>
  <si>
    <t>Projektname</t>
  </si>
  <si>
    <t>Jahr</t>
  </si>
  <si>
    <t>Summe</t>
  </si>
  <si>
    <t>Aktenzeichen
[BK4-JJ-XXX]</t>
  </si>
  <si>
    <t>Tabellenblatt</t>
  </si>
  <si>
    <t>Gesetzliche Abnahme- und Vergütungspflichten</t>
  </si>
  <si>
    <t>In dieser Tabelle werden die Kapitalkosten der genehmigten Investitionsbudgets des Meldejahres abgefragt.</t>
  </si>
  <si>
    <t>In diesem Tabellenblatt können Sie Anmerkungen zu von Ihnen eingetragenen Werten unter Nennung des relevanten Tabellenblattes sowie der Zelle einfügen.</t>
  </si>
  <si>
    <t>Anlage 2-6</t>
  </si>
  <si>
    <t>Anlage 2-13</t>
  </si>
  <si>
    <t>Keine Eingabe</t>
  </si>
  <si>
    <t>Hier sind Angaben zur Auflösung von Baukostenzuschuss und Netzanschlusskostenbeiträgen in Verbindung mit der StromNEV zu machen.</t>
  </si>
  <si>
    <t>Bemerkung</t>
  </si>
  <si>
    <t>Anlage 2-1</t>
  </si>
  <si>
    <t>Betriebsnummer:</t>
  </si>
  <si>
    <r>
      <t xml:space="preserve">Netznummer:
</t>
    </r>
    <r>
      <rPr>
        <sz val="11"/>
        <rFont val="Arial"/>
        <family val="2"/>
      </rPr>
      <t>Hier ist die jeweilige von der Bundesnetzagentur zugeordnete Netznummer einzutragen.</t>
    </r>
  </si>
  <si>
    <t>Forschung und Entwicklung nach Maßgabe des § 25a ARegV</t>
  </si>
  <si>
    <t>§ 4 ARegV</t>
  </si>
  <si>
    <t>§ 11 Abs. 2 ARegV</t>
  </si>
  <si>
    <t>Dauerhaft nicht beeinflussbare Kostenanteile</t>
  </si>
  <si>
    <t>Summe Kosten bzw. Erlöse</t>
  </si>
  <si>
    <t>Satz 1, Nr. 1</t>
  </si>
  <si>
    <t>Satz 1, Nr. 3</t>
  </si>
  <si>
    <t>Satz 1, Nr. 5</t>
  </si>
  <si>
    <t>Satz 1, Nr. 6</t>
  </si>
  <si>
    <t>Satz 1, Nr. 6a</t>
  </si>
  <si>
    <t>Satz 1, Nr. 7</t>
  </si>
  <si>
    <t>Satz 1, Nr. 9</t>
  </si>
  <si>
    <t>Satz 1, Nr. 10</t>
  </si>
  <si>
    <t>Satz 1, Nr. 11</t>
  </si>
  <si>
    <t>Satz 1, Nr. 13</t>
  </si>
  <si>
    <t>Satz 4</t>
  </si>
  <si>
    <t>D. Netzübergänge</t>
  </si>
  <si>
    <t>Ein weiterer Ansatz von dauerhaft nicht beeinflussbaren Kostenbestandteilen im Tabellenblatt "D. Netzübergänge" ist zu vermeiden. Schließlich ist im Tabellenblatt "D. Netzübergänge" der den anerkannten Kosten zu Grunde liegender Verlustenergiepreis in ct / kWh sowie die zu übertragende den anerkannten Kosten zu Grunde liegende Verlustenergiemenge in kWh (positives Vorzeichen bei Teilnetzübernahmen / negatives Vorzeichen bei Teilnetzabgaben) für das relevante Kalenderjahr einzutragen.</t>
  </si>
  <si>
    <t>§ 11 Abs. 3 ARegV</t>
  </si>
  <si>
    <t>Vorübergehend nicht beeinflussbare Kostenanteile</t>
  </si>
  <si>
    <t>Verteilungsfaktor für den Abbau der Ineffizienzen</t>
  </si>
  <si>
    <t>V</t>
  </si>
  <si>
    <t xml:space="preserve">§ 16 Abs. 2 ARegV </t>
  </si>
  <si>
    <t>§ 11 Abs. 4 ARegV</t>
  </si>
  <si>
    <t>Nicht abgebaute beeinflussbare Kostenanteile</t>
  </si>
  <si>
    <t>§ 8 ARegV</t>
  </si>
  <si>
    <t>§ 9 ARegV</t>
  </si>
  <si>
    <t>Genereller sektoraler Produktivitätsfaktor</t>
  </si>
  <si>
    <t>§ 4 Abs. 4 Nr. 2 ARegV</t>
  </si>
  <si>
    <t>Nicht zumutbare Härte</t>
  </si>
  <si>
    <t>Gesetzliche Grundlage</t>
  </si>
  <si>
    <t>Berechnung der kalenderjährlichen Erlösobergrenzen</t>
  </si>
  <si>
    <t>Ausgangsbasis</t>
  </si>
  <si>
    <t>Ausgangsniveau</t>
  </si>
  <si>
    <r>
      <t>+ S</t>
    </r>
    <r>
      <rPr>
        <b/>
        <vertAlign val="subscript"/>
        <sz val="10"/>
        <rFont val="Arial"/>
        <family val="2"/>
      </rPr>
      <t>t</t>
    </r>
  </si>
  <si>
    <r>
      <t>*(VPI</t>
    </r>
    <r>
      <rPr>
        <b/>
        <vertAlign val="subscript"/>
        <sz val="10"/>
        <rFont val="Arial"/>
        <family val="2"/>
      </rPr>
      <t>t</t>
    </r>
    <r>
      <rPr>
        <b/>
        <sz val="10"/>
        <rFont val="Arial"/>
        <family val="2"/>
      </rPr>
      <t>/ VPI</t>
    </r>
    <r>
      <rPr>
        <b/>
        <vertAlign val="subscript"/>
        <sz val="10"/>
        <rFont val="Arial"/>
        <family val="2"/>
      </rPr>
      <t>0</t>
    </r>
  </si>
  <si>
    <r>
      <t xml:space="preserve">Kapitalkosten 20xx [EURO]:
</t>
    </r>
    <r>
      <rPr>
        <sz val="11"/>
        <rFont val="Arial"/>
        <family val="2"/>
      </rPr>
      <t>Ermittelte Kapitalkosten für das abgefragte Jahr 20xx.</t>
    </r>
  </si>
  <si>
    <t>Kosten
[EUR]</t>
  </si>
  <si>
    <t>Erlöse
[EUR]</t>
  </si>
  <si>
    <t>Nicht abgebaute beeinflussbare Kostenanteile
[EUR]</t>
  </si>
  <si>
    <t>Kostenanteile aus dem generellem sektoraler Produktivitätsfaktor nach § 9 ARegV
[EUR]</t>
  </si>
  <si>
    <t>Volatile Kostenanteile
[EUR]</t>
  </si>
  <si>
    <t>Nicht zumutbare Härte nach § 4 Abs. 4 Nr. 2 ARegV
[EUR]</t>
  </si>
  <si>
    <t>Sonstiges
[EUR]</t>
  </si>
  <si>
    <t>Erlösobergrenze
[EUR]</t>
  </si>
  <si>
    <t>Zu übertragende anerkannte Kosten für die Beschaffung von Verlustenergie
[EUR]</t>
  </si>
  <si>
    <t>Summe:</t>
  </si>
  <si>
    <t>Aufwands- bzw. Erlösposition im Jahresabschluss nach HGB</t>
  </si>
  <si>
    <t>davon Aufwendungen für Netzübergänge nach § 26 Abs. 1 und 2 ARegV
Zugänge (+)
Abgänge (-)
[EUR]</t>
  </si>
  <si>
    <t>Veränderung ggü. Basisjahr
[EUR]</t>
  </si>
  <si>
    <t>Anmerkungen</t>
  </si>
  <si>
    <t>Betrag korrigiert um Netzübergänge
[EUR]</t>
  </si>
  <si>
    <t>Höhe der einzelnen Kostenart
[EUR]</t>
  </si>
  <si>
    <t>Fundstelle der tariflichen oder betrieblichen Vereinbarung
(z.B. Seite, RdNr)</t>
  </si>
  <si>
    <t>aktive</t>
  </si>
  <si>
    <t>inaktive</t>
  </si>
  <si>
    <t>Anlage 2-9 bis Anlage 2-11</t>
  </si>
  <si>
    <t>Verfahren des aufnehmenden bzw. abgebenden Netzbetreibers</t>
  </si>
  <si>
    <r>
      <t xml:space="preserve">Zu übertragender Erlösobergrenzenanteil 
- positives Vorzeichen bei Teilnetzübernahmen 
- </t>
    </r>
    <r>
      <rPr>
        <b/>
        <sz val="10"/>
        <color indexed="10"/>
        <rFont val="Arial"/>
        <family val="2"/>
      </rPr>
      <t>negatives Vorzeichen bei Teilnetzabgaben</t>
    </r>
    <r>
      <rPr>
        <b/>
        <sz val="10"/>
        <rFont val="Arial"/>
        <family val="2"/>
      </rPr>
      <t>) bei Netzübergängen</t>
    </r>
  </si>
  <si>
    <t>Gab es Netzübergänge gemäß §26 Abs. 2 ARegV?</t>
  </si>
  <si>
    <t>Netz-übergang Nr.</t>
  </si>
  <si>
    <t>Wurde das Teilnetz übernommen oder abgegeben?</t>
  </si>
  <si>
    <t>Betriebsnummer und Name des aufnehmenden bzw. abgebenden Netzbetreibers</t>
  </si>
  <si>
    <t>Daten zur Verlustenergie</t>
  </si>
  <si>
    <t>Insgesamt</t>
  </si>
  <si>
    <t>Zusammensetzung der Erlösobergrenze der übergehenden Netzgebiete</t>
  </si>
  <si>
    <t>Zu übertragende den anerkannten Kosten zu Grunde liegende Menge
[kWh]</t>
  </si>
  <si>
    <t>Bezeichnung der tariflichen oder betrieblichen Vereinbarung
(z.B. Mantel-
tarifvertrag)</t>
  </si>
  <si>
    <r>
      <t>Bezeichnung der einzelnen Kostenart</t>
    </r>
    <r>
      <rPr>
        <sz val="11"/>
        <rFont val="Arial"/>
        <family val="2"/>
      </rPr>
      <t xml:space="preserve">
Name der einzelnen Kostenart, die im Kostenrechnungssystem hinterlegt ist (ggf. Name der relevanten Konten oder verwendete Bezeichnung im Rahmen der Kontierung).</t>
    </r>
  </si>
  <si>
    <t>Plankosten</t>
  </si>
  <si>
    <t>Nachrüstung von Wechselrichtern nach § 10 Abs. 1 SysStabV 
und Anlagen gemäß § 22 SysStabV</t>
  </si>
  <si>
    <t>Auflösung des Abzugsbetrags nach § 23 Abs. 2a ARegV</t>
  </si>
  <si>
    <r>
      <t>Fundstelle (z.B. Seite, RdNr) in tariflicher und betrieblicher Vereinbarung</t>
    </r>
    <r>
      <rPr>
        <sz val="11"/>
        <rFont val="Arial"/>
        <family val="2"/>
      </rPr>
      <t xml:space="preserve">
Als Fundstelle ist zu kennzeichnen, auf welcher Seite (oder RdNr) der jeweiligen Erläuterungen sich die Beschreibung des Sachverhalts wiederfindet.</t>
    </r>
  </si>
  <si>
    <t>Anlage 2-6: Genehmigte Investitionsmaßnahmen nach § 23 ARegV (Plankosten)</t>
  </si>
  <si>
    <t>Anlage 2-10: Betriebs- und Personalratstätigkeit</t>
  </si>
  <si>
    <t>Anlage 2-11: Berufsausbildung und Weiterbildung im Unternehmen und von Betriebskindertagesstätten für Kinder der im Netzbereich beschäftigten Betriebsangehörigen</t>
  </si>
  <si>
    <t>Auflösung von Netzanschlusskostenbeiträgen und Baukostenzuschüssen nach § 9 Abs. 1 S. 1 Nr. 3 und 4 i.V.m. S. 2 StromNEV</t>
  </si>
  <si>
    <t>Stammdaten der übergehenden Netzgebiete</t>
  </si>
  <si>
    <t>Genehmigte Investitionsmaßnahmen nach § 23 ARegV</t>
  </si>
  <si>
    <t>Bezeichnung der tariflichen oder betrieblichen Vereinbarung inkl. Datum
(z.B. Mantel-
tarifvertrag)</t>
  </si>
  <si>
    <t>Netzbetreiberdaten</t>
  </si>
  <si>
    <t>Regulierungsdaten</t>
  </si>
  <si>
    <t>Netzbetreiber:</t>
  </si>
  <si>
    <t>BNR:</t>
  </si>
  <si>
    <t>NNR:</t>
  </si>
  <si>
    <t>Erlösobergrenze nach § 4 ARegV</t>
  </si>
  <si>
    <t>Dauerhaft nicht beeinflussbare Kostenanteile nach § 11 Abs. 2 ARegV</t>
  </si>
  <si>
    <t>Vorübergehend nicht beeinflussbare Kostenanteile nach § 11 Abs. 3 ARegV</t>
  </si>
  <si>
    <t>Kostenanteile aus
dem Verbraucher-
preisgesamtindex
 nach § 8 ARegV</t>
  </si>
  <si>
    <t>Kostenanteile aus dem generellem sektoraler Produktivitätsfaktor nach § 9 ARegV</t>
  </si>
  <si>
    <t>Zu- und Abschläge für die Auflösung des Regulierungs-
kontos nach § 4 Abs. 4 Nr. 1a, § 5 Abs. 3 ARegV</t>
  </si>
  <si>
    <t>Nicht zumutbare Härte nach § 4 Abs. 4 Nr. 2 ARegV</t>
  </si>
  <si>
    <t>Verteilungsfaktor für den Abbau der Ineffizienzen nach § 16 Abs. 2 ARegV</t>
  </si>
  <si>
    <t>Effizienzwert</t>
  </si>
  <si>
    <t>Verbraucherpreisgesamtindex des laufenden Jahres / Basisjahr</t>
  </si>
  <si>
    <t>Zu- und Abschläge für die Auflösung des Regulierungs-
kontosaldos nach § 4 Abs. 4 Nr. 1a, § 5 Abs. 3, § 34 Abs. 4 ARegV
[EUR]</t>
  </si>
  <si>
    <t>Kostenanteile aus dem Verbraucherpreisgesamtindex nach § 8 ARegV
[EUR]</t>
  </si>
  <si>
    <t>B. Übersicht EOG</t>
  </si>
  <si>
    <t>Verfahren</t>
  </si>
  <si>
    <r>
      <t>EO</t>
    </r>
    <r>
      <rPr>
        <b/>
        <vertAlign val="subscript"/>
        <sz val="10"/>
        <rFont val="Arial"/>
        <family val="2"/>
      </rPr>
      <t>t</t>
    </r>
  </si>
  <si>
    <r>
      <t>KA</t>
    </r>
    <r>
      <rPr>
        <vertAlign val="subscript"/>
        <sz val="10"/>
        <rFont val="Arial"/>
        <family val="2"/>
      </rPr>
      <t>dnb,t</t>
    </r>
  </si>
  <si>
    <r>
      <t>V</t>
    </r>
    <r>
      <rPr>
        <vertAlign val="subscript"/>
        <sz val="10"/>
        <rFont val="Arial"/>
        <family val="2"/>
      </rPr>
      <t>t, individuell</t>
    </r>
  </si>
  <si>
    <r>
      <t>(1 - V</t>
    </r>
    <r>
      <rPr>
        <vertAlign val="subscript"/>
        <sz val="10"/>
        <rFont val="Arial"/>
        <family val="2"/>
      </rPr>
      <t>t</t>
    </r>
    <r>
      <rPr>
        <sz val="10"/>
        <rFont val="Arial"/>
        <family val="2"/>
      </rPr>
      <t>)</t>
    </r>
  </si>
  <si>
    <r>
      <t>(VPI</t>
    </r>
    <r>
      <rPr>
        <vertAlign val="subscript"/>
        <sz val="10"/>
        <rFont val="Arial"/>
        <family val="2"/>
      </rPr>
      <t>t</t>
    </r>
    <r>
      <rPr>
        <sz val="10"/>
        <rFont val="Arial"/>
        <family val="2"/>
      </rPr>
      <t xml:space="preserve"> / VPI</t>
    </r>
    <r>
      <rPr>
        <vertAlign val="subscript"/>
        <sz val="10"/>
        <rFont val="Arial"/>
        <family val="2"/>
      </rPr>
      <t>0</t>
    </r>
    <r>
      <rPr>
        <sz val="10"/>
        <rFont val="Arial"/>
        <family val="2"/>
      </rPr>
      <t>)</t>
    </r>
  </si>
  <si>
    <r>
      <t>PF</t>
    </r>
    <r>
      <rPr>
        <vertAlign val="subscript"/>
        <sz val="10"/>
        <rFont val="Arial"/>
        <family val="2"/>
      </rPr>
      <t>t</t>
    </r>
  </si>
  <si>
    <r>
      <t>S</t>
    </r>
    <r>
      <rPr>
        <vertAlign val="subscript"/>
        <sz val="10"/>
        <rFont val="Arial"/>
        <family val="2"/>
      </rPr>
      <t>t</t>
    </r>
  </si>
  <si>
    <r>
      <t>NZH</t>
    </r>
    <r>
      <rPr>
        <vertAlign val="subscript"/>
        <sz val="10"/>
        <rFont val="Arial"/>
        <family val="2"/>
      </rPr>
      <t>t</t>
    </r>
  </si>
  <si>
    <r>
      <t>So</t>
    </r>
    <r>
      <rPr>
        <vertAlign val="subscript"/>
        <sz val="10"/>
        <rFont val="Arial"/>
        <family val="2"/>
      </rPr>
      <t>t</t>
    </r>
  </si>
  <si>
    <r>
      <t>KA</t>
    </r>
    <r>
      <rPr>
        <b/>
        <vertAlign val="subscript"/>
        <sz val="10"/>
        <rFont val="Arial"/>
        <family val="2"/>
      </rPr>
      <t>ges,0</t>
    </r>
  </si>
  <si>
    <t>=&gt; D. Netzübergänge</t>
  </si>
  <si>
    <t>Eingabe möglich, jedoch Ausfüllmöglichkeit vorgegeben</t>
  </si>
  <si>
    <t>Effizienzbonus nach 12a ARegV
[EUR]</t>
  </si>
  <si>
    <t>davon betriebliche und tarifvertragliche Vereinbarungen 
zu Lohnzusatz- und Versorgungsleistungen, die vor dem 31.12.2016 abgeschlossen waren
[EUR]</t>
  </si>
  <si>
    <t xml:space="preserve">§ 26 Abs. 2 bis 5 ARegV </t>
  </si>
  <si>
    <t>Effizienzwert:</t>
  </si>
  <si>
    <t>Basisjahr:</t>
  </si>
  <si>
    <t>§ 16 Abs. 1 i.V.m. 
§ 34 Abs. 1b ARegV</t>
  </si>
  <si>
    <t>=&gt; Anlage 2-1</t>
  </si>
  <si>
    <t>=&gt; Anlage 2-6</t>
  </si>
  <si>
    <t>=&gt; Anlage 2-9</t>
  </si>
  <si>
    <t>=&gt; Anlage 2-10</t>
  </si>
  <si>
    <t>=&gt; Anlage 2-11</t>
  </si>
  <si>
    <t>=&gt; Anlage 2-13</t>
  </si>
  <si>
    <t>Bezeichnung des übergehenden Netzgebietes
(genaue Bezeichnung, z.B. Stadtteile)</t>
  </si>
  <si>
    <t>E. Erläuterungen</t>
  </si>
  <si>
    <t>Das Tabellenblatt stellt die Erlösobergrenze gemäß Formel der ARegV dar.</t>
  </si>
  <si>
    <t>Dieses Tabellenblatt dient zur Berechnung der angepassten Erlösobergrenze. Dazu müssen Sie die gelben Zellen mit den geforderten Daten (bspw. Daten aus dem Beschluss
zur Festlegung der Erlösobergrenzen) ausfüllen. Die angepassten dauerhaft nicht beeinflussbaren Kosten sind, sofern nicht in einem gesonderten Tabellenblatt abgefragt, in den gelben Zellen manuell zu erfassen.</t>
  </si>
  <si>
    <t xml:space="preserve"> § 5 Abs. 3 ARegV</t>
  </si>
  <si>
    <t>Zu- und Abschläge des Regulierungskontosaldos (2020)</t>
  </si>
  <si>
    <t>Ausgangsniveau abzüglich der dauerhaft nicht beeinflussbaren Kostenanteile</t>
  </si>
  <si>
    <t>Satz 1, Nr. 12</t>
  </si>
  <si>
    <t>Entscheidungen über grenzüberschreitende Kostenaufteilungen nach Art. 12 der VO (EU) 347/2013</t>
  </si>
  <si>
    <t>Satz 1, Nr. 14</t>
  </si>
  <si>
    <t>Ausgleichsmechanismus nach § 2 Abs. 5 EnLAG</t>
  </si>
  <si>
    <t>Satz 1, Nr. 16</t>
  </si>
  <si>
    <t>Satz 2, Nr. 1</t>
  </si>
  <si>
    <t>Satz 2, Nr. 2</t>
  </si>
  <si>
    <t>Satz 2, Nr. 3</t>
  </si>
  <si>
    <t>Kosten für die Beschaffung der Energie zur Erbringung von Ausgleichsleistungen, einschließlich lastseitige Beschaffung</t>
  </si>
  <si>
    <r>
      <t>KA</t>
    </r>
    <r>
      <rPr>
        <vertAlign val="subscript"/>
        <sz val="10"/>
        <rFont val="Arial"/>
        <family val="2"/>
      </rPr>
      <t>vnb</t>
    </r>
  </si>
  <si>
    <r>
      <t>KA</t>
    </r>
    <r>
      <rPr>
        <vertAlign val="subscript"/>
        <sz val="10"/>
        <rFont val="Arial"/>
        <family val="2"/>
      </rPr>
      <t>b</t>
    </r>
  </si>
  <si>
    <r>
      <t>(1 - V</t>
    </r>
    <r>
      <rPr>
        <vertAlign val="subscript"/>
        <sz val="10"/>
        <rFont val="Arial"/>
        <family val="2"/>
      </rPr>
      <t>t</t>
    </r>
    <r>
      <rPr>
        <sz val="10"/>
        <rFont val="Arial"/>
        <family val="2"/>
      </rPr>
      <t>) x KA</t>
    </r>
    <r>
      <rPr>
        <vertAlign val="subscript"/>
        <sz val="10"/>
        <rFont val="Arial"/>
        <family val="2"/>
      </rPr>
      <t>b,0</t>
    </r>
  </si>
  <si>
    <r>
      <t>+ (1-V</t>
    </r>
    <r>
      <rPr>
        <b/>
        <vertAlign val="subscript"/>
        <sz val="10"/>
        <rFont val="Arial"/>
        <family val="2"/>
      </rPr>
      <t>t</t>
    </r>
    <r>
      <rPr>
        <b/>
        <sz val="10"/>
        <rFont val="Arial"/>
        <family val="2"/>
      </rPr>
      <t>) * KA</t>
    </r>
    <r>
      <rPr>
        <b/>
        <vertAlign val="subscript"/>
        <sz val="10"/>
        <rFont val="Arial"/>
        <family val="2"/>
      </rPr>
      <t>b,0</t>
    </r>
    <r>
      <rPr>
        <b/>
        <sz val="10"/>
        <rFont val="Arial"/>
        <family val="2"/>
      </rPr>
      <t>)</t>
    </r>
  </si>
  <si>
    <r>
      <t>+ (KA</t>
    </r>
    <r>
      <rPr>
        <b/>
        <vertAlign val="subscript"/>
        <sz val="10"/>
        <rFont val="Arial"/>
        <family val="2"/>
      </rPr>
      <t>vnb,0</t>
    </r>
  </si>
  <si>
    <t>FSV Redispatch</t>
  </si>
  <si>
    <t>Zeitraum</t>
  </si>
  <si>
    <t>Ist-Kosten*</t>
  </si>
  <si>
    <t>€</t>
  </si>
  <si>
    <t>Standardplanwert</t>
  </si>
  <si>
    <t>beantragter Planwert</t>
  </si>
  <si>
    <t>Abweichung ggü. Standardplanwert</t>
  </si>
  <si>
    <t>* gem. Jahresabschluss/Halbjahresabschluss</t>
  </si>
  <si>
    <t>Begründung / Hinweise</t>
  </si>
  <si>
    <t>FSV Netzverluste</t>
  </si>
  <si>
    <t>Planwerte Netzverluste</t>
  </si>
  <si>
    <t>Gewicht Base</t>
  </si>
  <si>
    <t>Gewicht Peak</t>
  </si>
  <si>
    <t>Planmenge</t>
  </si>
  <si>
    <t>Ergänzende Hinweise</t>
  </si>
  <si>
    <r>
      <t>α</t>
    </r>
    <r>
      <rPr>
        <b/>
        <i/>
        <vertAlign val="subscript"/>
        <sz val="10"/>
        <rFont val="Arial"/>
        <family val="2"/>
      </rPr>
      <t xml:space="preserve">ÜNBi </t>
    </r>
  </si>
  <si>
    <r>
      <t>1-α</t>
    </r>
    <r>
      <rPr>
        <b/>
        <i/>
        <vertAlign val="subscript"/>
        <sz val="10"/>
        <rFont val="Arial"/>
        <family val="2"/>
      </rPr>
      <t xml:space="preserve">ÜNBi </t>
    </r>
  </si>
  <si>
    <t>50Hertz Transmission GmbH</t>
  </si>
  <si>
    <t>Amprion GmbH</t>
  </si>
  <si>
    <t>TransnetBW GmbH</t>
  </si>
  <si>
    <t>FSV Regelleistung</t>
  </si>
  <si>
    <t>Prognose Regelleistung</t>
  </si>
  <si>
    <t>Basiswerte</t>
  </si>
  <si>
    <t>Stunden im Zeitraum</t>
  </si>
  <si>
    <t>Durchschn. instl. EE-Leistung</t>
  </si>
  <si>
    <t>Mengen</t>
  </si>
  <si>
    <t xml:space="preserve">Preis </t>
  </si>
  <si>
    <t>[MW]</t>
  </si>
  <si>
    <t>[€]</t>
  </si>
  <si>
    <t>[€/MW/h]</t>
  </si>
  <si>
    <t xml:space="preserve">Summe Regelleistung </t>
  </si>
  <si>
    <t>Primärregelleistung</t>
  </si>
  <si>
    <t>Positive Sekundärregelleistung</t>
  </si>
  <si>
    <t>Negative Sekundärregelleistung</t>
  </si>
  <si>
    <t>Positive Minutenreserve</t>
  </si>
  <si>
    <t>Negative Minutenreserve</t>
  </si>
  <si>
    <t xml:space="preserve">EE-Zubaubedingte Mehrmenge </t>
  </si>
  <si>
    <r>
      <t xml:space="preserve">Primärregelleistung </t>
    </r>
    <r>
      <rPr>
        <b/>
        <vertAlign val="superscript"/>
        <sz val="10"/>
        <color indexed="8"/>
        <rFont val="Arial"/>
        <family val="2"/>
      </rPr>
      <t>1</t>
    </r>
  </si>
  <si>
    <r>
      <rPr>
        <vertAlign val="superscript"/>
        <sz val="10"/>
        <rFont val="Arial"/>
        <family val="2"/>
      </rPr>
      <t>1)</t>
    </r>
    <r>
      <rPr>
        <sz val="10"/>
        <rFont val="Arial"/>
        <family val="2"/>
      </rPr>
      <t xml:space="preserve"> vorläufige Planmenge nach den aktuellen Vorgaben der ENTSO-E. Als finaler PRL-Wert wird der Wert nach endgültiger ENTSO-E Festlegung übernommen</t>
    </r>
  </si>
  <si>
    <t>Nullpunkt</t>
  </si>
  <si>
    <t>Max. Bonus/Malus</t>
  </si>
  <si>
    <t>Korridor</t>
  </si>
  <si>
    <t xml:space="preserve">Regelleistung </t>
  </si>
  <si>
    <t>Schlüssel ungerundet</t>
  </si>
  <si>
    <t>kWh</t>
  </si>
  <si>
    <t>Gesamt</t>
  </si>
  <si>
    <t>Spezifische Leistungswerte und -preise pro Produkt</t>
  </si>
  <si>
    <t>Spezifische Leistungswerte pro Produkt in MW</t>
  </si>
  <si>
    <t>Spezifische Leistungspreise pro Produkt in EUR / MW, h</t>
  </si>
  <si>
    <t>Installierte Leistung Wind onshore, offshore und PV in MW</t>
  </si>
  <si>
    <t>Datum</t>
  </si>
  <si>
    <t>PRL</t>
  </si>
  <si>
    <t>SRL_POS</t>
  </si>
  <si>
    <t>SRL_NEG</t>
  </si>
  <si>
    <t>MRL_POS</t>
  </si>
  <si>
    <t>MRL_NEG</t>
  </si>
  <si>
    <t>Stunden/d</t>
  </si>
  <si>
    <t>Monat</t>
  </si>
  <si>
    <t>Wind onshore</t>
  </si>
  <si>
    <t>Wind offshore</t>
  </si>
  <si>
    <t>PV</t>
  </si>
  <si>
    <t>Kraftwerksblock</t>
  </si>
  <si>
    <t>Kostenschätzung bei Anschluss-ÜNB</t>
  </si>
  <si>
    <t>Investitionskosten</t>
  </si>
  <si>
    <t>Abrufkosten</t>
  </si>
  <si>
    <t>Investitionen</t>
  </si>
  <si>
    <t>Anlage</t>
  </si>
  <si>
    <t>Anlagenbetreiber</t>
  </si>
  <si>
    <t>sonstige Kosten</t>
  </si>
  <si>
    <t>Planwert Gesamtkosten bnBm</t>
  </si>
  <si>
    <t>Firma des Übertragungsnetzbetreibers:</t>
  </si>
  <si>
    <t xml:space="preserve">A. Allgemeine Informationen - Übertragungsnetzbetreiber </t>
  </si>
  <si>
    <t>Erhebungsbogen Übertragungsnetzbetreiber gemäß § 28 Nr. 1 ARegV</t>
  </si>
  <si>
    <t>Position</t>
  </si>
  <si>
    <t xml:space="preserve">FSV Verlustenergie - Plankosten (t-0) </t>
  </si>
  <si>
    <t>FSV Netzreserve IBV (Ausländische Netzreserve) - Plankosten (t-0)</t>
  </si>
  <si>
    <t>=&gt; Anlage Satz 4</t>
  </si>
  <si>
    <t>Kapazitätsreserve nach §§ 13e Abs. 3, 13h EnWG</t>
  </si>
  <si>
    <t>=&gt; Anlage 2-16_Kapazitätsreserve</t>
  </si>
  <si>
    <r>
      <t xml:space="preserve">Verfahren:
</t>
    </r>
    <r>
      <rPr>
        <sz val="11"/>
        <rFont val="Arial"/>
        <family val="2"/>
      </rPr>
      <t>Das Verfahren ist mit Regelverfahrenfür den ÜNB festgeschrieben.</t>
    </r>
  </si>
  <si>
    <r>
      <t>Verbraucherpreis-
gesamtindex nach 
§ 8  ARegV
[VPI</t>
    </r>
    <r>
      <rPr>
        <b/>
        <vertAlign val="subscript"/>
        <sz val="10"/>
        <rFont val="Arial"/>
        <family val="2"/>
      </rPr>
      <t>t</t>
    </r>
    <r>
      <rPr>
        <b/>
        <sz val="10"/>
        <rFont val="Arial"/>
        <family val="2"/>
      </rPr>
      <t>]</t>
    </r>
  </si>
  <si>
    <r>
      <t>Genereller sektoraler Produktivitätsfaktor nach § 9 ARegV 
[PF</t>
    </r>
    <r>
      <rPr>
        <b/>
        <vertAlign val="subscript"/>
        <sz val="10"/>
        <rFont val="Arial"/>
        <family val="2"/>
      </rPr>
      <t>t</t>
    </r>
    <r>
      <rPr>
        <b/>
        <sz val="10"/>
        <rFont val="Arial"/>
        <family val="2"/>
      </rPr>
      <t>]</t>
    </r>
  </si>
  <si>
    <t>Zugang Baukostenzuschuss</t>
  </si>
  <si>
    <t>Zugang Netzanschlusskosten-beitrag</t>
  </si>
  <si>
    <t>Auflösung
Baukostenzuschuss</t>
  </si>
  <si>
    <t>Auflösung Netzanschlusskosten-beitrag</t>
  </si>
  <si>
    <t>Restwert
Baukostenzuschuss</t>
  </si>
  <si>
    <t>Restwert
Netzanschlusskosten-beitrag</t>
  </si>
  <si>
    <t>Anlage Satz 4</t>
  </si>
  <si>
    <t>Tabellen</t>
  </si>
  <si>
    <t>A. Allg. Informationen</t>
  </si>
  <si>
    <t>C.Erlösobergrenze</t>
  </si>
  <si>
    <t>D.Netzübergänge</t>
  </si>
  <si>
    <t>Anlage 2-9</t>
  </si>
  <si>
    <t>Anlage 2-10</t>
  </si>
  <si>
    <t>Anlage 2-11</t>
  </si>
  <si>
    <t>FSV NSA</t>
  </si>
  <si>
    <t>Plankostenübersicht Netzreserve</t>
  </si>
  <si>
    <t>Summe Plankosten Netzreserve</t>
  </si>
  <si>
    <t>Plan-Leistungskosten</t>
  </si>
  <si>
    <t>Plankosten zur Wiederherstellung der Betriebsbereitschaft</t>
  </si>
  <si>
    <t>Plan-Arbeitskosten</t>
  </si>
  <si>
    <t>geplanter anteiliger Werteverzehr</t>
  </si>
  <si>
    <t>Plan-Opportunitätskosten</t>
  </si>
  <si>
    <t>Planrückerstattung investiver Vorteile</t>
  </si>
  <si>
    <t>geplante Anzahl Einsätze</t>
  </si>
  <si>
    <t>geplante Anzahl Probestarts</t>
  </si>
  <si>
    <t>Kraftwerk 1 [Bitte Namen einfügen]</t>
  </si>
  <si>
    <t>Kraftwerk 2 [Bitte Namen einfügen]</t>
  </si>
  <si>
    <t>Kraftwerk 3 [Bitte Namen einfügen]</t>
  </si>
  <si>
    <t>Kraftwerk 4 [Bitte Namen einfügen]</t>
  </si>
  <si>
    <t>Kraftwerk 5 [Bitte Namen einfügen]</t>
  </si>
  <si>
    <t>Kraftwerk 6 [Bitte Namen einfügen]</t>
  </si>
  <si>
    <t>Kraftwerk 7 [Bitte Namen einfügen]</t>
  </si>
  <si>
    <t>Kraftwerk 8 [Bitte Namen einfügen]</t>
  </si>
  <si>
    <t>Kraftwerk 9 [Bitte Namen einfügen]</t>
  </si>
  <si>
    <t>Kraftwerk 10 [Bitte Namen einfügen]</t>
  </si>
  <si>
    <t xml:space="preserve">Mehrmenge je 
ein GW EE-Zubau </t>
  </si>
  <si>
    <t>Anlage 2-16: Kosten aus Kapazitätsreserve</t>
  </si>
  <si>
    <t>Anlage 2-16: Kosten aus den Vorschriften zu besonderen netztechnischen Betriebsmitteln</t>
  </si>
  <si>
    <t>Kontrahierte Leistung</t>
  </si>
  <si>
    <t>TenneT TSO GmbH</t>
  </si>
  <si>
    <t>Plankosten Nutzen statt Abregeln</t>
  </si>
  <si>
    <t>Kosten gem. Ausschreibung</t>
  </si>
  <si>
    <t>Kosten für Abrufe und Probeabrufe</t>
  </si>
  <si>
    <t>Vertragsstrafen</t>
  </si>
  <si>
    <t>Plankosten bnBm</t>
  </si>
  <si>
    <t>Anlage 2-16_Kapazitätsreserve</t>
  </si>
  <si>
    <t>Anlage 2-16_Sicherheit</t>
  </si>
  <si>
    <t>Anlage 2-16_bnBm</t>
  </si>
  <si>
    <t>Gewichtungsfaktoren</t>
  </si>
  <si>
    <t>EHB_§28-1-ARegV_Strom_ÜNB_III_V2_0_190925</t>
  </si>
  <si>
    <t>Changelog</t>
  </si>
  <si>
    <t>Version</t>
  </si>
  <si>
    <t>Bezeichnung</t>
  </si>
  <si>
    <t>Zellbereich</t>
  </si>
  <si>
    <t>Beschreibung</t>
  </si>
  <si>
    <t>1.0</t>
  </si>
  <si>
    <t>-</t>
  </si>
  <si>
    <t>EHB_§28-1-ARegV_Strom_ÜNB_III_V1_0_181122</t>
  </si>
  <si>
    <t>FSV KEI</t>
  </si>
  <si>
    <t>komplett</t>
  </si>
  <si>
    <t>Neue Tabelle zur detailierten Auflistung der Maßnahmen zur FSV Kosten europäischer Initiativen</t>
  </si>
  <si>
    <t>FSV Kosten europäischer Initiativen (KEI)</t>
  </si>
  <si>
    <t>Abfrage der Werte zur 'FSV UGAT' hinzugefügt.</t>
  </si>
  <si>
    <t>FSV Ungewollter Austausch (UGAT) - Basisjahr-Ist-Abgleich (t-2)</t>
  </si>
  <si>
    <t>Plankosten FSV NsA</t>
  </si>
  <si>
    <t>FSV Inländische Netzreserve - Plankosten (t-0)</t>
  </si>
  <si>
    <t>Die Abfrage des Plan-Ist-Abgleiches entfernt.</t>
  </si>
  <si>
    <t>Erlöse aus der Auktionierung von grenzüberschreitender Übertragungskapazität (ggfs. pro Grenze)</t>
  </si>
  <si>
    <t>Erlöse aus der Bereitstellung von grenzüberschreitenden Redispatch-Mengen.</t>
  </si>
  <si>
    <t>Kosten für den Bezug von grenzüberschreitenden Redispatch-Mengen.</t>
  </si>
  <si>
    <t>Kosten für Countertrading</t>
  </si>
  <si>
    <t>Kompensationszahlungen für Kapazitätskürzungen</t>
  </si>
  <si>
    <r>
      <t xml:space="preserve">Genereller sektoraler Produktivitätsfaktor nach § 9 ARegV :
</t>
    </r>
    <r>
      <rPr>
        <sz val="11"/>
        <rFont val="Arial"/>
        <family val="2"/>
      </rPr>
      <t>Der Produktivitätsfaktor ist gemäß der Festlegung der Beschlusskammer 4 der Bundesnetzagentur berücksichtigt.</t>
    </r>
  </si>
  <si>
    <r>
      <t xml:space="preserve">Gesetzliche Abnahme- und Vergütungspflichten gemäß KWKG:
</t>
    </r>
    <r>
      <rPr>
        <sz val="11"/>
        <rFont val="Arial"/>
        <family val="2"/>
      </rPr>
      <t>Die gesetzlichen Abnahme- und Vergütungspflichten gemäß KWKG ergeben sich aus dem Preis für den KWK-Strom sowie dem Zuschlag.</t>
    </r>
  </si>
  <si>
    <r>
      <t xml:space="preserve">Gesetzliche Abnahme- und Vergütungspflichten gemäß EEG: 
</t>
    </r>
    <r>
      <rPr>
        <sz val="11"/>
        <rFont val="Arial"/>
        <family val="2"/>
      </rPr>
      <t>Die gesetzlichen Abnahme- und Vergütungspflichten gemäß EEG sind abzüglich der vermiedenen Netzentgelte einzutragen. Die EEG-Umlage auf Betriebsverbräuche und Verlustenerige ist kein Bestandteil der gesetzlichen Vergütungspflicht.</t>
    </r>
  </si>
  <si>
    <t>F53
C34</t>
  </si>
  <si>
    <t>Formel angepasst
Bezeichnung angepasst</t>
  </si>
  <si>
    <t>Abfrage der 'FSV Netzreserve - Plan-Ist-Abgleich (t-2)' wurde gelöscht.
Abfrage der 'FSV Netzreserve IBV (Ausländische Netzreserve)  - Plan-Ist-Abgleich (t-2)' wurde gelöscht.
Abfrage der 'FSV Offshore Netzverluste - Plan-Ist-Abgleich (t-2)' wurde gelöscht.
Abfrage der 'Rückzahlung 2013 bis 2018 FSV Redispatch' wurde gelöscht.
Abfrage der 'FSV Reservekraftwerke - Plankosten (t-0)' wurde gelöscht.
Abfrage der 'FSV Reservekraftwerke - Plan-Ist-Abgleich (t-2)' wurde gelöscht.
Abfrage der 'FSV Verlustenergie - Mengenabgleich (t-2)' wurde gelöscht.
Abfrage der 'FSV Redispatch - Plan-Ist-Abgleich (t-2)' wurde gelöscht.
Abfrage der 'FSV Regelenergie - Plan-Ist-Abgleich (t-2)' wurde gelöscht.
Abfrage der 'FSV Regelenergie - Bonus/Malus (t-2)' wurde gelöscht.</t>
  </si>
  <si>
    <t>Die Abfrage des Plan-Ist-Abgleiches entfernt. 
Die Detailtabelle der Base-/Peak-Notierung durch den berechneten Mittelwert ersetzt.</t>
  </si>
  <si>
    <t>Übertragungsnetzbetreiber</t>
  </si>
  <si>
    <t>Sofern sonstige Kosten angegeben werden, sind diese unter den ergänzenden Hinweisen weiter zu erläutern.</t>
  </si>
  <si>
    <t>Anlage 2-16 bnBm</t>
  </si>
  <si>
    <t>Präzisierung mittels Dropdown-Menü</t>
  </si>
  <si>
    <t>FSV EPM</t>
  </si>
  <si>
    <t>B6:B10</t>
  </si>
  <si>
    <t>Kategoriebezeichnungen angepasst</t>
  </si>
  <si>
    <t xml:space="preserve">
D9:D11
E5:E7</t>
  </si>
  <si>
    <t>Die Abfrage des Plan-Ist-Abgleiches entfernt.
Differenzierung zwischen den Kosten in Q1-Q3 und in Q4
Ergänzung der Abfrage der bereits 'endgültig abgerechnet Ist-Kosten'</t>
  </si>
  <si>
    <t>EHB_§28-1-ARegV_Strom_ÜNB_III_V3_0_200911</t>
  </si>
  <si>
    <t>Zeile 13</t>
  </si>
  <si>
    <t>B2
Zeile 10</t>
  </si>
  <si>
    <t>Umbenennung der Überschrift von "FSV Redispatch" in "FSV Redispatch (Redispatch 2.0 inkl. Einspeisemanagement)"
Die Quartalsaufteilung des beantragten Planwertes gelöscht.</t>
  </si>
  <si>
    <t>Die Position "1b Central East Europe (CEE)" wurde gelöscht.</t>
  </si>
  <si>
    <t>Eingabemöglichkeit für das Betrachtungsjahr "Nr. 17 Entschädigungen nach § 15 Abs. 1 und 2 EEG" entfernt.</t>
  </si>
  <si>
    <t>Zeile 34</t>
  </si>
  <si>
    <t>Basiswert</t>
  </si>
  <si>
    <t>Aufschlag nach §34. Abs. 9 ARegV</t>
  </si>
  <si>
    <t>Referenzwert</t>
  </si>
  <si>
    <t>Abruf bnBm</t>
  </si>
  <si>
    <t>Abruf abschaltbare Lasten</t>
  </si>
  <si>
    <t>Abruf zuschaltbare Lasten</t>
  </si>
  <si>
    <t>Istkosten TenneT TSO GmbH in Euro</t>
  </si>
  <si>
    <t>Istkosten 50Hertz Transmission GmbH in Euro</t>
  </si>
  <si>
    <t>Istkosten TransnetBW GmbH in Euro</t>
  </si>
  <si>
    <t>Istkosten Amprion GmbH in Euro</t>
  </si>
  <si>
    <t>Aufschlag nach §34 Abs. 9 ARegV</t>
  </si>
  <si>
    <t>Wert</t>
  </si>
  <si>
    <t>Istkosten vier ÜNB in Euro</t>
  </si>
  <si>
    <t>Ermittlung Referenzwert Engpassmanagementkosten (EPMK)</t>
  </si>
  <si>
    <t>Rückvergütung Redispatch (gem. Leistungs-zeitraum)</t>
  </si>
  <si>
    <t>davon Redispatch mit Erneuerbaren</t>
  </si>
  <si>
    <t>C13</t>
  </si>
  <si>
    <t>Den Preis für EEG-Umlage auf TBV auf 60 €/MWh festgelegt.</t>
  </si>
  <si>
    <t>Neue Anlage</t>
  </si>
  <si>
    <t>Anreizinstrument_EPMK</t>
  </si>
  <si>
    <t>C6</t>
  </si>
  <si>
    <t>Formel angepasst</t>
  </si>
  <si>
    <t>EHB_§28-1-ARegV_Strom_ÜNB_III_V4_0_210913</t>
  </si>
  <si>
    <t>Abfrage der MaStR-Nr ergänzt</t>
  </si>
  <si>
    <t>G9</t>
  </si>
  <si>
    <t>Neuen Indexwerte von 109,1 eingetragen.</t>
  </si>
  <si>
    <t>MaStR-Nr.:</t>
  </si>
  <si>
    <t>Satz 1, Nr. 8b</t>
  </si>
  <si>
    <t>Satz 1, Nr. 18</t>
  </si>
  <si>
    <t>Kosten aus der Erfüllung des Zahlungsanspruchs nach § 28g des EnWG</t>
  </si>
  <si>
    <t>Zahlungen an Städte oder Gemeinden nach Maßgabe von § 5 Abs. 4 StromNEV</t>
  </si>
  <si>
    <t>dnbK-Position neu erfasst:
Nr. 8b „Zahlungen an Städte oder Gemeinden nach Maßgabe von § 5 Abs. 4 StromNEV“
Nr. 18 „Kosten aus der Erfüllung des Zahlungsanspruchs nach § 28g des EnWG"</t>
  </si>
  <si>
    <t>Kompensationszahlungen im Rahmen des Ausgleichsmechanismus nach Artikel 49 der Verordnung (EG) Nr. 2019/943</t>
  </si>
  <si>
    <t>Erlöse aus dem Engpassmanagement nach Art. 19 der Verordnung (EG) Nr. 2019/943 oder nach § 15 StromNZV</t>
  </si>
  <si>
    <t>Satz 1, Nr. 16 
i.V.m. § 34 Abs. 8a</t>
  </si>
  <si>
    <t>Besondere netztechnische Betriebsmittel nach § 11 Abs. 3 EnWG a. F.</t>
  </si>
  <si>
    <t>=&gt; Anlage 2-16_bnBm</t>
  </si>
  <si>
    <t>Versorgungsreserve</t>
  </si>
  <si>
    <t>Mehrkosten für die Errichtung, den Betrieb und die Änderung von Erdkabeln nach § 43 Abs. 1 S. 1 Nr. 2 und Abs. 2 S. 1 Nr. 2 des EnWG, soweit nicht bereits in Nr. 6 berücksichtigt und effizient</t>
  </si>
  <si>
    <t>Betriebliche und tarifvertragliche Vereinbarungen zu Lohnzusatz- und Versorgungsleistungen, soweit vor dem 31.12.2016 abgeschlossen</t>
  </si>
  <si>
    <t>Besonderheiten zum Erfassungsblatt sind hier detailliert zu erläutern.
Eintragungen dienen nur der Kenntlichmachung und stichpunktartigen Beschreibung der jeweiligen Position und ersetzen keinesfalls eine detaillierte Erläuterung im Bericht.</t>
  </si>
  <si>
    <t>B2</t>
  </si>
  <si>
    <t>Berufsausbildung und Weiterbildung im Unternehmen und von Betriebskinder-tagesstätten für Kinder der im Netzbereich beschäftigten Betriebsangehörigen</t>
  </si>
  <si>
    <t>Kosten oder Erlöse aufgrund einer vollziehbaren Entscheidung der Regulierungsbehörde oder einer freiwilligen Selbstverpflichtung nach § 32 Abs. 1 Nr. 4 ARegV</t>
  </si>
  <si>
    <t>dnbK-Position Beschriftung angepasst:
Nr. 7 „Mehrkosten für die Errichtung, den Betrieb und die Änderung von Erdkabeln nach § 43 Abs. 1 S. 1 Nr. 2 und Abs. 2 S. 1 Nr. 2 des EnWG, soweit nicht bereits in Nr. 6 berücksichtigt und effizient“
Nr. 8 „Vermiedene Netzentgelte i.S.v. § 18 StromNEV, § 57 Abs. 3 EEG und §§ 6 Abs. 4 und 13 Abs. 5 KWK-G“
Nr. 9 „Betriebliche und tarifvertragliche Vereinbarungen zu Lohnzusatz- und Versorgungsleistungen, soweit vor dem 31.12.2016 abgeschlossen“
Satz 2 Nr. 1 „Kompensationszahlungen im Rahmen des Ausgleichsmechanismus nach Artikel 49 der Verordnung (EG) Nr. 2019/943“
Satz 2 Nr. 2 „Erlöse aus dem Engpassmanagement nach Art. 19 der Verordnung (EG) Nr. 2019/943 oder nach § 15 StromNZV“
Satz 4 „Kosten oder Erlöse aufgrund einer vollziehbaren Entscheidung der Regulierungsbehörde oder einer freiwilligen Selbstverpflichtung nach § 32 Abs. 1 Nr. 4 ARegV“</t>
  </si>
  <si>
    <t>Dauerhaft nicht beeinflussbare Kosten nach § 11 Abs. 2 Satz 1 Nr. 1 ARegV</t>
  </si>
  <si>
    <t>Mitarbeiteräquivalente, die der Ermittlung der Kosten gemäß § 11 Abs. 2 Satz 1 Nr. 9 ARegV zugrunde liegen</t>
  </si>
  <si>
    <t>Bezeichnung der einzelnen Kostenart, die in die Kosten gem. § 11 Abs. 2 Satz 1 Nr. 9 ARegV eingeflossen ist 
(gleiche Bezeichnung wie in der Kostenprüfung)</t>
  </si>
  <si>
    <t>Bezeichnung der einzelnen Kostenart, die in die Kosten gem. § 11 Abs. 2 Satz 1 Nr. 10 ARegV eingeflossen ist 
(gleiche Bezeichnung wie in der Kostenprüfung)</t>
  </si>
  <si>
    <t>Bezeichnung der einzelnen Kostenart, die in die Kosten gem. § 11 Abs. 2 Satz 1 Nr. 11 ARegV eingeflossen ist 
(gleiche Bezeichnung wie in der Kostenprüfung)</t>
  </si>
  <si>
    <t>Überschrift angepasst.</t>
  </si>
  <si>
    <t>Anlage 2-9: Betriebliche und tarifvertragliche Vereinbarungen zu Lohnzusatz- und Versorgungsleistungen, soweit vor dem 31.12.2016 abgeschlossen</t>
  </si>
  <si>
    <t>Anlage Satz 4: Kosten oder Erlöse aufgrund einer vollziehbaren Entscheidung der Regulierungsbehörde oder einer freiwilligen Selbstverpflichtung nach § 32 Abs. 1 Nr. 4 ARegV</t>
  </si>
  <si>
    <t>FSV Schwarzstart</t>
  </si>
  <si>
    <t>Zugang Investitionszuschüsse</t>
  </si>
  <si>
    <t>Auflösung Investitionszuschüsse</t>
  </si>
  <si>
    <t>Restwert Investitionszuschüsse</t>
  </si>
  <si>
    <t>Spalten für Investitionszuschüsse ergänzt.</t>
  </si>
  <si>
    <t>Formel geändert.</t>
  </si>
  <si>
    <t>J29</t>
  </si>
  <si>
    <t>Kosten Schwarzstartfähigkeit</t>
  </si>
  <si>
    <t>Kosten für Primärenergievorhaltung</t>
  </si>
  <si>
    <t>Kosten für Schwarzstartversuche</t>
  </si>
  <si>
    <t>Kosten für Betriebsversuche</t>
  </si>
  <si>
    <t>Kosten für die Vorhaltung und Verfügbarkeit der Schwarzstartanlagen (u.a. inkl. schwarzfallfeste Kommunikation und Schulung Personal KWB)</t>
  </si>
  <si>
    <t>EHB_§28-1-ARegV_Strom_ÜNB_III_V5_0_220825</t>
  </si>
  <si>
    <t>C43</t>
  </si>
  <si>
    <t>dnbK-Position weggefallen:
Nr. 15 „Finanzieller Ausgleich nach § 17d Abs. 7 EnWG“ - für Differenzbeträge aus Vorjahren noch frei verfügbar
Nr. 17 „Entschädigungen nach § 15 Abs. 1 und 2 EEG“</t>
  </si>
  <si>
    <r>
      <t>Überschrift angepasst.</t>
    </r>
    <r>
      <rPr>
        <sz val="10"/>
        <color theme="1"/>
        <rFont val="Arial"/>
        <family val="2"/>
      </rPr>
      <t xml:space="preserve">
neu: „FSV Mehrkosten-Schwarzstartfähigkeit“</t>
    </r>
  </si>
  <si>
    <r>
      <t>B2</t>
    </r>
    <r>
      <rPr>
        <sz val="10"/>
        <color theme="1"/>
        <rFont val="Arial"/>
        <family val="2"/>
      </rPr>
      <t xml:space="preserve">
B16</t>
    </r>
  </si>
  <si>
    <t>Darstellung angepasst</t>
  </si>
  <si>
    <t>FSV Schwarzstartfähigkeit</t>
  </si>
  <si>
    <t>Zusammenfassung</t>
  </si>
  <si>
    <t>Istkosten
[EUR]</t>
  </si>
  <si>
    <t>Referenzwert
[EUR]</t>
  </si>
  <si>
    <t>Resultierender Bonus/Malus Deutschland*</t>
  </si>
  <si>
    <t>tatsächlich entstandene Kosten</t>
  </si>
  <si>
    <t>* '-' Rückzahlung Netzkunde an ÜNB</t>
  </si>
  <si>
    <t>Werte der Bonus-Malus-Funktion</t>
  </si>
  <si>
    <t>Korrektur</t>
  </si>
  <si>
    <t>Unterer Wert
[EUR]</t>
  </si>
  <si>
    <t>Oberer Wert
[EUR]</t>
  </si>
  <si>
    <t>max. Bonus / Malus</t>
  </si>
  <si>
    <t>Steigung / Korridor</t>
  </si>
  <si>
    <t>Abrechnung Bonus/Malus</t>
  </si>
  <si>
    <t>Bonus
[EUR]</t>
  </si>
  <si>
    <t>Malus
[EUR]</t>
  </si>
  <si>
    <t>Abrechnungsergebnis</t>
  </si>
  <si>
    <t>Aufteilungsschlüssel</t>
  </si>
  <si>
    <t>BNR</t>
  </si>
  <si>
    <t>KWK-Schlüssel</t>
  </si>
  <si>
    <t>Alternativer Schlüssel</t>
  </si>
  <si>
    <t>anzuwendender Schlüssel</t>
  </si>
  <si>
    <t>Istkosten je ÜNB in Euro</t>
  </si>
  <si>
    <t>Redispatch
gebucht zum 31.12.</t>
  </si>
  <si>
    <t>EinsMan
gebucht zum 31.12.</t>
  </si>
  <si>
    <t>Kapazitätsreserveabruf (EPM) gebucht zum 31.12.</t>
  </si>
  <si>
    <t>Netzreserveabruf gebucht zum 31.12.</t>
  </si>
  <si>
    <t>DE</t>
  </si>
  <si>
    <r>
      <t>Plan Base</t>
    </r>
    <r>
      <rPr>
        <vertAlign val="superscript"/>
        <sz val="10"/>
        <color indexed="8"/>
        <rFont val="Arial"/>
        <family val="2"/>
      </rPr>
      <t>t</t>
    </r>
    <r>
      <rPr>
        <sz val="10"/>
        <color indexed="8"/>
        <rFont val="Arial"/>
        <family val="2"/>
      </rPr>
      <t>(01.10.t-2 - 30.09.t-1)</t>
    </r>
  </si>
  <si>
    <r>
      <t>Plan Peak</t>
    </r>
    <r>
      <rPr>
        <vertAlign val="superscript"/>
        <sz val="10"/>
        <color indexed="8"/>
        <rFont val="Arial"/>
        <family val="2"/>
      </rPr>
      <t>t</t>
    </r>
    <r>
      <rPr>
        <sz val="10"/>
        <color indexed="8"/>
        <rFont val="Arial"/>
        <family val="2"/>
      </rPr>
      <t>(01.10.t-2 - 30.09.t-1)</t>
    </r>
  </si>
  <si>
    <t>Planpreis</t>
  </si>
  <si>
    <t>Abweichende Planpreise**</t>
  </si>
  <si>
    <t>Abweichende Plankosten**</t>
  </si>
  <si>
    <t>** in Abstimmung mit Beschlusskammer 8</t>
  </si>
  <si>
    <t>KWK-Letztverbrauch 2021</t>
  </si>
  <si>
    <t>Ansatz in EOG</t>
  </si>
  <si>
    <t>Bestimmung der Mehrkosten</t>
  </si>
  <si>
    <t>Personalkosten
[EUR]</t>
  </si>
  <si>
    <t>Sachkosten
[EUR]</t>
  </si>
  <si>
    <t>Gesamt
[EUR]</t>
  </si>
  <si>
    <t>Summe Plan-Kosten</t>
  </si>
  <si>
    <r>
      <t>VPI</t>
    </r>
    <r>
      <rPr>
        <b/>
        <vertAlign val="subscript"/>
        <sz val="10"/>
        <rFont val="Arial"/>
        <family val="2"/>
      </rPr>
      <t>t</t>
    </r>
  </si>
  <si>
    <r>
      <t>VPI</t>
    </r>
    <r>
      <rPr>
        <b/>
        <vertAlign val="subscript"/>
        <sz val="10"/>
        <rFont val="Arial"/>
        <family val="2"/>
      </rPr>
      <t>0</t>
    </r>
  </si>
  <si>
    <r>
      <t>PF</t>
    </r>
    <r>
      <rPr>
        <b/>
        <vertAlign val="subscript"/>
        <sz val="10"/>
        <rFont val="Arial"/>
        <family val="2"/>
      </rPr>
      <t>t</t>
    </r>
  </si>
  <si>
    <t>Sockelbetrag im Basisjahr</t>
  </si>
  <si>
    <t>Plan-Mehrkosten</t>
  </si>
  <si>
    <t>Bestimmung der Plan-Kosten</t>
  </si>
  <si>
    <t>Initiative</t>
  </si>
  <si>
    <t>Anlage 1</t>
  </si>
  <si>
    <t>Kapazitätsberechnungsregion Core</t>
  </si>
  <si>
    <t>Weiterentwicklung Strommärkte</t>
  </si>
  <si>
    <t>Kapazitätsberechnungsregion Hansa</t>
  </si>
  <si>
    <t>Kooperation mit Nachbarstaaten</t>
  </si>
  <si>
    <t>Europäische Marktkopplung</t>
  </si>
  <si>
    <t>Markttransparenz</t>
  </si>
  <si>
    <t>Spezifische Marktinitiativen</t>
  </si>
  <si>
    <t>Systemausgleich</t>
  </si>
  <si>
    <t>Gebotszonenkonfiguration</t>
  </si>
  <si>
    <t xml:space="preserve">Anlage 2 </t>
  </si>
  <si>
    <t>Unionsweiter Netzentwicklungsplan (TYNDP)</t>
  </si>
  <si>
    <t>Gemeinsame Netzplanung</t>
  </si>
  <si>
    <t>Projekte von gemeinsamem Interesse</t>
  </si>
  <si>
    <t>Anlage 3</t>
  </si>
  <si>
    <t>Betriebssicherheit</t>
  </si>
  <si>
    <t>Verbundsystem und Sicherheit</t>
  </si>
  <si>
    <t>Betriebsplanung</t>
  </si>
  <si>
    <t>Leistungs-Frequenzregelung</t>
  </si>
  <si>
    <t>Notzustand und Wiederaufbau</t>
  </si>
  <si>
    <t>Regionale Koordination mit RCCs</t>
  </si>
  <si>
    <t>Anlage 4</t>
  </si>
  <si>
    <t>Mitgliedsbeiträge</t>
  </si>
  <si>
    <t>Übergreifende Kosten</t>
  </si>
  <si>
    <t>Übersetzungsdienstleistungen</t>
  </si>
  <si>
    <t>Verfahrensgebühren</t>
  </si>
  <si>
    <t>Compliance Monitoring</t>
  </si>
  <si>
    <t>Übergreifende Gremien</t>
  </si>
  <si>
    <t>Entwicklung neuer Netzkodizes und Leitlinien</t>
  </si>
  <si>
    <t>Anlage 2-13: Auflösung von Netzanschlusskostenbeiträgen und Baukostenzuschüssen nach § 9 Abs. 1 S. 1 Nr. 3 und 4 i.V.m. S. 2 StromNEV (Plankosten) sowie Investitionszuschüssen (Plankosten)</t>
  </si>
  <si>
    <t>Tabelle überarbeitet</t>
  </si>
  <si>
    <t>Plan-Menge</t>
  </si>
  <si>
    <t>Plan-Preis gem. Standardverfahren</t>
  </si>
  <si>
    <t>Plan-Kosten gem. Standardverfahren</t>
  </si>
  <si>
    <t>EOG-Planwert je ÜNB</t>
  </si>
  <si>
    <t xml:space="preserve">Redispatch zum 31.12. </t>
  </si>
  <si>
    <r>
      <t>+ KKA</t>
    </r>
    <r>
      <rPr>
        <b/>
        <vertAlign val="subscript"/>
        <sz val="10"/>
        <rFont val="Arial"/>
        <family val="2"/>
      </rPr>
      <t>t</t>
    </r>
  </si>
  <si>
    <t>Anreizinstrument zur Verringerung von Engpassmanagementkosten der Übertragungsnetzbetreiber</t>
  </si>
  <si>
    <t>§ 17 ARegV</t>
  </si>
  <si>
    <t>gem. Kostenposition Ziffer 9 (Anlage 5 ARegV)
gebucht zum 31.12.</t>
  </si>
  <si>
    <t>gem. Anlage 5 Nr. 9 ARegV gebucht zum 31.12.</t>
  </si>
  <si>
    <t>Ist-Abrechnung_EPMK</t>
  </si>
  <si>
    <t>§ 10a ARegV</t>
  </si>
  <si>
    <t>Kapitalkostenaufschlag</t>
  </si>
  <si>
    <t>=&gt; Ist-Abrechnung_EPMK</t>
  </si>
  <si>
    <t>Zu- und Abschläge des Regulierungskontosaldos (2021)</t>
  </si>
  <si>
    <t>Zu- und Abschläge des Regulierungskontosaldos (2022)</t>
  </si>
  <si>
    <t>Zu- und Abschläge des Regulierungskontosaldos (2023)</t>
  </si>
  <si>
    <t>Zu- und Abschläge des Regulierungskontosaldos (2024)</t>
  </si>
  <si>
    <t>Zu- und Abschläge des Regulierungskontosaldos (2025)</t>
  </si>
  <si>
    <t>+ Anreizinstrument</t>
  </si>
  <si>
    <t>Kapitalkostenabzug</t>
  </si>
  <si>
    <r>
      <t>KKAb</t>
    </r>
    <r>
      <rPr>
        <vertAlign val="subscript"/>
        <sz val="10"/>
        <rFont val="Arial"/>
        <family val="2"/>
      </rPr>
      <t>t</t>
    </r>
  </si>
  <si>
    <r>
      <t xml:space="preserve">dauerhaft nicht beeinflussbare Kosten (§ 11 Abs. 2 ARegV) </t>
    </r>
    <r>
      <rPr>
        <b/>
        <u/>
        <sz val="11"/>
        <rFont val="Arial"/>
        <family val="2"/>
      </rPr>
      <t xml:space="preserve">ohne:
</t>
    </r>
    <r>
      <rPr>
        <b/>
        <sz val="11"/>
        <rFont val="Arial"/>
        <family val="2"/>
      </rPr>
      <t>Nummer 4 bis Nr. 6, 8, 13 und 15 bis 18
[EUR]</t>
    </r>
  </si>
  <si>
    <t>Vorübergehend nicht beeinflussbare Kostenanteile nach 
§ 11 Abs. 3 ARegV
[EUR]</t>
  </si>
  <si>
    <t xml:space="preserve">In diesem Tabellenblatt sind Angaben zu allen Netzübergänge gemäß § 26 Abs. 2 ARegV einzutragen. Die zu übertragenden Erlösobergrenzenanteile sind als positives Vorzeichen bei Teilnetzübernahmen und als negatives Vorzeichen bei Teilnetzabgaben einzutragen. Jeder Netzübergang ist gesondert einzutragen. Die dauerhaft nicht beeinflussbaren Kostenanteile sind ohne:
- Erforderliche Inanspruchnahme vorgelagerter Netzebenen (§ 11 Abs. 2 Nr. 4 ARegV),
- Nachrüstung von Wechselrichtern nach § 10 Abs. 1 SysStabV und Anlagen gemäß § 22 SysStabV (§ 11 Abs. 2 Nr. 5 ARegV),
- Genehmigte Investitionsmaßnahmen nach § 23 ARegV (§ 11 Abs. 2 Nr. 6 ARegV),
- Vermiedene Netzentgelte i.S.v. § 18 StromNEV, § 57 Abs. 3 EEG und §§ 6 Abs. 5 und 13 Abs. 5 KWK-G (§ 11 Abs. 2 Nr. 8 ARegV), 
- Auflösung von Netzanschlusskostenbeiträgen und Baukostenzuschüssen nach § 9 Abs. 1 S. 1 Nr. 3 und 4 i.V.m. S. 2 StromNEV (§ 11 Abs. 2 Nr. 13 ARegV),
- Finanzieller Ausgleich nach § 17d Abs. 7 EnWG (§ 11 Abs. 2 Nr. 15 ARegV),
- Kapazitätsreserve nach § 13e Abs. 3 EnWG, Stilllegung von Braunkohlekraftwerken nach § 13g EnWG sowie Netzstabilitätsanlagen nach § 13k EnWG (§ 11 Abs. 2 Nr. 16 ARegV) und 
- Kosten aus der Erfüllung des Zahlungsanspruchs nach § 28g des EnWG (§ 11 Abs. 2 Nr. 18 ARegV)
einzutragen. Weiterhin ist sicherzustellen, dass die dauerhaft nicht beeinflussbaren Kosten der Teilnetze aus den Netzübergängen nicht doppelt berücksichtigt werden. Dies bedeutet, dass bspw. bei einem Netzübergang eines Teilnetzes aus dem Regelverfahren die dauerhaft nicht beeinflussbaren Kosten ab der dritten Anpassung nach Netzübergang bereits in den Kosten des originären Netzes enthalten sind und somit im Tabellenblatt "C. Erlösobergrenze" bereits berücksichtigt werden. </t>
  </si>
  <si>
    <t>EHB_§28-1-ARegV_Strom_ÜNB_IV_V1_0_230927</t>
  </si>
  <si>
    <t>FL Regelleistung</t>
  </si>
  <si>
    <t>Finanzieller Ausgleich</t>
  </si>
  <si>
    <t>Engpassmanagement</t>
  </si>
  <si>
    <t>Spalte C</t>
  </si>
  <si>
    <t>Auswahl erweitert um „Air Products 2023“ und „RWE Generation Gersteinwerk Block K“</t>
  </si>
  <si>
    <t>D4 &amp; G4</t>
  </si>
  <si>
    <t>Beschriftung angepasst</t>
  </si>
  <si>
    <t>neu aufgenommen - FSV systemrelevante Gaskraftwerke (t-0)</t>
  </si>
  <si>
    <t>neu aufgenommen - FSV Bahnflex (t-0)</t>
  </si>
  <si>
    <t>Zeile 17</t>
  </si>
  <si>
    <t>Zeile 6</t>
  </si>
  <si>
    <t xml:space="preserve">Beschriftung angepasst - FSV Redem - Plankosten (t-0) </t>
  </si>
  <si>
    <t>FSV Redem</t>
  </si>
  <si>
    <t>Tabllenblatt ersetzt die alten Tabellenblätter "FSV Redispatch" und FSV EPM"</t>
  </si>
  <si>
    <t>Zeile 7</t>
  </si>
  <si>
    <t>Beschriftung angepasst - FL Regelleistung</t>
  </si>
  <si>
    <t>Beschriftungen angepasst</t>
  </si>
  <si>
    <t>Zeile 12</t>
  </si>
  <si>
    <t>Anlage: Volatile Kosten</t>
  </si>
  <si>
    <t>Volatile Kostenanteile Basisjahr</t>
  </si>
  <si>
    <t>Volatile Kostenanteile des laufenden Jahres</t>
  </si>
  <si>
    <t>Blindleistung</t>
  </si>
  <si>
    <t>§ 11 Abs. 5 ARegV</t>
  </si>
  <si>
    <r>
      <t>VK</t>
    </r>
    <r>
      <rPr>
        <vertAlign val="subscript"/>
        <sz val="10"/>
        <rFont val="Arial"/>
        <family val="2"/>
      </rPr>
      <t>t</t>
    </r>
  </si>
  <si>
    <t>=&gt; Anlage Volatile Kosten</t>
  </si>
  <si>
    <r>
      <t>VK</t>
    </r>
    <r>
      <rPr>
        <vertAlign val="subscript"/>
        <sz val="10"/>
        <rFont val="Arial"/>
        <family val="2"/>
      </rPr>
      <t>0</t>
    </r>
  </si>
  <si>
    <t>Anlage Volatile Kosten</t>
  </si>
  <si>
    <r>
      <t>+ (VK</t>
    </r>
    <r>
      <rPr>
        <b/>
        <vertAlign val="subscript"/>
        <sz val="10"/>
        <rFont val="Arial"/>
        <family val="2"/>
      </rPr>
      <t>t</t>
    </r>
    <r>
      <rPr>
        <b/>
        <sz val="10"/>
        <rFont val="Arial"/>
        <family val="2"/>
      </rPr>
      <t xml:space="preserve"> - VK</t>
    </r>
    <r>
      <rPr>
        <b/>
        <vertAlign val="subscript"/>
        <sz val="10"/>
        <rFont val="Arial"/>
        <family val="2"/>
      </rPr>
      <t>0</t>
    </r>
    <r>
      <rPr>
        <b/>
        <sz val="10"/>
        <rFont val="Arial"/>
        <family val="2"/>
      </rPr>
      <t>)</t>
    </r>
  </si>
  <si>
    <t>Volatile Kostenanteile
nach § 4 Abs. 3 S. 1 Nr. 3 ARegV</t>
  </si>
  <si>
    <t>Zeile 61 + 62</t>
  </si>
  <si>
    <t>Sachverhalt der volatilen Kosten eingebaut</t>
  </si>
  <si>
    <t>Spalte M</t>
  </si>
  <si>
    <t>C15</t>
  </si>
  <si>
    <t>I12</t>
  </si>
  <si>
    <t>Tabellenbezeichnung von "FSV Netzverluste" in "FSV Verlustenergie" geändert</t>
  </si>
  <si>
    <t>FSV Verlustenergie</t>
  </si>
  <si>
    <t>Tabellenbezeichnung von "FSV Netzreserve" in "Netzreserve" geändert</t>
  </si>
  <si>
    <t>Netzreserve</t>
  </si>
  <si>
    <t>Kontrahierte Leistung in MVAr</t>
  </si>
  <si>
    <t>geplante Kosten der Umrüstung</t>
  </si>
  <si>
    <t>FSV IBV (Ausländische Netzreserve)</t>
  </si>
  <si>
    <t>FSV Inländische Netzreserve</t>
  </si>
  <si>
    <t>Inländische Netzreserve - FSV Phasenschieber</t>
  </si>
  <si>
    <t>rPSA 1 [Bitte Namen einfügen]</t>
  </si>
  <si>
    <t>FL marktgestützte Beschaffung Schwarzstartfähigkeit</t>
  </si>
  <si>
    <t>Schwarzstartfähigkeit - Plankosten (t-0)</t>
  </si>
  <si>
    <t>Schwarzstart</t>
  </si>
  <si>
    <t>Tabellenbezeichnung von "FSV Schwarzstart" in "Schwarzstart" geändert</t>
  </si>
  <si>
    <t>Ergänzung der Abfrage zur "FL marktgestützte Beschaffung Schwarzstartfähigkeit"</t>
  </si>
  <si>
    <t>FSV SEAL - Plankosten (t-0)</t>
  </si>
  <si>
    <t>FSV Bahnflex - Plankosten (t-0)</t>
  </si>
  <si>
    <t>FSV systemrelevante Gas-KW - Plankosten (t-0)</t>
  </si>
  <si>
    <t>FL Inter-TSO-Compensation (ITC)</t>
  </si>
  <si>
    <r>
      <t xml:space="preserve">MaStR-Nr.:
</t>
    </r>
    <r>
      <rPr>
        <sz val="11"/>
        <rFont val="Arial"/>
        <family val="2"/>
      </rPr>
      <t>Hier ist die von der Bundesnetzagentur dem Stromnetzbetreiber zugewiesene aktuell gültige Nummer im Marktstammdatenregister einzutragen.</t>
    </r>
  </si>
  <si>
    <t>rPSA 2 [Bitte Namen einfügen]</t>
  </si>
  <si>
    <t>rPSA 3 [Bitte Namen einfügen]</t>
  </si>
  <si>
    <t>rPSA 4 [Bitte Namen einfügen]</t>
  </si>
  <si>
    <t>rPSA 5 [Bitte Namen einfügen]</t>
  </si>
  <si>
    <t>rPSA 6 [Bitte Namen einfügen]</t>
  </si>
  <si>
    <t>rPSA 7 [Bitte Namen einfügen]</t>
  </si>
  <si>
    <t>rPSA 8 [Bitte Namen einfügen]</t>
  </si>
  <si>
    <t>rPSA 9 [Bitte Namen einfügen]</t>
  </si>
  <si>
    <t>rPSA 10 [Bitte Namen einfügen]</t>
  </si>
  <si>
    <t>FSV Mitarbeit in Europäischen Initiativen (KEI)</t>
  </si>
  <si>
    <t xml:space="preserve">Lfd. Nr. </t>
  </si>
  <si>
    <t>Name</t>
  </si>
  <si>
    <t>gültig für</t>
  </si>
  <si>
    <t xml:space="preserve">gültig ab </t>
  </si>
  <si>
    <t>gültig bis (bei Vertragsende)</t>
  </si>
  <si>
    <t>Hinweis (neuer Vertrag/neue Vereinbarung, Änderung oder Löschung eines Vertrages/einer Vereinbarung); In Fall einer Änderung ist der ersetzte Vertrag/die ersetzte Vereinbarung zu nennen.</t>
  </si>
  <si>
    <t xml:space="preserve">Allgemeines Modell zur Berechnung der Gesamtübertragungskapazität und der Sicherheitsmarge der TransnetBW GmbH </t>
  </si>
  <si>
    <t>TransnetBW</t>
  </si>
  <si>
    <t>unbefristet</t>
  </si>
  <si>
    <t>1a</t>
  </si>
  <si>
    <t>Allgemeines Modell zur Berechnung der Gesamtübertragungskapazität und der Sicherheitsmarge der TransnetBW GmbH - Änderungsantrag</t>
  </si>
  <si>
    <t>Genehmigungsantrag zur lastflussbasierten Kapazitätsberechnung (FBKB) in der CWE-Region gemäß Art. 15 Abs. 2 EU-VO 714/2009</t>
  </si>
  <si>
    <t>Amprion / TransnetBW / TenneT</t>
  </si>
  <si>
    <t>Implementierung Core ID CCM</t>
  </si>
  <si>
    <t>Allgemeines Modell der 50Hertz Transmission GmbH für die Berechnung der Gesamtübertragungskapazität</t>
  </si>
  <si>
    <t>50Hertz</t>
  </si>
  <si>
    <t>Ermittlung der Übertragungskapazität der KONTEK-Verbindung durch die 50Hertz Transmission GmbH</t>
  </si>
  <si>
    <t>Bestimmung der Übertragungskapazität an auktionierten Grenzkuppelstellen der TenneT TSO GmbH</t>
  </si>
  <si>
    <t>TenneT</t>
  </si>
  <si>
    <t>Amprion</t>
  </si>
  <si>
    <t>6a</t>
  </si>
  <si>
    <t>Änderungsantrag zum Modell der Amprion GmbH zur Ermittlung der Gesamtübertragungskapazität</t>
  </si>
  <si>
    <t>6b</t>
  </si>
  <si>
    <t>2. Änderung zum Modell der Amprion GmbH zur Ermittlung der Gesamtübertragungskapazität zum 16.04.2023</t>
  </si>
  <si>
    <t>Methodology for capacity calculation for ID timeframe</t>
  </si>
  <si>
    <t>Amprion / TenneT / TransnetBW</t>
  </si>
  <si>
    <t>Allocation Rules for Forward Capacity Allocation on Swiss Borders (October 2022)</t>
  </si>
  <si>
    <t>TransnetBW / Amprion</t>
  </si>
  <si>
    <t>Rules for Daily Capacity Allocation on Swiss Borders and on Italy-Greece Border (Version 02 / October 2022)</t>
  </si>
  <si>
    <t>Intraday-Regeln Deutschland / Frankreich (V 3.0)</t>
  </si>
  <si>
    <t>Regeln der Transnet BW GmbH, der Amprion GmbH (Amprion) und der Swissgrid ag (Swissgrid) für die Teilnahme an der Intraday-Kapazitätsvergabe verfügbarer Transportkapazität im grenzüberschreitenden Stromhandel zwischen dem Regelblock Deutschland und der Schweiz (Intraday-Kapazitätsvergabe)</t>
  </si>
  <si>
    <t>Aufteilungsschlüssel Engpasserlöse</t>
  </si>
  <si>
    <t>innerdeutscher Aufteilungsschlüssel Engpassauktion Deutschland-Schweiz</t>
  </si>
  <si>
    <t>innerdeutscher Aufteilungsschlüssel Engpassauktion Deutschland-Frankreich</t>
  </si>
  <si>
    <t>Modelle zur Auktionserlösverteilung bei der 50Hertz Transmission GmbH</t>
  </si>
  <si>
    <t>Verteilung der Engpasserlöse zwischen der TenneT TSO GmbH und Nachbar-TSOs</t>
  </si>
  <si>
    <t>Verteilung der Engpasserlöse zwischen TransnetBW und den Nachbar-ÜNB</t>
  </si>
  <si>
    <t>General Agreement on Emergency Energy Exchange between 50Hertz and PSE S.A. conlcuded on 22.06.2016</t>
  </si>
  <si>
    <t>Vertrag über koordinierte Redispatch-Maßnahmen zur Sicherung der Systemsicherheit und der in Auktionen vergebenen Transportkapazität an der deutsch-schweizerischen Grenze</t>
  </si>
  <si>
    <t>Betriebliche Regelungen zu Cross-Border-Maßnahmen zwischen der TenneT TSO GmbH und Nachbar-TSO</t>
  </si>
  <si>
    <t>Agreement concerning Cross-Border-Redispatch between 50Hertz and CEPS</t>
  </si>
  <si>
    <t xml:space="preserve">50Hertz </t>
  </si>
  <si>
    <t>Agreement for a Mutual Emergency Assistance Service</t>
  </si>
  <si>
    <t xml:space="preserve">Abweichung von der grundsätzlichen paritätischen Kostenteilung mit PSE im Rahmen des PST-Vertrages nach Inbetriebnahme der ersten physischen Phasenschieber an der deutsch-polnischen Grenze - Stand 30.05.2016 </t>
  </si>
  <si>
    <t>Weiterverrechnung von Redispatchkosten für den Einsatz ausländischer Kraftwerke von Amprion, TenneT und TransnetBW an 50Hertz</t>
  </si>
  <si>
    <t>Agreement on Intermediate Phase of Multilateral Remedial Actions within TSC</t>
  </si>
  <si>
    <t>50Hertz / Amprion / TenneT / TransnetBW</t>
  </si>
  <si>
    <t>25a</t>
  </si>
  <si>
    <t>Amendment 1 to Agreement on Intermediate Phase of Multilateral Remedial Actions</t>
  </si>
  <si>
    <t>25b</t>
  </si>
  <si>
    <t>Amendment 2 to Agreement on Intermediate Phase of Multilateral Remedial Actions</t>
  </si>
  <si>
    <t>25c</t>
  </si>
  <si>
    <t>Amendment 3 to Agreement on Intermediate Phase of Multilateral Remedial Actions</t>
  </si>
  <si>
    <t>25d</t>
  </si>
  <si>
    <t>Amendment 4 to Agreement on Intermediate Phase of Multilateral Remedial Actions</t>
  </si>
  <si>
    <t>25e</t>
  </si>
  <si>
    <t>Amendment 5 to Agreement on Intermediate Phase of Multilateral Remedial Actions</t>
  </si>
  <si>
    <t>25f</t>
  </si>
  <si>
    <t>Amendment 6 to Agreement on Intermediate Phase of Multilateral Remedial Actions</t>
  </si>
  <si>
    <t>Amended Agreement Version No. 2 on coordinated Redispatching and Countertrading Measures to ensure firmness of exchange programs and to maintain and restore the system security of the transmission system between Germany and France</t>
  </si>
  <si>
    <t xml:space="preserve">Amprion / TransnetBW  </t>
  </si>
  <si>
    <t>Cross-border Redispatching and Contertrading agreement</t>
  </si>
  <si>
    <t xml:space="preserve">Amprion </t>
  </si>
  <si>
    <t>Amendment No. 3 (according to article 14 of the main body of the 'Redispatch Agreement') witch fixed duration which will cease to exist</t>
  </si>
  <si>
    <t>Amprion / TransnetBW</t>
  </si>
  <si>
    <t>Kraftwerk 11 [Bitte Namen einfügen]</t>
  </si>
  <si>
    <t>rPSA 11 [Bitte Namen einfügen]</t>
  </si>
  <si>
    <t>Kraftwerk 12 [Bitte Namen einfügen]</t>
  </si>
  <si>
    <t>rPSA 12 [Bitte Namen einfügen]</t>
  </si>
  <si>
    <t>Kraftwerk 13 [Bitte Namen einfügen]</t>
  </si>
  <si>
    <t>rPSA 13 [Bitte Namen einfügen]</t>
  </si>
  <si>
    <t>Kraftwerk 14 [Bitte Namen einfügen]</t>
  </si>
  <si>
    <t>rPSA 14 [Bitte Namen einfügen]</t>
  </si>
  <si>
    <t>Kraftwerk 15 [Bitte Namen einfügen]</t>
  </si>
  <si>
    <t>rPSA 15 [Bitte Namen einfügen]</t>
  </si>
  <si>
    <t>Kraftwerk 16 [Bitte Namen einfügen]</t>
  </si>
  <si>
    <t>rPSA 16 [Bitte Namen einfügen]</t>
  </si>
  <si>
    <t>Kraftwerk 17 [Bitte Namen einfügen]</t>
  </si>
  <si>
    <t>rPSA 17 [Bitte Namen einfügen]</t>
  </si>
  <si>
    <t>Kraftwerk 18 [Bitte Namen einfügen]</t>
  </si>
  <si>
    <t>rPSA 18 [Bitte Namen einfügen]</t>
  </si>
  <si>
    <t>Kraftwerk 19 [Bitte Namen einfügen]</t>
  </si>
  <si>
    <t>rPSA 19 [Bitte Namen einfügen]</t>
  </si>
  <si>
    <t>Kraftwerk 20 [Bitte Namen einfügen]</t>
  </si>
  <si>
    <t>rPSA 20 [Bitte Namen einfügen]</t>
  </si>
  <si>
    <t>Anlage 2-16_Versorgungsreserve</t>
  </si>
  <si>
    <t>Register von "Anlage 2-16_Sicherheit" umbenannt</t>
  </si>
  <si>
    <t>2.0</t>
  </si>
  <si>
    <t>Zeile 38</t>
  </si>
  <si>
    <t>Sachverhalt der volatilen Kosten berücksichtigt</t>
  </si>
  <si>
    <t>Sonstige</t>
  </si>
  <si>
    <t>=&gt; Anlage 2-16_Versorgungsreserve</t>
  </si>
  <si>
    <t>Position "Sonstige" berücksichtigt</t>
  </si>
  <si>
    <t>EHB_§28-1-ARegV_Strom_ÜNB_IV_V2_0_240909</t>
  </si>
  <si>
    <t>3.0</t>
  </si>
  <si>
    <t>G7</t>
  </si>
  <si>
    <t>H5</t>
  </si>
  <si>
    <t>neuer VPI von 119,3</t>
  </si>
  <si>
    <t>Anpassung des PF-Wertes gemäß Festlegung BK4-24-028.</t>
  </si>
  <si>
    <t>Momentanreserve- Plankosten (t-0)</t>
  </si>
  <si>
    <t>FSV Höherauslastung</t>
  </si>
  <si>
    <t>FSV Nutzen statt Abregeln nach §13k EnWG - Plankosten (t-0)</t>
  </si>
  <si>
    <t>Elektrische Leistung der Power to Heat-Anlage
[MW]</t>
  </si>
  <si>
    <t>FSV NSA PtH</t>
  </si>
  <si>
    <t>Spalte D</t>
  </si>
  <si>
    <t>Tabellenbezeichnung von "FSV NSA" in "FSV NSA PtH" geändert</t>
  </si>
  <si>
    <t>Spalte "Elektrische Leistung der Power to Heat-Anlage" eingefügt</t>
  </si>
  <si>
    <t>C31</t>
  </si>
  <si>
    <t>Umbenennung der Überschrift von "Stilllegung von Braunkohlekraftwerken nach § 13g EnWG" in "Stilllegung von Braunkohlekraftwerken"</t>
  </si>
  <si>
    <t>Stilllegung von Braunkohlekraftwerken</t>
  </si>
  <si>
    <t>B20:C20</t>
  </si>
  <si>
    <t>Abfrage zu HOBA entfernt</t>
  </si>
  <si>
    <t>Spalte K-N</t>
  </si>
  <si>
    <t>Tabelle entfernt</t>
  </si>
  <si>
    <t>B43:C43</t>
  </si>
  <si>
    <t>D3</t>
  </si>
  <si>
    <t>Zeitlich gestreckte Stilllegung</t>
  </si>
  <si>
    <t>Umbenennung der Überschrift von "Sicherheitsbereitschaft" in "Zeitlich gestreckte Stilllegung"</t>
  </si>
  <si>
    <t>E4</t>
  </si>
  <si>
    <t>Umbenennung der Überschrift von "Vergütung für die Vorhaltung der Sicherheitsbereitschaft" in "Vergütung für die Zeitlich gestreckte Stilllegung"</t>
  </si>
  <si>
    <t>Anlage 2-16: Kosten aus Stilllegung von Braunkohlekraftwerken</t>
  </si>
  <si>
    <t>Umbenennung der Überschrift von "Anlage 2-16: Kosten aus Versorgungsreserve" in "Anlage 2-16: Kosten aus Stilllegung von Braunkohlekraftwerken"</t>
  </si>
  <si>
    <t>B18</t>
  </si>
  <si>
    <t>B19</t>
  </si>
  <si>
    <t>B20</t>
  </si>
  <si>
    <t>B21</t>
  </si>
  <si>
    <t>neu aufgenommen - FSV Nutzen statt Abregeln nach §13k EnWG - Plankosten (t-0)</t>
  </si>
  <si>
    <t>neu aufgenommen - Momentanreserve- Plankosten (t-0)</t>
  </si>
  <si>
    <t>neu aufgenommen - FSV Höherauslastung</t>
  </si>
  <si>
    <t>FSV Nutzen statt Abregeln (NsA) PtH - Plankosten (t-0)</t>
  </si>
  <si>
    <t>B11</t>
  </si>
  <si>
    <t>Umbenennung der Überschrift von "FSV Nutzen statt Abregeln (NsA) - Plankosten (t-0)" in "FSV Nutzen statt Abregeln (NsA) PtH - Plankosten (t-0)"</t>
  </si>
  <si>
    <t>FSV KuPilot - Plankosten (t-0)</t>
  </si>
  <si>
    <t>neu aufgenommen - FSV KuPilot - Plankosten (t-0)</t>
  </si>
  <si>
    <t>Abfrage der 'FSV EPM (bis 2023)' wurde gelöscht.</t>
  </si>
  <si>
    <t>Zeile 4</t>
  </si>
  <si>
    <t>Abfrage "Plan-Ist-Abgleich FSV alt" wurde gelöscht</t>
  </si>
  <si>
    <t>Abfrage zu "FSV KEI - bis Ende 2023" wurde gelöscht</t>
  </si>
  <si>
    <t>Plan-Mehrkosten FSV KEI</t>
  </si>
  <si>
    <t>Kapitalkosten-
aufschlag nach 
§ 4 Abs. 4 Nr. 1, 
§ 10a ARegV</t>
  </si>
  <si>
    <t>Qualitätselement  nach § 4 Abs. 5, § 19 Abs. 1 ARegV
[EUR]</t>
  </si>
  <si>
    <t>Berechnung von regelblocküberschreitenden Übertragungskapazitäten zu internationalen Partnernetzen</t>
  </si>
  <si>
    <t>Die Anteile der Personalzusatzkosten nach § 11 Abs. 2 S. 1 Nr. 9 ARegV, die in den aktivierten Eigenleistungen enthalten sind, sind als dauerhaft nicht beeinflussbare Erlöse im Rahmen der Festlegung für die vierte Regulierungsperiode eingestuft worden und als solche auch kostenmindernd anzupassen.</t>
  </si>
  <si>
    <r>
      <rPr>
        <b/>
        <sz val="11"/>
        <rFont val="Arial"/>
        <family val="2"/>
      </rPr>
      <t>Blindleistung:</t>
    </r>
    <r>
      <rPr>
        <sz val="11"/>
        <rFont val="Arial"/>
        <family val="2"/>
      </rPr>
      <t xml:space="preserve">
Hintergrund ist die Festlegung der Beschlusskammer 6 unter dem Aktenzeichen BK6-23-072. In diesen Feldern sind daher alle Kosten und Erlöse (als Summenwert) einzutragen, die aus der marktlichen Beschaffung oder den entsprechend weiterverrechneten Kosten resultieren.
</t>
    </r>
  </si>
  <si>
    <t>Leistung
[MW]</t>
  </si>
  <si>
    <t>Vergütung nach § 19 Abs. 1 Satz 1 KapResV
[EUR]</t>
  </si>
  <si>
    <t>Weitere Kosten
[EUR]</t>
  </si>
  <si>
    <t>Ergänzende Hinweise:</t>
  </si>
  <si>
    <t>Vergütung für die Zeitlich gestreckte Stilllegung gem. § 50 KVBG
[EUR]</t>
  </si>
  <si>
    <t>Vergütung für die jährliche Istkostenabrechnung
[EUR]</t>
  </si>
  <si>
    <t>Vergütung für die Versorgungsreserve 
nach § 50d EnWG
[EUR]</t>
  </si>
  <si>
    <t>FSV ReDEM</t>
  </si>
  <si>
    <t>Kosten für die Vergütung an Anlagenbetreiber (unter Berücksichtigung etwaiger Vergütungskürzungen / Vertragsstrafen, exklusive anteiliger Vergütung von Opportunitätskosten)</t>
  </si>
  <si>
    <t>Kosten für die Vergütung von Opportunitätskosten (unter Berücksichtigung etwaiger Vergütungskürzungen / Vertragsstrafen)</t>
  </si>
  <si>
    <t>Kosten für abgerufene Primärenergie während Einsätzen für den Netzwiederaufbau</t>
  </si>
  <si>
    <t>Rückvergütung Redispatch (gem. Leistungszeitraum)</t>
  </si>
  <si>
    <t>Volatile Kostenanteile des Planjahres</t>
  </si>
  <si>
    <t>Plan-Umgliederung für die EPM- Kostenteilung</t>
  </si>
  <si>
    <t>Plan-Umgliederung für die EPM-Kostenteilung</t>
  </si>
  <si>
    <t>Planweiterverrechnung (Saldo)</t>
  </si>
  <si>
    <t>Netto Ergebnis der Planumgliederung*</t>
  </si>
  <si>
    <t>* Aufwendungen (+) / Erträge (-)</t>
  </si>
  <si>
    <t>Plan-Umgliederung für die EPM-Kostenteilung*</t>
  </si>
  <si>
    <t>Spalte E</t>
  </si>
  <si>
    <t>neu aufgenommen - Umverteilung EPM</t>
  </si>
  <si>
    <t>Zeile 14+15</t>
  </si>
  <si>
    <t>Neues Feld Umgliederung</t>
  </si>
  <si>
    <t>EHB_§28-1-ARegV_Strom_ÜNB_IV_V3_0_250909</t>
  </si>
  <si>
    <t>B5:C5</t>
  </si>
  <si>
    <t>Feld für Umgliederung hinzugefügt</t>
  </si>
  <si>
    <t>B9:C9</t>
  </si>
  <si>
    <t>C23, F23, I23</t>
  </si>
  <si>
    <t>B7:C7</t>
  </si>
  <si>
    <t>4.0</t>
  </si>
  <si>
    <t>G8</t>
  </si>
  <si>
    <t>Anpassung der VPI--Wert</t>
  </si>
  <si>
    <t>FSV Nutzen statt Abregeln - Power-to-heat (Kontrahierung von KWK-Anlagen nach § 13 Abs. 6a EnWG)</t>
  </si>
  <si>
    <t>Regelverfahren ÜNB</t>
  </si>
  <si>
    <t>C12</t>
  </si>
  <si>
    <t>Bezeichnung angepasst</t>
  </si>
  <si>
    <t>Tabellenbezeichnung von "Anlage 2-16_Versorgungsreserve" in "Anlage 2-16_Stilllegung" geändert</t>
  </si>
  <si>
    <t>EHB_§28-1-ARegV_Strom_ÜNB_IV_V4_0_260827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</si>
</sst>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6" formatCode="#,##0\ &quot;€&quot;;[Red]\-#,##0\ &quot;€&quot;"/>
    <numFmt numFmtId="8" formatCode="#,##0.00\ &quot;€&quot;;[Red]\-#,##0.00\ &quot;€&quot;"/>
    <numFmt numFmtId="44" formatCode="_-* #,##0.00\ &quot;€&quot;_-;\-* #,##0.00\ &quot;€&quot;_-;_-* &quot;-&quot;??\ &quot;€&quot;_-;_-@_-"/>
    <numFmt numFmtId="43" formatCode="_-* #,##0.00_-;\-* #,##0.00_-;_-* &quot;-&quot;??_-;_-@_-"/>
    <numFmt numFmtId="164" formatCode="_-* #,##0.00\ _€_-;\-* #,##0.00\ _€_-;_-* &quot;-&quot;??\ _€_-;_-@_-"/>
    <numFmt numFmtId="165" formatCode="#,##0.00_ ;[Red]\-#,##0.00\ "/>
    <numFmt numFmtId="166" formatCode="#,##0_ ;[Red]\-#,##0\ "/>
    <numFmt numFmtId="167" formatCode="_([$€]* #,##0.00_);_([$€]* \(#,##0.00\);_([$€]* &quot;-&quot;??_);_(@_)"/>
    <numFmt numFmtId="168" formatCode="#,##0.0000_ ;[Red]\-#,##0.0000\ "/>
    <numFmt numFmtId="169" formatCode="#,##0.0_ ;[Red]\-#,##0.0\ "/>
    <numFmt numFmtId="170" formatCode="#,##0.00_ ;[Red]\-#,##0.00;\-"/>
    <numFmt numFmtId="171" formatCode="\+#,##0\ ;\-#,##0\ "/>
    <numFmt numFmtId="172" formatCode="_(* #,##0.00_);_(* \(#,##0.00\);_(* &quot;-&quot;??_);_(@_)"/>
    <numFmt numFmtId="173" formatCode="#,##0.0000"/>
    <numFmt numFmtId="174" formatCode="0_ ;[Red]\-0\ "/>
    <numFmt numFmtId="175" formatCode="#,##0.0"/>
    <numFmt numFmtId="176" formatCode="0\ &quot;h&quot;"/>
    <numFmt numFmtId="177" formatCode="[$-10407]#,##0.00;\-#,##0.00"/>
    <numFmt numFmtId="178" formatCode="0.0%"/>
    <numFmt numFmtId="179" formatCode="0.000000000%"/>
    <numFmt numFmtId="180" formatCode="ddd/\ dd/mm/yy"/>
    <numFmt numFmtId="181" formatCode="_(* #,##0.00000_);_(* \(#,##0.00000\);_(* &quot;-&quot;??_);_(@_)"/>
    <numFmt numFmtId="182" formatCode="mmmm\ yyyy"/>
    <numFmt numFmtId="183" formatCode="_-* #,##0\ _€_-;\-* #,##0\ _€_-;_-* &quot;-&quot;??\ _€_-;_-@_-"/>
    <numFmt numFmtId="184" formatCode="#,##0.00\ &quot;€&quot;"/>
    <numFmt numFmtId="185" formatCode="_-* #,##0\ [$€-1]_-;\-* #,##0\ [$€-1]_-;_-* &quot;-&quot;??\ [$€-1]_-"/>
    <numFmt numFmtId="186" formatCode="[=10]#&quot;(6)-kV&quot;;[=380]#&quot;(220)-kV&quot;;0\-\k\V"/>
    <numFmt numFmtId="187" formatCode="_-* #,##0.00\ [$€]_-;\-* #,##0.00\ [$€]_-;_-* &quot;-&quot;??\ [$€]_-;_-@_-"/>
    <numFmt numFmtId="188" formatCode="_(* #,##0.0_);_(* \(#,##0.0\);_(* &quot;-&quot;?_);@_)"/>
    <numFmt numFmtId="189" formatCode="0\ 00\ 000\ 000"/>
    <numFmt numFmtId="190" formatCode="_(* #,##0_);_(* \(#,##0\);_(* &quot;-&quot;_);_(@_)"/>
    <numFmt numFmtId="191" formatCode="_ * #,##0_ ;_ * \-#,##0_ ;_ * &quot;-&quot;_ ;_ @_ "/>
    <numFmt numFmtId="192" formatCode="#,##0.00_ ;\-#,##0.00\ "/>
    <numFmt numFmtId="193" formatCode="#,##0_ ;\-#,##0\ "/>
    <numFmt numFmtId="194" formatCode="_(&quot;$&quot;* #,##0_);_(&quot;$&quot;* \(#,##0\);_(&quot;$&quot;* &quot;-&quot;_);_(@_)"/>
    <numFmt numFmtId="195" formatCode="_ &quot;$&quot;\ * #,##0_ ;_ &quot;$&quot;\ * \-#,##0_ ;_ &quot;$&quot;\ * &quot;-&quot;_ ;_ @_ "/>
    <numFmt numFmtId="196" formatCode="_ &quot;$&quot;\ * #,##0.00_ ;_ &quot;$&quot;\ * \-#,##0.00_ ;_ &quot;$&quot;\ * &quot;-&quot;??_ ;_ @_ "/>
    <numFmt numFmtId="197" formatCode="d&quot;. &quot;m\o\n\ad\ yyyy"/>
    <numFmt numFmtId="198" formatCode="_-* #,##0.00\ [$€-1]_-;\-* #,##0.00\ [$€-1]_-;_-* &quot;-&quot;??\ [$€-1]_-"/>
    <numFmt numFmtId="199" formatCode="#,#00"/>
    <numFmt numFmtId="200" formatCode="_-* #,##0.00\ _D_M_-;\-* #,##0.00\ _D_M_-;_-* &quot;-&quot;??\ _D_M_-;_-@_-"/>
    <numFmt numFmtId="201" formatCode="#,"/>
    <numFmt numFmtId="202" formatCode="[$-14409]d/m/yyyy;@"/>
    <numFmt numFmtId="203" formatCode="0.0%\ ;\(0.0%\)"/>
    <numFmt numFmtId="204" formatCode="_-* #,##0.00\ &quot;DM&quot;_-;\-* #,##0.00\ &quot;DM&quot;_-;_-* &quot;-&quot;??\ &quot;DM&quot;_-;_-@_-"/>
    <numFmt numFmtId="205" formatCode="_-&quot;€&quot;\ * #,##0.00_-;\-&quot;€&quot;\ * #,##0.00_-;_-&quot;€&quot;\ * &quot;-&quot;??_-;_-@_-"/>
    <numFmt numFmtId="206" formatCode="_(&quot;$&quot;* #,##0.00_);_(&quot;$&quot;* \(#,##0.00\);_(&quot;$&quot;* &quot;-&quot;??_);_(@_)"/>
    <numFmt numFmtId="207" formatCode="\$#,#00"/>
    <numFmt numFmtId="208" formatCode="#\ ###\ ###\ ##0.00;\-#\ ###\ ###\ ##0.00;\-\ \ \ \ \ ;@"/>
    <numFmt numFmtId="209" formatCode="#,##0\ &quot;MW&quot;"/>
    <numFmt numFmtId="210" formatCode="#,##0\ &quot;€&quot;"/>
    <numFmt numFmtId="211" formatCode="0.00\ &quot;€/MWh&quot;"/>
    <numFmt numFmtId="212" formatCode="#,##0.00\ &quot;MWh&quot;"/>
    <numFmt numFmtId="213" formatCode="0.0\ &quot;MW&quot;"/>
    <numFmt numFmtId="214" formatCode="0_ ;\-0\ "/>
    <numFmt numFmtId="215" formatCode="ddd/\ dd/mm/yyyy"/>
    <numFmt numFmtId="216" formatCode="#,##0.00\ &quot;€/MWh&quot;"/>
    <numFmt numFmtId="217" formatCode="0.0\ &quot;MVAr&quot;"/>
  </numFmts>
  <fonts count="208">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Arial"/>
      <family val="2"/>
    </font>
    <font>
      <u/>
      <sz val="11"/>
      <color indexed="12"/>
      <name val="Arial"/>
      <family val="2"/>
    </font>
    <font>
      <b/>
      <sz val="12"/>
      <name val="Arial"/>
      <family val="2"/>
    </font>
    <font>
      <b/>
      <sz val="10"/>
      <name val="Arial"/>
      <family val="2"/>
    </font>
    <font>
      <b/>
      <sz val="14"/>
      <name val="Arial"/>
      <family val="2"/>
    </font>
    <font>
      <sz val="10"/>
      <name val="Arial"/>
      <family val="2"/>
    </font>
    <font>
      <sz val="8"/>
      <name val="Arial"/>
      <family val="2"/>
    </font>
    <font>
      <b/>
      <sz val="15"/>
      <name val="Arial"/>
      <family val="2"/>
    </font>
    <font>
      <b/>
      <sz val="11"/>
      <name val="Arial"/>
      <family val="2"/>
    </font>
    <font>
      <sz val="11"/>
      <name val="Arial"/>
      <family val="2"/>
    </font>
    <font>
      <vertAlign val="subscript"/>
      <sz val="10"/>
      <name val="Arial"/>
      <family val="2"/>
    </font>
    <font>
      <sz val="10"/>
      <name val="Arial"/>
      <family val="2"/>
    </font>
    <font>
      <b/>
      <vertAlign val="subscript"/>
      <sz val="10"/>
      <name val="Arial"/>
      <family val="2"/>
    </font>
    <font>
      <b/>
      <sz val="8"/>
      <name val="Arial"/>
      <family val="2"/>
    </font>
    <font>
      <b/>
      <u/>
      <sz val="11"/>
      <name val="Arial"/>
      <family val="2"/>
    </font>
    <font>
      <b/>
      <u/>
      <sz val="11"/>
      <color indexed="12"/>
      <name val="Arial"/>
      <family val="2"/>
    </font>
    <font>
      <sz val="8"/>
      <name val="Arial"/>
      <family val="2"/>
    </font>
    <font>
      <b/>
      <sz val="11"/>
      <color indexed="10"/>
      <name val="Arial"/>
      <family val="2"/>
    </font>
    <font>
      <b/>
      <sz val="10"/>
      <color indexed="10"/>
      <name val="Arial"/>
      <family val="2"/>
    </font>
    <font>
      <b/>
      <u/>
      <sz val="12"/>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Courier"/>
      <family val="3"/>
    </font>
    <font>
      <sz val="11"/>
      <color indexed="52"/>
      <name val="Calibri"/>
      <family val="2"/>
    </font>
    <font>
      <sz val="11"/>
      <color indexed="10"/>
      <name val="Calibri"/>
      <family val="2"/>
    </font>
    <font>
      <b/>
      <sz val="11"/>
      <color indexed="9"/>
      <name val="Calibri"/>
      <family val="2"/>
    </font>
    <font>
      <b/>
      <u/>
      <sz val="10"/>
      <color indexed="12"/>
      <name val="Arial"/>
      <family val="2"/>
    </font>
    <font>
      <b/>
      <sz val="11"/>
      <color indexed="9"/>
      <name val="Arial"/>
      <family val="2"/>
    </font>
    <font>
      <sz val="10"/>
      <name val="Arial"/>
      <family val="2"/>
    </font>
    <font>
      <sz val="11"/>
      <color rgb="FF000000"/>
      <name val="Calibri"/>
      <family val="2"/>
      <scheme val="minor"/>
    </font>
    <font>
      <u/>
      <sz val="10"/>
      <color indexed="12"/>
      <name val="Arial"/>
      <family val="2"/>
    </font>
    <font>
      <sz val="10"/>
      <name val="Arial"/>
      <family val="2"/>
    </font>
    <font>
      <sz val="10"/>
      <color indexed="9"/>
      <name val="Arial"/>
      <family val="2"/>
    </font>
    <font>
      <sz val="9"/>
      <name val="Arial"/>
      <family val="2"/>
    </font>
    <font>
      <sz val="11"/>
      <color theme="1"/>
      <name val="Arial"/>
      <family val="2"/>
    </font>
    <font>
      <b/>
      <sz val="10"/>
      <color theme="1"/>
      <name val="Arial"/>
      <family val="2"/>
    </font>
    <font>
      <sz val="10"/>
      <color theme="1"/>
      <name val="Arial"/>
      <family val="2"/>
    </font>
    <font>
      <vertAlign val="superscript"/>
      <sz val="10"/>
      <color indexed="8"/>
      <name val="Arial"/>
      <family val="2"/>
    </font>
    <font>
      <sz val="10"/>
      <color indexed="8"/>
      <name val="Arial"/>
      <family val="2"/>
    </font>
    <font>
      <b/>
      <i/>
      <vertAlign val="subscript"/>
      <sz val="10"/>
      <name val="Arial"/>
      <family val="2"/>
    </font>
    <font>
      <b/>
      <sz val="10"/>
      <color indexed="8"/>
      <name val="Arial"/>
      <family val="2"/>
    </font>
    <font>
      <b/>
      <sz val="12"/>
      <color indexed="10"/>
      <name val="Arial"/>
      <family val="2"/>
    </font>
    <font>
      <b/>
      <vertAlign val="superscript"/>
      <sz val="10"/>
      <color indexed="8"/>
      <name val="Arial"/>
      <family val="2"/>
    </font>
    <font>
      <vertAlign val="superscript"/>
      <sz val="10"/>
      <name val="Arial"/>
      <family val="2"/>
    </font>
    <font>
      <sz val="10"/>
      <color theme="0" tint="-0.499984740745262"/>
      <name val="Arial"/>
      <family val="2"/>
    </font>
    <font>
      <sz val="10"/>
      <color indexed="10"/>
      <name val="Arial"/>
      <family val="2"/>
    </font>
    <font>
      <sz val="10"/>
      <color theme="1"/>
      <name val="Calibri"/>
      <family val="2"/>
      <scheme val="minor"/>
    </font>
    <font>
      <b/>
      <sz val="11"/>
      <color theme="1"/>
      <name val="Calibri"/>
      <family val="2"/>
      <scheme val="minor"/>
    </font>
    <font>
      <sz val="11"/>
      <color theme="1"/>
      <name val="AvenirNext LT Com Regular"/>
      <family val="2"/>
    </font>
    <font>
      <sz val="10"/>
      <color theme="0"/>
      <name val="Arial"/>
      <family val="2"/>
    </font>
    <font>
      <sz val="11"/>
      <color theme="0"/>
      <name val="Calibri"/>
      <family val="2"/>
      <scheme val="minor"/>
    </font>
    <font>
      <sz val="11"/>
      <color theme="0"/>
      <name val="AvenirNext LT Com Regular"/>
      <family val="2"/>
    </font>
    <font>
      <b/>
      <sz val="10"/>
      <color rgb="FF3F3F3F"/>
      <name val="Arial"/>
      <family val="2"/>
    </font>
    <font>
      <b/>
      <sz val="11"/>
      <color rgb="FF3F3F3F"/>
      <name val="Calibri"/>
      <family val="2"/>
      <scheme val="minor"/>
    </font>
    <font>
      <b/>
      <sz val="11"/>
      <color rgb="FF3F3F3F"/>
      <name val="AvenirNext LT Com Regular"/>
      <family val="2"/>
    </font>
    <font>
      <b/>
      <sz val="10"/>
      <color indexed="63"/>
      <name val="Arial"/>
      <family val="2"/>
    </font>
    <font>
      <sz val="11"/>
      <color rgb="FF9C0006"/>
      <name val="Calibri"/>
      <family val="2"/>
      <scheme val="minor"/>
    </font>
    <font>
      <b/>
      <sz val="10"/>
      <color rgb="FFFA7D00"/>
      <name val="Arial"/>
      <family val="2"/>
    </font>
    <font>
      <b/>
      <sz val="11"/>
      <color indexed="17"/>
      <name val="Calibri"/>
      <family val="2"/>
    </font>
    <font>
      <b/>
      <sz val="11"/>
      <color rgb="FFFA7D00"/>
      <name val="Calibri"/>
      <family val="2"/>
      <scheme val="minor"/>
    </font>
    <font>
      <b/>
      <sz val="11"/>
      <color indexed="52"/>
      <name val="AvenirNext LT Com Regular"/>
      <family val="2"/>
    </font>
    <font>
      <b/>
      <sz val="11"/>
      <color indexed="53"/>
      <name val="Calibri"/>
      <family val="2"/>
    </font>
    <font>
      <b/>
      <sz val="10"/>
      <color indexed="52"/>
      <name val="Arial"/>
      <family val="2"/>
    </font>
    <font>
      <b/>
      <sz val="11"/>
      <color rgb="FFFA7D00"/>
      <name val="AvenirNext LT Com Regular"/>
      <family val="2"/>
    </font>
    <font>
      <u/>
      <sz val="11"/>
      <color indexed="36"/>
      <name val="DIN-Regular"/>
      <family val="2"/>
    </font>
    <font>
      <b/>
      <sz val="9"/>
      <name val="Calibri"/>
      <family val="2"/>
    </font>
    <font>
      <b/>
      <sz val="9"/>
      <color indexed="24"/>
      <name val="Arial"/>
      <family val="2"/>
    </font>
    <font>
      <b/>
      <sz val="11"/>
      <color indexed="24"/>
      <name val="Arial"/>
      <family val="2"/>
    </font>
    <font>
      <i/>
      <sz val="8"/>
      <name val="Arial Narrow"/>
      <family val="2"/>
    </font>
    <font>
      <b/>
      <sz val="11"/>
      <color theme="0"/>
      <name val="Calibri"/>
      <family val="2"/>
      <scheme val="minor"/>
    </font>
    <font>
      <sz val="10"/>
      <color indexed="17"/>
      <name val="Arial"/>
      <family val="2"/>
    </font>
    <font>
      <sz val="10"/>
      <name val="Times New Roman"/>
      <family val="1"/>
    </font>
    <font>
      <sz val="1"/>
      <color indexed="8"/>
      <name val="Courier"/>
      <family val="3"/>
    </font>
    <font>
      <sz val="8"/>
      <color indexed="8"/>
      <name val="Arial"/>
      <family val="2"/>
    </font>
    <font>
      <sz val="10"/>
      <color rgb="FF3F3F76"/>
      <name val="Arial"/>
      <family val="2"/>
    </font>
    <font>
      <sz val="11"/>
      <color indexed="48"/>
      <name val="Calibri"/>
      <family val="2"/>
    </font>
    <font>
      <sz val="11"/>
      <color rgb="FF3F3F76"/>
      <name val="Calibri"/>
      <family val="2"/>
      <scheme val="minor"/>
    </font>
    <font>
      <sz val="11"/>
      <color rgb="FF3F3F76"/>
      <name val="AvenirNext LT Com Regular"/>
      <family val="2"/>
    </font>
    <font>
      <sz val="10"/>
      <color indexed="62"/>
      <name val="Arial"/>
      <family val="2"/>
    </font>
    <font>
      <b/>
      <sz val="11"/>
      <color indexed="8"/>
      <name val="Arial"/>
      <family val="2"/>
    </font>
    <font>
      <b/>
      <sz val="11"/>
      <color theme="1"/>
      <name val="AvenirNext LT Com Regular"/>
      <family val="2"/>
    </font>
    <font>
      <i/>
      <sz val="10"/>
      <color rgb="FF7F7F7F"/>
      <name val="Arial"/>
      <family val="2"/>
    </font>
    <font>
      <i/>
      <sz val="11"/>
      <color rgb="FF7F7F7F"/>
      <name val="Calibri"/>
      <family val="2"/>
      <scheme val="minor"/>
    </font>
    <font>
      <i/>
      <sz val="11"/>
      <color rgb="FF7F7F7F"/>
      <name val="AvenirNext LT Com Regular"/>
      <family val="2"/>
    </font>
    <font>
      <i/>
      <sz val="10"/>
      <color indexed="23"/>
      <name val="Arial"/>
      <family val="2"/>
    </font>
    <font>
      <sz val="8"/>
      <color indexed="8"/>
      <name val="Arial"/>
      <family val="2"/>
      <charset val="238"/>
    </font>
    <font>
      <sz val="9"/>
      <name val="Calibri"/>
      <family val="2"/>
    </font>
    <font>
      <sz val="11"/>
      <color rgb="FF006100"/>
      <name val="Calibri"/>
      <family val="2"/>
      <scheme val="minor"/>
    </font>
    <font>
      <sz val="11"/>
      <color rgb="FF006100"/>
      <name val="AvenirNext LT Com Regular"/>
      <family val="2"/>
    </font>
    <font>
      <sz val="10"/>
      <color rgb="FF006100"/>
      <name val="Arial"/>
      <family val="2"/>
    </font>
    <font>
      <b/>
      <sz val="9"/>
      <color indexed="9"/>
      <name val="Arial"/>
      <family val="2"/>
    </font>
    <font>
      <b/>
      <sz val="15"/>
      <color indexed="62"/>
      <name val="Calibri"/>
      <family val="2"/>
    </font>
    <font>
      <b/>
      <sz val="15"/>
      <color theme="3"/>
      <name val="Calibri"/>
      <family val="2"/>
      <scheme val="minor"/>
    </font>
    <font>
      <b/>
      <sz val="13"/>
      <color indexed="62"/>
      <name val="Calibri"/>
      <family val="2"/>
    </font>
    <font>
      <b/>
      <sz val="13"/>
      <color theme="3"/>
      <name val="Calibri"/>
      <family val="2"/>
      <scheme val="minor"/>
    </font>
    <font>
      <b/>
      <sz val="11"/>
      <color indexed="62"/>
      <name val="Calibri"/>
      <family val="2"/>
    </font>
    <font>
      <b/>
      <sz val="11"/>
      <color theme="3"/>
      <name val="Calibri"/>
      <family val="2"/>
      <scheme val="minor"/>
    </font>
    <font>
      <b/>
      <sz val="10"/>
      <color indexed="9"/>
      <name val="Arial"/>
      <family val="2"/>
    </font>
    <font>
      <u/>
      <sz val="10"/>
      <color indexed="12"/>
      <name val="MS Sans Serif"/>
      <family val="2"/>
    </font>
    <font>
      <u/>
      <sz val="10.45"/>
      <color indexed="12"/>
      <name val="SWISS"/>
    </font>
    <font>
      <sz val="11"/>
      <color indexed="8"/>
      <name val="AvenirNext LT Com Regular"/>
      <family val="2"/>
    </font>
    <font>
      <b/>
      <sz val="1"/>
      <color indexed="8"/>
      <name val="Courier"/>
      <family val="3"/>
    </font>
    <font>
      <sz val="11"/>
      <color indexed="53"/>
      <name val="Calibri"/>
      <family val="2"/>
    </font>
    <font>
      <sz val="11"/>
      <color rgb="FFFA7D00"/>
      <name val="Calibri"/>
      <family val="2"/>
      <scheme val="minor"/>
    </font>
    <font>
      <sz val="11"/>
      <color rgb="FF9C6500"/>
      <name val="DIN-Regular"/>
      <family val="2"/>
    </font>
    <font>
      <sz val="10"/>
      <color rgb="FF9C6500"/>
      <name val="Arial"/>
      <family val="2"/>
    </font>
    <font>
      <sz val="11"/>
      <color rgb="FF9C6500"/>
      <name val="Calibri"/>
      <family val="2"/>
      <scheme val="minor"/>
    </font>
    <font>
      <sz val="11"/>
      <color indexed="60"/>
      <name val="AvenirNext LT Com Regular"/>
      <family val="2"/>
    </font>
    <font>
      <sz val="10"/>
      <color indexed="60"/>
      <name val="Arial"/>
      <family val="2"/>
    </font>
    <font>
      <sz val="11"/>
      <color rgb="FF9C6500"/>
      <name val="AvenirNext LT Com Regular"/>
      <family val="2"/>
    </font>
    <font>
      <sz val="10"/>
      <name val="Courier New"/>
      <family val="3"/>
    </font>
    <font>
      <sz val="8"/>
      <name val="Helv"/>
      <charset val="204"/>
    </font>
    <font>
      <sz val="10"/>
      <color indexed="64"/>
      <name val="Arial"/>
      <family val="2"/>
    </font>
    <font>
      <sz val="8"/>
      <name val="Helv"/>
    </font>
    <font>
      <b/>
      <sz val="12"/>
      <color indexed="8"/>
      <name val="Arial"/>
      <family val="2"/>
    </font>
    <font>
      <b/>
      <sz val="11"/>
      <color indexed="18"/>
      <name val="Arial"/>
      <family val="2"/>
    </font>
    <font>
      <b/>
      <i/>
      <sz val="12"/>
      <color indexed="8"/>
      <name val="Arial"/>
      <family val="2"/>
    </font>
    <font>
      <sz val="8"/>
      <color indexed="62"/>
      <name val="Arial"/>
      <family val="2"/>
    </font>
    <font>
      <b/>
      <i/>
      <sz val="11"/>
      <color indexed="18"/>
      <name val="Arial"/>
      <family val="2"/>
    </font>
    <font>
      <b/>
      <i/>
      <sz val="11"/>
      <color indexed="9"/>
      <name val="Arial"/>
      <family val="2"/>
    </font>
    <font>
      <sz val="12"/>
      <color indexed="8"/>
      <name val="Arial"/>
      <family val="2"/>
    </font>
    <font>
      <sz val="12"/>
      <color indexed="18"/>
      <name val="MS Sans Serif"/>
      <family val="2"/>
    </font>
    <font>
      <b/>
      <sz val="8"/>
      <color indexed="8"/>
      <name val="Arial"/>
      <family val="2"/>
    </font>
    <font>
      <sz val="12"/>
      <color indexed="9"/>
      <name val="MS Sans Serif"/>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25"/>
      <name val="Arial"/>
      <family val="2"/>
    </font>
    <font>
      <sz val="12"/>
      <color indexed="56"/>
      <name val="Arial"/>
      <family val="2"/>
    </font>
    <font>
      <i/>
      <sz val="12"/>
      <color indexed="8"/>
      <name val="Arial"/>
      <family val="2"/>
    </font>
    <font>
      <i/>
      <sz val="12"/>
      <color indexed="56"/>
      <name val="Arial"/>
      <family val="2"/>
    </font>
    <font>
      <sz val="12"/>
      <color indexed="9"/>
      <name val="Arial"/>
      <family val="2"/>
    </font>
    <font>
      <i/>
      <sz val="12"/>
      <color indexed="9"/>
      <name val="Arial"/>
      <family val="2"/>
    </font>
    <font>
      <sz val="10"/>
      <color indexed="24"/>
      <name val="Arial"/>
      <family val="2"/>
    </font>
    <font>
      <sz val="11"/>
      <color indexed="56"/>
      <name val="Arial"/>
      <family val="2"/>
    </font>
    <font>
      <i/>
      <sz val="11"/>
      <color indexed="56"/>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sz val="19"/>
      <color indexed="48"/>
      <name val="Arial"/>
      <family val="2"/>
    </font>
    <font>
      <sz val="19"/>
      <name val="Arial"/>
      <family val="2"/>
    </font>
    <font>
      <b/>
      <sz val="16"/>
      <color indexed="23"/>
      <name val="Arial"/>
      <family val="2"/>
    </font>
    <font>
      <sz val="18"/>
      <color indexed="18"/>
      <name val="Arial"/>
      <family val="2"/>
    </font>
    <font>
      <sz val="12"/>
      <color indexed="14"/>
      <name val="Arial"/>
      <family val="2"/>
    </font>
    <font>
      <sz val="8"/>
      <color indexed="14"/>
      <name val="Arial"/>
      <family val="2"/>
    </font>
    <font>
      <sz val="11"/>
      <color indexed="10"/>
      <name val="Arial"/>
      <family val="2"/>
    </font>
    <font>
      <sz val="11"/>
      <color indexed="37"/>
      <name val="Calibri"/>
      <family val="2"/>
    </font>
    <font>
      <sz val="11"/>
      <color rgb="FF9C0006"/>
      <name val="DIN-Regular"/>
      <family val="2"/>
    </font>
    <font>
      <sz val="10"/>
      <color rgb="FF9C0006"/>
      <name val="Arial"/>
      <family val="2"/>
    </font>
    <font>
      <sz val="11"/>
      <color indexed="16"/>
      <name val="Calibri"/>
      <family val="2"/>
    </font>
    <font>
      <sz val="11"/>
      <color rgb="FF9C0006"/>
      <name val="AvenirNext LT Com Regular"/>
      <family val="2"/>
    </font>
    <font>
      <sz val="10"/>
      <color indexed="20"/>
      <name val="Arial"/>
      <family val="2"/>
    </font>
    <font>
      <b/>
      <sz val="18"/>
      <color indexed="62"/>
      <name val="Cambria"/>
      <family val="2"/>
    </font>
    <font>
      <sz val="12"/>
      <name val="SWISS"/>
    </font>
    <font>
      <sz val="11"/>
      <color theme="1"/>
      <name val="DIN-Regular"/>
      <family val="2"/>
    </font>
    <font>
      <sz val="9"/>
      <name val="Univers"/>
      <family val="2"/>
    </font>
    <font>
      <b/>
      <sz val="9"/>
      <name val="Univers"/>
      <family val="2"/>
    </font>
    <font>
      <b/>
      <sz val="18"/>
      <color theme="3"/>
      <name val="Cambria"/>
      <family val="2"/>
      <scheme val="major"/>
    </font>
    <font>
      <b/>
      <sz val="15"/>
      <color indexed="56"/>
      <name val="Arial"/>
      <family val="2"/>
    </font>
    <font>
      <b/>
      <sz val="15"/>
      <color theme="3"/>
      <name val="Arial"/>
      <family val="2"/>
    </font>
    <font>
      <b/>
      <sz val="15"/>
      <color indexed="56"/>
      <name val="AvenirNext LT Com Regular"/>
      <family val="2"/>
    </font>
    <font>
      <b/>
      <sz val="15"/>
      <color theme="3"/>
      <name val="AvenirNext LT Com Regular"/>
      <family val="2"/>
    </font>
    <font>
      <b/>
      <sz val="13"/>
      <color theme="3"/>
      <name val="Arial"/>
      <family val="2"/>
    </font>
    <font>
      <b/>
      <sz val="13"/>
      <color indexed="56"/>
      <name val="AvenirNext LT Com Regular"/>
      <family val="2"/>
    </font>
    <font>
      <b/>
      <sz val="13"/>
      <color theme="3"/>
      <name val="AvenirNext LT Com Regular"/>
      <family val="2"/>
    </font>
    <font>
      <b/>
      <sz val="13"/>
      <color indexed="56"/>
      <name val="Arial"/>
      <family val="2"/>
    </font>
    <font>
      <b/>
      <sz val="11"/>
      <color theme="3"/>
      <name val="Arial"/>
      <family val="2"/>
    </font>
    <font>
      <b/>
      <sz val="11"/>
      <color indexed="56"/>
      <name val="AvenirNext LT Com Regular"/>
      <family val="2"/>
    </font>
    <font>
      <b/>
      <sz val="11"/>
      <color theme="3"/>
      <name val="AvenirNext LT Com Regular"/>
      <family val="2"/>
    </font>
    <font>
      <sz val="11"/>
      <color indexed="52"/>
      <name val="AvenirNext LT Com Regular"/>
      <family val="2"/>
    </font>
    <font>
      <sz val="10"/>
      <color rgb="FFFA7D00"/>
      <name val="Arial"/>
      <family val="2"/>
    </font>
    <font>
      <sz val="11"/>
      <color rgb="FFFA7D00"/>
      <name val="AvenirNext LT Com Regular"/>
      <family val="2"/>
    </font>
    <font>
      <sz val="10"/>
      <color indexed="52"/>
      <name val="Arial"/>
      <family val="2"/>
    </font>
    <font>
      <sz val="11"/>
      <color indexed="14"/>
      <name val="Calibri"/>
      <family val="2"/>
    </font>
    <font>
      <sz val="11"/>
      <color rgb="FFFF0000"/>
      <name val="Calibri"/>
      <family val="2"/>
      <scheme val="minor"/>
    </font>
    <font>
      <sz val="11"/>
      <color rgb="FFFF0000"/>
      <name val="AvenirNext LT Com Regular"/>
      <family val="2"/>
    </font>
    <font>
      <sz val="10"/>
      <color rgb="FFFF0000"/>
      <name val="Arial"/>
      <family val="2"/>
    </font>
    <font>
      <b/>
      <sz val="11"/>
      <color theme="0"/>
      <name val="AvenirNext LT Com Regular"/>
      <family val="2"/>
    </font>
    <font>
      <b/>
      <sz val="10"/>
      <color theme="0"/>
      <name val="Arial"/>
      <family val="2"/>
    </font>
    <font>
      <b/>
      <sz val="18"/>
      <color theme="1"/>
      <name val="Arial"/>
      <family val="2"/>
    </font>
    <font>
      <b/>
      <sz val="11"/>
      <color theme="1"/>
      <name val="Arial"/>
      <family val="2"/>
    </font>
    <font>
      <b/>
      <sz val="14"/>
      <color theme="1"/>
      <name val="Arial"/>
      <family val="2"/>
    </font>
    <font>
      <sz val="10"/>
      <name val="Arial"/>
      <family val="2"/>
    </font>
  </fonts>
  <fills count="12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gray0625">
        <bgColor indexed="43"/>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theme="0" tint="-0.24994659260841701"/>
        <bgColor indexed="64"/>
      </patternFill>
    </fill>
    <fill>
      <patternFill patternType="solid">
        <fgColor indexed="65"/>
        <bgColor indexed="22"/>
      </patternFill>
    </fill>
    <fill>
      <patternFill patternType="solid">
        <fgColor indexed="46"/>
        <bgColor indexed="64"/>
      </patternFill>
    </fill>
    <fill>
      <patternFill patternType="solid">
        <fgColor indexed="4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indexed="35"/>
      </patternFill>
    </fill>
    <fill>
      <patternFill patternType="solid">
        <fgColor indexed="27"/>
        <bgColor indexed="64"/>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theme="4"/>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theme="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theme="6"/>
      </patternFill>
    </fill>
    <fill>
      <patternFill patternType="solid">
        <fgColor indexed="54"/>
      </patternFill>
    </fill>
    <fill>
      <patternFill patternType="solid">
        <fgColor indexed="55"/>
        <bgColor indexed="55"/>
      </patternFill>
    </fill>
    <fill>
      <patternFill patternType="solid">
        <fgColor theme="7"/>
      </patternFill>
    </fill>
    <fill>
      <patternFill patternType="solid">
        <fgColor indexed="41"/>
        <bgColor indexed="41"/>
      </patternFill>
    </fill>
    <fill>
      <patternFill patternType="solid">
        <fgColor indexed="54"/>
        <bgColor indexed="54"/>
      </patternFill>
    </fill>
    <fill>
      <patternFill patternType="solid">
        <fgColor theme="8"/>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theme="9"/>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rgb="FFF2F2F2"/>
      </patternFill>
    </fill>
    <fill>
      <patternFill patternType="solid">
        <fgColor indexed="35"/>
        <bgColor indexed="35"/>
      </patternFill>
    </fill>
    <fill>
      <patternFill patternType="solid">
        <fgColor indexed="9"/>
      </patternFill>
    </fill>
    <fill>
      <patternFill patternType="solid">
        <fgColor indexed="9"/>
        <bgColor indexed="9"/>
      </patternFill>
    </fill>
    <fill>
      <patternFill patternType="solid">
        <fgColor rgb="FFFFC7CE"/>
      </patternFill>
    </fill>
    <fill>
      <patternFill patternType="solid">
        <fgColor indexed="23"/>
      </patternFill>
    </fill>
    <fill>
      <patternFill patternType="solid">
        <fgColor rgb="FFA5A5A5"/>
      </patternFill>
    </fill>
    <fill>
      <patternFill patternType="solid">
        <fgColor rgb="FFFFCC99"/>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0"/>
      </patternFill>
    </fill>
    <fill>
      <patternFill patternType="solid">
        <fgColor rgb="FFC6EFCE"/>
      </patternFill>
    </fill>
    <fill>
      <patternFill patternType="solid">
        <fgColor indexed="42"/>
        <bgColor indexed="42"/>
      </patternFill>
    </fill>
    <fill>
      <patternFill patternType="solid">
        <fgColor indexed="40"/>
      </patternFill>
    </fill>
    <fill>
      <patternFill patternType="solid">
        <fgColor rgb="FFFFEB9C"/>
      </patternFill>
    </fill>
    <fill>
      <patternFill patternType="solid">
        <fgColor rgb="FFFFFFCC"/>
      </patternFill>
    </fill>
    <fill>
      <patternFill patternType="solid">
        <fgColor indexed="21"/>
        <bgColor indexed="64"/>
      </patternFill>
    </fill>
    <fill>
      <patternFill patternType="solid">
        <fgColor indexed="10"/>
        <bgColor indexed="64"/>
      </patternFill>
    </fill>
    <fill>
      <patternFill patternType="solid">
        <fgColor indexed="54"/>
        <bgColor indexed="64"/>
      </patternFill>
    </fill>
    <fill>
      <patternFill patternType="solid">
        <fgColor indexed="31"/>
        <bgColor indexed="64"/>
      </patternFill>
    </fill>
    <fill>
      <patternFill patternType="solid">
        <fgColor indexed="12"/>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lightUp">
        <fgColor indexed="48"/>
        <bgColor indexed="44"/>
      </patternFill>
    </fill>
    <fill>
      <patternFill patternType="lightUp">
        <fgColor indexed="48"/>
        <bgColor indexed="41"/>
      </patternFill>
    </fill>
    <fill>
      <patternFill patternType="lightUp">
        <fgColor indexed="22"/>
        <bgColor indexed="35"/>
      </patternFill>
    </fill>
    <fill>
      <patternFill patternType="lightUp">
        <fgColor indexed="54"/>
        <bgColor indexed="41"/>
      </patternFill>
    </fill>
    <fill>
      <patternFill patternType="solid">
        <fgColor indexed="44"/>
        <bgColor indexed="64"/>
      </patternFill>
    </fill>
    <fill>
      <patternFill patternType="solid">
        <fgColor indexed="41"/>
        <bgColor indexed="64"/>
      </patternFill>
    </fill>
    <fill>
      <patternFill patternType="solid">
        <fgColor indexed="41"/>
      </patternFill>
    </fill>
    <fill>
      <patternFill patternType="solid">
        <fgColor indexed="35"/>
        <bgColor indexed="64"/>
      </patternFill>
    </fill>
    <fill>
      <patternFill patternType="solid">
        <fgColor indexed="23"/>
        <bgColor indexed="64"/>
      </patternFill>
    </fill>
    <fill>
      <patternFill patternType="solid">
        <fgColor indexed="40"/>
        <bgColor indexed="64"/>
      </patternFill>
    </fill>
    <fill>
      <patternFill patternType="solid">
        <fgColor indexed="55"/>
        <bgColor indexed="64"/>
      </patternFill>
    </fill>
    <fill>
      <patternFill patternType="solid">
        <fgColor indexed="37"/>
        <bgColor indexed="64"/>
      </patternFill>
    </fill>
    <fill>
      <patternFill patternType="solid">
        <fgColor indexed="15"/>
      </patternFill>
    </fill>
    <fill>
      <patternFill patternType="solid">
        <fgColor indexed="20"/>
      </patternFill>
    </fill>
    <fill>
      <patternFill patternType="solid">
        <fgColor indexed="60"/>
      </patternFill>
    </fill>
    <fill>
      <patternFill patternType="solid">
        <fgColor theme="0" tint="-0.14999847407452621"/>
        <bgColor indexed="64"/>
      </patternFill>
    </fill>
    <fill>
      <patternFill patternType="solid">
        <fgColor theme="0" tint="-0.14996795556505021"/>
        <bgColor indexed="64"/>
      </patternFill>
    </fill>
    <fill>
      <patternFill patternType="gray0625">
        <bgColor rgb="FFFFFF99"/>
      </patternFill>
    </fill>
  </fills>
  <borders count="100">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indexed="18"/>
      </left>
      <right style="thin">
        <color indexed="18"/>
      </right>
      <top style="thin">
        <color indexed="18"/>
      </top>
      <bottom style="thin">
        <color indexed="18"/>
      </bottom>
      <diagonal/>
    </border>
    <border>
      <left/>
      <right/>
      <top/>
      <bottom style="medium">
        <color indexed="2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48"/>
      </top>
      <bottom style="double">
        <color indexed="48"/>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top/>
      <bottom style="thick">
        <color indexed="49"/>
      </bottom>
      <diagonal/>
    </border>
    <border>
      <left/>
      <right/>
      <top/>
      <bottom style="thick">
        <color theme="4"/>
      </bottom>
      <diagonal/>
    </border>
    <border>
      <left/>
      <right/>
      <top/>
      <bottom style="thick">
        <color indexed="55"/>
      </bottom>
      <diagonal/>
    </border>
    <border>
      <left/>
      <right/>
      <top/>
      <bottom style="thick">
        <color theme="4" tint="0.499984740745262"/>
      </bottom>
      <diagonal/>
    </border>
    <border>
      <left/>
      <right/>
      <top/>
      <bottom style="medium">
        <color indexed="55"/>
      </bottom>
      <diagonal/>
    </border>
    <border>
      <left/>
      <right/>
      <top/>
      <bottom style="medium">
        <color indexed="49"/>
      </bottom>
      <diagonal/>
    </border>
    <border>
      <left/>
      <right/>
      <top/>
      <bottom style="medium">
        <color theme="4" tint="0.39997558519241921"/>
      </bottom>
      <diagonal/>
    </border>
    <border>
      <left/>
      <right/>
      <top/>
      <bottom style="double">
        <color indexed="53"/>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right/>
      <top/>
      <bottom style="thick">
        <color indexed="44"/>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29"/>
      </left>
      <right/>
      <top style="thin">
        <color indexed="34"/>
      </top>
      <bottom style="thin">
        <color indexed="34"/>
      </bottom>
      <diagonal/>
    </border>
    <border>
      <left/>
      <right/>
      <top style="thin">
        <color indexed="8"/>
      </top>
      <bottom/>
      <diagonal/>
    </border>
    <border>
      <left/>
      <right/>
      <top style="double">
        <color indexed="6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60711">
    <xf numFmtId="0" fontId="0" fillId="0" borderId="0"/>
    <xf numFmtId="0" fontId="16" fillId="2" borderId="0"/>
    <xf numFmtId="0" fontId="16" fillId="2" borderId="0"/>
    <xf numFmtId="0" fontId="10" fillId="2" borderId="0"/>
    <xf numFmtId="0" fontId="16" fillId="2" borderId="0"/>
    <xf numFmtId="0" fontId="16" fillId="2" borderId="0"/>
    <xf numFmtId="0" fontId="10" fillId="2" borderId="0"/>
    <xf numFmtId="0" fontId="10" fillId="2" borderId="0"/>
    <xf numFmtId="0" fontId="10" fillId="2" borderId="0"/>
    <xf numFmtId="0" fontId="8" fillId="2" borderId="0"/>
    <xf numFmtId="0" fontId="25" fillId="2" borderId="0"/>
    <xf numFmtId="0" fontId="26" fillId="2" borderId="0"/>
    <xf numFmtId="0" fontId="26" fillId="2" borderId="0"/>
    <xf numFmtId="0" fontId="27" fillId="2" borderId="0"/>
    <xf numFmtId="0" fontId="26" fillId="2" borderId="0"/>
    <xf numFmtId="0" fontId="26" fillId="2" borderId="0"/>
    <xf numFmtId="0" fontId="27" fillId="2" borderId="0"/>
    <xf numFmtId="0" fontId="27" fillId="2" borderId="0"/>
    <xf numFmtId="0" fontId="27" fillId="2" borderId="0"/>
    <xf numFmtId="0" fontId="28" fillId="2" borderId="0"/>
    <xf numFmtId="0" fontId="29" fillId="2" borderId="0"/>
    <xf numFmtId="0" fontId="21" fillId="2" borderId="0"/>
    <xf numFmtId="170" fontId="16" fillId="3" borderId="1"/>
    <xf numFmtId="170" fontId="16" fillId="3" borderId="1"/>
    <xf numFmtId="170" fontId="16" fillId="3" borderId="1"/>
    <xf numFmtId="170" fontId="16" fillId="3" borderId="1"/>
    <xf numFmtId="170" fontId="16" fillId="3" borderId="1"/>
    <xf numFmtId="0" fontId="25" fillId="3" borderId="0"/>
    <xf numFmtId="0" fontId="16" fillId="2" borderId="0"/>
    <xf numFmtId="0" fontId="16" fillId="2" borderId="0"/>
    <xf numFmtId="0" fontId="10" fillId="2" borderId="0"/>
    <xf numFmtId="0" fontId="16" fillId="2" borderId="0"/>
    <xf numFmtId="0" fontId="16" fillId="2" borderId="0"/>
    <xf numFmtId="0" fontId="10" fillId="2" borderId="0"/>
    <xf numFmtId="0" fontId="10" fillId="2" borderId="0"/>
    <xf numFmtId="0" fontId="10" fillId="2" borderId="0"/>
    <xf numFmtId="0" fontId="8" fillId="2" borderId="0"/>
    <xf numFmtId="0" fontId="25" fillId="2" borderId="0"/>
    <xf numFmtId="0" fontId="16" fillId="2" borderId="0"/>
    <xf numFmtId="0" fontId="28" fillId="2" borderId="0"/>
    <xf numFmtId="0" fontId="29" fillId="2" borderId="0"/>
    <xf numFmtId="0" fontId="21" fillId="2" borderId="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7"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7"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4"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32" fillId="22" borderId="2" applyNumberFormat="0" applyAlignment="0" applyProtection="0"/>
    <xf numFmtId="0" fontId="32" fillId="22" borderId="2" applyNumberFormat="0" applyAlignment="0" applyProtection="0"/>
    <xf numFmtId="0" fontId="33" fillId="22" borderId="3" applyNumberFormat="0" applyAlignment="0" applyProtection="0"/>
    <xf numFmtId="0" fontId="33" fillId="22" borderId="3" applyNumberFormat="0" applyAlignment="0" applyProtection="0"/>
    <xf numFmtId="164" fontId="10" fillId="0" borderId="0" applyFont="0" applyFill="0" applyBorder="0" applyAlignment="0" applyProtection="0"/>
    <xf numFmtId="0" fontId="34" fillId="9" borderId="3" applyNumberFormat="0" applyAlignment="0" applyProtection="0"/>
    <xf numFmtId="0" fontId="34" fillId="9" borderId="3" applyNumberFormat="0" applyAlignment="0" applyProtection="0"/>
    <xf numFmtId="0" fontId="35" fillId="0" borderId="4" applyNumberFormat="0" applyFill="0" applyAlignment="0" applyProtection="0"/>
    <xf numFmtId="0" fontId="35" fillId="0" borderId="4"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167" fontId="10" fillId="0" borderId="0" applyFont="0" applyFill="0" applyBorder="0" applyAlignment="0" applyProtection="0"/>
    <xf numFmtId="0" fontId="37" fillId="6" borderId="0" applyNumberFormat="0" applyBorder="0" applyAlignment="0" applyProtection="0"/>
    <xf numFmtId="0" fontId="37" fillId="6" borderId="0" applyNumberFormat="0" applyBorder="0" applyAlignment="0" applyProtection="0"/>
    <xf numFmtId="0" fontId="6" fillId="0" borderId="0" applyNumberFormat="0" applyFill="0" applyBorder="0" applyAlignment="0" applyProtection="0">
      <alignment vertical="top"/>
      <protection locked="0"/>
    </xf>
    <xf numFmtId="0" fontId="38" fillId="23" borderId="0" applyNumberFormat="0" applyBorder="0" applyAlignment="0" applyProtection="0"/>
    <xf numFmtId="0" fontId="38" fillId="23" borderId="0" applyNumberFormat="0" applyBorder="0" applyAlignment="0" applyProtection="0"/>
    <xf numFmtId="0" fontId="14" fillId="24" borderId="5" applyNumberFormat="0" applyFont="0" applyAlignment="0" applyProtection="0"/>
    <xf numFmtId="0" fontId="14" fillId="24" borderId="5" applyNumberFormat="0" applyFont="0" applyAlignment="0" applyProtection="0"/>
    <xf numFmtId="9" fontId="5" fillId="0" borderId="0" applyFont="0" applyFill="0" applyBorder="0" applyAlignment="0" applyProtection="0"/>
    <xf numFmtId="9" fontId="16" fillId="0" borderId="0" applyFont="0" applyFill="0" applyBorder="0" applyAlignment="0" applyProtection="0"/>
    <xf numFmtId="9" fontId="14" fillId="0" borderId="0" applyFont="0" applyFill="0" applyBorder="0" applyAlignment="0" applyProtection="0"/>
    <xf numFmtId="0" fontId="39" fillId="5" borderId="0" applyNumberFormat="0" applyBorder="0" applyAlignment="0" applyProtection="0"/>
    <xf numFmtId="0" fontId="39" fillId="5" borderId="0" applyNumberFormat="0" applyBorder="0" applyAlignment="0" applyProtection="0"/>
    <xf numFmtId="0" fontId="10" fillId="0" borderId="0"/>
    <xf numFmtId="0" fontId="16" fillId="0" borderId="0"/>
    <xf numFmtId="0" fontId="16"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40" fillId="0" borderId="0" applyNumberFormat="0" applyFill="0" applyBorder="0" applyAlignment="0" applyProtection="0"/>
    <xf numFmtId="0" fontId="41" fillId="0" borderId="6" applyNumberFormat="0" applyFill="0" applyAlignment="0" applyProtection="0"/>
    <xf numFmtId="0" fontId="41" fillId="0" borderId="6" applyNumberFormat="0" applyFill="0" applyAlignment="0" applyProtection="0"/>
    <xf numFmtId="0" fontId="42" fillId="0" borderId="7"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0" fillId="0" borderId="0" applyNumberFormat="0" applyFill="0" applyBorder="0" applyAlignment="0" applyProtection="0"/>
    <xf numFmtId="0" fontId="44" fillId="0" borderId="0"/>
    <xf numFmtId="0" fontId="45" fillId="0" borderId="9" applyNumberFormat="0" applyFill="0" applyAlignment="0" applyProtection="0"/>
    <xf numFmtId="0" fontId="45" fillId="0" borderId="9" applyNumberFormat="0" applyFill="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25" borderId="10" applyNumberFormat="0" applyAlignment="0" applyProtection="0"/>
    <xf numFmtId="0" fontId="47" fillId="25" borderId="10" applyNumberFormat="0" applyAlignment="0" applyProtection="0"/>
    <xf numFmtId="0" fontId="50" fillId="0" borderId="0"/>
    <xf numFmtId="172"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0" fontId="10" fillId="0" borderId="0"/>
    <xf numFmtId="164" fontId="10" fillId="0" borderId="0" applyFont="0" applyFill="0" applyBorder="0" applyAlignment="0" applyProtection="0"/>
    <xf numFmtId="0" fontId="51" fillId="0" borderId="0"/>
    <xf numFmtId="0" fontId="53" fillId="0" borderId="0"/>
    <xf numFmtId="0" fontId="10" fillId="2" borderId="0"/>
    <xf numFmtId="0" fontId="10" fillId="2" borderId="0"/>
    <xf numFmtId="0" fontId="53" fillId="2" borderId="0"/>
    <xf numFmtId="0" fontId="10" fillId="2" borderId="0"/>
    <xf numFmtId="0" fontId="10" fillId="2" borderId="0"/>
    <xf numFmtId="0" fontId="53" fillId="2" borderId="0"/>
    <xf numFmtId="0" fontId="53" fillId="2" borderId="0"/>
    <xf numFmtId="0" fontId="53" fillId="2" borderId="0"/>
    <xf numFmtId="0" fontId="26" fillId="2" borderId="0"/>
    <xf numFmtId="0" fontId="26" fillId="2" borderId="0"/>
    <xf numFmtId="0" fontId="26" fillId="2" borderId="0"/>
    <xf numFmtId="0" fontId="26" fillId="2" borderId="0"/>
    <xf numFmtId="0" fontId="11" fillId="2" borderId="0"/>
    <xf numFmtId="170" fontId="10" fillId="3" borderId="1"/>
    <xf numFmtId="170" fontId="10" fillId="3" borderId="1"/>
    <xf numFmtId="170" fontId="10" fillId="3" borderId="1"/>
    <xf numFmtId="170" fontId="10" fillId="3" borderId="1"/>
    <xf numFmtId="170" fontId="10" fillId="3" borderId="1"/>
    <xf numFmtId="0" fontId="10" fillId="2" borderId="0"/>
    <xf numFmtId="0" fontId="10" fillId="2" borderId="0"/>
    <xf numFmtId="0" fontId="53" fillId="2" borderId="0"/>
    <xf numFmtId="0" fontId="10" fillId="2" borderId="0"/>
    <xf numFmtId="0" fontId="10" fillId="2" borderId="0"/>
    <xf numFmtId="0" fontId="53" fillId="2" borderId="0"/>
    <xf numFmtId="0" fontId="53" fillId="2" borderId="0"/>
    <xf numFmtId="0" fontId="53" fillId="2" borderId="0"/>
    <xf numFmtId="0" fontId="10" fillId="2" borderId="0"/>
    <xf numFmtId="0" fontId="11" fillId="2" borderId="0"/>
    <xf numFmtId="0" fontId="10" fillId="0" borderId="0"/>
    <xf numFmtId="172" fontId="10" fillId="0" borderId="0" applyFont="0" applyFill="0" applyBorder="0" applyAlignment="0" applyProtection="0"/>
    <xf numFmtId="167" fontId="53" fillId="0" borderId="0" applyFont="0" applyFill="0" applyBorder="0" applyAlignment="0" applyProtection="0"/>
    <xf numFmtId="164" fontId="53" fillId="0" borderId="0" applyFont="0" applyFill="0" applyBorder="0" applyAlignment="0" applyProtection="0"/>
    <xf numFmtId="0" fontId="5" fillId="24" borderId="5" applyNumberFormat="0" applyFont="0" applyAlignment="0" applyProtection="0"/>
    <xf numFmtId="0" fontId="5" fillId="24" borderId="5" applyNumberFormat="0" applyFont="0" applyAlignment="0" applyProtection="0"/>
    <xf numFmtId="9" fontId="53"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53" fillId="0" borderId="0"/>
    <xf numFmtId="0" fontId="10" fillId="0" borderId="0"/>
    <xf numFmtId="0" fontId="10" fillId="0" borderId="0"/>
    <xf numFmtId="0" fontId="5" fillId="0" borderId="0"/>
    <xf numFmtId="0" fontId="53" fillId="0" borderId="0"/>
    <xf numFmtId="0" fontId="10" fillId="0" borderId="0"/>
    <xf numFmtId="44" fontId="53"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56" fillId="0" borderId="0"/>
    <xf numFmtId="0" fontId="4" fillId="0" borderId="0"/>
    <xf numFmtId="164" fontId="4" fillId="0" borderId="0" applyFont="0" applyFill="0" applyBorder="0" applyAlignment="0" applyProtection="0"/>
    <xf numFmtId="9" fontId="4" fillId="0" borderId="0" applyFont="0" applyFill="0" applyBorder="0" applyAlignment="0" applyProtection="0"/>
    <xf numFmtId="44" fontId="10" fillId="0" borderId="0" applyFont="0" applyFill="0" applyBorder="0" applyAlignment="0" applyProtection="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8" fillId="2" borderId="0"/>
    <xf numFmtId="185" fontId="8" fillId="2" borderId="0"/>
    <xf numFmtId="0" fontId="25" fillId="2" borderId="0"/>
    <xf numFmtId="185" fontId="25" fillId="2" borderId="0"/>
    <xf numFmtId="185" fontId="26" fillId="2" borderId="0"/>
    <xf numFmtId="185" fontId="26" fillId="2" borderId="0"/>
    <xf numFmtId="0" fontId="26" fillId="2" borderId="0"/>
    <xf numFmtId="0" fontId="26" fillId="2" borderId="0"/>
    <xf numFmtId="185" fontId="26" fillId="2" borderId="0"/>
    <xf numFmtId="185" fontId="26" fillId="2" borderId="0"/>
    <xf numFmtId="0" fontId="26" fillId="2" borderId="0"/>
    <xf numFmtId="185" fontId="26" fillId="2" borderId="0"/>
    <xf numFmtId="0" fontId="26" fillId="2" borderId="0"/>
    <xf numFmtId="185" fontId="26" fillId="2" borderId="0"/>
    <xf numFmtId="185" fontId="26" fillId="2" borderId="0"/>
    <xf numFmtId="0" fontId="26" fillId="2" borderId="0"/>
    <xf numFmtId="0" fontId="26" fillId="2" borderId="0"/>
    <xf numFmtId="185" fontId="26" fillId="2" borderId="0"/>
    <xf numFmtId="185" fontId="26" fillId="2" borderId="0"/>
    <xf numFmtId="0" fontId="26" fillId="2" borderId="0"/>
    <xf numFmtId="0" fontId="26" fillId="2" borderId="0"/>
    <xf numFmtId="185" fontId="26" fillId="2" borderId="0"/>
    <xf numFmtId="185" fontId="26" fillId="2" borderId="0"/>
    <xf numFmtId="185" fontId="26" fillId="2" borderId="0"/>
    <xf numFmtId="0" fontId="26" fillId="2" borderId="0"/>
    <xf numFmtId="0" fontId="26" fillId="2" borderId="0"/>
    <xf numFmtId="185" fontId="26" fillId="2" borderId="0"/>
    <xf numFmtId="0" fontId="26" fillId="2" borderId="0"/>
    <xf numFmtId="0" fontId="26" fillId="2" borderId="0"/>
    <xf numFmtId="185" fontId="26" fillId="2" borderId="0"/>
    <xf numFmtId="185" fontId="26" fillId="2" borderId="0"/>
    <xf numFmtId="0" fontId="26" fillId="2" borderId="0"/>
    <xf numFmtId="0" fontId="26" fillId="2" borderId="0"/>
    <xf numFmtId="185" fontId="26" fillId="2" borderId="0"/>
    <xf numFmtId="185" fontId="26" fillId="2" borderId="0"/>
    <xf numFmtId="0" fontId="26" fillId="2" borderId="0"/>
    <xf numFmtId="0" fontId="26" fillId="2" borderId="0"/>
    <xf numFmtId="0" fontId="26" fillId="2" borderId="0"/>
    <xf numFmtId="185" fontId="26" fillId="2" borderId="0"/>
    <xf numFmtId="0" fontId="26" fillId="2" borderId="0"/>
    <xf numFmtId="185" fontId="26" fillId="2" borderId="0"/>
    <xf numFmtId="185" fontId="26" fillId="2" borderId="0"/>
    <xf numFmtId="185" fontId="26" fillId="2" borderId="0"/>
    <xf numFmtId="0" fontId="26" fillId="2" borderId="0"/>
    <xf numFmtId="0" fontId="26" fillId="2" borderId="0"/>
    <xf numFmtId="185" fontId="26" fillId="2" borderId="0"/>
    <xf numFmtId="185" fontId="26" fillId="2" borderId="0"/>
    <xf numFmtId="0" fontId="26" fillId="2" borderId="0"/>
    <xf numFmtId="185" fontId="26" fillId="2" borderId="0"/>
    <xf numFmtId="0" fontId="26" fillId="2" borderId="0"/>
    <xf numFmtId="185" fontId="26" fillId="2" borderId="0"/>
    <xf numFmtId="0" fontId="28" fillId="2" borderId="0"/>
    <xf numFmtId="185" fontId="28" fillId="2" borderId="0"/>
    <xf numFmtId="0" fontId="29" fillId="2" borderId="0"/>
    <xf numFmtId="185" fontId="29" fillId="2" borderId="0"/>
    <xf numFmtId="0" fontId="11" fillId="2" borderId="0"/>
    <xf numFmtId="0" fontId="11" fillId="2" borderId="0"/>
    <xf numFmtId="185" fontId="11" fillId="2" borderId="0"/>
    <xf numFmtId="185" fontId="11" fillId="2" borderId="0"/>
    <xf numFmtId="0" fontId="11" fillId="2" borderId="0"/>
    <xf numFmtId="0" fontId="11" fillId="2" borderId="0"/>
    <xf numFmtId="185" fontId="11" fillId="2" borderId="0"/>
    <xf numFmtId="0" fontId="11" fillId="2" borderId="0"/>
    <xf numFmtId="0" fontId="11" fillId="2" borderId="0"/>
    <xf numFmtId="185" fontId="11" fillId="2" borderId="0"/>
    <xf numFmtId="185" fontId="11" fillId="2" borderId="0"/>
    <xf numFmtId="185" fontId="11" fillId="2" borderId="0"/>
    <xf numFmtId="0" fontId="11" fillId="2" borderId="0"/>
    <xf numFmtId="0" fontId="11" fillId="2" borderId="0"/>
    <xf numFmtId="185" fontId="11" fillId="2" borderId="0"/>
    <xf numFmtId="0" fontId="11" fillId="2" borderId="0"/>
    <xf numFmtId="0" fontId="11" fillId="2" borderId="0"/>
    <xf numFmtId="185" fontId="11" fillId="2" borderId="0"/>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170" fontId="10" fillId="3" borderId="1"/>
    <xf numFmtId="0" fontId="25" fillId="3" borderId="0"/>
    <xf numFmtId="185" fontId="25" fillId="3"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8" fillId="2" borderId="0"/>
    <xf numFmtId="185" fontId="8" fillId="2" borderId="0"/>
    <xf numFmtId="0" fontId="25" fillId="2" borderId="0"/>
    <xf numFmtId="185" fontId="25"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0"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185" fontId="10" fillId="2" borderId="0"/>
    <xf numFmtId="0" fontId="28" fillId="2" borderId="0"/>
    <xf numFmtId="185" fontId="28" fillId="2" borderId="0"/>
    <xf numFmtId="0" fontId="29" fillId="2" borderId="0"/>
    <xf numFmtId="185" fontId="29" fillId="2" borderId="0"/>
    <xf numFmtId="0" fontId="11" fillId="2" borderId="0"/>
    <xf numFmtId="0" fontId="11" fillId="2" borderId="0"/>
    <xf numFmtId="185" fontId="11" fillId="2" borderId="0"/>
    <xf numFmtId="185" fontId="11" fillId="2" borderId="0"/>
    <xf numFmtId="0" fontId="11" fillId="2" borderId="0"/>
    <xf numFmtId="0" fontId="11" fillId="2" borderId="0"/>
    <xf numFmtId="185" fontId="11" fillId="2" borderId="0"/>
    <xf numFmtId="0" fontId="11" fillId="2" borderId="0"/>
    <xf numFmtId="0" fontId="11" fillId="2" borderId="0"/>
    <xf numFmtId="185" fontId="11" fillId="2" borderId="0"/>
    <xf numFmtId="185" fontId="11" fillId="2" borderId="0"/>
    <xf numFmtId="185" fontId="11" fillId="2" borderId="0"/>
    <xf numFmtId="0" fontId="11" fillId="2" borderId="0"/>
    <xf numFmtId="0" fontId="11" fillId="2" borderId="0"/>
    <xf numFmtId="185" fontId="11" fillId="2" borderId="0"/>
    <xf numFmtId="0" fontId="11" fillId="2" borderId="0"/>
    <xf numFmtId="0" fontId="11" fillId="2" borderId="0"/>
    <xf numFmtId="185" fontId="11" fillId="2" borderId="0"/>
    <xf numFmtId="0" fontId="31" fillId="18" borderId="0" applyNumberFormat="0" applyBorder="0" applyAlignment="0" applyProtection="0"/>
    <xf numFmtId="186" fontId="60" fillId="35" borderId="41" applyFont="0" applyBorder="0" applyAlignment="0">
      <alignment horizontal="right"/>
    </xf>
    <xf numFmtId="186" fontId="60" fillId="35" borderId="41" applyFont="0" applyBorder="0" applyAlignment="0">
      <alignment horizontal="right"/>
    </xf>
    <xf numFmtId="186" fontId="60" fillId="36" borderId="41" applyFont="0" applyBorder="0" applyAlignment="0">
      <alignment horizontal="right"/>
    </xf>
    <xf numFmtId="186" fontId="60" fillId="36" borderId="41" applyFont="0" applyBorder="0" applyAlignment="0">
      <alignment horizontal="right"/>
    </xf>
    <xf numFmtId="0" fontId="58" fillId="37" borderId="0" applyNumberFormat="0" applyBorder="0" applyAlignment="0" applyProtection="0"/>
    <xf numFmtId="0" fontId="70" fillId="4" borderId="0" applyNumberFormat="0" applyBorder="0" applyAlignment="0" applyProtection="0"/>
    <xf numFmtId="0" fontId="70"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0" fillId="4" borderId="0" applyNumberFormat="0" applyBorder="0" applyAlignment="0" applyProtection="0"/>
    <xf numFmtId="0" fontId="70" fillId="4" borderId="0" applyNumberFormat="0" applyBorder="0" applyAlignment="0" applyProtection="0"/>
    <xf numFmtId="0" fontId="4" fillId="37" borderId="0" applyNumberFormat="0" applyBorder="0" applyAlignment="0" applyProtection="0"/>
    <xf numFmtId="185" fontId="30" fillId="4" borderId="0" applyNumberFormat="0" applyBorder="0" applyAlignment="0" applyProtection="0"/>
    <xf numFmtId="0" fontId="4" fillId="37" borderId="0" applyNumberFormat="0" applyBorder="0" applyAlignment="0" applyProtection="0"/>
    <xf numFmtId="0" fontId="58" fillId="37" borderId="0" applyNumberFormat="0" applyBorder="0" applyAlignment="0" applyProtection="0"/>
    <xf numFmtId="0" fontId="4"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185" fontId="30" fillId="4" borderId="0" applyNumberFormat="0" applyBorder="0" applyAlignment="0" applyProtection="0"/>
    <xf numFmtId="0" fontId="70" fillId="4" borderId="0" applyNumberFormat="0" applyBorder="0" applyAlignment="0" applyProtection="0"/>
    <xf numFmtId="0" fontId="4" fillId="37" borderId="0" applyNumberFormat="0" applyBorder="0" applyAlignment="0" applyProtection="0"/>
    <xf numFmtId="185" fontId="4" fillId="37" borderId="0" applyNumberFormat="0" applyBorder="0" applyAlignment="0" applyProtection="0"/>
    <xf numFmtId="185"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185" fontId="4" fillId="37" borderId="0" applyNumberFormat="0" applyBorder="0" applyAlignment="0" applyProtection="0"/>
    <xf numFmtId="0" fontId="70" fillId="4" borderId="0" applyNumberFormat="0" applyBorder="0" applyAlignment="0" applyProtection="0"/>
    <xf numFmtId="0" fontId="4" fillId="37" borderId="0" applyNumberFormat="0" applyBorder="0" applyAlignment="0" applyProtection="0"/>
    <xf numFmtId="0" fontId="70"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0" fillId="4" borderId="0" applyNumberFormat="0" applyBorder="0" applyAlignment="0" applyProtection="0"/>
    <xf numFmtId="185" fontId="30" fillId="4" borderId="0" applyNumberFormat="0" applyBorder="0" applyAlignment="0" applyProtection="0"/>
    <xf numFmtId="0" fontId="4" fillId="37" borderId="0" applyNumberFormat="0" applyBorder="0" applyAlignment="0" applyProtection="0"/>
    <xf numFmtId="185" fontId="30" fillId="4" borderId="0" applyNumberFormat="0" applyBorder="0" applyAlignment="0" applyProtection="0"/>
    <xf numFmtId="0" fontId="70" fillId="37" borderId="0" applyNumberFormat="0" applyBorder="0" applyAlignment="0" applyProtection="0"/>
    <xf numFmtId="0" fontId="30" fillId="4" borderId="0" applyNumberFormat="0" applyBorder="0" applyAlignment="0" applyProtection="0"/>
    <xf numFmtId="0" fontId="60" fillId="4" borderId="0" applyNumberFormat="0" applyBorder="0" applyAlignment="0" applyProtection="0"/>
    <xf numFmtId="185" fontId="60" fillId="4" borderId="0" applyNumberFormat="0" applyBorder="0" applyAlignment="0" applyProtection="0"/>
    <xf numFmtId="0" fontId="30" fillId="4" borderId="0" applyNumberFormat="0" applyBorder="0" applyAlignment="0" applyProtection="0"/>
    <xf numFmtId="185" fontId="60" fillId="4" borderId="0" applyNumberFormat="0" applyBorder="0" applyAlignment="0" applyProtection="0"/>
    <xf numFmtId="0" fontId="70" fillId="4"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30" fillId="4" borderId="0" applyNumberFormat="0" applyBorder="0" applyAlignment="0" applyProtection="0"/>
    <xf numFmtId="0" fontId="60" fillId="4" borderId="0" applyNumberFormat="0" applyBorder="0" applyAlignment="0" applyProtection="0"/>
    <xf numFmtId="185" fontId="60" fillId="4" borderId="0" applyNumberFormat="0" applyBorder="0" applyAlignment="0" applyProtection="0"/>
    <xf numFmtId="0" fontId="4" fillId="4" borderId="0" applyNumberFormat="0" applyBorder="0" applyAlignment="0" applyProtection="0"/>
    <xf numFmtId="185" fontId="6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70"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70"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185" fontId="30" fillId="4" borderId="0" applyNumberFormat="0" applyBorder="0" applyAlignment="0" applyProtection="0"/>
    <xf numFmtId="0" fontId="70"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185" fontId="30" fillId="4" borderId="0" applyNumberFormat="0" applyBorder="0" applyAlignment="0" applyProtection="0"/>
    <xf numFmtId="0" fontId="4" fillId="37" borderId="0" applyNumberFormat="0" applyBorder="0" applyAlignment="0" applyProtection="0"/>
    <xf numFmtId="0" fontId="70" fillId="37" borderId="0" applyNumberFormat="0" applyBorder="0" applyAlignment="0" applyProtection="0"/>
    <xf numFmtId="0" fontId="4"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4" fillId="37" borderId="0" applyNumberFormat="0" applyBorder="0" applyAlignment="0" applyProtection="0"/>
    <xf numFmtId="0" fontId="60" fillId="4" borderId="0" applyNumberFormat="0" applyBorder="0" applyAlignment="0" applyProtection="0"/>
    <xf numFmtId="0" fontId="70"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185" fontId="60" fillId="4" borderId="0" applyNumberFormat="0" applyBorder="0" applyAlignment="0" applyProtection="0"/>
    <xf numFmtId="0" fontId="4" fillId="37" borderId="0" applyNumberFormat="0" applyBorder="0" applyAlignment="0" applyProtection="0"/>
    <xf numFmtId="185" fontId="60" fillId="4" borderId="0" applyNumberFormat="0" applyBorder="0" applyAlignment="0" applyProtection="0"/>
    <xf numFmtId="0" fontId="4" fillId="37" borderId="0" applyNumberFormat="0" applyBorder="0" applyAlignment="0" applyProtection="0"/>
    <xf numFmtId="0" fontId="70" fillId="37" borderId="0" applyNumberFormat="0" applyBorder="0" applyAlignment="0" applyProtection="0"/>
    <xf numFmtId="0" fontId="30" fillId="4" borderId="0" applyNumberFormat="0" applyBorder="0" applyAlignment="0" applyProtection="0"/>
    <xf numFmtId="0" fontId="70" fillId="37" borderId="0" applyNumberFormat="0" applyBorder="0" applyAlignment="0" applyProtection="0"/>
    <xf numFmtId="185" fontId="30" fillId="4" borderId="0" applyNumberFormat="0" applyBorder="0" applyAlignment="0" applyProtection="0"/>
    <xf numFmtId="0" fontId="70" fillId="37" borderId="0" applyNumberFormat="0" applyBorder="0" applyAlignment="0" applyProtection="0"/>
    <xf numFmtId="185" fontId="30" fillId="4"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58" fillId="38" borderId="0" applyNumberFormat="0" applyBorder="0" applyAlignment="0" applyProtection="0"/>
    <xf numFmtId="0" fontId="70" fillId="5" borderId="0" applyNumberFormat="0" applyBorder="0" applyAlignment="0" applyProtection="0"/>
    <xf numFmtId="0" fontId="70"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30" fillId="5" borderId="0" applyNumberFormat="0" applyBorder="0" applyAlignment="0" applyProtection="0"/>
    <xf numFmtId="0" fontId="70" fillId="5" borderId="0" applyNumberFormat="0" applyBorder="0" applyAlignment="0" applyProtection="0"/>
    <xf numFmtId="0" fontId="4" fillId="38" borderId="0" applyNumberFormat="0" applyBorder="0" applyAlignment="0" applyProtection="0"/>
    <xf numFmtId="185" fontId="30" fillId="5" borderId="0" applyNumberFormat="0" applyBorder="0" applyAlignment="0" applyProtection="0"/>
    <xf numFmtId="0" fontId="4" fillId="38" borderId="0" applyNumberFormat="0" applyBorder="0" applyAlignment="0" applyProtection="0"/>
    <xf numFmtId="0" fontId="58" fillId="38" borderId="0" applyNumberFormat="0" applyBorder="0" applyAlignment="0" applyProtection="0"/>
    <xf numFmtId="0" fontId="4"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185" fontId="30" fillId="5" borderId="0" applyNumberFormat="0" applyBorder="0" applyAlignment="0" applyProtection="0"/>
    <xf numFmtId="0" fontId="70" fillId="5" borderId="0" applyNumberFormat="0" applyBorder="0" applyAlignment="0" applyProtection="0"/>
    <xf numFmtId="0" fontId="4" fillId="38" borderId="0" applyNumberFormat="0" applyBorder="0" applyAlignment="0" applyProtection="0"/>
    <xf numFmtId="185" fontId="4" fillId="38" borderId="0" applyNumberFormat="0" applyBorder="0" applyAlignment="0" applyProtection="0"/>
    <xf numFmtId="185"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185" fontId="4" fillId="38" borderId="0" applyNumberFormat="0" applyBorder="0" applyAlignment="0" applyProtection="0"/>
    <xf numFmtId="0" fontId="70" fillId="5" borderId="0" applyNumberFormat="0" applyBorder="0" applyAlignment="0" applyProtection="0"/>
    <xf numFmtId="0" fontId="4" fillId="38" borderId="0" applyNumberFormat="0" applyBorder="0" applyAlignment="0" applyProtection="0"/>
    <xf numFmtId="0" fontId="70"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30" fillId="5" borderId="0" applyNumberFormat="0" applyBorder="0" applyAlignment="0" applyProtection="0"/>
    <xf numFmtId="185" fontId="30" fillId="5" borderId="0" applyNumberFormat="0" applyBorder="0" applyAlignment="0" applyProtection="0"/>
    <xf numFmtId="0" fontId="4" fillId="38" borderId="0" applyNumberFormat="0" applyBorder="0" applyAlignment="0" applyProtection="0"/>
    <xf numFmtId="185" fontId="30" fillId="5" borderId="0" applyNumberFormat="0" applyBorder="0" applyAlignment="0" applyProtection="0"/>
    <xf numFmtId="0" fontId="70" fillId="38" borderId="0" applyNumberFormat="0" applyBorder="0" applyAlignment="0" applyProtection="0"/>
    <xf numFmtId="0" fontId="30" fillId="5" borderId="0" applyNumberFormat="0" applyBorder="0" applyAlignment="0" applyProtection="0"/>
    <xf numFmtId="0" fontId="60" fillId="5" borderId="0" applyNumberFormat="0" applyBorder="0" applyAlignment="0" applyProtection="0"/>
    <xf numFmtId="185" fontId="60" fillId="5" borderId="0" applyNumberFormat="0" applyBorder="0" applyAlignment="0" applyProtection="0"/>
    <xf numFmtId="0" fontId="30" fillId="5" borderId="0" applyNumberFormat="0" applyBorder="0" applyAlignment="0" applyProtection="0"/>
    <xf numFmtId="185" fontId="60" fillId="5" borderId="0" applyNumberFormat="0" applyBorder="0" applyAlignment="0" applyProtection="0"/>
    <xf numFmtId="0" fontId="70" fillId="5" borderId="0" applyNumberFormat="0" applyBorder="0" applyAlignment="0" applyProtection="0"/>
    <xf numFmtId="0" fontId="4" fillId="38" borderId="0" applyNumberFormat="0" applyBorder="0" applyAlignment="0" applyProtection="0"/>
    <xf numFmtId="0" fontId="30" fillId="5" borderId="0" applyNumberFormat="0" applyBorder="0" applyAlignment="0" applyProtection="0"/>
    <xf numFmtId="0" fontId="4" fillId="38" borderId="0" applyNumberFormat="0" applyBorder="0" applyAlignment="0" applyProtection="0"/>
    <xf numFmtId="0" fontId="60" fillId="5" borderId="0" applyNumberFormat="0" applyBorder="0" applyAlignment="0" applyProtection="0"/>
    <xf numFmtId="185" fontId="60" fillId="5" borderId="0" applyNumberFormat="0" applyBorder="0" applyAlignment="0" applyProtection="0"/>
    <xf numFmtId="0" fontId="4" fillId="38" borderId="0" applyNumberFormat="0" applyBorder="0" applyAlignment="0" applyProtection="0"/>
    <xf numFmtId="185" fontId="60" fillId="5"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70"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70"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185" fontId="30" fillId="5" borderId="0" applyNumberFormat="0" applyBorder="0" applyAlignment="0" applyProtection="0"/>
    <xf numFmtId="0" fontId="70"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185" fontId="30" fillId="5" borderId="0" applyNumberFormat="0" applyBorder="0" applyAlignment="0" applyProtection="0"/>
    <xf numFmtId="0" fontId="4" fillId="38" borderId="0" applyNumberFormat="0" applyBorder="0" applyAlignment="0" applyProtection="0"/>
    <xf numFmtId="0" fontId="70" fillId="38" borderId="0" applyNumberFormat="0" applyBorder="0" applyAlignment="0" applyProtection="0"/>
    <xf numFmtId="0" fontId="4"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4" fillId="38" borderId="0" applyNumberFormat="0" applyBorder="0" applyAlignment="0" applyProtection="0"/>
    <xf numFmtId="0" fontId="60" fillId="5" borderId="0" applyNumberFormat="0" applyBorder="0" applyAlignment="0" applyProtection="0"/>
    <xf numFmtId="0" fontId="70"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0" fontId="4" fillId="38" borderId="0" applyNumberFormat="0" applyBorder="0" applyAlignment="0" applyProtection="0"/>
    <xf numFmtId="185" fontId="60" fillId="5" borderId="0" applyNumberFormat="0" applyBorder="0" applyAlignment="0" applyProtection="0"/>
    <xf numFmtId="0" fontId="4" fillId="38" borderId="0" applyNumberFormat="0" applyBorder="0" applyAlignment="0" applyProtection="0"/>
    <xf numFmtId="185" fontId="60" fillId="5" borderId="0" applyNumberFormat="0" applyBorder="0" applyAlignment="0" applyProtection="0"/>
    <xf numFmtId="0" fontId="4" fillId="38" borderId="0" applyNumberFormat="0" applyBorder="0" applyAlignment="0" applyProtection="0"/>
    <xf numFmtId="0" fontId="70" fillId="38" borderId="0" applyNumberFormat="0" applyBorder="0" applyAlignment="0" applyProtection="0"/>
    <xf numFmtId="0" fontId="30" fillId="5" borderId="0" applyNumberFormat="0" applyBorder="0" applyAlignment="0" applyProtection="0"/>
    <xf numFmtId="0" fontId="70" fillId="38" borderId="0" applyNumberFormat="0" applyBorder="0" applyAlignment="0" applyProtection="0"/>
    <xf numFmtId="185" fontId="30" fillId="5" borderId="0" applyNumberFormat="0" applyBorder="0" applyAlignment="0" applyProtection="0"/>
    <xf numFmtId="0" fontId="70" fillId="38" borderId="0" applyNumberFormat="0" applyBorder="0" applyAlignment="0" applyProtection="0"/>
    <xf numFmtId="185" fontId="30" fillId="5"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58" fillId="39" borderId="0" applyNumberFormat="0" applyBorder="0" applyAlignment="0" applyProtection="0"/>
    <xf numFmtId="0" fontId="70" fillId="6" borderId="0" applyNumberFormat="0" applyBorder="0" applyAlignment="0" applyProtection="0"/>
    <xf numFmtId="0" fontId="70"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70" fillId="6" borderId="0" applyNumberFormat="0" applyBorder="0" applyAlignment="0" applyProtection="0"/>
    <xf numFmtId="0" fontId="4" fillId="39" borderId="0" applyNumberFormat="0" applyBorder="0" applyAlignment="0" applyProtection="0"/>
    <xf numFmtId="185" fontId="30" fillId="6" borderId="0" applyNumberFormat="0" applyBorder="0" applyAlignment="0" applyProtection="0"/>
    <xf numFmtId="0" fontId="4" fillId="39" borderId="0" applyNumberFormat="0" applyBorder="0" applyAlignment="0" applyProtection="0"/>
    <xf numFmtId="0" fontId="58" fillId="39" borderId="0" applyNumberFormat="0" applyBorder="0" applyAlignment="0" applyProtection="0"/>
    <xf numFmtId="0" fontId="4"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185" fontId="30" fillId="6" borderId="0" applyNumberFormat="0" applyBorder="0" applyAlignment="0" applyProtection="0"/>
    <xf numFmtId="0" fontId="70" fillId="6" borderId="0" applyNumberFormat="0" applyBorder="0" applyAlignment="0" applyProtection="0"/>
    <xf numFmtId="0" fontId="4" fillId="39" borderId="0" applyNumberFormat="0" applyBorder="0" applyAlignment="0" applyProtection="0"/>
    <xf numFmtId="185" fontId="4" fillId="39" borderId="0" applyNumberFormat="0" applyBorder="0" applyAlignment="0" applyProtection="0"/>
    <xf numFmtId="185"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5" fontId="4" fillId="39" borderId="0" applyNumberFormat="0" applyBorder="0" applyAlignment="0" applyProtection="0"/>
    <xf numFmtId="0" fontId="70" fillId="6" borderId="0" applyNumberFormat="0" applyBorder="0" applyAlignment="0" applyProtection="0"/>
    <xf numFmtId="0" fontId="4" fillId="39" borderId="0" applyNumberFormat="0" applyBorder="0" applyAlignment="0" applyProtection="0"/>
    <xf numFmtId="0" fontId="70"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5" fontId="30" fillId="6" borderId="0" applyNumberFormat="0" applyBorder="0" applyAlignment="0" applyProtection="0"/>
    <xf numFmtId="0" fontId="4" fillId="39" borderId="0" applyNumberFormat="0" applyBorder="0" applyAlignment="0" applyProtection="0"/>
    <xf numFmtId="185" fontId="30" fillId="6" borderId="0" applyNumberFormat="0" applyBorder="0" applyAlignment="0" applyProtection="0"/>
    <xf numFmtId="0" fontId="70" fillId="39" borderId="0" applyNumberFormat="0" applyBorder="0" applyAlignment="0" applyProtection="0"/>
    <xf numFmtId="0" fontId="30" fillId="6" borderId="0" applyNumberFormat="0" applyBorder="0" applyAlignment="0" applyProtection="0"/>
    <xf numFmtId="0" fontId="60" fillId="6" borderId="0" applyNumberFormat="0" applyBorder="0" applyAlignment="0" applyProtection="0"/>
    <xf numFmtId="185" fontId="60" fillId="6" borderId="0" applyNumberFormat="0" applyBorder="0" applyAlignment="0" applyProtection="0"/>
    <xf numFmtId="0" fontId="30" fillId="6" borderId="0" applyNumberFormat="0" applyBorder="0" applyAlignment="0" applyProtection="0"/>
    <xf numFmtId="185" fontId="60" fillId="6" borderId="0" applyNumberFormat="0" applyBorder="0" applyAlignment="0" applyProtection="0"/>
    <xf numFmtId="0" fontId="70" fillId="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60" fillId="6" borderId="0" applyNumberFormat="0" applyBorder="0" applyAlignment="0" applyProtection="0"/>
    <xf numFmtId="185" fontId="60" fillId="6" borderId="0" applyNumberFormat="0" applyBorder="0" applyAlignment="0" applyProtection="0"/>
    <xf numFmtId="0" fontId="4" fillId="6" borderId="0" applyNumberFormat="0" applyBorder="0" applyAlignment="0" applyProtection="0"/>
    <xf numFmtId="185" fontId="60"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70"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70"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5" fontId="30" fillId="6" borderId="0" applyNumberFormat="0" applyBorder="0" applyAlignment="0" applyProtection="0"/>
    <xf numFmtId="0" fontId="70"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5" fontId="30" fillId="6" borderId="0" applyNumberFormat="0" applyBorder="0" applyAlignment="0" applyProtection="0"/>
    <xf numFmtId="0" fontId="4" fillId="39" borderId="0" applyNumberFormat="0" applyBorder="0" applyAlignment="0" applyProtection="0"/>
    <xf numFmtId="0" fontId="70" fillId="39" borderId="0" applyNumberFormat="0" applyBorder="0" applyAlignment="0" applyProtection="0"/>
    <xf numFmtId="0" fontId="4"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4" fillId="39" borderId="0" applyNumberFormat="0" applyBorder="0" applyAlignment="0" applyProtection="0"/>
    <xf numFmtId="0" fontId="60" fillId="6" borderId="0" applyNumberFormat="0" applyBorder="0" applyAlignment="0" applyProtection="0"/>
    <xf numFmtId="0" fontId="70"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5" fontId="60" fillId="6" borderId="0" applyNumberFormat="0" applyBorder="0" applyAlignment="0" applyProtection="0"/>
    <xf numFmtId="0" fontId="4" fillId="39" borderId="0" applyNumberFormat="0" applyBorder="0" applyAlignment="0" applyProtection="0"/>
    <xf numFmtId="185" fontId="60" fillId="6" borderId="0" applyNumberFormat="0" applyBorder="0" applyAlignment="0" applyProtection="0"/>
    <xf numFmtId="0" fontId="4" fillId="39" borderId="0" applyNumberFormat="0" applyBorder="0" applyAlignment="0" applyProtection="0"/>
    <xf numFmtId="0" fontId="70" fillId="39" borderId="0" applyNumberFormat="0" applyBorder="0" applyAlignment="0" applyProtection="0"/>
    <xf numFmtId="0" fontId="30" fillId="6" borderId="0" applyNumberFormat="0" applyBorder="0" applyAlignment="0" applyProtection="0"/>
    <xf numFmtId="0" fontId="70" fillId="39" borderId="0" applyNumberFormat="0" applyBorder="0" applyAlignment="0" applyProtection="0"/>
    <xf numFmtId="185" fontId="30" fillId="6" borderId="0" applyNumberFormat="0" applyBorder="0" applyAlignment="0" applyProtection="0"/>
    <xf numFmtId="0" fontId="70" fillId="39" borderId="0" applyNumberFormat="0" applyBorder="0" applyAlignment="0" applyProtection="0"/>
    <xf numFmtId="185" fontId="30" fillId="6" borderId="0" applyNumberFormat="0" applyBorder="0" applyAlignment="0" applyProtection="0"/>
    <xf numFmtId="0" fontId="70" fillId="39" borderId="0" applyNumberFormat="0" applyBorder="0" applyAlignment="0" applyProtection="0"/>
    <xf numFmtId="0" fontId="70" fillId="39" borderId="0" applyNumberFormat="0" applyBorder="0" applyAlignment="0" applyProtection="0"/>
    <xf numFmtId="0" fontId="58" fillId="40" borderId="0" applyNumberFormat="0" applyBorder="0" applyAlignment="0" applyProtection="0"/>
    <xf numFmtId="0" fontId="70" fillId="7" borderId="0" applyNumberFormat="0" applyBorder="0" applyAlignment="0" applyProtection="0"/>
    <xf numFmtId="0" fontId="70"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30" fillId="7" borderId="0" applyNumberFormat="0" applyBorder="0" applyAlignment="0" applyProtection="0"/>
    <xf numFmtId="0" fontId="70" fillId="7" borderId="0" applyNumberFormat="0" applyBorder="0" applyAlignment="0" applyProtection="0"/>
    <xf numFmtId="0" fontId="4" fillId="40" borderId="0" applyNumberFormat="0" applyBorder="0" applyAlignment="0" applyProtection="0"/>
    <xf numFmtId="185" fontId="30" fillId="7" borderId="0" applyNumberFormat="0" applyBorder="0" applyAlignment="0" applyProtection="0"/>
    <xf numFmtId="0" fontId="4" fillId="40" borderId="0" applyNumberFormat="0" applyBorder="0" applyAlignment="0" applyProtection="0"/>
    <xf numFmtId="0" fontId="58" fillId="40" borderId="0" applyNumberFormat="0" applyBorder="0" applyAlignment="0" applyProtection="0"/>
    <xf numFmtId="0" fontId="4"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185" fontId="30" fillId="7" borderId="0" applyNumberFormat="0" applyBorder="0" applyAlignment="0" applyProtection="0"/>
    <xf numFmtId="0" fontId="70" fillId="7" borderId="0" applyNumberFormat="0" applyBorder="0" applyAlignment="0" applyProtection="0"/>
    <xf numFmtId="0" fontId="4" fillId="40" borderId="0" applyNumberFormat="0" applyBorder="0" applyAlignment="0" applyProtection="0"/>
    <xf numFmtId="185" fontId="4" fillId="40" borderId="0" applyNumberFormat="0" applyBorder="0" applyAlignment="0" applyProtection="0"/>
    <xf numFmtId="185"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185" fontId="4" fillId="40" borderId="0" applyNumberFormat="0" applyBorder="0" applyAlignment="0" applyProtection="0"/>
    <xf numFmtId="0" fontId="70" fillId="7" borderId="0" applyNumberFormat="0" applyBorder="0" applyAlignment="0" applyProtection="0"/>
    <xf numFmtId="0" fontId="4" fillId="40" borderId="0" applyNumberFormat="0" applyBorder="0" applyAlignment="0" applyProtection="0"/>
    <xf numFmtId="0" fontId="70"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30" fillId="7" borderId="0" applyNumberFormat="0" applyBorder="0" applyAlignment="0" applyProtection="0"/>
    <xf numFmtId="185" fontId="30" fillId="7" borderId="0" applyNumberFormat="0" applyBorder="0" applyAlignment="0" applyProtection="0"/>
    <xf numFmtId="0" fontId="4" fillId="40" borderId="0" applyNumberFormat="0" applyBorder="0" applyAlignment="0" applyProtection="0"/>
    <xf numFmtId="185" fontId="30" fillId="7" borderId="0" applyNumberFormat="0" applyBorder="0" applyAlignment="0" applyProtection="0"/>
    <xf numFmtId="0" fontId="70" fillId="40" borderId="0" applyNumberFormat="0" applyBorder="0" applyAlignment="0" applyProtection="0"/>
    <xf numFmtId="0" fontId="30" fillId="7" borderId="0" applyNumberFormat="0" applyBorder="0" applyAlignment="0" applyProtection="0"/>
    <xf numFmtId="0" fontId="60" fillId="7" borderId="0" applyNumberFormat="0" applyBorder="0" applyAlignment="0" applyProtection="0"/>
    <xf numFmtId="185" fontId="60" fillId="7" borderId="0" applyNumberFormat="0" applyBorder="0" applyAlignment="0" applyProtection="0"/>
    <xf numFmtId="0" fontId="30" fillId="7" borderId="0" applyNumberFormat="0" applyBorder="0" applyAlignment="0" applyProtection="0"/>
    <xf numFmtId="185" fontId="60" fillId="7" borderId="0" applyNumberFormat="0" applyBorder="0" applyAlignment="0" applyProtection="0"/>
    <xf numFmtId="0" fontId="70" fillId="7" borderId="0" applyNumberFormat="0" applyBorder="0" applyAlignment="0" applyProtection="0"/>
    <xf numFmtId="0" fontId="4" fillId="40" borderId="0" applyNumberFormat="0" applyBorder="0" applyAlignment="0" applyProtection="0"/>
    <xf numFmtId="0" fontId="30" fillId="7" borderId="0" applyNumberFormat="0" applyBorder="0" applyAlignment="0" applyProtection="0"/>
    <xf numFmtId="0" fontId="4" fillId="40" borderId="0" applyNumberFormat="0" applyBorder="0" applyAlignment="0" applyProtection="0"/>
    <xf numFmtId="0" fontId="60" fillId="7" borderId="0" applyNumberFormat="0" applyBorder="0" applyAlignment="0" applyProtection="0"/>
    <xf numFmtId="185" fontId="60" fillId="7" borderId="0" applyNumberFormat="0" applyBorder="0" applyAlignment="0" applyProtection="0"/>
    <xf numFmtId="0" fontId="4" fillId="40" borderId="0" applyNumberFormat="0" applyBorder="0" applyAlignment="0" applyProtection="0"/>
    <xf numFmtId="185" fontId="6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70"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70"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185" fontId="30" fillId="7" borderId="0" applyNumberFormat="0" applyBorder="0" applyAlignment="0" applyProtection="0"/>
    <xf numFmtId="0" fontId="70"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185" fontId="30" fillId="7" borderId="0" applyNumberFormat="0" applyBorder="0" applyAlignment="0" applyProtection="0"/>
    <xf numFmtId="0" fontId="4" fillId="40" borderId="0" applyNumberFormat="0" applyBorder="0" applyAlignment="0" applyProtection="0"/>
    <xf numFmtId="0" fontId="70" fillId="40" borderId="0" applyNumberFormat="0" applyBorder="0" applyAlignment="0" applyProtection="0"/>
    <xf numFmtId="0" fontId="4"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4" fillId="40" borderId="0" applyNumberFormat="0" applyBorder="0" applyAlignment="0" applyProtection="0"/>
    <xf numFmtId="0" fontId="60" fillId="7" borderId="0" applyNumberFormat="0" applyBorder="0" applyAlignment="0" applyProtection="0"/>
    <xf numFmtId="0" fontId="70"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185" fontId="60" fillId="7" borderId="0" applyNumberFormat="0" applyBorder="0" applyAlignment="0" applyProtection="0"/>
    <xf numFmtId="0" fontId="4" fillId="40" borderId="0" applyNumberFormat="0" applyBorder="0" applyAlignment="0" applyProtection="0"/>
    <xf numFmtId="185" fontId="60" fillId="7" borderId="0" applyNumberFormat="0" applyBorder="0" applyAlignment="0" applyProtection="0"/>
    <xf numFmtId="0" fontId="4" fillId="40" borderId="0" applyNumberFormat="0" applyBorder="0" applyAlignment="0" applyProtection="0"/>
    <xf numFmtId="0" fontId="70" fillId="40" borderId="0" applyNumberFormat="0" applyBorder="0" applyAlignment="0" applyProtection="0"/>
    <xf numFmtId="0" fontId="30" fillId="7" borderId="0" applyNumberFormat="0" applyBorder="0" applyAlignment="0" applyProtection="0"/>
    <xf numFmtId="0" fontId="70" fillId="40" borderId="0" applyNumberFormat="0" applyBorder="0" applyAlignment="0" applyProtection="0"/>
    <xf numFmtId="185" fontId="30" fillId="7" borderId="0" applyNumberFormat="0" applyBorder="0" applyAlignment="0" applyProtection="0"/>
    <xf numFmtId="0" fontId="70" fillId="40" borderId="0" applyNumberFormat="0" applyBorder="0" applyAlignment="0" applyProtection="0"/>
    <xf numFmtId="185" fontId="30" fillId="7"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58" fillId="41" borderId="0" applyNumberFormat="0" applyBorder="0" applyAlignment="0" applyProtection="0"/>
    <xf numFmtId="0" fontId="70"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30" fillId="8" borderId="0" applyNumberFormat="0" applyBorder="0" applyAlignment="0" applyProtection="0"/>
    <xf numFmtId="0" fontId="70" fillId="41" borderId="0" applyNumberFormat="0" applyBorder="0" applyAlignment="0" applyProtection="0"/>
    <xf numFmtId="0" fontId="4" fillId="41" borderId="0" applyNumberFormat="0" applyBorder="0" applyAlignment="0" applyProtection="0"/>
    <xf numFmtId="185" fontId="30" fillId="8" borderId="0" applyNumberFormat="0" applyBorder="0" applyAlignment="0" applyProtection="0"/>
    <xf numFmtId="0" fontId="4" fillId="41" borderId="0" applyNumberFormat="0" applyBorder="0" applyAlignment="0" applyProtection="0"/>
    <xf numFmtId="0" fontId="58" fillId="41" borderId="0" applyNumberFormat="0" applyBorder="0" applyAlignment="0" applyProtection="0"/>
    <xf numFmtId="0" fontId="4"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185" fontId="30" fillId="8" borderId="0" applyNumberFormat="0" applyBorder="0" applyAlignment="0" applyProtection="0"/>
    <xf numFmtId="0" fontId="70" fillId="41" borderId="0" applyNumberFormat="0" applyBorder="0" applyAlignment="0" applyProtection="0"/>
    <xf numFmtId="0" fontId="4" fillId="41" borderId="0" applyNumberFormat="0" applyBorder="0" applyAlignment="0" applyProtection="0"/>
    <xf numFmtId="185" fontId="4" fillId="41" borderId="0" applyNumberFormat="0" applyBorder="0" applyAlignment="0" applyProtection="0"/>
    <xf numFmtId="185"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185" fontId="4" fillId="41" borderId="0" applyNumberFormat="0" applyBorder="0" applyAlignment="0" applyProtection="0"/>
    <xf numFmtId="0" fontId="70"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30" fillId="8" borderId="0" applyNumberFormat="0" applyBorder="0" applyAlignment="0" applyProtection="0"/>
    <xf numFmtId="185" fontId="30" fillId="8" borderId="0" applyNumberFormat="0" applyBorder="0" applyAlignment="0" applyProtection="0"/>
    <xf numFmtId="0" fontId="4" fillId="41" borderId="0" applyNumberFormat="0" applyBorder="0" applyAlignment="0" applyProtection="0"/>
    <xf numFmtId="185" fontId="30" fillId="8" borderId="0" applyNumberFormat="0" applyBorder="0" applyAlignment="0" applyProtection="0"/>
    <xf numFmtId="0" fontId="70" fillId="41" borderId="0" applyNumberFormat="0" applyBorder="0" applyAlignment="0" applyProtection="0"/>
    <xf numFmtId="0" fontId="30" fillId="8" borderId="0" applyNumberFormat="0" applyBorder="0" applyAlignment="0" applyProtection="0"/>
    <xf numFmtId="0" fontId="60" fillId="8" borderId="0" applyNumberFormat="0" applyBorder="0" applyAlignment="0" applyProtection="0"/>
    <xf numFmtId="185" fontId="60" fillId="8" borderId="0" applyNumberFormat="0" applyBorder="0" applyAlignment="0" applyProtection="0"/>
    <xf numFmtId="0" fontId="30" fillId="8" borderId="0" applyNumberFormat="0" applyBorder="0" applyAlignment="0" applyProtection="0"/>
    <xf numFmtId="185" fontId="60" fillId="8" borderId="0" applyNumberFormat="0" applyBorder="0" applyAlignment="0" applyProtection="0"/>
    <xf numFmtId="0" fontId="70" fillId="41" borderId="0" applyNumberFormat="0" applyBorder="0" applyAlignment="0" applyProtection="0"/>
    <xf numFmtId="0" fontId="4" fillId="41" borderId="0" applyNumberFormat="0" applyBorder="0" applyAlignment="0" applyProtection="0"/>
    <xf numFmtId="0" fontId="30" fillId="8" borderId="0" applyNumberFormat="0" applyBorder="0" applyAlignment="0" applyProtection="0"/>
    <xf numFmtId="0" fontId="4" fillId="41" borderId="0" applyNumberFormat="0" applyBorder="0" applyAlignment="0" applyProtection="0"/>
    <xf numFmtId="0" fontId="60" fillId="8" borderId="0" applyNumberFormat="0" applyBorder="0" applyAlignment="0" applyProtection="0"/>
    <xf numFmtId="185" fontId="60" fillId="8" borderId="0" applyNumberFormat="0" applyBorder="0" applyAlignment="0" applyProtection="0"/>
    <xf numFmtId="0" fontId="4" fillId="41" borderId="0" applyNumberFormat="0" applyBorder="0" applyAlignment="0" applyProtection="0"/>
    <xf numFmtId="185" fontId="60"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70"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185" fontId="30" fillId="8"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185" fontId="30" fillId="8" borderId="0" applyNumberFormat="0" applyBorder="0" applyAlignment="0" applyProtection="0"/>
    <xf numFmtId="0" fontId="4" fillId="41" borderId="0" applyNumberFormat="0" applyBorder="0" applyAlignment="0" applyProtection="0"/>
    <xf numFmtId="0" fontId="70" fillId="41" borderId="0" applyNumberFormat="0" applyBorder="0" applyAlignment="0" applyProtection="0"/>
    <xf numFmtId="0" fontId="4"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4" fillId="41" borderId="0" applyNumberFormat="0" applyBorder="0" applyAlignment="0" applyProtection="0"/>
    <xf numFmtId="0" fontId="60" fillId="8"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185" fontId="60" fillId="8" borderId="0" applyNumberFormat="0" applyBorder="0" applyAlignment="0" applyProtection="0"/>
    <xf numFmtId="0" fontId="4" fillId="41" borderId="0" applyNumberFormat="0" applyBorder="0" applyAlignment="0" applyProtection="0"/>
    <xf numFmtId="185" fontId="60" fillId="8" borderId="0" applyNumberFormat="0" applyBorder="0" applyAlignment="0" applyProtection="0"/>
    <xf numFmtId="0" fontId="4" fillId="41" borderId="0" applyNumberFormat="0" applyBorder="0" applyAlignment="0" applyProtection="0"/>
    <xf numFmtId="0" fontId="70" fillId="41" borderId="0" applyNumberFormat="0" applyBorder="0" applyAlignment="0" applyProtection="0"/>
    <xf numFmtId="0" fontId="30" fillId="8" borderId="0" applyNumberFormat="0" applyBorder="0" applyAlignment="0" applyProtection="0"/>
    <xf numFmtId="0" fontId="70" fillId="41" borderId="0" applyNumberFormat="0" applyBorder="0" applyAlignment="0" applyProtection="0"/>
    <xf numFmtId="185" fontId="30" fillId="8" borderId="0" applyNumberFormat="0" applyBorder="0" applyAlignment="0" applyProtection="0"/>
    <xf numFmtId="0" fontId="70" fillId="41" borderId="0" applyNumberFormat="0" applyBorder="0" applyAlignment="0" applyProtection="0"/>
    <xf numFmtId="185" fontId="30" fillId="8" borderId="0" applyNumberFormat="0" applyBorder="0" applyAlignment="0" applyProtection="0"/>
    <xf numFmtId="0" fontId="70" fillId="41" borderId="0" applyNumberFormat="0" applyBorder="0" applyAlignment="0" applyProtection="0"/>
    <xf numFmtId="0" fontId="58" fillId="42" borderId="0" applyNumberFormat="0" applyBorder="0" applyAlignment="0" applyProtection="0"/>
    <xf numFmtId="0" fontId="70" fillId="22" borderId="0" applyNumberFormat="0" applyBorder="0" applyAlignment="0" applyProtection="0"/>
    <xf numFmtId="0" fontId="70"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30" fillId="9" borderId="0" applyNumberFormat="0" applyBorder="0" applyAlignment="0" applyProtection="0"/>
    <xf numFmtId="0" fontId="70" fillId="22" borderId="0" applyNumberFormat="0" applyBorder="0" applyAlignment="0" applyProtection="0"/>
    <xf numFmtId="0" fontId="4" fillId="42" borderId="0" applyNumberFormat="0" applyBorder="0" applyAlignment="0" applyProtection="0"/>
    <xf numFmtId="185" fontId="30" fillId="9" borderId="0" applyNumberFormat="0" applyBorder="0" applyAlignment="0" applyProtection="0"/>
    <xf numFmtId="0" fontId="4" fillId="42" borderId="0" applyNumberFormat="0" applyBorder="0" applyAlignment="0" applyProtection="0"/>
    <xf numFmtId="0" fontId="58" fillId="42" borderId="0" applyNumberFormat="0" applyBorder="0" applyAlignment="0" applyProtection="0"/>
    <xf numFmtId="0" fontId="4"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185" fontId="30" fillId="9" borderId="0" applyNumberFormat="0" applyBorder="0" applyAlignment="0" applyProtection="0"/>
    <xf numFmtId="0" fontId="70" fillId="22" borderId="0" applyNumberFormat="0" applyBorder="0" applyAlignment="0" applyProtection="0"/>
    <xf numFmtId="0" fontId="4" fillId="42" borderId="0" applyNumberFormat="0" applyBorder="0" applyAlignment="0" applyProtection="0"/>
    <xf numFmtId="185" fontId="4" fillId="42" borderId="0" applyNumberFormat="0" applyBorder="0" applyAlignment="0" applyProtection="0"/>
    <xf numFmtId="185"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5" fontId="4" fillId="42" borderId="0" applyNumberFormat="0" applyBorder="0" applyAlignment="0" applyProtection="0"/>
    <xf numFmtId="0" fontId="70" fillId="22" borderId="0" applyNumberFormat="0" applyBorder="0" applyAlignment="0" applyProtection="0"/>
    <xf numFmtId="0" fontId="4" fillId="42" borderId="0" applyNumberFormat="0" applyBorder="0" applyAlignment="0" applyProtection="0"/>
    <xf numFmtId="0" fontId="70"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30" fillId="9" borderId="0" applyNumberFormat="0" applyBorder="0" applyAlignment="0" applyProtection="0"/>
    <xf numFmtId="185" fontId="30" fillId="9" borderId="0" applyNumberFormat="0" applyBorder="0" applyAlignment="0" applyProtection="0"/>
    <xf numFmtId="0" fontId="4" fillId="42" borderId="0" applyNumberFormat="0" applyBorder="0" applyAlignment="0" applyProtection="0"/>
    <xf numFmtId="185" fontId="30" fillId="9" borderId="0" applyNumberFormat="0" applyBorder="0" applyAlignment="0" applyProtection="0"/>
    <xf numFmtId="0" fontId="70" fillId="42" borderId="0" applyNumberFormat="0" applyBorder="0" applyAlignment="0" applyProtection="0"/>
    <xf numFmtId="0" fontId="30" fillId="9" borderId="0" applyNumberFormat="0" applyBorder="0" applyAlignment="0" applyProtection="0"/>
    <xf numFmtId="0" fontId="60" fillId="9" borderId="0" applyNumberFormat="0" applyBorder="0" applyAlignment="0" applyProtection="0"/>
    <xf numFmtId="185" fontId="60" fillId="9" borderId="0" applyNumberFormat="0" applyBorder="0" applyAlignment="0" applyProtection="0"/>
    <xf numFmtId="0" fontId="30" fillId="9" borderId="0" applyNumberFormat="0" applyBorder="0" applyAlignment="0" applyProtection="0"/>
    <xf numFmtId="185" fontId="60" fillId="9" borderId="0" applyNumberFormat="0" applyBorder="0" applyAlignment="0" applyProtection="0"/>
    <xf numFmtId="0" fontId="70" fillId="22" borderId="0" applyNumberFormat="0" applyBorder="0" applyAlignment="0" applyProtection="0"/>
    <xf numFmtId="0" fontId="4" fillId="42" borderId="0" applyNumberFormat="0" applyBorder="0" applyAlignment="0" applyProtection="0"/>
    <xf numFmtId="0" fontId="30" fillId="9" borderId="0" applyNumberFormat="0" applyBorder="0" applyAlignment="0" applyProtection="0"/>
    <xf numFmtId="0" fontId="4" fillId="42" borderId="0" applyNumberFormat="0" applyBorder="0" applyAlignment="0" applyProtection="0"/>
    <xf numFmtId="0" fontId="60" fillId="9" borderId="0" applyNumberFormat="0" applyBorder="0" applyAlignment="0" applyProtection="0"/>
    <xf numFmtId="185" fontId="60" fillId="9" borderId="0" applyNumberFormat="0" applyBorder="0" applyAlignment="0" applyProtection="0"/>
    <xf numFmtId="0" fontId="4" fillId="42" borderId="0" applyNumberFormat="0" applyBorder="0" applyAlignment="0" applyProtection="0"/>
    <xf numFmtId="185" fontId="60" fillId="9"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70"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70"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5" fontId="30" fillId="9" borderId="0" applyNumberFormat="0" applyBorder="0" applyAlignment="0" applyProtection="0"/>
    <xf numFmtId="0" fontId="70"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5" fontId="30" fillId="9" borderId="0" applyNumberFormat="0" applyBorder="0" applyAlignment="0" applyProtection="0"/>
    <xf numFmtId="0" fontId="4" fillId="42" borderId="0" applyNumberFormat="0" applyBorder="0" applyAlignment="0" applyProtection="0"/>
    <xf numFmtId="0" fontId="70" fillId="42" borderId="0" applyNumberFormat="0" applyBorder="0" applyAlignment="0" applyProtection="0"/>
    <xf numFmtId="0" fontId="4"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4" fillId="42" borderId="0" applyNumberFormat="0" applyBorder="0" applyAlignment="0" applyProtection="0"/>
    <xf numFmtId="0" fontId="60" fillId="9" borderId="0" applyNumberFormat="0" applyBorder="0" applyAlignment="0" applyProtection="0"/>
    <xf numFmtId="0" fontId="70"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185" fontId="60" fillId="9" borderId="0" applyNumberFormat="0" applyBorder="0" applyAlignment="0" applyProtection="0"/>
    <xf numFmtId="0" fontId="4" fillId="42" borderId="0" applyNumberFormat="0" applyBorder="0" applyAlignment="0" applyProtection="0"/>
    <xf numFmtId="185" fontId="60" fillId="9" borderId="0" applyNumberFormat="0" applyBorder="0" applyAlignment="0" applyProtection="0"/>
    <xf numFmtId="0" fontId="4" fillId="42" borderId="0" applyNumberFormat="0" applyBorder="0" applyAlignment="0" applyProtection="0"/>
    <xf numFmtId="0" fontId="70" fillId="42" borderId="0" applyNumberFormat="0" applyBorder="0" applyAlignment="0" applyProtection="0"/>
    <xf numFmtId="0" fontId="30" fillId="9" borderId="0" applyNumberFormat="0" applyBorder="0" applyAlignment="0" applyProtection="0"/>
    <xf numFmtId="0" fontId="70" fillId="42" borderId="0" applyNumberFormat="0" applyBorder="0" applyAlignment="0" applyProtection="0"/>
    <xf numFmtId="185" fontId="30" fillId="9" borderId="0" applyNumberFormat="0" applyBorder="0" applyAlignment="0" applyProtection="0"/>
    <xf numFmtId="0" fontId="70" fillId="42" borderId="0" applyNumberFormat="0" applyBorder="0" applyAlignment="0" applyProtection="0"/>
    <xf numFmtId="185" fontId="30" fillId="9"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30" fillId="4"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185" fontId="30" fillId="9"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0" fontId="58" fillId="37" borderId="0" applyNumberFormat="0" applyBorder="0" applyAlignment="0" applyProtection="0"/>
    <xf numFmtId="185" fontId="30" fillId="4" borderId="0" applyNumberFormat="0" applyBorder="0" applyAlignment="0" applyProtection="0"/>
    <xf numFmtId="185" fontId="30" fillId="4" borderId="0" applyNumberFormat="0" applyBorder="0" applyAlignment="0" applyProtection="0"/>
    <xf numFmtId="0" fontId="4" fillId="37" borderId="0" applyNumberFormat="0" applyBorder="0" applyAlignment="0" applyProtection="0"/>
    <xf numFmtId="0" fontId="30" fillId="11"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185" fontId="30" fillId="11"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0" fontId="58" fillId="38" borderId="0" applyNumberFormat="0" applyBorder="0" applyAlignment="0" applyProtection="0"/>
    <xf numFmtId="185" fontId="30" fillId="5" borderId="0" applyNumberFormat="0" applyBorder="0" applyAlignment="0" applyProtection="0"/>
    <xf numFmtId="185" fontId="30" fillId="5" borderId="0" applyNumberFormat="0" applyBorder="0" applyAlignment="0" applyProtection="0"/>
    <xf numFmtId="0" fontId="30" fillId="5" borderId="0" applyNumberFormat="0" applyBorder="0" applyAlignment="0" applyProtection="0"/>
    <xf numFmtId="0" fontId="4" fillId="38" borderId="0" applyNumberFormat="0" applyBorder="0" applyAlignment="0" applyProtection="0"/>
    <xf numFmtId="0" fontId="30" fillId="24"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185" fontId="30" fillId="24"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0" fontId="58" fillId="39" borderId="0" applyNumberFormat="0" applyBorder="0" applyAlignment="0" applyProtection="0"/>
    <xf numFmtId="185" fontId="30" fillId="6" borderId="0" applyNumberFormat="0" applyBorder="0" applyAlignment="0" applyProtection="0"/>
    <xf numFmtId="185" fontId="30" fillId="6"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0" fontId="30" fillId="43"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185" fontId="30" fillId="9"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0" fontId="58" fillId="40" borderId="0" applyNumberFormat="0" applyBorder="0" applyAlignment="0" applyProtection="0"/>
    <xf numFmtId="185" fontId="30" fillId="7" borderId="0" applyNumberFormat="0" applyBorder="0" applyAlignment="0" applyProtection="0"/>
    <xf numFmtId="185" fontId="30" fillId="7" borderId="0" applyNumberFormat="0" applyBorder="0" applyAlignment="0" applyProtection="0"/>
    <xf numFmtId="0" fontId="30" fillId="7" borderId="0" applyNumberFormat="0" applyBorder="0" applyAlignment="0" applyProtection="0"/>
    <xf numFmtId="0" fontId="4" fillId="40" borderId="0" applyNumberFormat="0" applyBorder="0" applyAlignment="0" applyProtection="0"/>
    <xf numFmtId="0" fontId="30" fillId="4"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0" fontId="58" fillId="41" borderId="0" applyNumberFormat="0" applyBorder="0" applyAlignment="0" applyProtection="0"/>
    <xf numFmtId="185" fontId="30" fillId="8" borderId="0" applyNumberFormat="0" applyBorder="0" applyAlignment="0" applyProtection="0"/>
    <xf numFmtId="0" fontId="30" fillId="8" borderId="0" applyNumberFormat="0" applyBorder="0" applyAlignment="0" applyProtection="0"/>
    <xf numFmtId="0" fontId="4" fillId="41" borderId="0" applyNumberFormat="0" applyBorder="0" applyAlignment="0" applyProtection="0"/>
    <xf numFmtId="0" fontId="30" fillId="5"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185" fontId="30" fillId="24"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0" fontId="58" fillId="42" borderId="0" applyNumberFormat="0" applyBorder="0" applyAlignment="0" applyProtection="0"/>
    <xf numFmtId="185" fontId="30" fillId="9" borderId="0" applyNumberFormat="0" applyBorder="0" applyAlignment="0" applyProtection="0"/>
    <xf numFmtId="185" fontId="30" fillId="9" borderId="0" applyNumberFormat="0" applyBorder="0" applyAlignment="0" applyProtection="0"/>
    <xf numFmtId="0" fontId="30" fillId="9" borderId="0" applyNumberFormat="0" applyBorder="0" applyAlignment="0" applyProtection="0"/>
    <xf numFmtId="0" fontId="4" fillId="42" borderId="0" applyNumberFormat="0" applyBorder="0" applyAlignment="0" applyProtection="0"/>
    <xf numFmtId="185" fontId="30" fillId="9" borderId="0" applyNumberFormat="0" applyBorder="0" applyAlignment="0" applyProtection="0"/>
    <xf numFmtId="0" fontId="30" fillId="9" borderId="0" applyNumberFormat="0" applyBorder="0" applyAlignment="0" applyProtection="0"/>
    <xf numFmtId="185" fontId="30" fillId="9"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185" fontId="30" fillId="4" borderId="0" applyNumberFormat="0" applyBorder="0" applyAlignment="0" applyProtection="0"/>
    <xf numFmtId="185" fontId="30" fillId="4" borderId="0" applyNumberFormat="0" applyBorder="0" applyAlignment="0" applyProtection="0"/>
    <xf numFmtId="185" fontId="30" fillId="11" borderId="0" applyNumberFormat="0" applyBorder="0" applyAlignment="0" applyProtection="0"/>
    <xf numFmtId="0" fontId="30" fillId="11" borderId="0" applyNumberFormat="0" applyBorder="0" applyAlignment="0" applyProtection="0"/>
    <xf numFmtId="185" fontId="30" fillId="11"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185" fontId="30" fillId="5" borderId="0" applyNumberFormat="0" applyBorder="0" applyAlignment="0" applyProtection="0"/>
    <xf numFmtId="185" fontId="30" fillId="5"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185" fontId="30" fillId="24"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24"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5" fontId="30" fillId="24"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0" fontId="4"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187"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0" fontId="4"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185"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187"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0" fontId="4" fillId="39" borderId="0" applyNumberFormat="0" applyBorder="0" applyAlignment="0" applyProtection="0"/>
    <xf numFmtId="187"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30" fillId="6" borderId="0" applyNumberFormat="0" applyBorder="0" applyAlignment="0" applyProtection="0"/>
    <xf numFmtId="185" fontId="30" fillId="6" borderId="0" applyNumberFormat="0" applyBorder="0" applyAlignment="0" applyProtection="0"/>
    <xf numFmtId="185" fontId="30" fillId="9" borderId="0" applyNumberFormat="0" applyBorder="0" applyAlignment="0" applyProtection="0"/>
    <xf numFmtId="0" fontId="30" fillId="9" borderId="0" applyNumberFormat="0" applyBorder="0" applyAlignment="0" applyProtection="0"/>
    <xf numFmtId="185" fontId="30" fillId="9"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185" fontId="30" fillId="7" borderId="0" applyNumberFormat="0" applyBorder="0" applyAlignment="0" applyProtection="0"/>
    <xf numFmtId="185" fontId="30" fillId="7" borderId="0" applyNumberFormat="0" applyBorder="0" applyAlignment="0" applyProtection="0"/>
    <xf numFmtId="0" fontId="30" fillId="8" borderId="0" applyNumberFormat="0" applyBorder="0" applyAlignment="0" applyProtection="0"/>
    <xf numFmtId="185" fontId="30" fillId="8" borderId="0" applyNumberFormat="0" applyBorder="0" applyAlignment="0" applyProtection="0"/>
    <xf numFmtId="185" fontId="30" fillId="8" borderId="0" applyNumberFormat="0" applyBorder="0" applyAlignment="0" applyProtection="0"/>
    <xf numFmtId="185" fontId="30" fillId="24" borderId="0" applyNumberFormat="0" applyBorder="0" applyAlignment="0" applyProtection="0"/>
    <xf numFmtId="0" fontId="30" fillId="24" borderId="0" applyNumberFormat="0" applyBorder="0" applyAlignment="0" applyProtection="0"/>
    <xf numFmtId="185" fontId="30" fillId="24"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185" fontId="30" fillId="9" borderId="0" applyNumberFormat="0" applyBorder="0" applyAlignment="0" applyProtection="0"/>
    <xf numFmtId="185" fontId="30" fillId="9" borderId="0" applyNumberFormat="0" applyBorder="0" applyAlignment="0" applyProtection="0"/>
    <xf numFmtId="186" fontId="60" fillId="44" borderId="41" applyFont="0" applyBorder="0" applyAlignment="0">
      <alignment horizontal="right"/>
    </xf>
    <xf numFmtId="186" fontId="60" fillId="44"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186" fontId="10" fillId="3" borderId="41" applyFont="0" applyBorder="0" applyAlignment="0">
      <alignment horizontal="right"/>
    </xf>
    <xf numFmtId="0" fontId="58" fillId="45" borderId="0" applyNumberFormat="0" applyBorder="0" applyAlignment="0" applyProtection="0"/>
    <xf numFmtId="0" fontId="70" fillId="10" borderId="0" applyNumberFormat="0" applyBorder="0" applyAlignment="0" applyProtection="0"/>
    <xf numFmtId="0" fontId="70"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30" fillId="10" borderId="0" applyNumberFormat="0" applyBorder="0" applyAlignment="0" applyProtection="0"/>
    <xf numFmtId="0" fontId="70" fillId="10" borderId="0" applyNumberFormat="0" applyBorder="0" applyAlignment="0" applyProtection="0"/>
    <xf numFmtId="0" fontId="4" fillId="45" borderId="0" applyNumberFormat="0" applyBorder="0" applyAlignment="0" applyProtection="0"/>
    <xf numFmtId="185" fontId="30" fillId="10" borderId="0" applyNumberFormat="0" applyBorder="0" applyAlignment="0" applyProtection="0"/>
    <xf numFmtId="0" fontId="4" fillId="45" borderId="0" applyNumberFormat="0" applyBorder="0" applyAlignment="0" applyProtection="0"/>
    <xf numFmtId="0" fontId="58" fillId="45" borderId="0" applyNumberFormat="0" applyBorder="0" applyAlignment="0" applyProtection="0"/>
    <xf numFmtId="0" fontId="4"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185" fontId="30" fillId="10" borderId="0" applyNumberFormat="0" applyBorder="0" applyAlignment="0" applyProtection="0"/>
    <xf numFmtId="0" fontId="70" fillId="10" borderId="0" applyNumberFormat="0" applyBorder="0" applyAlignment="0" applyProtection="0"/>
    <xf numFmtId="0" fontId="4" fillId="45" borderId="0" applyNumberFormat="0" applyBorder="0" applyAlignment="0" applyProtection="0"/>
    <xf numFmtId="185" fontId="4" fillId="45" borderId="0" applyNumberFormat="0" applyBorder="0" applyAlignment="0" applyProtection="0"/>
    <xf numFmtId="185"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85" fontId="4" fillId="45" borderId="0" applyNumberFormat="0" applyBorder="0" applyAlignment="0" applyProtection="0"/>
    <xf numFmtId="0" fontId="70" fillId="10" borderId="0" applyNumberFormat="0" applyBorder="0" applyAlignment="0" applyProtection="0"/>
    <xf numFmtId="0" fontId="4" fillId="45" borderId="0" applyNumberFormat="0" applyBorder="0" applyAlignment="0" applyProtection="0"/>
    <xf numFmtId="0" fontId="70"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30" fillId="10" borderId="0" applyNumberFormat="0" applyBorder="0" applyAlignment="0" applyProtection="0"/>
    <xf numFmtId="185" fontId="30" fillId="10" borderId="0" applyNumberFormat="0" applyBorder="0" applyAlignment="0" applyProtection="0"/>
    <xf numFmtId="0" fontId="4" fillId="45" borderId="0" applyNumberFormat="0" applyBorder="0" applyAlignment="0" applyProtection="0"/>
    <xf numFmtId="185" fontId="30" fillId="10" borderId="0" applyNumberFormat="0" applyBorder="0" applyAlignment="0" applyProtection="0"/>
    <xf numFmtId="0" fontId="70" fillId="45" borderId="0" applyNumberFormat="0" applyBorder="0" applyAlignment="0" applyProtection="0"/>
    <xf numFmtId="0" fontId="30" fillId="10" borderId="0" applyNumberFormat="0" applyBorder="0" applyAlignment="0" applyProtection="0"/>
    <xf numFmtId="0" fontId="60" fillId="10" borderId="0" applyNumberFormat="0" applyBorder="0" applyAlignment="0" applyProtection="0"/>
    <xf numFmtId="185" fontId="60" fillId="10" borderId="0" applyNumberFormat="0" applyBorder="0" applyAlignment="0" applyProtection="0"/>
    <xf numFmtId="0" fontId="30" fillId="10" borderId="0" applyNumberFormat="0" applyBorder="0" applyAlignment="0" applyProtection="0"/>
    <xf numFmtId="185" fontId="60" fillId="10" borderId="0" applyNumberFormat="0" applyBorder="0" applyAlignment="0" applyProtection="0"/>
    <xf numFmtId="0" fontId="70" fillId="10" borderId="0" applyNumberFormat="0" applyBorder="0" applyAlignment="0" applyProtection="0"/>
    <xf numFmtId="0" fontId="4" fillId="45" borderId="0" applyNumberFormat="0" applyBorder="0" applyAlignment="0" applyProtection="0"/>
    <xf numFmtId="0" fontId="30" fillId="10" borderId="0" applyNumberFormat="0" applyBorder="0" applyAlignment="0" applyProtection="0"/>
    <xf numFmtId="0" fontId="4" fillId="45" borderId="0" applyNumberFormat="0" applyBorder="0" applyAlignment="0" applyProtection="0"/>
    <xf numFmtId="0" fontId="60" fillId="10" borderId="0" applyNumberFormat="0" applyBorder="0" applyAlignment="0" applyProtection="0"/>
    <xf numFmtId="185" fontId="60" fillId="10" borderId="0" applyNumberFormat="0" applyBorder="0" applyAlignment="0" applyProtection="0"/>
    <xf numFmtId="0" fontId="4" fillId="45" borderId="0" applyNumberFormat="0" applyBorder="0" applyAlignment="0" applyProtection="0"/>
    <xf numFmtId="185" fontId="6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70"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70"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85" fontId="30" fillId="10" borderId="0" applyNumberFormat="0" applyBorder="0" applyAlignment="0" applyProtection="0"/>
    <xf numFmtId="0" fontId="70"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85" fontId="30" fillId="10" borderId="0" applyNumberFormat="0" applyBorder="0" applyAlignment="0" applyProtection="0"/>
    <xf numFmtId="0" fontId="4" fillId="45" borderId="0" applyNumberFormat="0" applyBorder="0" applyAlignment="0" applyProtection="0"/>
    <xf numFmtId="0" fontId="70" fillId="45" borderId="0" applyNumberFormat="0" applyBorder="0" applyAlignment="0" applyProtection="0"/>
    <xf numFmtId="0" fontId="4"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4" fillId="45" borderId="0" applyNumberFormat="0" applyBorder="0" applyAlignment="0" applyProtection="0"/>
    <xf numFmtId="0" fontId="60" fillId="10" borderId="0" applyNumberFormat="0" applyBorder="0" applyAlignment="0" applyProtection="0"/>
    <xf numFmtId="0" fontId="70"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185" fontId="60" fillId="10" borderId="0" applyNumberFormat="0" applyBorder="0" applyAlignment="0" applyProtection="0"/>
    <xf numFmtId="0" fontId="4" fillId="45" borderId="0" applyNumberFormat="0" applyBorder="0" applyAlignment="0" applyProtection="0"/>
    <xf numFmtId="185" fontId="60" fillId="10" borderId="0" applyNumberFormat="0" applyBorder="0" applyAlignment="0" applyProtection="0"/>
    <xf numFmtId="0" fontId="4" fillId="45" borderId="0" applyNumberFormat="0" applyBorder="0" applyAlignment="0" applyProtection="0"/>
    <xf numFmtId="0" fontId="70" fillId="45" borderId="0" applyNumberFormat="0" applyBorder="0" applyAlignment="0" applyProtection="0"/>
    <xf numFmtId="0" fontId="30" fillId="10" borderId="0" applyNumberFormat="0" applyBorder="0" applyAlignment="0" applyProtection="0"/>
    <xf numFmtId="0" fontId="70" fillId="45" borderId="0" applyNumberFormat="0" applyBorder="0" applyAlignment="0" applyProtection="0"/>
    <xf numFmtId="185" fontId="30" fillId="10" borderId="0" applyNumberFormat="0" applyBorder="0" applyAlignment="0" applyProtection="0"/>
    <xf numFmtId="0" fontId="70" fillId="45" borderId="0" applyNumberFormat="0" applyBorder="0" applyAlignment="0" applyProtection="0"/>
    <xf numFmtId="185" fontId="30" fillId="10"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58" fillId="46" borderId="0" applyNumberFormat="0" applyBorder="0" applyAlignment="0" applyProtection="0"/>
    <xf numFmtId="0" fontId="70"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30" fillId="11" borderId="0" applyNumberFormat="0" applyBorder="0" applyAlignment="0" applyProtection="0"/>
    <xf numFmtId="0" fontId="70" fillId="46" borderId="0" applyNumberFormat="0" applyBorder="0" applyAlignment="0" applyProtection="0"/>
    <xf numFmtId="0" fontId="4" fillId="46" borderId="0" applyNumberFormat="0" applyBorder="0" applyAlignment="0" applyProtection="0"/>
    <xf numFmtId="185" fontId="30" fillId="11" borderId="0" applyNumberFormat="0" applyBorder="0" applyAlignment="0" applyProtection="0"/>
    <xf numFmtId="0" fontId="4" fillId="46" borderId="0" applyNumberFormat="0" applyBorder="0" applyAlignment="0" applyProtection="0"/>
    <xf numFmtId="0" fontId="58" fillId="46" borderId="0" applyNumberFormat="0" applyBorder="0" applyAlignment="0" applyProtection="0"/>
    <xf numFmtId="0" fontId="4"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185" fontId="30" fillId="11" borderId="0" applyNumberFormat="0" applyBorder="0" applyAlignment="0" applyProtection="0"/>
    <xf numFmtId="0" fontId="70" fillId="46" borderId="0" applyNumberFormat="0" applyBorder="0" applyAlignment="0" applyProtection="0"/>
    <xf numFmtId="0" fontId="4" fillId="46" borderId="0" applyNumberFormat="0" applyBorder="0" applyAlignment="0" applyProtection="0"/>
    <xf numFmtId="185" fontId="4" fillId="46" borderId="0" applyNumberFormat="0" applyBorder="0" applyAlignment="0" applyProtection="0"/>
    <xf numFmtId="185"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185" fontId="4" fillId="46" borderId="0" applyNumberFormat="0" applyBorder="0" applyAlignment="0" applyProtection="0"/>
    <xf numFmtId="0" fontId="70"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30" fillId="11" borderId="0" applyNumberFormat="0" applyBorder="0" applyAlignment="0" applyProtection="0"/>
    <xf numFmtId="185" fontId="30" fillId="11" borderId="0" applyNumberFormat="0" applyBorder="0" applyAlignment="0" applyProtection="0"/>
    <xf numFmtId="0" fontId="4" fillId="46" borderId="0" applyNumberFormat="0" applyBorder="0" applyAlignment="0" applyProtection="0"/>
    <xf numFmtId="185" fontId="30" fillId="11" borderId="0" applyNumberFormat="0" applyBorder="0" applyAlignment="0" applyProtection="0"/>
    <xf numFmtId="0" fontId="70" fillId="46" borderId="0" applyNumberFormat="0" applyBorder="0" applyAlignment="0" applyProtection="0"/>
    <xf numFmtId="0" fontId="30" fillId="11" borderId="0" applyNumberFormat="0" applyBorder="0" applyAlignment="0" applyProtection="0"/>
    <xf numFmtId="0" fontId="60" fillId="11" borderId="0" applyNumberFormat="0" applyBorder="0" applyAlignment="0" applyProtection="0"/>
    <xf numFmtId="185" fontId="60" fillId="11" borderId="0" applyNumberFormat="0" applyBorder="0" applyAlignment="0" applyProtection="0"/>
    <xf numFmtId="0" fontId="30" fillId="11" borderId="0" applyNumberFormat="0" applyBorder="0" applyAlignment="0" applyProtection="0"/>
    <xf numFmtId="185" fontId="60" fillId="11" borderId="0" applyNumberFormat="0" applyBorder="0" applyAlignment="0" applyProtection="0"/>
    <xf numFmtId="0" fontId="70" fillId="46" borderId="0" applyNumberFormat="0" applyBorder="0" applyAlignment="0" applyProtection="0"/>
    <xf numFmtId="0" fontId="4" fillId="46" borderId="0" applyNumberFormat="0" applyBorder="0" applyAlignment="0" applyProtection="0"/>
    <xf numFmtId="0" fontId="30" fillId="11" borderId="0" applyNumberFormat="0" applyBorder="0" applyAlignment="0" applyProtection="0"/>
    <xf numFmtId="0" fontId="4" fillId="46" borderId="0" applyNumberFormat="0" applyBorder="0" applyAlignment="0" applyProtection="0"/>
    <xf numFmtId="0" fontId="60" fillId="11" borderId="0" applyNumberFormat="0" applyBorder="0" applyAlignment="0" applyProtection="0"/>
    <xf numFmtId="185" fontId="60" fillId="11" borderId="0" applyNumberFormat="0" applyBorder="0" applyAlignment="0" applyProtection="0"/>
    <xf numFmtId="0" fontId="4" fillId="46" borderId="0" applyNumberFormat="0" applyBorder="0" applyAlignment="0" applyProtection="0"/>
    <xf numFmtId="185" fontId="6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70"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185" fontId="30" fillId="11"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185" fontId="30" fillId="11" borderId="0" applyNumberFormat="0" applyBorder="0" applyAlignment="0" applyProtection="0"/>
    <xf numFmtId="0" fontId="4" fillId="46" borderId="0" applyNumberFormat="0" applyBorder="0" applyAlignment="0" applyProtection="0"/>
    <xf numFmtId="0" fontId="70" fillId="46" borderId="0" applyNumberFormat="0" applyBorder="0" applyAlignment="0" applyProtection="0"/>
    <xf numFmtId="0" fontId="4"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4" fillId="46" borderId="0" applyNumberFormat="0" applyBorder="0" applyAlignment="0" applyProtection="0"/>
    <xf numFmtId="0" fontId="60" fillId="11"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0" fontId="4" fillId="46" borderId="0" applyNumberFormat="0" applyBorder="0" applyAlignment="0" applyProtection="0"/>
    <xf numFmtId="185" fontId="60" fillId="11" borderId="0" applyNumberFormat="0" applyBorder="0" applyAlignment="0" applyProtection="0"/>
    <xf numFmtId="0" fontId="4" fillId="46" borderId="0" applyNumberFormat="0" applyBorder="0" applyAlignment="0" applyProtection="0"/>
    <xf numFmtId="185" fontId="60" fillId="11" borderId="0" applyNumberFormat="0" applyBorder="0" applyAlignment="0" applyProtection="0"/>
    <xf numFmtId="0" fontId="4" fillId="46" borderId="0" applyNumberFormat="0" applyBorder="0" applyAlignment="0" applyProtection="0"/>
    <xf numFmtId="0" fontId="70" fillId="46" borderId="0" applyNumberFormat="0" applyBorder="0" applyAlignment="0" applyProtection="0"/>
    <xf numFmtId="0" fontId="30" fillId="11" borderId="0" applyNumberFormat="0" applyBorder="0" applyAlignment="0" applyProtection="0"/>
    <xf numFmtId="0" fontId="70" fillId="46" borderId="0" applyNumberFormat="0" applyBorder="0" applyAlignment="0" applyProtection="0"/>
    <xf numFmtId="185" fontId="30" fillId="11" borderId="0" applyNumberFormat="0" applyBorder="0" applyAlignment="0" applyProtection="0"/>
    <xf numFmtId="0" fontId="70" fillId="46" borderId="0" applyNumberFormat="0" applyBorder="0" applyAlignment="0" applyProtection="0"/>
    <xf numFmtId="185" fontId="30" fillId="11" borderId="0" applyNumberFormat="0" applyBorder="0" applyAlignment="0" applyProtection="0"/>
    <xf numFmtId="0" fontId="70" fillId="46" borderId="0" applyNumberFormat="0" applyBorder="0" applyAlignment="0" applyProtection="0"/>
    <xf numFmtId="0" fontId="58" fillId="47" borderId="0" applyNumberFormat="0" applyBorder="0" applyAlignment="0" applyProtection="0"/>
    <xf numFmtId="0" fontId="70" fillId="12" borderId="0" applyNumberFormat="0" applyBorder="0" applyAlignment="0" applyProtection="0"/>
    <xf numFmtId="0" fontId="70"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30" fillId="12" borderId="0" applyNumberFormat="0" applyBorder="0" applyAlignment="0" applyProtection="0"/>
    <xf numFmtId="0" fontId="70" fillId="12" borderId="0" applyNumberFormat="0" applyBorder="0" applyAlignment="0" applyProtection="0"/>
    <xf numFmtId="0" fontId="4" fillId="47" borderId="0" applyNumberFormat="0" applyBorder="0" applyAlignment="0" applyProtection="0"/>
    <xf numFmtId="185" fontId="30" fillId="12" borderId="0" applyNumberFormat="0" applyBorder="0" applyAlignment="0" applyProtection="0"/>
    <xf numFmtId="0" fontId="4" fillId="47" borderId="0" applyNumberFormat="0" applyBorder="0" applyAlignment="0" applyProtection="0"/>
    <xf numFmtId="0" fontId="58" fillId="47" borderId="0" applyNumberFormat="0" applyBorder="0" applyAlignment="0" applyProtection="0"/>
    <xf numFmtId="0" fontId="4"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185" fontId="30" fillId="12" borderId="0" applyNumberFormat="0" applyBorder="0" applyAlignment="0" applyProtection="0"/>
    <xf numFmtId="0" fontId="70" fillId="12" borderId="0" applyNumberFormat="0" applyBorder="0" applyAlignment="0" applyProtection="0"/>
    <xf numFmtId="0" fontId="4" fillId="47" borderId="0" applyNumberFormat="0" applyBorder="0" applyAlignment="0" applyProtection="0"/>
    <xf numFmtId="185" fontId="4" fillId="47" borderId="0" applyNumberFormat="0" applyBorder="0" applyAlignment="0" applyProtection="0"/>
    <xf numFmtId="185"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185" fontId="4" fillId="47" borderId="0" applyNumberFormat="0" applyBorder="0" applyAlignment="0" applyProtection="0"/>
    <xf numFmtId="0" fontId="70" fillId="12" borderId="0" applyNumberFormat="0" applyBorder="0" applyAlignment="0" applyProtection="0"/>
    <xf numFmtId="0" fontId="4" fillId="47" borderId="0" applyNumberFormat="0" applyBorder="0" applyAlignment="0" applyProtection="0"/>
    <xf numFmtId="0" fontId="70"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30" fillId="12" borderId="0" applyNumberFormat="0" applyBorder="0" applyAlignment="0" applyProtection="0"/>
    <xf numFmtId="185" fontId="30" fillId="12" borderId="0" applyNumberFormat="0" applyBorder="0" applyAlignment="0" applyProtection="0"/>
    <xf numFmtId="0" fontId="4" fillId="47" borderId="0" applyNumberFormat="0" applyBorder="0" applyAlignment="0" applyProtection="0"/>
    <xf numFmtId="185" fontId="30" fillId="12" borderId="0" applyNumberFormat="0" applyBorder="0" applyAlignment="0" applyProtection="0"/>
    <xf numFmtId="0" fontId="70" fillId="47" borderId="0" applyNumberFormat="0" applyBorder="0" applyAlignment="0" applyProtection="0"/>
    <xf numFmtId="0" fontId="30" fillId="12" borderId="0" applyNumberFormat="0" applyBorder="0" applyAlignment="0" applyProtection="0"/>
    <xf numFmtId="0" fontId="60" fillId="12" borderId="0" applyNumberFormat="0" applyBorder="0" applyAlignment="0" applyProtection="0"/>
    <xf numFmtId="185" fontId="60" fillId="12" borderId="0" applyNumberFormat="0" applyBorder="0" applyAlignment="0" applyProtection="0"/>
    <xf numFmtId="0" fontId="30" fillId="12" borderId="0" applyNumberFormat="0" applyBorder="0" applyAlignment="0" applyProtection="0"/>
    <xf numFmtId="185" fontId="60" fillId="12" borderId="0" applyNumberFormat="0" applyBorder="0" applyAlignment="0" applyProtection="0"/>
    <xf numFmtId="0" fontId="70" fillId="1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30" fillId="12" borderId="0" applyNumberFormat="0" applyBorder="0" applyAlignment="0" applyProtection="0"/>
    <xf numFmtId="0" fontId="60" fillId="12" borderId="0" applyNumberFormat="0" applyBorder="0" applyAlignment="0" applyProtection="0"/>
    <xf numFmtId="185" fontId="60" fillId="12" borderId="0" applyNumberFormat="0" applyBorder="0" applyAlignment="0" applyProtection="0"/>
    <xf numFmtId="0" fontId="4" fillId="12" borderId="0" applyNumberFormat="0" applyBorder="0" applyAlignment="0" applyProtection="0"/>
    <xf numFmtId="185" fontId="60" fillId="12"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70"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70"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185" fontId="30" fillId="12" borderId="0" applyNumberFormat="0" applyBorder="0" applyAlignment="0" applyProtection="0"/>
    <xf numFmtId="0" fontId="70"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185" fontId="30" fillId="12" borderId="0" applyNumberFormat="0" applyBorder="0" applyAlignment="0" applyProtection="0"/>
    <xf numFmtId="0" fontId="4" fillId="47" borderId="0" applyNumberFormat="0" applyBorder="0" applyAlignment="0" applyProtection="0"/>
    <xf numFmtId="0" fontId="70" fillId="47" borderId="0" applyNumberFormat="0" applyBorder="0" applyAlignment="0" applyProtection="0"/>
    <xf numFmtId="0" fontId="4"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4" fillId="47" borderId="0" applyNumberFormat="0" applyBorder="0" applyAlignment="0" applyProtection="0"/>
    <xf numFmtId="0" fontId="60" fillId="12" borderId="0" applyNumberFormat="0" applyBorder="0" applyAlignment="0" applyProtection="0"/>
    <xf numFmtId="0" fontId="70"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185" fontId="60" fillId="12" borderId="0" applyNumberFormat="0" applyBorder="0" applyAlignment="0" applyProtection="0"/>
    <xf numFmtId="0" fontId="4" fillId="47" borderId="0" applyNumberFormat="0" applyBorder="0" applyAlignment="0" applyProtection="0"/>
    <xf numFmtId="185" fontId="60" fillId="12" borderId="0" applyNumberFormat="0" applyBorder="0" applyAlignment="0" applyProtection="0"/>
    <xf numFmtId="0" fontId="4" fillId="47" borderId="0" applyNumberFormat="0" applyBorder="0" applyAlignment="0" applyProtection="0"/>
    <xf numFmtId="0" fontId="70" fillId="47" borderId="0" applyNumberFormat="0" applyBorder="0" applyAlignment="0" applyProtection="0"/>
    <xf numFmtId="0" fontId="30" fillId="12" borderId="0" applyNumberFormat="0" applyBorder="0" applyAlignment="0" applyProtection="0"/>
    <xf numFmtId="0" fontId="70" fillId="47" borderId="0" applyNumberFormat="0" applyBorder="0" applyAlignment="0" applyProtection="0"/>
    <xf numFmtId="185" fontId="30" fillId="12" borderId="0" applyNumberFormat="0" applyBorder="0" applyAlignment="0" applyProtection="0"/>
    <xf numFmtId="0" fontId="70" fillId="47" borderId="0" applyNumberFormat="0" applyBorder="0" applyAlignment="0" applyProtection="0"/>
    <xf numFmtId="185" fontId="30" fillId="12" borderId="0" applyNumberFormat="0" applyBorder="0" applyAlignment="0" applyProtection="0"/>
    <xf numFmtId="0" fontId="70" fillId="47" borderId="0" applyNumberFormat="0" applyBorder="0" applyAlignment="0" applyProtection="0"/>
    <xf numFmtId="0" fontId="70" fillId="47" borderId="0" applyNumberFormat="0" applyBorder="0" applyAlignment="0" applyProtection="0"/>
    <xf numFmtId="0" fontId="58" fillId="48" borderId="0" applyNumberFormat="0" applyBorder="0" applyAlignment="0" applyProtection="0"/>
    <xf numFmtId="0" fontId="70" fillId="7" borderId="0" applyNumberFormat="0" applyBorder="0" applyAlignment="0" applyProtection="0"/>
    <xf numFmtId="0" fontId="70"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30" fillId="7" borderId="0" applyNumberFormat="0" applyBorder="0" applyAlignment="0" applyProtection="0"/>
    <xf numFmtId="0" fontId="70" fillId="7" borderId="0" applyNumberFormat="0" applyBorder="0" applyAlignment="0" applyProtection="0"/>
    <xf numFmtId="0" fontId="4" fillId="48" borderId="0" applyNumberFormat="0" applyBorder="0" applyAlignment="0" applyProtection="0"/>
    <xf numFmtId="185" fontId="30" fillId="7" borderId="0" applyNumberFormat="0" applyBorder="0" applyAlignment="0" applyProtection="0"/>
    <xf numFmtId="0" fontId="4" fillId="48" borderId="0" applyNumberFormat="0" applyBorder="0" applyAlignment="0" applyProtection="0"/>
    <xf numFmtId="0" fontId="58" fillId="48" borderId="0" applyNumberFormat="0" applyBorder="0" applyAlignment="0" applyProtection="0"/>
    <xf numFmtId="0" fontId="4"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185" fontId="30" fillId="7" borderId="0" applyNumberFormat="0" applyBorder="0" applyAlignment="0" applyProtection="0"/>
    <xf numFmtId="0" fontId="70" fillId="7" borderId="0" applyNumberFormat="0" applyBorder="0" applyAlignment="0" applyProtection="0"/>
    <xf numFmtId="0" fontId="4" fillId="48" borderId="0" applyNumberFormat="0" applyBorder="0" applyAlignment="0" applyProtection="0"/>
    <xf numFmtId="185" fontId="4" fillId="48" borderId="0" applyNumberFormat="0" applyBorder="0" applyAlignment="0" applyProtection="0"/>
    <xf numFmtId="185"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185" fontId="4" fillId="48" borderId="0" applyNumberFormat="0" applyBorder="0" applyAlignment="0" applyProtection="0"/>
    <xf numFmtId="0" fontId="70" fillId="7" borderId="0" applyNumberFormat="0" applyBorder="0" applyAlignment="0" applyProtection="0"/>
    <xf numFmtId="0" fontId="4" fillId="48" borderId="0" applyNumberFormat="0" applyBorder="0" applyAlignment="0" applyProtection="0"/>
    <xf numFmtId="0" fontId="70"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30" fillId="7" borderId="0" applyNumberFormat="0" applyBorder="0" applyAlignment="0" applyProtection="0"/>
    <xf numFmtId="185" fontId="30" fillId="7" borderId="0" applyNumberFormat="0" applyBorder="0" applyAlignment="0" applyProtection="0"/>
    <xf numFmtId="0" fontId="4" fillId="48" borderId="0" applyNumberFormat="0" applyBorder="0" applyAlignment="0" applyProtection="0"/>
    <xf numFmtId="185" fontId="30" fillId="7" borderId="0" applyNumberFormat="0" applyBorder="0" applyAlignment="0" applyProtection="0"/>
    <xf numFmtId="0" fontId="70" fillId="48" borderId="0" applyNumberFormat="0" applyBorder="0" applyAlignment="0" applyProtection="0"/>
    <xf numFmtId="0" fontId="30" fillId="7" borderId="0" applyNumberFormat="0" applyBorder="0" applyAlignment="0" applyProtection="0"/>
    <xf numFmtId="0" fontId="60" fillId="7" borderId="0" applyNumberFormat="0" applyBorder="0" applyAlignment="0" applyProtection="0"/>
    <xf numFmtId="185" fontId="60" fillId="7" borderId="0" applyNumberFormat="0" applyBorder="0" applyAlignment="0" applyProtection="0"/>
    <xf numFmtId="0" fontId="30" fillId="7" borderId="0" applyNumberFormat="0" applyBorder="0" applyAlignment="0" applyProtection="0"/>
    <xf numFmtId="185" fontId="60" fillId="7" borderId="0" applyNumberFormat="0" applyBorder="0" applyAlignment="0" applyProtection="0"/>
    <xf numFmtId="0" fontId="70" fillId="7" borderId="0" applyNumberFormat="0" applyBorder="0" applyAlignment="0" applyProtection="0"/>
    <xf numFmtId="0" fontId="4" fillId="48" borderId="0" applyNumberFormat="0" applyBorder="0" applyAlignment="0" applyProtection="0"/>
    <xf numFmtId="0" fontId="30" fillId="7" borderId="0" applyNumberFormat="0" applyBorder="0" applyAlignment="0" applyProtection="0"/>
    <xf numFmtId="0" fontId="4" fillId="48" borderId="0" applyNumberFormat="0" applyBorder="0" applyAlignment="0" applyProtection="0"/>
    <xf numFmtId="0" fontId="60" fillId="7" borderId="0" applyNumberFormat="0" applyBorder="0" applyAlignment="0" applyProtection="0"/>
    <xf numFmtId="185" fontId="60" fillId="7" borderId="0" applyNumberFormat="0" applyBorder="0" applyAlignment="0" applyProtection="0"/>
    <xf numFmtId="0" fontId="4" fillId="48" borderId="0" applyNumberFormat="0" applyBorder="0" applyAlignment="0" applyProtection="0"/>
    <xf numFmtId="185" fontId="60" fillId="7"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70"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70"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185" fontId="30" fillId="7" borderId="0" applyNumberFormat="0" applyBorder="0" applyAlignment="0" applyProtection="0"/>
    <xf numFmtId="0" fontId="70"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185" fontId="30" fillId="7" borderId="0" applyNumberFormat="0" applyBorder="0" applyAlignment="0" applyProtection="0"/>
    <xf numFmtId="0" fontId="4" fillId="48" borderId="0" applyNumberFormat="0" applyBorder="0" applyAlignment="0" applyProtection="0"/>
    <xf numFmtId="0" fontId="70" fillId="48" borderId="0" applyNumberFormat="0" applyBorder="0" applyAlignment="0" applyProtection="0"/>
    <xf numFmtId="0" fontId="4"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4" fillId="48" borderId="0" applyNumberFormat="0" applyBorder="0" applyAlignment="0" applyProtection="0"/>
    <xf numFmtId="0" fontId="60" fillId="7" borderId="0" applyNumberFormat="0" applyBorder="0" applyAlignment="0" applyProtection="0"/>
    <xf numFmtId="0" fontId="70"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185" fontId="60" fillId="7" borderId="0" applyNumberFormat="0" applyBorder="0" applyAlignment="0" applyProtection="0"/>
    <xf numFmtId="0" fontId="4" fillId="48" borderId="0" applyNumberFormat="0" applyBorder="0" applyAlignment="0" applyProtection="0"/>
    <xf numFmtId="185" fontId="60" fillId="7" borderId="0" applyNumberFormat="0" applyBorder="0" applyAlignment="0" applyProtection="0"/>
    <xf numFmtId="0" fontId="4" fillId="48" borderId="0" applyNumberFormat="0" applyBorder="0" applyAlignment="0" applyProtection="0"/>
    <xf numFmtId="0" fontId="70" fillId="48" borderId="0" applyNumberFormat="0" applyBorder="0" applyAlignment="0" applyProtection="0"/>
    <xf numFmtId="0" fontId="30" fillId="7" borderId="0" applyNumberFormat="0" applyBorder="0" applyAlignment="0" applyProtection="0"/>
    <xf numFmtId="0" fontId="70" fillId="48" borderId="0" applyNumberFormat="0" applyBorder="0" applyAlignment="0" applyProtection="0"/>
    <xf numFmtId="185" fontId="30" fillId="7" borderId="0" applyNumberFormat="0" applyBorder="0" applyAlignment="0" applyProtection="0"/>
    <xf numFmtId="0" fontId="70" fillId="48" borderId="0" applyNumberFormat="0" applyBorder="0" applyAlignment="0" applyProtection="0"/>
    <xf numFmtId="185" fontId="30" fillId="7"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58" fillId="49" borderId="0" applyNumberFormat="0" applyBorder="0" applyAlignment="0" applyProtection="0"/>
    <xf numFmtId="0" fontId="70" fillId="10" borderId="0" applyNumberFormat="0" applyBorder="0" applyAlignment="0" applyProtection="0"/>
    <xf numFmtId="0" fontId="70"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30" fillId="10" borderId="0" applyNumberFormat="0" applyBorder="0" applyAlignment="0" applyProtection="0"/>
    <xf numFmtId="0" fontId="70" fillId="10" borderId="0" applyNumberFormat="0" applyBorder="0" applyAlignment="0" applyProtection="0"/>
    <xf numFmtId="0" fontId="4" fillId="49" borderId="0" applyNumberFormat="0" applyBorder="0" applyAlignment="0" applyProtection="0"/>
    <xf numFmtId="185" fontId="30" fillId="10" borderId="0" applyNumberFormat="0" applyBorder="0" applyAlignment="0" applyProtection="0"/>
    <xf numFmtId="0" fontId="4" fillId="49" borderId="0" applyNumberFormat="0" applyBorder="0" applyAlignment="0" applyProtection="0"/>
    <xf numFmtId="0" fontId="58" fillId="49" borderId="0" applyNumberFormat="0" applyBorder="0" applyAlignment="0" applyProtection="0"/>
    <xf numFmtId="0" fontId="4"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185" fontId="30" fillId="10" borderId="0" applyNumberFormat="0" applyBorder="0" applyAlignment="0" applyProtection="0"/>
    <xf numFmtId="0" fontId="70" fillId="10" borderId="0" applyNumberFormat="0" applyBorder="0" applyAlignment="0" applyProtection="0"/>
    <xf numFmtId="0" fontId="4" fillId="49" borderId="0" applyNumberFormat="0" applyBorder="0" applyAlignment="0" applyProtection="0"/>
    <xf numFmtId="185" fontId="4" fillId="49" borderId="0" applyNumberFormat="0" applyBorder="0" applyAlignment="0" applyProtection="0"/>
    <xf numFmtId="185"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185" fontId="4" fillId="49" borderId="0" applyNumberFormat="0" applyBorder="0" applyAlignment="0" applyProtection="0"/>
    <xf numFmtId="0" fontId="70" fillId="10" borderId="0" applyNumberFormat="0" applyBorder="0" applyAlignment="0" applyProtection="0"/>
    <xf numFmtId="0" fontId="4" fillId="49" borderId="0" applyNumberFormat="0" applyBorder="0" applyAlignment="0" applyProtection="0"/>
    <xf numFmtId="0" fontId="70"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30" fillId="10" borderId="0" applyNumberFormat="0" applyBorder="0" applyAlignment="0" applyProtection="0"/>
    <xf numFmtId="185" fontId="30" fillId="10" borderId="0" applyNumberFormat="0" applyBorder="0" applyAlignment="0" applyProtection="0"/>
    <xf numFmtId="0" fontId="4" fillId="49" borderId="0" applyNumberFormat="0" applyBorder="0" applyAlignment="0" applyProtection="0"/>
    <xf numFmtId="185" fontId="30" fillId="10" borderId="0" applyNumberFormat="0" applyBorder="0" applyAlignment="0" applyProtection="0"/>
    <xf numFmtId="0" fontId="70" fillId="49" borderId="0" applyNumberFormat="0" applyBorder="0" applyAlignment="0" applyProtection="0"/>
    <xf numFmtId="0" fontId="30" fillId="10" borderId="0" applyNumberFormat="0" applyBorder="0" applyAlignment="0" applyProtection="0"/>
    <xf numFmtId="0" fontId="60" fillId="10" borderId="0" applyNumberFormat="0" applyBorder="0" applyAlignment="0" applyProtection="0"/>
    <xf numFmtId="185" fontId="60" fillId="10" borderId="0" applyNumberFormat="0" applyBorder="0" applyAlignment="0" applyProtection="0"/>
    <xf numFmtId="0" fontId="30" fillId="10" borderId="0" applyNumberFormat="0" applyBorder="0" applyAlignment="0" applyProtection="0"/>
    <xf numFmtId="185" fontId="60" fillId="10" borderId="0" applyNumberFormat="0" applyBorder="0" applyAlignment="0" applyProtection="0"/>
    <xf numFmtId="0" fontId="70" fillId="10" borderId="0" applyNumberFormat="0" applyBorder="0" applyAlignment="0" applyProtection="0"/>
    <xf numFmtId="0" fontId="4" fillId="49" borderId="0" applyNumberFormat="0" applyBorder="0" applyAlignment="0" applyProtection="0"/>
    <xf numFmtId="0" fontId="30" fillId="10" borderId="0" applyNumberFormat="0" applyBorder="0" applyAlignment="0" applyProtection="0"/>
    <xf numFmtId="0" fontId="4" fillId="49" borderId="0" applyNumberFormat="0" applyBorder="0" applyAlignment="0" applyProtection="0"/>
    <xf numFmtId="0" fontId="60" fillId="10" borderId="0" applyNumberFormat="0" applyBorder="0" applyAlignment="0" applyProtection="0"/>
    <xf numFmtId="185" fontId="60" fillId="10" borderId="0" applyNumberFormat="0" applyBorder="0" applyAlignment="0" applyProtection="0"/>
    <xf numFmtId="0" fontId="4" fillId="49" borderId="0" applyNumberFormat="0" applyBorder="0" applyAlignment="0" applyProtection="0"/>
    <xf numFmtId="185" fontId="60" fillId="10"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70"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70"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185" fontId="30" fillId="10" borderId="0" applyNumberFormat="0" applyBorder="0" applyAlignment="0" applyProtection="0"/>
    <xf numFmtId="0" fontId="70"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185" fontId="30" fillId="10" borderId="0" applyNumberFormat="0" applyBorder="0" applyAlignment="0" applyProtection="0"/>
    <xf numFmtId="0" fontId="4" fillId="49" borderId="0" applyNumberFormat="0" applyBorder="0" applyAlignment="0" applyProtection="0"/>
    <xf numFmtId="0" fontId="70" fillId="49" borderId="0" applyNumberFormat="0" applyBorder="0" applyAlignment="0" applyProtection="0"/>
    <xf numFmtId="0" fontId="4"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4" fillId="49" borderId="0" applyNumberFormat="0" applyBorder="0" applyAlignment="0" applyProtection="0"/>
    <xf numFmtId="0" fontId="60" fillId="10" borderId="0" applyNumberFormat="0" applyBorder="0" applyAlignment="0" applyProtection="0"/>
    <xf numFmtId="0" fontId="70"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185" fontId="60" fillId="10" borderId="0" applyNumberFormat="0" applyBorder="0" applyAlignment="0" applyProtection="0"/>
    <xf numFmtId="0" fontId="4" fillId="49" borderId="0" applyNumberFormat="0" applyBorder="0" applyAlignment="0" applyProtection="0"/>
    <xf numFmtId="185" fontId="60" fillId="10" borderId="0" applyNumberFormat="0" applyBorder="0" applyAlignment="0" applyProtection="0"/>
    <xf numFmtId="0" fontId="4" fillId="49" borderId="0" applyNumberFormat="0" applyBorder="0" applyAlignment="0" applyProtection="0"/>
    <xf numFmtId="0" fontId="70" fillId="49" borderId="0" applyNumberFormat="0" applyBorder="0" applyAlignment="0" applyProtection="0"/>
    <xf numFmtId="0" fontId="30" fillId="10" borderId="0" applyNumberFormat="0" applyBorder="0" applyAlignment="0" applyProtection="0"/>
    <xf numFmtId="0" fontId="70" fillId="49" borderId="0" applyNumberFormat="0" applyBorder="0" applyAlignment="0" applyProtection="0"/>
    <xf numFmtId="185" fontId="30" fillId="10" borderId="0" applyNumberFormat="0" applyBorder="0" applyAlignment="0" applyProtection="0"/>
    <xf numFmtId="0" fontId="70" fillId="49" borderId="0" applyNumberFormat="0" applyBorder="0" applyAlignment="0" applyProtection="0"/>
    <xf numFmtId="185" fontId="30" fillId="10"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58" fillId="50" borderId="0" applyNumberFormat="0" applyBorder="0" applyAlignment="0" applyProtection="0"/>
    <xf numFmtId="0" fontId="70" fillId="13" borderId="0" applyNumberFormat="0" applyBorder="0" applyAlignment="0" applyProtection="0"/>
    <xf numFmtId="0" fontId="70"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30" fillId="13" borderId="0" applyNumberFormat="0" applyBorder="0" applyAlignment="0" applyProtection="0"/>
    <xf numFmtId="0" fontId="70" fillId="13" borderId="0" applyNumberFormat="0" applyBorder="0" applyAlignment="0" applyProtection="0"/>
    <xf numFmtId="0" fontId="4" fillId="50" borderId="0" applyNumberFormat="0" applyBorder="0" applyAlignment="0" applyProtection="0"/>
    <xf numFmtId="185" fontId="30" fillId="13" borderId="0" applyNumberFormat="0" applyBorder="0" applyAlignment="0" applyProtection="0"/>
    <xf numFmtId="0" fontId="4" fillId="50" borderId="0" applyNumberFormat="0" applyBorder="0" applyAlignment="0" applyProtection="0"/>
    <xf numFmtId="0" fontId="58" fillId="50" borderId="0" applyNumberFormat="0" applyBorder="0" applyAlignment="0" applyProtection="0"/>
    <xf numFmtId="0" fontId="4"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185" fontId="30" fillId="13" borderId="0" applyNumberFormat="0" applyBorder="0" applyAlignment="0" applyProtection="0"/>
    <xf numFmtId="0" fontId="70" fillId="13" borderId="0" applyNumberFormat="0" applyBorder="0" applyAlignment="0" applyProtection="0"/>
    <xf numFmtId="0" fontId="4" fillId="50" borderId="0" applyNumberFormat="0" applyBorder="0" applyAlignment="0" applyProtection="0"/>
    <xf numFmtId="185" fontId="4" fillId="50" borderId="0" applyNumberFormat="0" applyBorder="0" applyAlignment="0" applyProtection="0"/>
    <xf numFmtId="185"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185" fontId="4" fillId="50" borderId="0" applyNumberFormat="0" applyBorder="0" applyAlignment="0" applyProtection="0"/>
    <xf numFmtId="0" fontId="70" fillId="13" borderId="0" applyNumberFormat="0" applyBorder="0" applyAlignment="0" applyProtection="0"/>
    <xf numFmtId="0" fontId="4" fillId="50" borderId="0" applyNumberFormat="0" applyBorder="0" applyAlignment="0" applyProtection="0"/>
    <xf numFmtId="0" fontId="70"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30" fillId="13" borderId="0" applyNumberFormat="0" applyBorder="0" applyAlignment="0" applyProtection="0"/>
    <xf numFmtId="185" fontId="30" fillId="13" borderId="0" applyNumberFormat="0" applyBorder="0" applyAlignment="0" applyProtection="0"/>
    <xf numFmtId="0" fontId="4" fillId="50" borderId="0" applyNumberFormat="0" applyBorder="0" applyAlignment="0" applyProtection="0"/>
    <xf numFmtId="185" fontId="30" fillId="13" borderId="0" applyNumberFormat="0" applyBorder="0" applyAlignment="0" applyProtection="0"/>
    <xf numFmtId="0" fontId="70" fillId="50" borderId="0" applyNumberFormat="0" applyBorder="0" applyAlignment="0" applyProtection="0"/>
    <xf numFmtId="0" fontId="30" fillId="13" borderId="0" applyNumberFormat="0" applyBorder="0" applyAlignment="0" applyProtection="0"/>
    <xf numFmtId="0" fontId="60" fillId="13" borderId="0" applyNumberFormat="0" applyBorder="0" applyAlignment="0" applyProtection="0"/>
    <xf numFmtId="185" fontId="60" fillId="13" borderId="0" applyNumberFormat="0" applyBorder="0" applyAlignment="0" applyProtection="0"/>
    <xf numFmtId="0" fontId="30" fillId="13" borderId="0" applyNumberFormat="0" applyBorder="0" applyAlignment="0" applyProtection="0"/>
    <xf numFmtId="185" fontId="60" fillId="13" borderId="0" applyNumberFormat="0" applyBorder="0" applyAlignment="0" applyProtection="0"/>
    <xf numFmtId="0" fontId="70" fillId="13" borderId="0" applyNumberFormat="0" applyBorder="0" applyAlignment="0" applyProtection="0"/>
    <xf numFmtId="0" fontId="4" fillId="50" borderId="0" applyNumberFormat="0" applyBorder="0" applyAlignment="0" applyProtection="0"/>
    <xf numFmtId="0" fontId="30" fillId="13" borderId="0" applyNumberFormat="0" applyBorder="0" applyAlignment="0" applyProtection="0"/>
    <xf numFmtId="0" fontId="4" fillId="50" borderId="0" applyNumberFormat="0" applyBorder="0" applyAlignment="0" applyProtection="0"/>
    <xf numFmtId="0" fontId="60" fillId="13" borderId="0" applyNumberFormat="0" applyBorder="0" applyAlignment="0" applyProtection="0"/>
    <xf numFmtId="185" fontId="60" fillId="13" borderId="0" applyNumberFormat="0" applyBorder="0" applyAlignment="0" applyProtection="0"/>
    <xf numFmtId="0" fontId="4" fillId="50" borderId="0" applyNumberFormat="0" applyBorder="0" applyAlignment="0" applyProtection="0"/>
    <xf numFmtId="185" fontId="60" fillId="1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70"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70"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185" fontId="30" fillId="13" borderId="0" applyNumberFormat="0" applyBorder="0" applyAlignment="0" applyProtection="0"/>
    <xf numFmtId="0" fontId="70"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185" fontId="30" fillId="13" borderId="0" applyNumberFormat="0" applyBorder="0" applyAlignment="0" applyProtection="0"/>
    <xf numFmtId="0" fontId="4" fillId="50" borderId="0" applyNumberFormat="0" applyBorder="0" applyAlignment="0" applyProtection="0"/>
    <xf numFmtId="0" fontId="70" fillId="50" borderId="0" applyNumberFormat="0" applyBorder="0" applyAlignment="0" applyProtection="0"/>
    <xf numFmtId="0" fontId="4"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4" fillId="50" borderId="0" applyNumberFormat="0" applyBorder="0" applyAlignment="0" applyProtection="0"/>
    <xf numFmtId="0" fontId="60" fillId="13" borderId="0" applyNumberFormat="0" applyBorder="0" applyAlignment="0" applyProtection="0"/>
    <xf numFmtId="0" fontId="70"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185" fontId="60" fillId="13" borderId="0" applyNumberFormat="0" applyBorder="0" applyAlignment="0" applyProtection="0"/>
    <xf numFmtId="0" fontId="4" fillId="50" borderId="0" applyNumberFormat="0" applyBorder="0" applyAlignment="0" applyProtection="0"/>
    <xf numFmtId="185" fontId="60" fillId="13" borderId="0" applyNumberFormat="0" applyBorder="0" applyAlignment="0" applyProtection="0"/>
    <xf numFmtId="0" fontId="4" fillId="50" borderId="0" applyNumberFormat="0" applyBorder="0" applyAlignment="0" applyProtection="0"/>
    <xf numFmtId="0" fontId="70" fillId="50" borderId="0" applyNumberFormat="0" applyBorder="0" applyAlignment="0" applyProtection="0"/>
    <xf numFmtId="0" fontId="30" fillId="13" borderId="0" applyNumberFormat="0" applyBorder="0" applyAlignment="0" applyProtection="0"/>
    <xf numFmtId="0" fontId="70" fillId="50" borderId="0" applyNumberFormat="0" applyBorder="0" applyAlignment="0" applyProtection="0"/>
    <xf numFmtId="185" fontId="30" fillId="13" borderId="0" applyNumberFormat="0" applyBorder="0" applyAlignment="0" applyProtection="0"/>
    <xf numFmtId="0" fontId="70" fillId="50" borderId="0" applyNumberFormat="0" applyBorder="0" applyAlignment="0" applyProtection="0"/>
    <xf numFmtId="185" fontId="30" fillId="13"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30" fillId="2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185" fontId="30" fillId="22"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0" fontId="58" fillId="45" borderId="0" applyNumberFormat="0" applyBorder="0" applyAlignment="0" applyProtection="0"/>
    <xf numFmtId="185" fontId="30" fillId="10" borderId="0" applyNumberFormat="0" applyBorder="0" applyAlignment="0" applyProtection="0"/>
    <xf numFmtId="185" fontId="30" fillId="10" borderId="0" applyNumberFormat="0" applyBorder="0" applyAlignment="0" applyProtection="0"/>
    <xf numFmtId="0" fontId="30" fillId="10" borderId="0" applyNumberFormat="0" applyBorder="0" applyAlignment="0" applyProtection="0"/>
    <xf numFmtId="0" fontId="4" fillId="45" borderId="0" applyNumberFormat="0" applyBorder="0" applyAlignment="0" applyProtection="0"/>
    <xf numFmtId="0" fontId="30" fillId="11"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0" fontId="58" fillId="46" borderId="0" applyNumberFormat="0" applyBorder="0" applyAlignment="0" applyProtection="0"/>
    <xf numFmtId="185" fontId="30" fillId="11" borderId="0" applyNumberFormat="0" applyBorder="0" applyAlignment="0" applyProtection="0"/>
    <xf numFmtId="0" fontId="4" fillId="46" borderId="0" applyNumberFormat="0" applyBorder="0" applyAlignment="0" applyProtection="0"/>
    <xf numFmtId="0" fontId="30" fillId="20"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185" fontId="30" fillId="23"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185" fontId="30" fillId="12" borderId="0" applyNumberFormat="0" applyBorder="0" applyAlignment="0" applyProtection="0"/>
    <xf numFmtId="185" fontId="30" fillId="12" borderId="0" applyNumberFormat="0" applyBorder="0" applyAlignment="0" applyProtection="0"/>
    <xf numFmtId="0" fontId="30" fillId="12" borderId="0" applyNumberFormat="0" applyBorder="0" applyAlignment="0" applyProtection="0"/>
    <xf numFmtId="0" fontId="4" fillId="47" borderId="0" applyNumberFormat="0" applyBorder="0" applyAlignment="0" applyProtection="0"/>
    <xf numFmtId="0" fontId="30" fillId="22"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185" fontId="30" fillId="22"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0" fontId="58" fillId="48" borderId="0" applyNumberFormat="0" applyBorder="0" applyAlignment="0" applyProtection="0"/>
    <xf numFmtId="185" fontId="30" fillId="7" borderId="0" applyNumberFormat="0" applyBorder="0" applyAlignment="0" applyProtection="0"/>
    <xf numFmtId="185" fontId="30" fillId="7" borderId="0" applyNumberFormat="0" applyBorder="0" applyAlignment="0" applyProtection="0"/>
    <xf numFmtId="0" fontId="30" fillId="7" borderId="0" applyNumberFormat="0" applyBorder="0" applyAlignment="0" applyProtection="0"/>
    <xf numFmtId="0" fontId="4" fillId="48" borderId="0" applyNumberFormat="0" applyBorder="0" applyAlignment="0" applyProtection="0"/>
    <xf numFmtId="0" fontId="30" fillId="25"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0" fontId="58" fillId="49" borderId="0" applyNumberFormat="0" applyBorder="0" applyAlignment="0" applyProtection="0"/>
    <xf numFmtId="185" fontId="30" fillId="10" borderId="0" applyNumberFormat="0" applyBorder="0" applyAlignment="0" applyProtection="0"/>
    <xf numFmtId="0" fontId="30" fillId="10" borderId="0" applyNumberFormat="0" applyBorder="0" applyAlignment="0" applyProtection="0"/>
    <xf numFmtId="0" fontId="4" fillId="49" borderId="0" applyNumberFormat="0" applyBorder="0" applyAlignment="0" applyProtection="0"/>
    <xf numFmtId="0" fontId="30" fillId="9"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185" fontId="30" fillId="23"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0" fontId="58" fillId="50" borderId="0" applyNumberFormat="0" applyBorder="0" applyAlignment="0" applyProtection="0"/>
    <xf numFmtId="185" fontId="30" fillId="13" borderId="0" applyNumberFormat="0" applyBorder="0" applyAlignment="0" applyProtection="0"/>
    <xf numFmtId="185" fontId="30" fillId="13" borderId="0" applyNumberFormat="0" applyBorder="0" applyAlignment="0" applyProtection="0"/>
    <xf numFmtId="0" fontId="30" fillId="13" borderId="0" applyNumberFormat="0" applyBorder="0" applyAlignment="0" applyProtection="0"/>
    <xf numFmtId="0" fontId="4" fillId="50" borderId="0" applyNumberFormat="0" applyBorder="0" applyAlignment="0" applyProtection="0"/>
    <xf numFmtId="185" fontId="30" fillId="22" borderId="0" applyNumberFormat="0" applyBorder="0" applyAlignment="0" applyProtection="0"/>
    <xf numFmtId="0" fontId="30" fillId="22" borderId="0" applyNumberFormat="0" applyBorder="0" applyAlignment="0" applyProtection="0"/>
    <xf numFmtId="185" fontId="30" fillId="22"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185" fontId="30" fillId="10" borderId="0" applyNumberFormat="0" applyBorder="0" applyAlignment="0" applyProtection="0"/>
    <xf numFmtId="185" fontId="30" fillId="10" borderId="0" applyNumberFormat="0" applyBorder="0" applyAlignment="0" applyProtection="0"/>
    <xf numFmtId="0" fontId="30" fillId="11" borderId="0" applyNumberFormat="0" applyBorder="0" applyAlignment="0" applyProtection="0"/>
    <xf numFmtId="185" fontId="30" fillId="11" borderId="0" applyNumberFormat="0" applyBorder="0" applyAlignment="0" applyProtection="0"/>
    <xf numFmtId="185" fontId="30" fillId="11" borderId="0" applyNumberFormat="0" applyBorder="0" applyAlignment="0" applyProtection="0"/>
    <xf numFmtId="185" fontId="30" fillId="23" borderId="0" applyNumberFormat="0" applyBorder="0" applyAlignment="0" applyProtection="0"/>
    <xf numFmtId="0" fontId="30" fillId="23" borderId="0" applyNumberFormat="0" applyBorder="0" applyAlignment="0" applyProtection="0"/>
    <xf numFmtId="185" fontId="30" fillId="23"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185" fontId="30" fillId="12" borderId="0" applyNumberFormat="0" applyBorder="0" applyAlignment="0" applyProtection="0"/>
    <xf numFmtId="185" fontId="30" fillId="12" borderId="0" applyNumberFormat="0" applyBorder="0" applyAlignment="0" applyProtection="0"/>
    <xf numFmtId="185" fontId="30" fillId="22" borderId="0" applyNumberFormat="0" applyBorder="0" applyAlignment="0" applyProtection="0"/>
    <xf numFmtId="0" fontId="30" fillId="22" borderId="0" applyNumberFormat="0" applyBorder="0" applyAlignment="0" applyProtection="0"/>
    <xf numFmtId="185" fontId="30" fillId="22"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185" fontId="30" fillId="7" borderId="0" applyNumberFormat="0" applyBorder="0" applyAlignment="0" applyProtection="0"/>
    <xf numFmtId="185" fontId="30" fillId="7" borderId="0" applyNumberFormat="0" applyBorder="0" applyAlignment="0" applyProtection="0"/>
    <xf numFmtId="0" fontId="30" fillId="10" borderId="0" applyNumberFormat="0" applyBorder="0" applyAlignment="0" applyProtection="0"/>
    <xf numFmtId="185" fontId="30" fillId="10" borderId="0" applyNumberFormat="0" applyBorder="0" applyAlignment="0" applyProtection="0"/>
    <xf numFmtId="185" fontId="30" fillId="10" borderId="0" applyNumberFormat="0" applyBorder="0" applyAlignment="0" applyProtection="0"/>
    <xf numFmtId="185" fontId="30" fillId="23" borderId="0" applyNumberFormat="0" applyBorder="0" applyAlignment="0" applyProtection="0"/>
    <xf numFmtId="0" fontId="30" fillId="23" borderId="0" applyNumberFormat="0" applyBorder="0" applyAlignment="0" applyProtection="0"/>
    <xf numFmtId="185" fontId="30" fillId="23"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185" fontId="30" fillId="13" borderId="0" applyNumberFormat="0" applyBorder="0" applyAlignment="0" applyProtection="0"/>
    <xf numFmtId="185" fontId="30" fillId="13" borderId="0" applyNumberFormat="0" applyBorder="0" applyAlignment="0" applyProtection="0"/>
    <xf numFmtId="0" fontId="71" fillId="51" borderId="0" applyNumberFormat="0" applyBorder="0" applyAlignment="0" applyProtection="0"/>
    <xf numFmtId="0" fontId="72" fillId="51" borderId="0" applyNumberFormat="0" applyBorder="0" applyAlignment="0" applyProtection="0"/>
    <xf numFmtId="0" fontId="71" fillId="51" borderId="0" applyNumberFormat="0" applyBorder="0" applyAlignment="0" applyProtection="0"/>
    <xf numFmtId="0" fontId="31" fillId="14" borderId="0" applyNumberFormat="0" applyBorder="0" applyAlignment="0" applyProtection="0"/>
    <xf numFmtId="185" fontId="31" fillId="14" borderId="0" applyNumberFormat="0" applyBorder="0" applyAlignment="0" applyProtection="0"/>
    <xf numFmtId="0" fontId="72" fillId="51" borderId="0" applyNumberFormat="0" applyBorder="0" applyAlignment="0" applyProtection="0"/>
    <xf numFmtId="185" fontId="31" fillId="14" borderId="0" applyNumberFormat="0" applyBorder="0" applyAlignment="0" applyProtection="0"/>
    <xf numFmtId="0" fontId="31" fillId="14" borderId="0" applyNumberFormat="0" applyBorder="0" applyAlignment="0" applyProtection="0"/>
    <xf numFmtId="0" fontId="72" fillId="51" borderId="0" applyNumberFormat="0" applyBorder="0" applyAlignment="0" applyProtection="0"/>
    <xf numFmtId="185" fontId="72" fillId="51" borderId="0" applyNumberFormat="0" applyBorder="0" applyAlignment="0" applyProtection="0"/>
    <xf numFmtId="0" fontId="31" fillId="14" borderId="0" applyNumberFormat="0" applyBorder="0" applyAlignment="0" applyProtection="0"/>
    <xf numFmtId="185" fontId="72" fillId="51" borderId="0" applyNumberFormat="0" applyBorder="0" applyAlignment="0" applyProtection="0"/>
    <xf numFmtId="0" fontId="54" fillId="14" borderId="0" applyNumberFormat="0" applyBorder="0" applyAlignment="0" applyProtection="0"/>
    <xf numFmtId="0" fontId="31" fillId="14" borderId="0" applyNumberFormat="0" applyBorder="0" applyAlignment="0" applyProtection="0"/>
    <xf numFmtId="185" fontId="31" fillId="14" borderId="0" applyNumberFormat="0" applyBorder="0" applyAlignment="0" applyProtection="0"/>
    <xf numFmtId="185" fontId="31" fillId="14" borderId="0" applyNumberFormat="0" applyBorder="0" applyAlignment="0" applyProtection="0"/>
    <xf numFmtId="185" fontId="54" fillId="14" borderId="0" applyNumberFormat="0" applyBorder="0" applyAlignment="0" applyProtection="0"/>
    <xf numFmtId="0" fontId="54" fillId="14" borderId="0" applyNumberFormat="0" applyBorder="0" applyAlignment="0" applyProtection="0"/>
    <xf numFmtId="185" fontId="54" fillId="14" borderId="0" applyNumberFormat="0" applyBorder="0" applyAlignment="0" applyProtection="0"/>
    <xf numFmtId="0" fontId="31" fillId="14" borderId="0" applyNumberFormat="0" applyBorder="0" applyAlignment="0" applyProtection="0"/>
    <xf numFmtId="185" fontId="54" fillId="14" borderId="0" applyNumberFormat="0" applyBorder="0" applyAlignment="0" applyProtection="0"/>
    <xf numFmtId="185" fontId="54" fillId="14" borderId="0" applyNumberFormat="0" applyBorder="0" applyAlignment="0" applyProtection="0"/>
    <xf numFmtId="0" fontId="7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185" fontId="31" fillId="14" borderId="0" applyNumberFormat="0" applyBorder="0" applyAlignment="0" applyProtection="0"/>
    <xf numFmtId="185" fontId="31" fillId="14" borderId="0" applyNumberFormat="0" applyBorder="0" applyAlignment="0" applyProtection="0"/>
    <xf numFmtId="0" fontId="73" fillId="51" borderId="0" applyNumberFormat="0" applyBorder="0" applyAlignment="0" applyProtection="0"/>
    <xf numFmtId="185" fontId="54" fillId="14" borderId="0" applyNumberFormat="0" applyBorder="0" applyAlignment="0" applyProtection="0"/>
    <xf numFmtId="0" fontId="54" fillId="14" borderId="0" applyNumberFormat="0" applyBorder="0" applyAlignment="0" applyProtection="0"/>
    <xf numFmtId="185" fontId="54" fillId="14" borderId="0" applyNumberFormat="0" applyBorder="0" applyAlignment="0" applyProtection="0"/>
    <xf numFmtId="0" fontId="31" fillId="14" borderId="0" applyNumberFormat="0" applyBorder="0" applyAlignment="0" applyProtection="0"/>
    <xf numFmtId="185" fontId="31" fillId="14" borderId="0" applyNumberFormat="0" applyBorder="0" applyAlignment="0" applyProtection="0"/>
    <xf numFmtId="185" fontId="31" fillId="14" borderId="0" applyNumberFormat="0" applyBorder="0" applyAlignment="0" applyProtection="0"/>
    <xf numFmtId="0" fontId="73" fillId="51" borderId="0" applyNumberFormat="0" applyBorder="0" applyAlignment="0" applyProtection="0"/>
    <xf numFmtId="0" fontId="71" fillId="52" borderId="0" applyNumberFormat="0" applyBorder="0" applyAlignment="0" applyProtection="0"/>
    <xf numFmtId="0" fontId="72" fillId="52" borderId="0" applyNumberFormat="0" applyBorder="0" applyAlignment="0" applyProtection="0"/>
    <xf numFmtId="0" fontId="71" fillId="52" borderId="0" applyNumberFormat="0" applyBorder="0" applyAlignment="0" applyProtection="0"/>
    <xf numFmtId="0" fontId="31" fillId="11" borderId="0" applyNumberFormat="0" applyBorder="0" applyAlignment="0" applyProtection="0"/>
    <xf numFmtId="185" fontId="31" fillId="11" borderId="0" applyNumberFormat="0" applyBorder="0" applyAlignment="0" applyProtection="0"/>
    <xf numFmtId="0" fontId="72" fillId="52" borderId="0" applyNumberFormat="0" applyBorder="0" applyAlignment="0" applyProtection="0"/>
    <xf numFmtId="185" fontId="31" fillId="11" borderId="0" applyNumberFormat="0" applyBorder="0" applyAlignment="0" applyProtection="0"/>
    <xf numFmtId="0" fontId="31" fillId="11" borderId="0" applyNumberFormat="0" applyBorder="0" applyAlignment="0" applyProtection="0"/>
    <xf numFmtId="0" fontId="72" fillId="52" borderId="0" applyNumberFormat="0" applyBorder="0" applyAlignment="0" applyProtection="0"/>
    <xf numFmtId="185" fontId="72" fillId="52" borderId="0" applyNumberFormat="0" applyBorder="0" applyAlignment="0" applyProtection="0"/>
    <xf numFmtId="0" fontId="31" fillId="11" borderId="0" applyNumberFormat="0" applyBorder="0" applyAlignment="0" applyProtection="0"/>
    <xf numFmtId="185" fontId="72" fillId="52" borderId="0" applyNumberFormat="0" applyBorder="0" applyAlignment="0" applyProtection="0"/>
    <xf numFmtId="0" fontId="54" fillId="11" borderId="0" applyNumberFormat="0" applyBorder="0" applyAlignment="0" applyProtection="0"/>
    <xf numFmtId="0" fontId="31" fillId="11" borderId="0" applyNumberFormat="0" applyBorder="0" applyAlignment="0" applyProtection="0"/>
    <xf numFmtId="185" fontId="31" fillId="11" borderId="0" applyNumberFormat="0" applyBorder="0" applyAlignment="0" applyProtection="0"/>
    <xf numFmtId="185" fontId="31" fillId="11" borderId="0" applyNumberFormat="0" applyBorder="0" applyAlignment="0" applyProtection="0"/>
    <xf numFmtId="185" fontId="54" fillId="11" borderId="0" applyNumberFormat="0" applyBorder="0" applyAlignment="0" applyProtection="0"/>
    <xf numFmtId="0" fontId="54" fillId="11" borderId="0" applyNumberFormat="0" applyBorder="0" applyAlignment="0" applyProtection="0"/>
    <xf numFmtId="185" fontId="54" fillId="11" borderId="0" applyNumberFormat="0" applyBorder="0" applyAlignment="0" applyProtection="0"/>
    <xf numFmtId="0" fontId="31" fillId="11" borderId="0" applyNumberFormat="0" applyBorder="0" applyAlignment="0" applyProtection="0"/>
    <xf numFmtId="185" fontId="54" fillId="11" borderId="0" applyNumberFormat="0" applyBorder="0" applyAlignment="0" applyProtection="0"/>
    <xf numFmtId="185" fontId="54" fillId="11" borderId="0" applyNumberFormat="0" applyBorder="0" applyAlignment="0" applyProtection="0"/>
    <xf numFmtId="0" fontId="73"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185" fontId="31" fillId="11" borderId="0" applyNumberFormat="0" applyBorder="0" applyAlignment="0" applyProtection="0"/>
    <xf numFmtId="185" fontId="31" fillId="11" borderId="0" applyNumberFormat="0" applyBorder="0" applyAlignment="0" applyProtection="0"/>
    <xf numFmtId="0" fontId="73" fillId="52" borderId="0" applyNumberFormat="0" applyBorder="0" applyAlignment="0" applyProtection="0"/>
    <xf numFmtId="185" fontId="54" fillId="11" borderId="0" applyNumberFormat="0" applyBorder="0" applyAlignment="0" applyProtection="0"/>
    <xf numFmtId="0" fontId="54" fillId="11" borderId="0" applyNumberFormat="0" applyBorder="0" applyAlignment="0" applyProtection="0"/>
    <xf numFmtId="185" fontId="54" fillId="11" borderId="0" applyNumberFormat="0" applyBorder="0" applyAlignment="0" applyProtection="0"/>
    <xf numFmtId="0" fontId="31" fillId="11" borderId="0" applyNumberFormat="0" applyBorder="0" applyAlignment="0" applyProtection="0"/>
    <xf numFmtId="185" fontId="31" fillId="11" borderId="0" applyNumberFormat="0" applyBorder="0" applyAlignment="0" applyProtection="0"/>
    <xf numFmtId="185" fontId="31" fillId="11" borderId="0" applyNumberFormat="0" applyBorder="0" applyAlignment="0" applyProtection="0"/>
    <xf numFmtId="0" fontId="73" fillId="52" borderId="0" applyNumberFormat="0" applyBorder="0" applyAlignment="0" applyProtection="0"/>
    <xf numFmtId="0" fontId="71" fillId="53" borderId="0" applyNumberFormat="0" applyBorder="0" applyAlignment="0" applyProtection="0"/>
    <xf numFmtId="0" fontId="72" fillId="53" borderId="0" applyNumberFormat="0" applyBorder="0" applyAlignment="0" applyProtection="0"/>
    <xf numFmtId="0" fontId="71" fillId="53" borderId="0" applyNumberFormat="0" applyBorder="0" applyAlignment="0" applyProtection="0"/>
    <xf numFmtId="0" fontId="31" fillId="12" borderId="0" applyNumberFormat="0" applyBorder="0" applyAlignment="0" applyProtection="0"/>
    <xf numFmtId="185" fontId="31" fillId="12" borderId="0" applyNumberFormat="0" applyBorder="0" applyAlignment="0" applyProtection="0"/>
    <xf numFmtId="0" fontId="72" fillId="53" borderId="0" applyNumberFormat="0" applyBorder="0" applyAlignment="0" applyProtection="0"/>
    <xf numFmtId="185" fontId="31" fillId="12" borderId="0" applyNumberFormat="0" applyBorder="0" applyAlignment="0" applyProtection="0"/>
    <xf numFmtId="0" fontId="31" fillId="12" borderId="0" applyNumberFormat="0" applyBorder="0" applyAlignment="0" applyProtection="0"/>
    <xf numFmtId="0" fontId="72" fillId="53" borderId="0" applyNumberFormat="0" applyBorder="0" applyAlignment="0" applyProtection="0"/>
    <xf numFmtId="185" fontId="72" fillId="53" borderId="0" applyNumberFormat="0" applyBorder="0" applyAlignment="0" applyProtection="0"/>
    <xf numFmtId="0" fontId="31" fillId="12" borderId="0" applyNumberFormat="0" applyBorder="0" applyAlignment="0" applyProtection="0"/>
    <xf numFmtId="185" fontId="72" fillId="53" borderId="0" applyNumberFormat="0" applyBorder="0" applyAlignment="0" applyProtection="0"/>
    <xf numFmtId="0" fontId="54" fillId="12" borderId="0" applyNumberFormat="0" applyBorder="0" applyAlignment="0" applyProtection="0"/>
    <xf numFmtId="0" fontId="31" fillId="12" borderId="0" applyNumberFormat="0" applyBorder="0" applyAlignment="0" applyProtection="0"/>
    <xf numFmtId="185" fontId="31" fillId="12" borderId="0" applyNumberFormat="0" applyBorder="0" applyAlignment="0" applyProtection="0"/>
    <xf numFmtId="185" fontId="31" fillId="12" borderId="0" applyNumberFormat="0" applyBorder="0" applyAlignment="0" applyProtection="0"/>
    <xf numFmtId="185" fontId="54" fillId="12" borderId="0" applyNumberFormat="0" applyBorder="0" applyAlignment="0" applyProtection="0"/>
    <xf numFmtId="0" fontId="54" fillId="12" borderId="0" applyNumberFormat="0" applyBorder="0" applyAlignment="0" applyProtection="0"/>
    <xf numFmtId="185" fontId="54" fillId="12" borderId="0" applyNumberFormat="0" applyBorder="0" applyAlignment="0" applyProtection="0"/>
    <xf numFmtId="0" fontId="31" fillId="12" borderId="0" applyNumberFormat="0" applyBorder="0" applyAlignment="0" applyProtection="0"/>
    <xf numFmtId="185" fontId="54" fillId="12" borderId="0" applyNumberFormat="0" applyBorder="0" applyAlignment="0" applyProtection="0"/>
    <xf numFmtId="185" fontId="54" fillId="12" borderId="0" applyNumberFormat="0" applyBorder="0" applyAlignment="0" applyProtection="0"/>
    <xf numFmtId="0" fontId="73"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185" fontId="31" fillId="12" borderId="0" applyNumberFormat="0" applyBorder="0" applyAlignment="0" applyProtection="0"/>
    <xf numFmtId="185" fontId="31" fillId="12" borderId="0" applyNumberFormat="0" applyBorder="0" applyAlignment="0" applyProtection="0"/>
    <xf numFmtId="0" fontId="73" fillId="53" borderId="0" applyNumberFormat="0" applyBorder="0" applyAlignment="0" applyProtection="0"/>
    <xf numFmtId="185" fontId="54" fillId="12" borderId="0" applyNumberFormat="0" applyBorder="0" applyAlignment="0" applyProtection="0"/>
    <xf numFmtId="0" fontId="54" fillId="12" borderId="0" applyNumberFormat="0" applyBorder="0" applyAlignment="0" applyProtection="0"/>
    <xf numFmtId="185" fontId="54" fillId="12" borderId="0" applyNumberFormat="0" applyBorder="0" applyAlignment="0" applyProtection="0"/>
    <xf numFmtId="0" fontId="31" fillId="12" borderId="0" applyNumberFormat="0" applyBorder="0" applyAlignment="0" applyProtection="0"/>
    <xf numFmtId="185" fontId="31" fillId="12" borderId="0" applyNumberFormat="0" applyBorder="0" applyAlignment="0" applyProtection="0"/>
    <xf numFmtId="185" fontId="31" fillId="12" borderId="0" applyNumberFormat="0" applyBorder="0" applyAlignment="0" applyProtection="0"/>
    <xf numFmtId="0" fontId="73" fillId="53" borderId="0" applyNumberFormat="0" applyBorder="0" applyAlignment="0" applyProtection="0"/>
    <xf numFmtId="0" fontId="71" fillId="54" borderId="0" applyNumberFormat="0" applyBorder="0" applyAlignment="0" applyProtection="0"/>
    <xf numFmtId="0" fontId="72" fillId="54" borderId="0" applyNumberFormat="0" applyBorder="0" applyAlignment="0" applyProtection="0"/>
    <xf numFmtId="0" fontId="71" fillId="54"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0" fontId="72" fillId="54" borderId="0" applyNumberFormat="0" applyBorder="0" applyAlignment="0" applyProtection="0"/>
    <xf numFmtId="185" fontId="31" fillId="15" borderId="0" applyNumberFormat="0" applyBorder="0" applyAlignment="0" applyProtection="0"/>
    <xf numFmtId="0" fontId="31" fillId="15" borderId="0" applyNumberFormat="0" applyBorder="0" applyAlignment="0" applyProtection="0"/>
    <xf numFmtId="0" fontId="72" fillId="54" borderId="0" applyNumberFormat="0" applyBorder="0" applyAlignment="0" applyProtection="0"/>
    <xf numFmtId="185" fontId="72" fillId="54" borderId="0" applyNumberFormat="0" applyBorder="0" applyAlignment="0" applyProtection="0"/>
    <xf numFmtId="0" fontId="31" fillId="15" borderId="0" applyNumberFormat="0" applyBorder="0" applyAlignment="0" applyProtection="0"/>
    <xf numFmtId="185" fontId="72" fillId="54" borderId="0" applyNumberFormat="0" applyBorder="0" applyAlignment="0" applyProtection="0"/>
    <xf numFmtId="0" fontId="54" fillId="15"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185" fontId="54" fillId="15" borderId="0" applyNumberFormat="0" applyBorder="0" applyAlignment="0" applyProtection="0"/>
    <xf numFmtId="0" fontId="54" fillId="15" borderId="0" applyNumberFormat="0" applyBorder="0" applyAlignment="0" applyProtection="0"/>
    <xf numFmtId="185" fontId="54" fillId="15" borderId="0" applyNumberFormat="0" applyBorder="0" applyAlignment="0" applyProtection="0"/>
    <xf numFmtId="0" fontId="31" fillId="15" borderId="0" applyNumberFormat="0" applyBorder="0" applyAlignment="0" applyProtection="0"/>
    <xf numFmtId="185" fontId="54" fillId="15" borderId="0" applyNumberFormat="0" applyBorder="0" applyAlignment="0" applyProtection="0"/>
    <xf numFmtId="185" fontId="54" fillId="15" borderId="0" applyNumberFormat="0" applyBorder="0" applyAlignment="0" applyProtection="0"/>
    <xf numFmtId="0" fontId="7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0" fontId="73" fillId="54" borderId="0" applyNumberFormat="0" applyBorder="0" applyAlignment="0" applyProtection="0"/>
    <xf numFmtId="185" fontId="54" fillId="15" borderId="0" applyNumberFormat="0" applyBorder="0" applyAlignment="0" applyProtection="0"/>
    <xf numFmtId="0" fontId="54" fillId="15" borderId="0" applyNumberFormat="0" applyBorder="0" applyAlignment="0" applyProtection="0"/>
    <xf numFmtId="185" fontId="54" fillId="15"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0" fontId="73" fillId="54" borderId="0" applyNumberFormat="0" applyBorder="0" applyAlignment="0" applyProtection="0"/>
    <xf numFmtId="0" fontId="71" fillId="55" borderId="0" applyNumberFormat="0" applyBorder="0" applyAlignment="0" applyProtection="0"/>
    <xf numFmtId="0" fontId="72" fillId="55" borderId="0" applyNumberFormat="0" applyBorder="0" applyAlignment="0" applyProtection="0"/>
    <xf numFmtId="0" fontId="71" fillId="55"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0" fontId="72" fillId="55" borderId="0" applyNumberFormat="0" applyBorder="0" applyAlignment="0" applyProtection="0"/>
    <xf numFmtId="185" fontId="31" fillId="16" borderId="0" applyNumberFormat="0" applyBorder="0" applyAlignment="0" applyProtection="0"/>
    <xf numFmtId="0" fontId="31" fillId="16" borderId="0" applyNumberFormat="0" applyBorder="0" applyAlignment="0" applyProtection="0"/>
    <xf numFmtId="0" fontId="72" fillId="55" borderId="0" applyNumberFormat="0" applyBorder="0" applyAlignment="0" applyProtection="0"/>
    <xf numFmtId="185" fontId="72" fillId="55" borderId="0" applyNumberFormat="0" applyBorder="0" applyAlignment="0" applyProtection="0"/>
    <xf numFmtId="0" fontId="31" fillId="16" borderId="0" applyNumberFormat="0" applyBorder="0" applyAlignment="0" applyProtection="0"/>
    <xf numFmtId="185" fontId="72" fillId="55" borderId="0" applyNumberFormat="0" applyBorder="0" applyAlignment="0" applyProtection="0"/>
    <xf numFmtId="0" fontId="54"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185" fontId="54" fillId="16" borderId="0" applyNumberFormat="0" applyBorder="0" applyAlignment="0" applyProtection="0"/>
    <xf numFmtId="0" fontId="54" fillId="16" borderId="0" applyNumberFormat="0" applyBorder="0" applyAlignment="0" applyProtection="0"/>
    <xf numFmtId="185" fontId="54" fillId="16" borderId="0" applyNumberFormat="0" applyBorder="0" applyAlignment="0" applyProtection="0"/>
    <xf numFmtId="0" fontId="31" fillId="16" borderId="0" applyNumberFormat="0" applyBorder="0" applyAlignment="0" applyProtection="0"/>
    <xf numFmtId="185" fontId="54" fillId="16" borderId="0" applyNumberFormat="0" applyBorder="0" applyAlignment="0" applyProtection="0"/>
    <xf numFmtId="185" fontId="54" fillId="16" borderId="0" applyNumberFormat="0" applyBorder="0" applyAlignment="0" applyProtection="0"/>
    <xf numFmtId="0" fontId="7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73" fillId="55" borderId="0" applyNumberFormat="0" applyBorder="0" applyAlignment="0" applyProtection="0"/>
    <xf numFmtId="185" fontId="54" fillId="16" borderId="0" applyNumberFormat="0" applyBorder="0" applyAlignment="0" applyProtection="0"/>
    <xf numFmtId="0" fontId="54" fillId="16" borderId="0" applyNumberFormat="0" applyBorder="0" applyAlignment="0" applyProtection="0"/>
    <xf numFmtId="185" fontId="54"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73" fillId="55" borderId="0" applyNumberFormat="0" applyBorder="0" applyAlignment="0" applyProtection="0"/>
    <xf numFmtId="0" fontId="71" fillId="56" borderId="0" applyNumberFormat="0" applyBorder="0" applyAlignment="0" applyProtection="0"/>
    <xf numFmtId="0" fontId="72" fillId="56" borderId="0" applyNumberFormat="0" applyBorder="0" applyAlignment="0" applyProtection="0"/>
    <xf numFmtId="0" fontId="71" fillId="56" borderId="0" applyNumberFormat="0" applyBorder="0" applyAlignment="0" applyProtection="0"/>
    <xf numFmtId="0" fontId="31" fillId="17" borderId="0" applyNumberFormat="0" applyBorder="0" applyAlignment="0" applyProtection="0"/>
    <xf numFmtId="185" fontId="31" fillId="17" borderId="0" applyNumberFormat="0" applyBorder="0" applyAlignment="0" applyProtection="0"/>
    <xf numFmtId="0" fontId="72" fillId="56" borderId="0" applyNumberFormat="0" applyBorder="0" applyAlignment="0" applyProtection="0"/>
    <xf numFmtId="185" fontId="31" fillId="17" borderId="0" applyNumberFormat="0" applyBorder="0" applyAlignment="0" applyProtection="0"/>
    <xf numFmtId="0" fontId="31" fillId="17" borderId="0" applyNumberFormat="0" applyBorder="0" applyAlignment="0" applyProtection="0"/>
    <xf numFmtId="0" fontId="72" fillId="56" borderId="0" applyNumberFormat="0" applyBorder="0" applyAlignment="0" applyProtection="0"/>
    <xf numFmtId="185" fontId="72" fillId="56" borderId="0" applyNumberFormat="0" applyBorder="0" applyAlignment="0" applyProtection="0"/>
    <xf numFmtId="0" fontId="31" fillId="17" borderId="0" applyNumberFormat="0" applyBorder="0" applyAlignment="0" applyProtection="0"/>
    <xf numFmtId="185" fontId="72" fillId="56" borderId="0" applyNumberFormat="0" applyBorder="0" applyAlignment="0" applyProtection="0"/>
    <xf numFmtId="0" fontId="54" fillId="17" borderId="0" applyNumberFormat="0" applyBorder="0" applyAlignment="0" applyProtection="0"/>
    <xf numFmtId="0" fontId="31" fillId="17" borderId="0" applyNumberFormat="0" applyBorder="0" applyAlignment="0" applyProtection="0"/>
    <xf numFmtId="185" fontId="31" fillId="17" borderId="0" applyNumberFormat="0" applyBorder="0" applyAlignment="0" applyProtection="0"/>
    <xf numFmtId="185" fontId="31" fillId="17" borderId="0" applyNumberFormat="0" applyBorder="0" applyAlignment="0" applyProtection="0"/>
    <xf numFmtId="185" fontId="54" fillId="17" borderId="0" applyNumberFormat="0" applyBorder="0" applyAlignment="0" applyProtection="0"/>
    <xf numFmtId="0" fontId="54" fillId="17" borderId="0" applyNumberFormat="0" applyBorder="0" applyAlignment="0" applyProtection="0"/>
    <xf numFmtId="185" fontId="54" fillId="17" borderId="0" applyNumberFormat="0" applyBorder="0" applyAlignment="0" applyProtection="0"/>
    <xf numFmtId="0" fontId="31" fillId="17" borderId="0" applyNumberFormat="0" applyBorder="0" applyAlignment="0" applyProtection="0"/>
    <xf numFmtId="185" fontId="54" fillId="17" borderId="0" applyNumberFormat="0" applyBorder="0" applyAlignment="0" applyProtection="0"/>
    <xf numFmtId="185" fontId="54" fillId="17" borderId="0" applyNumberFormat="0" applyBorder="0" applyAlignment="0" applyProtection="0"/>
    <xf numFmtId="0" fontId="7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185" fontId="31" fillId="17" borderId="0" applyNumberFormat="0" applyBorder="0" applyAlignment="0" applyProtection="0"/>
    <xf numFmtId="185" fontId="31" fillId="17" borderId="0" applyNumberFormat="0" applyBorder="0" applyAlignment="0" applyProtection="0"/>
    <xf numFmtId="0" fontId="73" fillId="56" borderId="0" applyNumberFormat="0" applyBorder="0" applyAlignment="0" applyProtection="0"/>
    <xf numFmtId="185" fontId="54" fillId="17" borderId="0" applyNumberFormat="0" applyBorder="0" applyAlignment="0" applyProtection="0"/>
    <xf numFmtId="0" fontId="54" fillId="17" borderId="0" applyNumberFormat="0" applyBorder="0" applyAlignment="0" applyProtection="0"/>
    <xf numFmtId="185" fontId="54" fillId="17" borderId="0" applyNumberFormat="0" applyBorder="0" applyAlignment="0" applyProtection="0"/>
    <xf numFmtId="0" fontId="31" fillId="17" borderId="0" applyNumberFormat="0" applyBorder="0" applyAlignment="0" applyProtection="0"/>
    <xf numFmtId="185" fontId="31" fillId="17" borderId="0" applyNumberFormat="0" applyBorder="0" applyAlignment="0" applyProtection="0"/>
    <xf numFmtId="185" fontId="31" fillId="17" borderId="0" applyNumberFormat="0" applyBorder="0" applyAlignment="0" applyProtection="0"/>
    <xf numFmtId="0" fontId="73" fillId="56" borderId="0" applyNumberFormat="0" applyBorder="0" applyAlignment="0" applyProtection="0"/>
    <xf numFmtId="0" fontId="31" fillId="25" borderId="0" applyNumberFormat="0" applyBorder="0" applyAlignment="0" applyProtection="0"/>
    <xf numFmtId="185" fontId="31"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0" fontId="31" fillId="14" borderId="0" applyNumberFormat="0" applyBorder="0" applyAlignment="0" applyProtection="0"/>
    <xf numFmtId="185" fontId="31" fillId="14" borderId="0" applyNumberFormat="0" applyBorder="0" applyAlignment="0" applyProtection="0"/>
    <xf numFmtId="185" fontId="31" fillId="14" borderId="0" applyNumberFormat="0" applyBorder="0" applyAlignment="0" applyProtection="0"/>
    <xf numFmtId="0" fontId="31" fillId="14" borderId="0" applyNumberFormat="0" applyBorder="0" applyAlignment="0" applyProtection="0"/>
    <xf numFmtId="0" fontId="72" fillId="5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185" fontId="31" fillId="11" borderId="0" applyNumberFormat="0" applyBorder="0" applyAlignment="0" applyProtection="0"/>
    <xf numFmtId="185" fontId="31" fillId="11" borderId="0" applyNumberFormat="0" applyBorder="0" applyAlignment="0" applyProtection="0"/>
    <xf numFmtId="0" fontId="72" fillId="52" borderId="0" applyNumberFormat="0" applyBorder="0" applyAlignment="0" applyProtection="0"/>
    <xf numFmtId="0" fontId="31" fillId="20" borderId="0" applyNumberFormat="0" applyBorder="0" applyAlignment="0" applyProtection="0"/>
    <xf numFmtId="185" fontId="31" fillId="23" borderId="0" applyNumberFormat="0" applyBorder="0" applyAlignment="0" applyProtection="0"/>
    <xf numFmtId="0" fontId="31" fillId="23" borderId="0" applyNumberFormat="0" applyBorder="0" applyAlignment="0" applyProtection="0"/>
    <xf numFmtId="185" fontId="31" fillId="23" borderId="0" applyNumberFormat="0" applyBorder="0" applyAlignment="0" applyProtection="0"/>
    <xf numFmtId="0" fontId="31" fillId="12" borderId="0" applyNumberFormat="0" applyBorder="0" applyAlignment="0" applyProtection="0"/>
    <xf numFmtId="185" fontId="31" fillId="12" borderId="0" applyNumberFormat="0" applyBorder="0" applyAlignment="0" applyProtection="0"/>
    <xf numFmtId="185" fontId="31" fillId="12" borderId="0" applyNumberFormat="0" applyBorder="0" applyAlignment="0" applyProtection="0"/>
    <xf numFmtId="0" fontId="31" fillId="12" borderId="0" applyNumberFormat="0" applyBorder="0" applyAlignment="0" applyProtection="0"/>
    <xf numFmtId="0" fontId="72" fillId="53" borderId="0" applyNumberFormat="0" applyBorder="0" applyAlignment="0" applyProtection="0"/>
    <xf numFmtId="0" fontId="31" fillId="22" borderId="0" applyNumberFormat="0" applyBorder="0" applyAlignment="0" applyProtection="0"/>
    <xf numFmtId="185" fontId="31" fillId="22" borderId="0" applyNumberFormat="0" applyBorder="0" applyAlignment="0" applyProtection="0"/>
    <xf numFmtId="0" fontId="31" fillId="22" borderId="0" applyNumberFormat="0" applyBorder="0" applyAlignment="0" applyProtection="0"/>
    <xf numFmtId="185" fontId="31" fillId="22"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0" fontId="31" fillId="15" borderId="0" applyNumberFormat="0" applyBorder="0" applyAlignment="0" applyProtection="0"/>
    <xf numFmtId="0" fontId="72"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72" fillId="55" borderId="0" applyNumberFormat="0" applyBorder="0" applyAlignment="0" applyProtection="0"/>
    <xf numFmtId="0" fontId="31" fillId="9" borderId="0" applyNumberFormat="0" applyBorder="0" applyAlignment="0" applyProtection="0"/>
    <xf numFmtId="185" fontId="31" fillId="11" borderId="0" applyNumberFormat="0" applyBorder="0" applyAlignment="0" applyProtection="0"/>
    <xf numFmtId="0" fontId="31" fillId="11" borderId="0" applyNumberFormat="0" applyBorder="0" applyAlignment="0" applyProtection="0"/>
    <xf numFmtId="185" fontId="31" fillId="11" borderId="0" applyNumberFormat="0" applyBorder="0" applyAlignment="0" applyProtection="0"/>
    <xf numFmtId="0" fontId="31" fillId="17" borderId="0" applyNumberFormat="0" applyBorder="0" applyAlignment="0" applyProtection="0"/>
    <xf numFmtId="185" fontId="31" fillId="17" borderId="0" applyNumberFormat="0" applyBorder="0" applyAlignment="0" applyProtection="0"/>
    <xf numFmtId="185" fontId="31" fillId="17" borderId="0" applyNumberFormat="0" applyBorder="0" applyAlignment="0" applyProtection="0"/>
    <xf numFmtId="0" fontId="31" fillId="17" borderId="0" applyNumberFormat="0" applyBorder="0" applyAlignment="0" applyProtection="0"/>
    <xf numFmtId="0" fontId="72" fillId="56" borderId="0" applyNumberFormat="0" applyBorder="0" applyAlignment="0" applyProtection="0"/>
    <xf numFmtId="0" fontId="54" fillId="14"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0" fontId="54" fillId="14" borderId="0" applyNumberFormat="0" applyBorder="0" applyAlignment="0" applyProtection="0"/>
    <xf numFmtId="0" fontId="31" fillId="14" borderId="0" applyNumberFormat="0" applyBorder="0" applyAlignment="0" applyProtection="0"/>
    <xf numFmtId="185" fontId="31" fillId="14" borderId="0" applyNumberFormat="0" applyBorder="0" applyAlignment="0" applyProtection="0"/>
    <xf numFmtId="185" fontId="31" fillId="14"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185" fontId="31" fillId="11" borderId="0" applyNumberFormat="0" applyBorder="0" applyAlignment="0" applyProtection="0"/>
    <xf numFmtId="185" fontId="31" fillId="11" borderId="0" applyNumberFormat="0" applyBorder="0" applyAlignment="0" applyProtection="0"/>
    <xf numFmtId="0" fontId="54" fillId="12" borderId="0" applyNumberFormat="0" applyBorder="0" applyAlignment="0" applyProtection="0"/>
    <xf numFmtId="0" fontId="31" fillId="23" borderId="0" applyNumberFormat="0" applyBorder="0" applyAlignment="0" applyProtection="0"/>
    <xf numFmtId="185" fontId="31" fillId="23" borderId="0" applyNumberFormat="0" applyBorder="0" applyAlignment="0" applyProtection="0"/>
    <xf numFmtId="0" fontId="54" fillId="12" borderId="0" applyNumberFormat="0" applyBorder="0" applyAlignment="0" applyProtection="0"/>
    <xf numFmtId="0" fontId="31" fillId="12" borderId="0" applyNumberFormat="0" applyBorder="0" applyAlignment="0" applyProtection="0"/>
    <xf numFmtId="185" fontId="31" fillId="12" borderId="0" applyNumberFormat="0" applyBorder="0" applyAlignment="0" applyProtection="0"/>
    <xf numFmtId="185" fontId="31" fillId="12" borderId="0" applyNumberFormat="0" applyBorder="0" applyAlignment="0" applyProtection="0"/>
    <xf numFmtId="0" fontId="54" fillId="15" borderId="0" applyNumberFormat="0" applyBorder="0" applyAlignment="0" applyProtection="0"/>
    <xf numFmtId="0" fontId="31" fillId="22" borderId="0" applyNumberFormat="0" applyBorder="0" applyAlignment="0" applyProtection="0"/>
    <xf numFmtId="185" fontId="31" fillId="22" borderId="0" applyNumberFormat="0" applyBorder="0" applyAlignment="0" applyProtection="0"/>
    <xf numFmtId="0" fontId="54" fillId="15"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54" fillId="17" borderId="0" applyNumberFormat="0" applyBorder="0" applyAlignment="0" applyProtection="0"/>
    <xf numFmtId="0" fontId="31" fillId="11" borderId="0" applyNumberFormat="0" applyBorder="0" applyAlignment="0" applyProtection="0"/>
    <xf numFmtId="185" fontId="31" fillId="11" borderId="0" applyNumberFormat="0" applyBorder="0" applyAlignment="0" applyProtection="0"/>
    <xf numFmtId="0" fontId="54" fillId="17" borderId="0" applyNumberFormat="0" applyBorder="0" applyAlignment="0" applyProtection="0"/>
    <xf numFmtId="0" fontId="31" fillId="17" borderId="0" applyNumberFormat="0" applyBorder="0" applyAlignment="0" applyProtection="0"/>
    <xf numFmtId="185" fontId="31" fillId="17" borderId="0" applyNumberFormat="0" applyBorder="0" applyAlignment="0" applyProtection="0"/>
    <xf numFmtId="185" fontId="31" fillId="17" borderId="0" applyNumberFormat="0" applyBorder="0" applyAlignment="0" applyProtection="0"/>
    <xf numFmtId="0" fontId="31" fillId="16"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1" fillId="59" borderId="0" applyNumberFormat="0" applyBorder="0" applyAlignment="0" applyProtection="0"/>
    <xf numFmtId="185" fontId="31"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0" fontId="31" fillId="18" borderId="0" applyNumberFormat="0" applyBorder="0" applyAlignment="0" applyProtection="0"/>
    <xf numFmtId="185" fontId="31" fillId="18" borderId="0" applyNumberFormat="0" applyBorder="0" applyAlignment="0" applyProtection="0"/>
    <xf numFmtId="185"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72" fillId="60" borderId="0" applyNumberFormat="0" applyBorder="0" applyAlignment="0" applyProtection="0"/>
    <xf numFmtId="0" fontId="31" fillId="19"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31" fillId="63" borderId="0" applyNumberFormat="0" applyBorder="0" applyAlignment="0" applyProtection="0"/>
    <xf numFmtId="0" fontId="31" fillId="19" borderId="0" applyNumberFormat="0" applyBorder="0" applyAlignment="0" applyProtection="0"/>
    <xf numFmtId="185" fontId="31" fillId="19" borderId="0" applyNumberFormat="0" applyBorder="0" applyAlignment="0" applyProtection="0"/>
    <xf numFmtId="185" fontId="31" fillId="19" borderId="0" applyNumberFormat="0" applyBorder="0" applyAlignment="0" applyProtection="0"/>
    <xf numFmtId="0" fontId="72" fillId="64" borderId="0" applyNumberFormat="0" applyBorder="0" applyAlignment="0" applyProtection="0"/>
    <xf numFmtId="0" fontId="31" fillId="20" borderId="0" applyNumberFormat="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1" fillId="67" borderId="0" applyNumberFormat="0" applyBorder="0" applyAlignment="0" applyProtection="0"/>
    <xf numFmtId="0" fontId="31" fillId="20" borderId="0" applyNumberFormat="0" applyBorder="0" applyAlignment="0" applyProtection="0"/>
    <xf numFmtId="185" fontId="31" fillId="20" borderId="0" applyNumberFormat="0" applyBorder="0" applyAlignment="0" applyProtection="0"/>
    <xf numFmtId="185" fontId="31" fillId="20" borderId="0" applyNumberFormat="0" applyBorder="0" applyAlignment="0" applyProtection="0"/>
    <xf numFmtId="0" fontId="72" fillId="68" borderId="0" applyNumberFormat="0" applyBorder="0" applyAlignment="0" applyProtection="0"/>
    <xf numFmtId="0" fontId="31" fillId="69" borderId="0" applyNumberFormat="0" applyBorder="0" applyAlignment="0" applyProtection="0"/>
    <xf numFmtId="0" fontId="30" fillId="61" borderId="0" applyNumberFormat="0" applyBorder="0" applyAlignment="0" applyProtection="0"/>
    <xf numFmtId="0" fontId="30" fillId="70" borderId="0" applyNumberFormat="0" applyBorder="0" applyAlignment="0" applyProtection="0"/>
    <xf numFmtId="0" fontId="31" fillId="62" borderId="0" applyNumberFormat="0" applyBorder="0" applyAlignment="0" applyProtection="0"/>
    <xf numFmtId="185" fontId="31" fillId="69" borderId="0" applyNumberFormat="0" applyBorder="0" applyAlignment="0" applyProtection="0"/>
    <xf numFmtId="0" fontId="31" fillId="69" borderId="0" applyNumberFormat="0" applyBorder="0" applyAlignment="0" applyProtection="0"/>
    <xf numFmtId="185" fontId="31" fillId="69"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72" fillId="71" borderId="0" applyNumberFormat="0" applyBorder="0" applyAlignment="0" applyProtection="0"/>
    <xf numFmtId="0" fontId="31" fillId="16" borderId="0" applyNumberFormat="0" applyBorder="0" applyAlignment="0" applyProtection="0"/>
    <xf numFmtId="0" fontId="30" fillId="72" borderId="0" applyNumberFormat="0" applyBorder="0" applyAlignment="0" applyProtection="0"/>
    <xf numFmtId="0" fontId="30" fillId="73" borderId="0" applyNumberFormat="0" applyBorder="0" applyAlignment="0" applyProtection="0"/>
    <xf numFmtId="0" fontId="31" fillId="59"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72" fillId="74" borderId="0" applyNumberFormat="0" applyBorder="0" applyAlignment="0" applyProtection="0"/>
    <xf numFmtId="0" fontId="31" fillId="13" borderId="0" applyNumberFormat="0" applyBorder="0" applyAlignment="0" applyProtection="0"/>
    <xf numFmtId="0" fontId="30" fillId="75" borderId="0" applyNumberFormat="0" applyBorder="0" applyAlignment="0" applyProtection="0"/>
    <xf numFmtId="0" fontId="30" fillId="76" borderId="0" applyNumberFormat="0" applyBorder="0" applyAlignment="0" applyProtection="0"/>
    <xf numFmtId="0" fontId="31" fillId="77" borderId="0" applyNumberFormat="0" applyBorder="0" applyAlignment="0" applyProtection="0"/>
    <xf numFmtId="0" fontId="31" fillId="21" borderId="0" applyNumberFormat="0" applyBorder="0" applyAlignment="0" applyProtection="0"/>
    <xf numFmtId="185" fontId="31" fillId="21" borderId="0" applyNumberFormat="0" applyBorder="0" applyAlignment="0" applyProtection="0"/>
    <xf numFmtId="185" fontId="31"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72" fillId="78" borderId="0" applyNumberFormat="0" applyBorder="0" applyAlignment="0" applyProtection="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1" fillId="60" borderId="0" applyNumberFormat="0" applyBorder="0" applyAlignment="0" applyProtection="0"/>
    <xf numFmtId="0" fontId="31" fillId="79" borderId="0" applyNumberFormat="0" applyBorder="0" applyAlignment="0" applyProtection="0"/>
    <xf numFmtId="0" fontId="31" fillId="18" borderId="0" applyNumberFormat="0" applyBorder="0" applyAlignment="0" applyProtection="0"/>
    <xf numFmtId="185" fontId="31" fillId="18" borderId="0" applyNumberFormat="0" applyBorder="0" applyAlignment="0" applyProtection="0"/>
    <xf numFmtId="0" fontId="72" fillId="60" borderId="0" applyNumberFormat="0" applyBorder="0" applyAlignment="0" applyProtection="0"/>
    <xf numFmtId="185" fontId="31" fillId="18" borderId="0" applyNumberFormat="0" applyBorder="0" applyAlignment="0" applyProtection="0"/>
    <xf numFmtId="185" fontId="72" fillId="60" borderId="0" applyNumberFormat="0" applyBorder="0" applyAlignment="0" applyProtection="0"/>
    <xf numFmtId="0" fontId="72" fillId="60" borderId="0" applyNumberFormat="0" applyBorder="0" applyAlignment="0" applyProtection="0"/>
    <xf numFmtId="185" fontId="72" fillId="60" borderId="0" applyNumberFormat="0" applyBorder="0" applyAlignment="0" applyProtection="0"/>
    <xf numFmtId="185" fontId="31" fillId="18" borderId="0" applyNumberFormat="0" applyBorder="0" applyAlignment="0" applyProtection="0"/>
    <xf numFmtId="0" fontId="31" fillId="18" borderId="0" applyNumberFormat="0" applyBorder="0" applyAlignment="0" applyProtection="0"/>
    <xf numFmtId="185" fontId="31" fillId="18" borderId="0" applyNumberFormat="0" applyBorder="0" applyAlignment="0" applyProtection="0"/>
    <xf numFmtId="185" fontId="31"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0" fontId="31" fillId="18"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73" fillId="18" borderId="0" applyNumberFormat="0" applyBorder="0" applyAlignment="0" applyProtection="0"/>
    <xf numFmtId="0" fontId="31" fillId="18" borderId="0" applyNumberFormat="0" applyBorder="0" applyAlignment="0" applyProtection="0"/>
    <xf numFmtId="0" fontId="71" fillId="60" borderId="0" applyNumberFormat="0" applyBorder="0" applyAlignment="0" applyProtection="0"/>
    <xf numFmtId="0" fontId="31" fillId="18" borderId="0" applyNumberFormat="0" applyBorder="0" applyAlignment="0" applyProtection="0"/>
    <xf numFmtId="0" fontId="54" fillId="18" borderId="0" applyNumberFormat="0" applyBorder="0" applyAlignment="0" applyProtection="0"/>
    <xf numFmtId="185" fontId="31" fillId="18" borderId="0" applyNumberFormat="0" applyBorder="0" applyAlignment="0" applyProtection="0"/>
    <xf numFmtId="185" fontId="31" fillId="18" borderId="0" applyNumberFormat="0" applyBorder="0" applyAlignment="0" applyProtection="0"/>
    <xf numFmtId="0" fontId="73" fillId="60" borderId="0" applyNumberFormat="0" applyBorder="0" applyAlignment="0" applyProtection="0"/>
    <xf numFmtId="0" fontId="31" fillId="18" borderId="0" applyNumberFormat="0" applyBorder="0" applyAlignment="0" applyProtection="0"/>
    <xf numFmtId="0" fontId="54" fillId="18" borderId="0" applyNumberFormat="0" applyBorder="0" applyAlignment="0" applyProtection="0"/>
    <xf numFmtId="185" fontId="54" fillId="18" borderId="0" applyNumberFormat="0" applyBorder="0" applyAlignment="0" applyProtection="0"/>
    <xf numFmtId="0" fontId="31" fillId="18" borderId="0" applyNumberFormat="0" applyBorder="0" applyAlignment="0" applyProtection="0"/>
    <xf numFmtId="185" fontId="54" fillId="18" borderId="0" applyNumberFormat="0" applyBorder="0" applyAlignment="0" applyProtection="0"/>
    <xf numFmtId="0" fontId="31" fillId="18" borderId="0" applyNumberFormat="0" applyBorder="0" applyAlignment="0" applyProtection="0"/>
    <xf numFmtId="185" fontId="31" fillId="18" borderId="0" applyNumberFormat="0" applyBorder="0" applyAlignment="0" applyProtection="0"/>
    <xf numFmtId="185" fontId="31" fillId="18" borderId="0" applyNumberFormat="0" applyBorder="0" applyAlignment="0" applyProtection="0"/>
    <xf numFmtId="0" fontId="73" fillId="60" borderId="0" applyNumberFormat="0" applyBorder="0" applyAlignment="0" applyProtection="0"/>
    <xf numFmtId="0" fontId="31" fillId="80" borderId="0" applyNumberFormat="0" applyBorder="0" applyAlignment="0" applyProtection="0"/>
    <xf numFmtId="0" fontId="31" fillId="19" borderId="0" applyNumberFormat="0" applyBorder="0" applyAlignment="0" applyProtection="0"/>
    <xf numFmtId="185" fontId="31" fillId="19" borderId="0" applyNumberFormat="0" applyBorder="0" applyAlignment="0" applyProtection="0"/>
    <xf numFmtId="0" fontId="72" fillId="64" borderId="0" applyNumberFormat="0" applyBorder="0" applyAlignment="0" applyProtection="0"/>
    <xf numFmtId="185" fontId="31" fillId="19" borderId="0" applyNumberFormat="0" applyBorder="0" applyAlignment="0" applyProtection="0"/>
    <xf numFmtId="185" fontId="72" fillId="64" borderId="0" applyNumberFormat="0" applyBorder="0" applyAlignment="0" applyProtection="0"/>
    <xf numFmtId="0" fontId="72" fillId="64" borderId="0" applyNumberFormat="0" applyBorder="0" applyAlignment="0" applyProtection="0"/>
    <xf numFmtId="185" fontId="72" fillId="64" borderId="0" applyNumberFormat="0" applyBorder="0" applyAlignment="0" applyProtection="0"/>
    <xf numFmtId="0" fontId="31" fillId="19" borderId="0" applyNumberFormat="0" applyBorder="0" applyAlignment="0" applyProtection="0"/>
    <xf numFmtId="185" fontId="31" fillId="19" borderId="0" applyNumberFormat="0" applyBorder="0" applyAlignment="0" applyProtection="0"/>
    <xf numFmtId="185" fontId="31" fillId="19" borderId="0" applyNumberFormat="0" applyBorder="0" applyAlignment="0" applyProtection="0"/>
    <xf numFmtId="0" fontId="73" fillId="19" borderId="0" applyNumberFormat="0" applyBorder="0" applyAlignment="0" applyProtection="0"/>
    <xf numFmtId="0" fontId="71" fillId="64" borderId="0" applyNumberFormat="0" applyBorder="0" applyAlignment="0" applyProtection="0"/>
    <xf numFmtId="0" fontId="31" fillId="19" borderId="0" applyNumberFormat="0" applyBorder="0" applyAlignment="0" applyProtection="0"/>
    <xf numFmtId="0" fontId="71" fillId="64" borderId="0" applyNumberFormat="0" applyBorder="0" applyAlignment="0" applyProtection="0"/>
    <xf numFmtId="0" fontId="31" fillId="19" borderId="0" applyNumberFormat="0" applyBorder="0" applyAlignment="0" applyProtection="0"/>
    <xf numFmtId="0" fontId="54" fillId="19" borderId="0" applyNumberFormat="0" applyBorder="0" applyAlignment="0" applyProtection="0"/>
    <xf numFmtId="185" fontId="31" fillId="19" borderId="0" applyNumberFormat="0" applyBorder="0" applyAlignment="0" applyProtection="0"/>
    <xf numFmtId="0" fontId="72" fillId="64" borderId="0" applyNumberFormat="0" applyBorder="0" applyAlignment="0" applyProtection="0"/>
    <xf numFmtId="185" fontId="31" fillId="19" borderId="0" applyNumberFormat="0" applyBorder="0" applyAlignment="0" applyProtection="0"/>
    <xf numFmtId="0" fontId="73" fillId="64" borderId="0" applyNumberFormat="0" applyBorder="0" applyAlignment="0" applyProtection="0"/>
    <xf numFmtId="0" fontId="31" fillId="19" borderId="0" applyNumberFormat="0" applyBorder="0" applyAlignment="0" applyProtection="0"/>
    <xf numFmtId="0" fontId="54" fillId="19" borderId="0" applyNumberFormat="0" applyBorder="0" applyAlignment="0" applyProtection="0"/>
    <xf numFmtId="185" fontId="54" fillId="19" borderId="0" applyNumberFormat="0" applyBorder="0" applyAlignment="0" applyProtection="0"/>
    <xf numFmtId="0" fontId="31" fillId="19" borderId="0" applyNumberFormat="0" applyBorder="0" applyAlignment="0" applyProtection="0"/>
    <xf numFmtId="185" fontId="54" fillId="19" borderId="0" applyNumberFormat="0" applyBorder="0" applyAlignment="0" applyProtection="0"/>
    <xf numFmtId="0" fontId="31" fillId="19" borderId="0" applyNumberFormat="0" applyBorder="0" applyAlignment="0" applyProtection="0"/>
    <xf numFmtId="185" fontId="31" fillId="19" borderId="0" applyNumberFormat="0" applyBorder="0" applyAlignment="0" applyProtection="0"/>
    <xf numFmtId="185" fontId="31" fillId="19" borderId="0" applyNumberFormat="0" applyBorder="0" applyAlignment="0" applyProtection="0"/>
    <xf numFmtId="0" fontId="73" fillId="64" borderId="0" applyNumberFormat="0" applyBorder="0" applyAlignment="0" applyProtection="0"/>
    <xf numFmtId="0" fontId="31" fillId="81" borderId="0" applyNumberFormat="0" applyBorder="0" applyAlignment="0" applyProtection="0"/>
    <xf numFmtId="0" fontId="31" fillId="20" borderId="0" applyNumberFormat="0" applyBorder="0" applyAlignment="0" applyProtection="0"/>
    <xf numFmtId="185" fontId="31" fillId="20" borderId="0" applyNumberFormat="0" applyBorder="0" applyAlignment="0" applyProtection="0"/>
    <xf numFmtId="0" fontId="72" fillId="68" borderId="0" applyNumberFormat="0" applyBorder="0" applyAlignment="0" applyProtection="0"/>
    <xf numFmtId="185" fontId="31" fillId="20" borderId="0" applyNumberFormat="0" applyBorder="0" applyAlignment="0" applyProtection="0"/>
    <xf numFmtId="185" fontId="72" fillId="68" borderId="0" applyNumberFormat="0" applyBorder="0" applyAlignment="0" applyProtection="0"/>
    <xf numFmtId="0" fontId="72" fillId="68" borderId="0" applyNumberFormat="0" applyBorder="0" applyAlignment="0" applyProtection="0"/>
    <xf numFmtId="185" fontId="72" fillId="68" borderId="0" applyNumberFormat="0" applyBorder="0" applyAlignment="0" applyProtection="0"/>
    <xf numFmtId="0" fontId="31" fillId="20" borderId="0" applyNumberFormat="0" applyBorder="0" applyAlignment="0" applyProtection="0"/>
    <xf numFmtId="185" fontId="31" fillId="20" borderId="0" applyNumberFormat="0" applyBorder="0" applyAlignment="0" applyProtection="0"/>
    <xf numFmtId="185" fontId="31" fillId="20" borderId="0" applyNumberFormat="0" applyBorder="0" applyAlignment="0" applyProtection="0"/>
    <xf numFmtId="0" fontId="73" fillId="20" borderId="0" applyNumberFormat="0" applyBorder="0" applyAlignment="0" applyProtection="0"/>
    <xf numFmtId="0" fontId="71" fillId="68" borderId="0" applyNumberFormat="0" applyBorder="0" applyAlignment="0" applyProtection="0"/>
    <xf numFmtId="0" fontId="31" fillId="20" borderId="0" applyNumberFormat="0" applyBorder="0" applyAlignment="0" applyProtection="0"/>
    <xf numFmtId="0" fontId="71" fillId="68" borderId="0" applyNumberFormat="0" applyBorder="0" applyAlignment="0" applyProtection="0"/>
    <xf numFmtId="0" fontId="31" fillId="20" borderId="0" applyNumberFormat="0" applyBorder="0" applyAlignment="0" applyProtection="0"/>
    <xf numFmtId="0" fontId="54" fillId="20" borderId="0" applyNumberFormat="0" applyBorder="0" applyAlignment="0" applyProtection="0"/>
    <xf numFmtId="185" fontId="31" fillId="20" borderId="0" applyNumberFormat="0" applyBorder="0" applyAlignment="0" applyProtection="0"/>
    <xf numFmtId="185" fontId="31" fillId="20" borderId="0" applyNumberFormat="0" applyBorder="0" applyAlignment="0" applyProtection="0"/>
    <xf numFmtId="0" fontId="73" fillId="68" borderId="0" applyNumberFormat="0" applyBorder="0" applyAlignment="0" applyProtection="0"/>
    <xf numFmtId="0" fontId="31" fillId="20" borderId="0" applyNumberFormat="0" applyBorder="0" applyAlignment="0" applyProtection="0"/>
    <xf numFmtId="0" fontId="54" fillId="20" borderId="0" applyNumberFormat="0" applyBorder="0" applyAlignment="0" applyProtection="0"/>
    <xf numFmtId="185" fontId="54" fillId="20" borderId="0" applyNumberFormat="0" applyBorder="0" applyAlignment="0" applyProtection="0"/>
    <xf numFmtId="0" fontId="31" fillId="20" borderId="0" applyNumberFormat="0" applyBorder="0" applyAlignment="0" applyProtection="0"/>
    <xf numFmtId="185" fontId="54" fillId="20" borderId="0" applyNumberFormat="0" applyBorder="0" applyAlignment="0" applyProtection="0"/>
    <xf numFmtId="0" fontId="31" fillId="20" borderId="0" applyNumberFormat="0" applyBorder="0" applyAlignment="0" applyProtection="0"/>
    <xf numFmtId="185" fontId="31" fillId="20" borderId="0" applyNumberFormat="0" applyBorder="0" applyAlignment="0" applyProtection="0"/>
    <xf numFmtId="185" fontId="31" fillId="20" borderId="0" applyNumberFormat="0" applyBorder="0" applyAlignment="0" applyProtection="0"/>
    <xf numFmtId="0" fontId="73" fillId="68" borderId="0" applyNumberFormat="0" applyBorder="0" applyAlignment="0" applyProtection="0"/>
    <xf numFmtId="0" fontId="71" fillId="71" borderId="0" applyNumberFormat="0" applyBorder="0" applyAlignment="0" applyProtection="0"/>
    <xf numFmtId="0" fontId="31" fillId="82"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0" fontId="72" fillId="71" borderId="0" applyNumberFormat="0" applyBorder="0" applyAlignment="0" applyProtection="0"/>
    <xf numFmtId="185" fontId="31" fillId="15" borderId="0" applyNumberFormat="0" applyBorder="0" applyAlignment="0" applyProtection="0"/>
    <xf numFmtId="185" fontId="72" fillId="71" borderId="0" applyNumberFormat="0" applyBorder="0" applyAlignment="0" applyProtection="0"/>
    <xf numFmtId="0" fontId="72" fillId="71" borderId="0" applyNumberFormat="0" applyBorder="0" applyAlignment="0" applyProtection="0"/>
    <xf numFmtId="185" fontId="72" fillId="71" borderId="0" applyNumberFormat="0" applyBorder="0" applyAlignment="0" applyProtection="0"/>
    <xf numFmtId="185" fontId="31" fillId="15"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69" borderId="0" applyNumberFormat="0" applyBorder="0" applyAlignment="0" applyProtection="0"/>
    <xf numFmtId="0" fontId="31" fillId="69" borderId="0" applyNumberFormat="0" applyBorder="0" applyAlignment="0" applyProtection="0"/>
    <xf numFmtId="185" fontId="31" fillId="69" borderId="0" applyNumberFormat="0" applyBorder="0" applyAlignment="0" applyProtection="0"/>
    <xf numFmtId="0" fontId="31" fillId="15" borderId="0" applyNumberFormat="0" applyBorder="0" applyAlignment="0" applyProtection="0"/>
    <xf numFmtId="185" fontId="31" fillId="69" borderId="0" applyNumberFormat="0" applyBorder="0" applyAlignment="0" applyProtection="0"/>
    <xf numFmtId="185" fontId="31" fillId="69" borderId="0" applyNumberFormat="0" applyBorder="0" applyAlignment="0" applyProtection="0"/>
    <xf numFmtId="0" fontId="73" fillId="15" borderId="0" applyNumberFormat="0" applyBorder="0" applyAlignment="0" applyProtection="0"/>
    <xf numFmtId="0" fontId="31" fillId="15" borderId="0" applyNumberFormat="0" applyBorder="0" applyAlignment="0" applyProtection="0"/>
    <xf numFmtId="0" fontId="71" fillId="71" borderId="0" applyNumberFormat="0" applyBorder="0" applyAlignment="0" applyProtection="0"/>
    <xf numFmtId="0" fontId="31" fillId="15" borderId="0" applyNumberFormat="0" applyBorder="0" applyAlignment="0" applyProtection="0"/>
    <xf numFmtId="0" fontId="54"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0" fontId="73" fillId="71" borderId="0" applyNumberFormat="0" applyBorder="0" applyAlignment="0" applyProtection="0"/>
    <xf numFmtId="0" fontId="31" fillId="15" borderId="0" applyNumberFormat="0" applyBorder="0" applyAlignment="0" applyProtection="0"/>
    <xf numFmtId="0" fontId="54" fillId="15" borderId="0" applyNumberFormat="0" applyBorder="0" applyAlignment="0" applyProtection="0"/>
    <xf numFmtId="185" fontId="54" fillId="15" borderId="0" applyNumberFormat="0" applyBorder="0" applyAlignment="0" applyProtection="0"/>
    <xf numFmtId="0" fontId="31" fillId="15" borderId="0" applyNumberFormat="0" applyBorder="0" applyAlignment="0" applyProtection="0"/>
    <xf numFmtId="185" fontId="54" fillId="15" borderId="0" applyNumberFormat="0" applyBorder="0" applyAlignment="0" applyProtection="0"/>
    <xf numFmtId="0" fontId="31" fillId="15" borderId="0" applyNumberFormat="0" applyBorder="0" applyAlignment="0" applyProtection="0"/>
    <xf numFmtId="185" fontId="31" fillId="15" borderId="0" applyNumberFormat="0" applyBorder="0" applyAlignment="0" applyProtection="0"/>
    <xf numFmtId="185" fontId="31" fillId="15" borderId="0" applyNumberFormat="0" applyBorder="0" applyAlignment="0" applyProtection="0"/>
    <xf numFmtId="0" fontId="73" fillId="71" borderId="0" applyNumberFormat="0" applyBorder="0" applyAlignment="0" applyProtection="0"/>
    <xf numFmtId="0" fontId="31" fillId="59"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0" fontId="72" fillId="74" borderId="0" applyNumberFormat="0" applyBorder="0" applyAlignment="0" applyProtection="0"/>
    <xf numFmtId="185" fontId="31" fillId="16" borderId="0" applyNumberFormat="0" applyBorder="0" applyAlignment="0" applyProtection="0"/>
    <xf numFmtId="185" fontId="72" fillId="74" borderId="0" applyNumberFormat="0" applyBorder="0" applyAlignment="0" applyProtection="0"/>
    <xf numFmtId="0" fontId="72" fillId="74" borderId="0" applyNumberFormat="0" applyBorder="0" applyAlignment="0" applyProtection="0"/>
    <xf numFmtId="185" fontId="72" fillId="74"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73" fillId="74" borderId="0" applyNumberFormat="0" applyBorder="0" applyAlignment="0" applyProtection="0"/>
    <xf numFmtId="0" fontId="71" fillId="74" borderId="0" applyNumberFormat="0" applyBorder="0" applyAlignment="0" applyProtection="0"/>
    <xf numFmtId="0" fontId="31" fillId="16" borderId="0" applyNumberFormat="0" applyBorder="0" applyAlignment="0" applyProtection="0"/>
    <xf numFmtId="0" fontId="71" fillId="74" borderId="0" applyNumberFormat="0" applyBorder="0" applyAlignment="0" applyProtection="0"/>
    <xf numFmtId="0" fontId="31" fillId="16" borderId="0" applyNumberFormat="0" applyBorder="0" applyAlignment="0" applyProtection="0"/>
    <xf numFmtId="0" fontId="54"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31" fillId="16" borderId="0" applyNumberFormat="0" applyBorder="0" applyAlignment="0" applyProtection="0"/>
    <xf numFmtId="0" fontId="54" fillId="16" borderId="0" applyNumberFormat="0" applyBorder="0" applyAlignment="0" applyProtection="0"/>
    <xf numFmtId="185" fontId="54" fillId="16" borderId="0" applyNumberFormat="0" applyBorder="0" applyAlignment="0" applyProtection="0"/>
    <xf numFmtId="0" fontId="31" fillId="16" borderId="0" applyNumberFormat="0" applyBorder="0" applyAlignment="0" applyProtection="0"/>
    <xf numFmtId="185" fontId="54" fillId="16" borderId="0" applyNumberFormat="0" applyBorder="0" applyAlignment="0" applyProtection="0"/>
    <xf numFmtId="0" fontId="31" fillId="16" borderId="0" applyNumberFormat="0" applyBorder="0" applyAlignment="0" applyProtection="0"/>
    <xf numFmtId="185" fontId="31" fillId="16" borderId="0" applyNumberFormat="0" applyBorder="0" applyAlignment="0" applyProtection="0"/>
    <xf numFmtId="185" fontId="31" fillId="16" borderId="0" applyNumberFormat="0" applyBorder="0" applyAlignment="0" applyProtection="0"/>
    <xf numFmtId="0" fontId="73" fillId="74" borderId="0" applyNumberFormat="0" applyBorder="0" applyAlignment="0" applyProtection="0"/>
    <xf numFmtId="0" fontId="31" fillId="83" borderId="0" applyNumberFormat="0" applyBorder="0" applyAlignment="0" applyProtection="0"/>
    <xf numFmtId="0" fontId="31" fillId="21" borderId="0" applyNumberFormat="0" applyBorder="0" applyAlignment="0" applyProtection="0"/>
    <xf numFmtId="185" fontId="31" fillId="21" borderId="0" applyNumberFormat="0" applyBorder="0" applyAlignment="0" applyProtection="0"/>
    <xf numFmtId="0" fontId="72" fillId="78" borderId="0" applyNumberFormat="0" applyBorder="0" applyAlignment="0" applyProtection="0"/>
    <xf numFmtId="185" fontId="31" fillId="21" borderId="0" applyNumberFormat="0" applyBorder="0" applyAlignment="0" applyProtection="0"/>
    <xf numFmtId="185" fontId="72" fillId="78" borderId="0" applyNumberFormat="0" applyBorder="0" applyAlignment="0" applyProtection="0"/>
    <xf numFmtId="0" fontId="72" fillId="78" borderId="0" applyNumberFormat="0" applyBorder="0" applyAlignment="0" applyProtection="0"/>
    <xf numFmtId="185" fontId="72" fillId="78" borderId="0" applyNumberFormat="0" applyBorder="0" applyAlignment="0" applyProtection="0"/>
    <xf numFmtId="0" fontId="31" fillId="21" borderId="0" applyNumberFormat="0" applyBorder="0" applyAlignment="0" applyProtection="0"/>
    <xf numFmtId="185" fontId="31" fillId="21" borderId="0" applyNumberFormat="0" applyBorder="0" applyAlignment="0" applyProtection="0"/>
    <xf numFmtId="185" fontId="31" fillId="21" borderId="0" applyNumberFormat="0" applyBorder="0" applyAlignment="0" applyProtection="0"/>
    <xf numFmtId="0" fontId="73" fillId="21" borderId="0" applyNumberFormat="0" applyBorder="0" applyAlignment="0" applyProtection="0"/>
    <xf numFmtId="0" fontId="71" fillId="78" borderId="0" applyNumberFormat="0" applyBorder="0" applyAlignment="0" applyProtection="0"/>
    <xf numFmtId="0" fontId="31" fillId="21" borderId="0" applyNumberFormat="0" applyBorder="0" applyAlignment="0" applyProtection="0"/>
    <xf numFmtId="0" fontId="71" fillId="78" borderId="0" applyNumberFormat="0" applyBorder="0" applyAlignment="0" applyProtection="0"/>
    <xf numFmtId="0" fontId="31" fillId="21" borderId="0" applyNumberFormat="0" applyBorder="0" applyAlignment="0" applyProtection="0"/>
    <xf numFmtId="0" fontId="54" fillId="21" borderId="0" applyNumberFormat="0" applyBorder="0" applyAlignment="0" applyProtection="0"/>
    <xf numFmtId="185" fontId="31" fillId="21" borderId="0" applyNumberFormat="0" applyBorder="0" applyAlignment="0" applyProtection="0"/>
    <xf numFmtId="185" fontId="31" fillId="21" borderId="0" applyNumberFormat="0" applyBorder="0" applyAlignment="0" applyProtection="0"/>
    <xf numFmtId="0" fontId="73" fillId="78" borderId="0" applyNumberFormat="0" applyBorder="0" applyAlignment="0" applyProtection="0"/>
    <xf numFmtId="0" fontId="31" fillId="21" borderId="0" applyNumberFormat="0" applyBorder="0" applyAlignment="0" applyProtection="0"/>
    <xf numFmtId="0" fontId="54" fillId="21" borderId="0" applyNumberFormat="0" applyBorder="0" applyAlignment="0" applyProtection="0"/>
    <xf numFmtId="185" fontId="54" fillId="21" borderId="0" applyNumberFormat="0" applyBorder="0" applyAlignment="0" applyProtection="0"/>
    <xf numFmtId="0" fontId="31" fillId="21" borderId="0" applyNumberFormat="0" applyBorder="0" applyAlignment="0" applyProtection="0"/>
    <xf numFmtId="185" fontId="54" fillId="21" borderId="0" applyNumberFormat="0" applyBorder="0" applyAlignment="0" applyProtection="0"/>
    <xf numFmtId="0" fontId="31" fillId="21" borderId="0" applyNumberFormat="0" applyBorder="0" applyAlignment="0" applyProtection="0"/>
    <xf numFmtId="185" fontId="31" fillId="21" borderId="0" applyNumberFormat="0" applyBorder="0" applyAlignment="0" applyProtection="0"/>
    <xf numFmtId="185" fontId="31" fillId="21" borderId="0" applyNumberFormat="0" applyBorder="0" applyAlignment="0" applyProtection="0"/>
    <xf numFmtId="0" fontId="73" fillId="78" borderId="0" applyNumberFormat="0" applyBorder="0" applyAlignment="0" applyProtection="0"/>
    <xf numFmtId="0" fontId="74" fillId="84" borderId="42" applyNumberFormat="0" applyAlignment="0" applyProtection="0"/>
    <xf numFmtId="0" fontId="32" fillId="85" borderId="2" applyNumberFormat="0" applyAlignment="0" applyProtection="0"/>
    <xf numFmtId="0" fontId="32" fillId="22" borderId="2" applyNumberFormat="0" applyAlignment="0" applyProtection="0"/>
    <xf numFmtId="185" fontId="32" fillId="22" borderId="2" applyNumberFormat="0" applyAlignment="0" applyProtection="0"/>
    <xf numFmtId="0" fontId="75" fillId="84" borderId="42" applyNumberFormat="0" applyAlignment="0" applyProtection="0"/>
    <xf numFmtId="185" fontId="32" fillId="22" borderId="2" applyNumberFormat="0" applyAlignment="0" applyProtection="0"/>
    <xf numFmtId="185" fontId="75" fillId="84" borderId="42" applyNumberFormat="0" applyAlignment="0" applyProtection="0"/>
    <xf numFmtId="0" fontId="75" fillId="84" borderId="42" applyNumberFormat="0" applyAlignment="0" applyProtection="0"/>
    <xf numFmtId="185" fontId="75" fillId="84" borderId="42" applyNumberFormat="0" applyAlignment="0" applyProtection="0"/>
    <xf numFmtId="185" fontId="32" fillId="22" borderId="2" applyNumberFormat="0" applyAlignment="0" applyProtection="0"/>
    <xf numFmtId="0" fontId="32" fillId="22" borderId="2" applyNumberFormat="0" applyAlignment="0" applyProtection="0"/>
    <xf numFmtId="185" fontId="32" fillId="22" borderId="2" applyNumberFormat="0" applyAlignment="0" applyProtection="0"/>
    <xf numFmtId="185" fontId="32" fillId="86" borderId="2" applyNumberFormat="0" applyAlignment="0" applyProtection="0"/>
    <xf numFmtId="0" fontId="32" fillId="86" borderId="2" applyNumberFormat="0" applyAlignment="0" applyProtection="0"/>
    <xf numFmtId="185" fontId="32" fillId="86" borderId="2" applyNumberFormat="0" applyAlignment="0" applyProtection="0"/>
    <xf numFmtId="0" fontId="32" fillId="22" borderId="2" applyNumberFormat="0" applyAlignment="0" applyProtection="0"/>
    <xf numFmtId="185" fontId="32" fillId="86" borderId="2" applyNumberFormat="0" applyAlignment="0" applyProtection="0"/>
    <xf numFmtId="185" fontId="32" fillId="86" borderId="2" applyNumberFormat="0" applyAlignment="0" applyProtection="0"/>
    <xf numFmtId="0" fontId="76" fillId="22" borderId="42" applyNumberFormat="0" applyAlignment="0" applyProtection="0"/>
    <xf numFmtId="0" fontId="32" fillId="22" borderId="2" applyNumberFormat="0" applyAlignment="0" applyProtection="0"/>
    <xf numFmtId="0" fontId="32" fillId="87" borderId="2" applyNumberFormat="0" applyAlignment="0" applyProtection="0"/>
    <xf numFmtId="0" fontId="74" fillId="84" borderId="42" applyNumberFormat="0" applyAlignment="0" applyProtection="0"/>
    <xf numFmtId="0" fontId="77" fillId="22" borderId="2" applyNumberFormat="0" applyAlignment="0" applyProtection="0"/>
    <xf numFmtId="0" fontId="32" fillId="22" borderId="2" applyNumberFormat="0" applyAlignment="0" applyProtection="0"/>
    <xf numFmtId="185" fontId="32" fillId="22" borderId="2" applyNumberFormat="0" applyAlignment="0" applyProtection="0"/>
    <xf numFmtId="185" fontId="32" fillId="22" borderId="2" applyNumberFormat="0" applyAlignment="0" applyProtection="0"/>
    <xf numFmtId="0" fontId="76" fillId="84" borderId="42" applyNumberFormat="0" applyAlignment="0" applyProtection="0"/>
    <xf numFmtId="0" fontId="32" fillId="22" borderId="2" applyNumberFormat="0" applyAlignment="0" applyProtection="0"/>
    <xf numFmtId="0" fontId="77" fillId="22" borderId="2" applyNumberFormat="0" applyAlignment="0" applyProtection="0"/>
    <xf numFmtId="185" fontId="77" fillId="22" borderId="2" applyNumberFormat="0" applyAlignment="0" applyProtection="0"/>
    <xf numFmtId="0" fontId="32" fillId="22" borderId="2" applyNumberFormat="0" applyAlignment="0" applyProtection="0"/>
    <xf numFmtId="185" fontId="77" fillId="22" borderId="2" applyNumberFormat="0" applyAlignment="0" applyProtection="0"/>
    <xf numFmtId="0" fontId="32" fillId="22" borderId="2" applyNumberFormat="0" applyAlignment="0" applyProtection="0"/>
    <xf numFmtId="185" fontId="32" fillId="22" borderId="2" applyNumberFormat="0" applyAlignment="0" applyProtection="0"/>
    <xf numFmtId="185" fontId="32" fillId="22" borderId="2" applyNumberFormat="0" applyAlignment="0" applyProtection="0"/>
    <xf numFmtId="0" fontId="76" fillId="84" borderId="42" applyNumberFormat="0" applyAlignment="0" applyProtection="0"/>
    <xf numFmtId="0" fontId="39" fillId="7" borderId="0" applyNumberFormat="0" applyBorder="0" applyAlignment="0" applyProtection="0"/>
    <xf numFmtId="0" fontId="39" fillId="5" borderId="0" applyNumberFormat="0" applyBorder="0" applyAlignment="0" applyProtection="0"/>
    <xf numFmtId="185" fontId="39" fillId="5" borderId="0" applyNumberFormat="0" applyBorder="0" applyAlignment="0" applyProtection="0"/>
    <xf numFmtId="185" fontId="39" fillId="5" borderId="0" applyNumberFormat="0" applyBorder="0" applyAlignment="0" applyProtection="0"/>
    <xf numFmtId="0" fontId="39" fillId="5" borderId="0" applyNumberFormat="0" applyBorder="0" applyAlignment="0" applyProtection="0"/>
    <xf numFmtId="0" fontId="78" fillId="88" borderId="0" applyNumberFormat="0" applyBorder="0" applyAlignment="0" applyProtection="0"/>
    <xf numFmtId="0" fontId="79" fillId="84" borderId="43" applyNumberFormat="0" applyAlignment="0" applyProtection="0"/>
    <xf numFmtId="0" fontId="80" fillId="85" borderId="44" applyNumberFormat="0" applyAlignment="0" applyProtection="0"/>
    <xf numFmtId="0" fontId="33" fillId="22" borderId="3" applyNumberFormat="0" applyAlignment="0" applyProtection="0"/>
    <xf numFmtId="185" fontId="33" fillId="22" borderId="3" applyNumberFormat="0" applyAlignment="0" applyProtection="0"/>
    <xf numFmtId="0" fontId="81" fillId="84" borderId="43" applyNumberFormat="0" applyAlignment="0" applyProtection="0"/>
    <xf numFmtId="185" fontId="33" fillId="22" borderId="3" applyNumberFormat="0" applyAlignment="0" applyProtection="0"/>
    <xf numFmtId="185" fontId="81" fillId="84" borderId="43" applyNumberFormat="0" applyAlignment="0" applyProtection="0"/>
    <xf numFmtId="0" fontId="81" fillId="84" borderId="43" applyNumberFormat="0" applyAlignment="0" applyProtection="0"/>
    <xf numFmtId="185" fontId="81" fillId="84" borderId="43" applyNumberFormat="0" applyAlignment="0" applyProtection="0"/>
    <xf numFmtId="185" fontId="33" fillId="22" borderId="3" applyNumberFormat="0" applyAlignment="0" applyProtection="0"/>
    <xf numFmtId="0" fontId="33" fillId="22" borderId="3" applyNumberFormat="0" applyAlignment="0" applyProtection="0"/>
    <xf numFmtId="185" fontId="33" fillId="22" borderId="3" applyNumberFormat="0" applyAlignment="0" applyProtection="0"/>
    <xf numFmtId="185" fontId="33" fillId="86" borderId="3" applyNumberFormat="0" applyAlignment="0" applyProtection="0"/>
    <xf numFmtId="0" fontId="33" fillId="86" borderId="3" applyNumberFormat="0" applyAlignment="0" applyProtection="0"/>
    <xf numFmtId="185" fontId="33" fillId="86" borderId="3" applyNumberFormat="0" applyAlignment="0" applyProtection="0"/>
    <xf numFmtId="0" fontId="33" fillId="22" borderId="3" applyNumberFormat="0" applyAlignment="0" applyProtection="0"/>
    <xf numFmtId="185" fontId="33" fillId="86" borderId="3" applyNumberFormat="0" applyAlignment="0" applyProtection="0"/>
    <xf numFmtId="185" fontId="33" fillId="86" borderId="3" applyNumberFormat="0" applyAlignment="0" applyProtection="0"/>
    <xf numFmtId="0" fontId="82" fillId="22" borderId="43" applyNumberFormat="0" applyAlignment="0" applyProtection="0"/>
    <xf numFmtId="0" fontId="33" fillId="22" borderId="3" applyNumberFormat="0" applyAlignment="0" applyProtection="0"/>
    <xf numFmtId="0" fontId="83" fillId="87" borderId="3" applyNumberFormat="0" applyAlignment="0" applyProtection="0"/>
    <xf numFmtId="0" fontId="79" fillId="84" borderId="43" applyNumberFormat="0" applyAlignment="0" applyProtection="0"/>
    <xf numFmtId="0" fontId="84" fillId="22" borderId="3" applyNumberFormat="0" applyAlignment="0" applyProtection="0"/>
    <xf numFmtId="0" fontId="33" fillId="22" borderId="3" applyNumberFormat="0" applyAlignment="0" applyProtection="0"/>
    <xf numFmtId="185" fontId="33" fillId="22" borderId="3" applyNumberFormat="0" applyAlignment="0" applyProtection="0"/>
    <xf numFmtId="185" fontId="33" fillId="22" borderId="3" applyNumberFormat="0" applyAlignment="0" applyProtection="0"/>
    <xf numFmtId="0" fontId="85" fillId="84" borderId="43" applyNumberFormat="0" applyAlignment="0" applyProtection="0"/>
    <xf numFmtId="0" fontId="33" fillId="22" borderId="3" applyNumberFormat="0" applyAlignment="0" applyProtection="0"/>
    <xf numFmtId="0" fontId="84" fillId="22" borderId="3" applyNumberFormat="0" applyAlignment="0" applyProtection="0"/>
    <xf numFmtId="185" fontId="84" fillId="22" borderId="3" applyNumberFormat="0" applyAlignment="0" applyProtection="0"/>
    <xf numFmtId="0" fontId="33" fillId="22" borderId="3" applyNumberFormat="0" applyAlignment="0" applyProtection="0"/>
    <xf numFmtId="185" fontId="84" fillId="22" borderId="3" applyNumberFormat="0" applyAlignment="0" applyProtection="0"/>
    <xf numFmtId="0" fontId="33" fillId="22" borderId="3" applyNumberFormat="0" applyAlignment="0" applyProtection="0"/>
    <xf numFmtId="185" fontId="33" fillId="22" borderId="3" applyNumberFormat="0" applyAlignment="0" applyProtection="0"/>
    <xf numFmtId="185" fontId="33" fillId="22" borderId="3" applyNumberFormat="0" applyAlignment="0" applyProtection="0"/>
    <xf numFmtId="0" fontId="85" fillId="84" borderId="43" applyNumberFormat="0" applyAlignment="0" applyProtection="0"/>
    <xf numFmtId="0" fontId="86" fillId="0" borderId="0" applyNumberFormat="0" applyFill="0" applyBorder="0" applyAlignment="0" applyProtection="0">
      <alignment vertical="top"/>
      <protection locked="0"/>
    </xf>
    <xf numFmtId="4" fontId="87" fillId="0" borderId="0" applyNumberFormat="0" applyFill="0" applyBorder="0" applyAlignment="0" applyProtection="0">
      <alignment horizontal="right"/>
    </xf>
    <xf numFmtId="188" fontId="55" fillId="0" borderId="0" applyAlignment="0" applyProtection="0"/>
    <xf numFmtId="49" fontId="88" fillId="0" borderId="45" applyNumberFormat="0" applyAlignment="0" applyProtection="0">
      <alignment horizontal="left" wrapText="1"/>
    </xf>
    <xf numFmtId="49" fontId="88" fillId="0" borderId="0" applyNumberFormat="0" applyAlignment="0" applyProtection="0">
      <alignment horizontal="left" wrapText="1"/>
    </xf>
    <xf numFmtId="49" fontId="89" fillId="0" borderId="0" applyAlignment="0" applyProtection="0">
      <alignment horizontal="left"/>
    </xf>
    <xf numFmtId="0" fontId="83" fillId="43" borderId="3" applyNumberFormat="0" applyAlignment="0" applyProtection="0"/>
    <xf numFmtId="185" fontId="33" fillId="86" borderId="3" applyNumberFormat="0" applyAlignment="0" applyProtection="0"/>
    <xf numFmtId="0" fontId="33" fillId="86" borderId="3" applyNumberFormat="0" applyAlignment="0" applyProtection="0"/>
    <xf numFmtId="185" fontId="33" fillId="86" borderId="3" applyNumberFormat="0" applyAlignment="0" applyProtection="0"/>
    <xf numFmtId="0" fontId="33" fillId="22" borderId="3" applyNumberFormat="0" applyAlignment="0" applyProtection="0"/>
    <xf numFmtId="185" fontId="33" fillId="22" borderId="3" applyNumberFormat="0" applyAlignment="0" applyProtection="0"/>
    <xf numFmtId="185" fontId="33" fillId="22" borderId="3" applyNumberFormat="0" applyAlignment="0" applyProtection="0"/>
    <xf numFmtId="0" fontId="33" fillId="22" borderId="3" applyNumberFormat="0" applyAlignment="0" applyProtection="0"/>
    <xf numFmtId="0" fontId="81" fillId="84" borderId="43" applyNumberFormat="0" applyAlignment="0" applyProtection="0"/>
    <xf numFmtId="3" fontId="90" fillId="0" borderId="0">
      <alignment horizontal="right"/>
    </xf>
    <xf numFmtId="0" fontId="47" fillId="89" borderId="10" applyNumberFormat="0" applyAlignment="0" applyProtection="0"/>
    <xf numFmtId="0" fontId="47" fillId="25" borderId="10" applyNumberFormat="0" applyAlignment="0" applyProtection="0"/>
    <xf numFmtId="185" fontId="47" fillId="25" borderId="10" applyNumberFormat="0" applyAlignment="0" applyProtection="0"/>
    <xf numFmtId="185" fontId="47" fillId="25" borderId="10" applyNumberFormat="0" applyAlignment="0" applyProtection="0"/>
    <xf numFmtId="0" fontId="47" fillId="25" borderId="10" applyNumberFormat="0" applyAlignment="0" applyProtection="0"/>
    <xf numFmtId="0" fontId="91" fillId="90" borderId="46" applyNumberFormat="0" applyAlignment="0" applyProtection="0"/>
    <xf numFmtId="189" fontId="92" fillId="0" borderId="16" applyBorder="0">
      <alignment horizontal="center" vertical="center"/>
    </xf>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1" fontId="9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4" fontId="10" fillId="0" borderId="0" applyFont="0" applyFill="0" applyBorder="0" applyAlignment="0" applyProtection="0"/>
    <xf numFmtId="195" fontId="93"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6" fontId="93" fillId="0" borderId="0" applyFont="0" applyFill="0" applyBorder="0" applyAlignment="0" applyProtection="0"/>
    <xf numFmtId="197" fontId="94" fillId="0" borderId="0">
      <protection locked="0"/>
    </xf>
    <xf numFmtId="185" fontId="95" fillId="86" borderId="0"/>
    <xf numFmtId="185" fontId="95" fillId="86" borderId="0"/>
    <xf numFmtId="185" fontId="95" fillId="86" borderId="0"/>
    <xf numFmtId="0" fontId="95" fillId="86" borderId="0"/>
    <xf numFmtId="0" fontId="95" fillId="86" borderId="0"/>
    <xf numFmtId="185" fontId="95" fillId="86" borderId="0"/>
    <xf numFmtId="185" fontId="95" fillId="86" borderId="0"/>
    <xf numFmtId="0" fontId="95" fillId="86" borderId="0"/>
    <xf numFmtId="185" fontId="95" fillId="86" borderId="0"/>
    <xf numFmtId="0" fontId="95" fillId="86" borderId="0"/>
    <xf numFmtId="185" fontId="95" fillId="86" borderId="0"/>
    <xf numFmtId="185" fontId="95" fillId="86" borderId="0"/>
    <xf numFmtId="0" fontId="95" fillId="86" borderId="0"/>
    <xf numFmtId="0" fontId="95" fillId="86" borderId="0"/>
    <xf numFmtId="185" fontId="95" fillId="86" borderId="0"/>
    <xf numFmtId="185" fontId="95" fillId="86" borderId="0"/>
    <xf numFmtId="185" fontId="95" fillId="86" borderId="0"/>
    <xf numFmtId="0" fontId="95" fillId="86" borderId="0"/>
    <xf numFmtId="0" fontId="95" fillId="86" borderId="0"/>
    <xf numFmtId="185" fontId="95" fillId="86" borderId="0"/>
    <xf numFmtId="0" fontId="95" fillId="86" borderId="0"/>
    <xf numFmtId="0" fontId="95" fillId="86" borderId="0"/>
    <xf numFmtId="185" fontId="95" fillId="86" borderId="0"/>
    <xf numFmtId="185" fontId="95" fillId="86" borderId="0"/>
    <xf numFmtId="0" fontId="95" fillId="86" borderId="0"/>
    <xf numFmtId="0" fontId="95" fillId="86" borderId="0"/>
    <xf numFmtId="185" fontId="95" fillId="86" borderId="0"/>
    <xf numFmtId="185" fontId="95" fillId="86" borderId="0"/>
    <xf numFmtId="0" fontId="95" fillId="86" borderId="0"/>
    <xf numFmtId="185" fontId="95" fillId="86" borderId="0"/>
    <xf numFmtId="185" fontId="95" fillId="86" borderId="0"/>
    <xf numFmtId="0" fontId="95" fillId="86" borderId="0"/>
    <xf numFmtId="0" fontId="95" fillId="86" borderId="0"/>
    <xf numFmtId="0" fontId="95" fillId="86" borderId="0"/>
    <xf numFmtId="185" fontId="95" fillId="86" borderId="0"/>
    <xf numFmtId="0" fontId="95" fillId="86" borderId="0"/>
    <xf numFmtId="185" fontId="95" fillId="86"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72"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85" fontId="95" fillId="23" borderId="0">
      <protection locked="0"/>
    </xf>
    <xf numFmtId="185" fontId="95" fillId="23" borderId="0">
      <protection locked="0"/>
    </xf>
    <xf numFmtId="185" fontId="95" fillId="23" borderId="0">
      <protection locked="0"/>
    </xf>
    <xf numFmtId="0" fontId="95" fillId="23" borderId="0">
      <protection locked="0"/>
    </xf>
    <xf numFmtId="0" fontId="95" fillId="23" borderId="0">
      <protection locked="0"/>
    </xf>
    <xf numFmtId="185" fontId="95" fillId="23" borderId="0">
      <protection locked="0"/>
    </xf>
    <xf numFmtId="185" fontId="95" fillId="23" borderId="0">
      <protection locked="0"/>
    </xf>
    <xf numFmtId="0" fontId="95" fillId="23" borderId="0">
      <protection locked="0"/>
    </xf>
    <xf numFmtId="185" fontId="95" fillId="23" borderId="0">
      <protection locked="0"/>
    </xf>
    <xf numFmtId="0" fontId="95" fillId="23" borderId="0">
      <protection locked="0"/>
    </xf>
    <xf numFmtId="185" fontId="95" fillId="23" borderId="0">
      <protection locked="0"/>
    </xf>
    <xf numFmtId="185" fontId="95" fillId="23" borderId="0">
      <protection locked="0"/>
    </xf>
    <xf numFmtId="0" fontId="95" fillId="23" borderId="0">
      <protection locked="0"/>
    </xf>
    <xf numFmtId="0" fontId="95" fillId="23" borderId="0">
      <protection locked="0"/>
    </xf>
    <xf numFmtId="185" fontId="95" fillId="23" borderId="0">
      <protection locked="0"/>
    </xf>
    <xf numFmtId="185" fontId="95" fillId="23" borderId="0">
      <protection locked="0"/>
    </xf>
    <xf numFmtId="185" fontId="95" fillId="23" borderId="0">
      <protection locked="0"/>
    </xf>
    <xf numFmtId="0" fontId="95" fillId="23" borderId="0">
      <protection locked="0"/>
    </xf>
    <xf numFmtId="0" fontId="95" fillId="23" borderId="0">
      <protection locked="0"/>
    </xf>
    <xf numFmtId="185" fontId="95" fillId="23" borderId="0">
      <protection locked="0"/>
    </xf>
    <xf numFmtId="0" fontId="95" fillId="23" borderId="0">
      <protection locked="0"/>
    </xf>
    <xf numFmtId="0" fontId="95" fillId="23" borderId="0">
      <protection locked="0"/>
    </xf>
    <xf numFmtId="185" fontId="95" fillId="23" borderId="0">
      <protection locked="0"/>
    </xf>
    <xf numFmtId="185" fontId="95" fillId="23" borderId="0">
      <protection locked="0"/>
    </xf>
    <xf numFmtId="0" fontId="95" fillId="23" borderId="0">
      <protection locked="0"/>
    </xf>
    <xf numFmtId="0" fontId="95" fillId="23" borderId="0">
      <protection locked="0"/>
    </xf>
    <xf numFmtId="185" fontId="95" fillId="23" borderId="0">
      <protection locked="0"/>
    </xf>
    <xf numFmtId="185" fontId="95" fillId="23" borderId="0">
      <protection locked="0"/>
    </xf>
    <xf numFmtId="0" fontId="95" fillId="23" borderId="0">
      <protection locked="0"/>
    </xf>
    <xf numFmtId="185" fontId="95" fillId="23" borderId="0">
      <protection locked="0"/>
    </xf>
    <xf numFmtId="185" fontId="95" fillId="23" borderId="0">
      <protection locked="0"/>
    </xf>
    <xf numFmtId="0" fontId="95" fillId="23" borderId="0">
      <protection locked="0"/>
    </xf>
    <xf numFmtId="0" fontId="95" fillId="23" borderId="0">
      <protection locked="0"/>
    </xf>
    <xf numFmtId="0" fontId="95" fillId="23" borderId="0">
      <protection locked="0"/>
    </xf>
    <xf numFmtId="185" fontId="95" fillId="23" borderId="0">
      <protection locked="0"/>
    </xf>
    <xf numFmtId="0" fontId="95" fillId="23" borderId="0">
      <protection locked="0"/>
    </xf>
    <xf numFmtId="185" fontId="95" fillId="23" borderId="0">
      <protection locked="0"/>
    </xf>
    <xf numFmtId="0" fontId="96" fillId="91" borderId="43" applyNumberFormat="0" applyAlignment="0" applyProtection="0"/>
    <xf numFmtId="0" fontId="97" fillId="76" borderId="44" applyNumberFormat="0" applyAlignment="0" applyProtection="0"/>
    <xf numFmtId="0" fontId="34" fillId="9" borderId="3" applyNumberFormat="0" applyAlignment="0" applyProtection="0"/>
    <xf numFmtId="0" fontId="10" fillId="0" borderId="0"/>
    <xf numFmtId="185" fontId="34" fillId="9" borderId="3" applyNumberFormat="0" applyAlignment="0" applyProtection="0"/>
    <xf numFmtId="0" fontId="10" fillId="0" borderId="0"/>
    <xf numFmtId="0" fontId="98" fillId="91" borderId="43" applyNumberFormat="0" applyAlignment="0" applyProtection="0"/>
    <xf numFmtId="185" fontId="34" fillId="9" borderId="3" applyNumberFormat="0" applyAlignment="0" applyProtection="0"/>
    <xf numFmtId="185" fontId="98" fillId="91" borderId="43" applyNumberFormat="0" applyAlignment="0" applyProtection="0"/>
    <xf numFmtId="0" fontId="98" fillId="91" borderId="43" applyNumberFormat="0" applyAlignment="0" applyProtection="0"/>
    <xf numFmtId="185" fontId="98" fillId="91" borderId="43" applyNumberFormat="0" applyAlignment="0" applyProtection="0"/>
    <xf numFmtId="185" fontId="34" fillId="9" borderId="3" applyNumberFormat="0" applyAlignment="0" applyProtection="0"/>
    <xf numFmtId="0" fontId="34" fillId="9" borderId="3" applyNumberFormat="0" applyAlignment="0" applyProtection="0"/>
    <xf numFmtId="185" fontId="34" fillId="9" borderId="3" applyNumberFormat="0" applyAlignment="0" applyProtection="0"/>
    <xf numFmtId="185" fontId="34" fillId="23" borderId="3" applyNumberFormat="0" applyAlignment="0" applyProtection="0"/>
    <xf numFmtId="0" fontId="34" fillId="23" borderId="3" applyNumberFormat="0" applyAlignment="0" applyProtection="0"/>
    <xf numFmtId="185" fontId="34" fillId="23" borderId="3" applyNumberFormat="0" applyAlignment="0" applyProtection="0"/>
    <xf numFmtId="0" fontId="34" fillId="9" borderId="3" applyNumberFormat="0" applyAlignment="0" applyProtection="0"/>
    <xf numFmtId="185" fontId="34" fillId="23" borderId="3" applyNumberFormat="0" applyAlignment="0" applyProtection="0"/>
    <xf numFmtId="185" fontId="34" fillId="23" borderId="3" applyNumberFormat="0" applyAlignment="0" applyProtection="0"/>
    <xf numFmtId="0" fontId="99" fillId="22" borderId="43" applyNumberFormat="0" applyAlignment="0" applyProtection="0"/>
    <xf numFmtId="0" fontId="10" fillId="0" borderId="0"/>
    <xf numFmtId="0" fontId="34" fillId="9" borderId="3" applyNumberFormat="0" applyAlignment="0" applyProtection="0"/>
    <xf numFmtId="0" fontId="97" fillId="76" borderId="3" applyNumberFormat="0" applyAlignment="0" applyProtection="0"/>
    <xf numFmtId="0" fontId="96" fillId="91" borderId="43" applyNumberFormat="0" applyAlignment="0" applyProtection="0"/>
    <xf numFmtId="0" fontId="10" fillId="0" borderId="0"/>
    <xf numFmtId="0" fontId="10" fillId="0" borderId="0"/>
    <xf numFmtId="0" fontId="34" fillId="9" borderId="3" applyNumberFormat="0" applyAlignment="0" applyProtection="0"/>
    <xf numFmtId="185" fontId="34" fillId="9" borderId="3" applyNumberFormat="0" applyAlignment="0" applyProtection="0"/>
    <xf numFmtId="185" fontId="34" fillId="9" borderId="3" applyNumberFormat="0" applyAlignment="0" applyProtection="0"/>
    <xf numFmtId="0" fontId="99" fillId="91" borderId="43" applyNumberFormat="0" applyAlignment="0" applyProtection="0"/>
    <xf numFmtId="0" fontId="10" fillId="0" borderId="0"/>
    <xf numFmtId="0" fontId="34" fillId="9" borderId="3" applyNumberFormat="0" applyAlignment="0" applyProtection="0"/>
    <xf numFmtId="0" fontId="100" fillId="9" borderId="3" applyNumberFormat="0" applyAlignment="0" applyProtection="0"/>
    <xf numFmtId="185" fontId="100" fillId="9" borderId="3" applyNumberFormat="0" applyAlignment="0" applyProtection="0"/>
    <xf numFmtId="0" fontId="34" fillId="9" borderId="3" applyNumberFormat="0" applyAlignment="0" applyProtection="0"/>
    <xf numFmtId="185" fontId="100" fillId="9" borderId="3" applyNumberFormat="0" applyAlignment="0" applyProtection="0"/>
    <xf numFmtId="0" fontId="34" fillId="9" borderId="3" applyNumberFormat="0" applyAlignment="0" applyProtection="0"/>
    <xf numFmtId="185" fontId="34" fillId="9" borderId="3" applyNumberFormat="0" applyAlignment="0" applyProtection="0"/>
    <xf numFmtId="185" fontId="34" fillId="9" borderId="3" applyNumberFormat="0" applyAlignment="0" applyProtection="0"/>
    <xf numFmtId="0" fontId="99" fillId="91" borderId="43" applyNumberFormat="0" applyAlignment="0" applyProtection="0"/>
    <xf numFmtId="0" fontId="99" fillId="91" borderId="43" applyNumberFormat="0" applyAlignment="0" applyProtection="0"/>
    <xf numFmtId="0" fontId="35" fillId="92" borderId="0" applyNumberFormat="0" applyBorder="0" applyAlignment="0" applyProtection="0"/>
    <xf numFmtId="0" fontId="35" fillId="93" borderId="0" applyNumberFormat="0" applyBorder="0" applyAlignment="0" applyProtection="0"/>
    <xf numFmtId="0" fontId="35" fillId="94" borderId="0" applyNumberFormat="0" applyBorder="0" applyAlignment="0" applyProtection="0"/>
    <xf numFmtId="0" fontId="101" fillId="0" borderId="4" applyNumberFormat="0" applyFill="0" applyAlignment="0" applyProtection="0"/>
    <xf numFmtId="0" fontId="101" fillId="0" borderId="4" applyNumberFormat="0" applyFill="0" applyAlignment="0" applyProtection="0"/>
    <xf numFmtId="0" fontId="101" fillId="0" borderId="4" applyNumberFormat="0" applyFill="0" applyAlignment="0" applyProtection="0"/>
    <xf numFmtId="0" fontId="101" fillId="0" borderId="4" applyNumberFormat="0" applyFill="0" applyAlignment="0" applyProtection="0"/>
    <xf numFmtId="0" fontId="57" fillId="0" borderId="47" applyNumberFormat="0" applyFill="0" applyAlignment="0" applyProtection="0"/>
    <xf numFmtId="0" fontId="35" fillId="0" borderId="48" applyNumberFormat="0" applyFill="0" applyAlignment="0" applyProtection="0"/>
    <xf numFmtId="0" fontId="35" fillId="0" borderId="4" applyNumberFormat="0" applyFill="0" applyAlignment="0" applyProtection="0"/>
    <xf numFmtId="0" fontId="102" fillId="0" borderId="4" applyNumberFormat="0" applyFill="0" applyAlignment="0" applyProtection="0"/>
    <xf numFmtId="0" fontId="10" fillId="0" borderId="0"/>
    <xf numFmtId="185" fontId="35" fillId="0" borderId="4" applyNumberFormat="0" applyFill="0" applyAlignment="0" applyProtection="0"/>
    <xf numFmtId="0" fontId="10" fillId="0" borderId="0"/>
    <xf numFmtId="0" fontId="69" fillId="0" borderId="47" applyNumberFormat="0" applyFill="0" applyAlignment="0" applyProtection="0"/>
    <xf numFmtId="185" fontId="35" fillId="0" borderId="4" applyNumberFormat="0" applyFill="0" applyAlignment="0" applyProtection="0"/>
    <xf numFmtId="0" fontId="102" fillId="0" borderId="4" applyNumberFormat="0" applyFill="0" applyAlignment="0" applyProtection="0"/>
    <xf numFmtId="185" fontId="69" fillId="0" borderId="47" applyNumberFormat="0" applyFill="0" applyAlignment="0" applyProtection="0"/>
    <xf numFmtId="0" fontId="69" fillId="0" borderId="47" applyNumberFormat="0" applyFill="0" applyAlignment="0" applyProtection="0"/>
    <xf numFmtId="0" fontId="102" fillId="0" borderId="4" applyNumberFormat="0" applyFill="0" applyAlignment="0" applyProtection="0"/>
    <xf numFmtId="185" fontId="69" fillId="0" borderId="47" applyNumberFormat="0" applyFill="0" applyAlignment="0" applyProtection="0"/>
    <xf numFmtId="0" fontId="102" fillId="0" borderId="4" applyNumberFormat="0" applyFill="0" applyAlignment="0" applyProtection="0"/>
    <xf numFmtId="185" fontId="35" fillId="0" borderId="4" applyNumberFormat="0" applyFill="0" applyAlignment="0" applyProtection="0"/>
    <xf numFmtId="0" fontId="35" fillId="0" borderId="4" applyNumberFormat="0" applyFill="0" applyAlignment="0" applyProtection="0"/>
    <xf numFmtId="185" fontId="35" fillId="0" borderId="4" applyNumberFormat="0" applyFill="0" applyAlignment="0" applyProtection="0"/>
    <xf numFmtId="185" fontId="35" fillId="0" borderId="49" applyNumberFormat="0" applyFill="0" applyAlignment="0" applyProtection="0"/>
    <xf numFmtId="0" fontId="35" fillId="0" borderId="49" applyNumberFormat="0" applyFill="0" applyAlignment="0" applyProtection="0"/>
    <xf numFmtId="185" fontId="35" fillId="0" borderId="49" applyNumberFormat="0" applyFill="0" applyAlignment="0" applyProtection="0"/>
    <xf numFmtId="0" fontId="35" fillId="0" borderId="4" applyNumberFormat="0" applyFill="0" applyAlignment="0" applyProtection="0"/>
    <xf numFmtId="185" fontId="35" fillId="0" borderId="49" applyNumberFormat="0" applyFill="0" applyAlignment="0" applyProtection="0"/>
    <xf numFmtId="185" fontId="35" fillId="0" borderId="49" applyNumberFormat="0" applyFill="0" applyAlignment="0" applyProtection="0"/>
    <xf numFmtId="0" fontId="102" fillId="0" borderId="4" applyNumberFormat="0" applyFill="0" applyAlignment="0" applyProtection="0"/>
    <xf numFmtId="0" fontId="10" fillId="0" borderId="0"/>
    <xf numFmtId="0" fontId="35" fillId="0" borderId="4" applyNumberFormat="0" applyFill="0" applyAlignment="0" applyProtection="0"/>
    <xf numFmtId="0" fontId="57" fillId="0" borderId="47" applyNumberFormat="0" applyFill="0" applyAlignment="0" applyProtection="0"/>
    <xf numFmtId="0" fontId="35" fillId="0" borderId="4" applyNumberFormat="0" applyFill="0" applyAlignment="0" applyProtection="0"/>
    <xf numFmtId="0" fontId="10" fillId="0" borderId="0"/>
    <xf numFmtId="185" fontId="35" fillId="0" borderId="4" applyNumberFormat="0" applyFill="0" applyAlignment="0" applyProtection="0"/>
    <xf numFmtId="0" fontId="10" fillId="0" borderId="0"/>
    <xf numFmtId="185" fontId="35" fillId="0" borderId="4" applyNumberFormat="0" applyFill="0" applyAlignment="0" applyProtection="0"/>
    <xf numFmtId="0" fontId="102" fillId="0" borderId="47" applyNumberFormat="0" applyFill="0" applyAlignment="0" applyProtection="0"/>
    <xf numFmtId="0" fontId="35" fillId="0" borderId="4" applyNumberFormat="0" applyFill="0" applyAlignment="0" applyProtection="0"/>
    <xf numFmtId="0" fontId="62" fillId="0" borderId="4" applyNumberFormat="0" applyFill="0" applyAlignment="0" applyProtection="0"/>
    <xf numFmtId="185" fontId="62" fillId="0" borderId="4" applyNumberFormat="0" applyFill="0" applyAlignment="0" applyProtection="0"/>
    <xf numFmtId="0" fontId="35" fillId="0" borderId="4" applyNumberFormat="0" applyFill="0" applyAlignment="0" applyProtection="0"/>
    <xf numFmtId="185" fontId="62" fillId="0" borderId="4" applyNumberFormat="0" applyFill="0" applyAlignment="0" applyProtection="0"/>
    <xf numFmtId="0" fontId="35" fillId="0" borderId="4" applyNumberFormat="0" applyFill="0" applyAlignment="0" applyProtection="0"/>
    <xf numFmtId="185" fontId="35" fillId="0" borderId="4" applyNumberFormat="0" applyFill="0" applyAlignment="0" applyProtection="0"/>
    <xf numFmtId="185" fontId="35" fillId="0" borderId="4" applyNumberFormat="0" applyFill="0" applyAlignment="0" applyProtection="0"/>
    <xf numFmtId="0" fontId="102" fillId="0" borderId="47" applyNumberFormat="0" applyFill="0" applyAlignment="0" applyProtection="0"/>
    <xf numFmtId="0" fontId="102" fillId="0" borderId="47" applyNumberFormat="0" applyFill="0" applyAlignment="0" applyProtection="0"/>
    <xf numFmtId="0" fontId="103" fillId="0" borderId="0" applyNumberFormat="0" applyFill="0" applyBorder="0" applyAlignment="0" applyProtection="0"/>
    <xf numFmtId="0" fontId="36" fillId="0" borderId="0" applyNumberFormat="0" applyFill="0" applyBorder="0" applyAlignment="0" applyProtection="0"/>
    <xf numFmtId="0" fontId="10" fillId="0" borderId="0"/>
    <xf numFmtId="185" fontId="36" fillId="0" borderId="0" applyNumberFormat="0" applyFill="0" applyBorder="0" applyAlignment="0" applyProtection="0"/>
    <xf numFmtId="0" fontId="10" fillId="0" borderId="0"/>
    <xf numFmtId="0" fontId="104" fillId="0" borderId="0" applyNumberFormat="0" applyFill="0" applyBorder="0" applyAlignment="0" applyProtection="0"/>
    <xf numFmtId="185" fontId="36" fillId="0" borderId="0" applyNumberFormat="0" applyFill="0" applyBorder="0" applyAlignment="0" applyProtection="0"/>
    <xf numFmtId="185" fontId="104" fillId="0" borderId="0" applyNumberFormat="0" applyFill="0" applyBorder="0" applyAlignment="0" applyProtection="0"/>
    <xf numFmtId="0" fontId="104" fillId="0" borderId="0" applyNumberFormat="0" applyFill="0" applyBorder="0" applyAlignment="0" applyProtection="0"/>
    <xf numFmtId="185" fontId="104" fillId="0" borderId="0" applyNumberFormat="0" applyFill="0" applyBorder="0" applyAlignment="0" applyProtection="0"/>
    <xf numFmtId="0" fontId="36" fillId="0" borderId="0" applyNumberFormat="0" applyFill="0" applyBorder="0" applyAlignment="0" applyProtection="0"/>
    <xf numFmtId="185" fontId="36" fillId="0" borderId="0" applyNumberFormat="0" applyFill="0" applyBorder="0" applyAlignment="0" applyProtection="0"/>
    <xf numFmtId="185" fontId="36" fillId="0" borderId="0" applyNumberFormat="0" applyFill="0" applyBorder="0" applyAlignment="0" applyProtection="0"/>
    <xf numFmtId="0" fontId="105" fillId="0" borderId="0" applyNumberFormat="0" applyFill="0" applyBorder="0" applyAlignment="0" applyProtection="0"/>
    <xf numFmtId="0" fontId="10" fillId="0" borderId="0"/>
    <xf numFmtId="0" fontId="36" fillId="0" borderId="0" applyNumberFormat="0" applyFill="0" applyBorder="0" applyAlignment="0" applyProtection="0"/>
    <xf numFmtId="0" fontId="103" fillId="0" borderId="0" applyNumberFormat="0" applyFill="0" applyBorder="0" applyAlignment="0" applyProtection="0"/>
    <xf numFmtId="0" fontId="36" fillId="0" borderId="0" applyNumberFormat="0" applyFill="0" applyBorder="0" applyAlignment="0" applyProtection="0"/>
    <xf numFmtId="0" fontId="10" fillId="0" borderId="0"/>
    <xf numFmtId="185" fontId="36" fillId="0" borderId="0" applyNumberFormat="0" applyFill="0" applyBorder="0" applyAlignment="0" applyProtection="0"/>
    <xf numFmtId="0" fontId="10" fillId="0" borderId="0"/>
    <xf numFmtId="185" fontId="36" fillId="0" borderId="0" applyNumberFormat="0" applyFill="0" applyBorder="0" applyAlignment="0" applyProtection="0"/>
    <xf numFmtId="0" fontId="36" fillId="0" borderId="0" applyNumberFormat="0" applyFill="0" applyBorder="0" applyAlignment="0" applyProtection="0"/>
    <xf numFmtId="0" fontId="106" fillId="0" borderId="0" applyNumberFormat="0" applyFill="0" applyBorder="0" applyAlignment="0" applyProtection="0"/>
    <xf numFmtId="185" fontId="106" fillId="0" borderId="0" applyNumberFormat="0" applyFill="0" applyBorder="0" applyAlignment="0" applyProtection="0"/>
    <xf numFmtId="0" fontId="36" fillId="0" borderId="0" applyNumberFormat="0" applyFill="0" applyBorder="0" applyAlignment="0" applyProtection="0"/>
    <xf numFmtId="185" fontId="106" fillId="0" borderId="0" applyNumberFormat="0" applyFill="0" applyBorder="0" applyAlignment="0" applyProtection="0"/>
    <xf numFmtId="0" fontId="36" fillId="0" borderId="0" applyNumberFormat="0" applyFill="0" applyBorder="0" applyAlignment="0" applyProtection="0"/>
    <xf numFmtId="0" fontId="103" fillId="0" borderId="0" applyNumberFormat="0" applyFill="0" applyBorder="0" applyAlignment="0" applyProtection="0"/>
    <xf numFmtId="185" fontId="36" fillId="0" borderId="0" applyNumberFormat="0" applyFill="0" applyBorder="0" applyAlignment="0" applyProtection="0"/>
    <xf numFmtId="185" fontId="36" fillId="0" borderId="0" applyNumberFormat="0" applyFill="0" applyBorder="0" applyAlignment="0" applyProtection="0"/>
    <xf numFmtId="0" fontId="105" fillId="0" borderId="0" applyNumberForma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0" fontId="10" fillId="0" borderId="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0" fontId="10" fillId="0" borderId="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0" fontId="10" fillId="0" borderId="0"/>
    <xf numFmtId="16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0" fontId="10" fillId="0" borderId="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98" fontId="10" fillId="0" borderId="0" applyFont="0" applyFill="0" applyBorder="0" applyAlignment="0" applyProtection="0"/>
    <xf numFmtId="167" fontId="10" fillId="0" borderId="0" applyFont="0" applyFill="0" applyBorder="0" applyAlignment="0" applyProtection="0"/>
    <xf numFmtId="0" fontId="10" fillId="0" borderId="0"/>
    <xf numFmtId="198"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0" fontId="10" fillId="0" borderId="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0" fontId="10" fillId="0" borderId="0"/>
    <xf numFmtId="19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6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6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0" fontId="10" fillId="0" borderId="0"/>
    <xf numFmtId="185" fontId="10" fillId="0" borderId="0" applyFont="0" applyFill="0" applyBorder="0" applyAlignment="0" applyProtection="0"/>
    <xf numFmtId="185"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0" fontId="10" fillId="0" borderId="0"/>
    <xf numFmtId="185" fontId="10" fillId="0" borderId="0" applyFont="0" applyFill="0" applyBorder="0" applyAlignment="0" applyProtection="0"/>
    <xf numFmtId="185" fontId="10" fillId="0" borderId="0" applyFont="0" applyFill="0" applyBorder="0" applyAlignment="0" applyProtection="0"/>
    <xf numFmtId="0" fontId="10" fillId="0" borderId="0"/>
    <xf numFmtId="0" fontId="10" fillId="0" borderId="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6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0" fontId="10" fillId="0" borderId="0"/>
    <xf numFmtId="187"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98"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0" fontId="10" fillId="0" borderId="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98"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0" fontId="10" fillId="0" borderId="0"/>
    <xf numFmtId="198"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67"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67"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7"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0" fontId="10" fillId="0" borderId="0"/>
    <xf numFmtId="187"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7"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9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4" fontId="10" fillId="0" borderId="0" applyFont="0" applyFill="0" applyBorder="0" applyAlignment="0" applyProtection="0"/>
    <xf numFmtId="0" fontId="10" fillId="0" borderId="0"/>
    <xf numFmtId="0" fontId="36" fillId="0" borderId="0" applyNumberFormat="0" applyFill="0" applyBorder="0" applyAlignment="0" applyProtection="0"/>
    <xf numFmtId="185" fontId="36" fillId="0" borderId="0" applyNumberFormat="0" applyFill="0" applyBorder="0" applyAlignment="0" applyProtection="0"/>
    <xf numFmtId="185" fontId="36" fillId="0" borderId="0" applyNumberFormat="0" applyFill="0" applyBorder="0" applyAlignment="0" applyProtection="0"/>
    <xf numFmtId="0" fontId="104" fillId="0" borderId="0" applyNumberFormat="0" applyFill="0" applyBorder="0" applyAlignment="0" applyProtection="0"/>
    <xf numFmtId="0" fontId="10" fillId="0" borderId="0"/>
    <xf numFmtId="185" fontId="107" fillId="2" borderId="0">
      <alignment vertical="center"/>
    </xf>
    <xf numFmtId="0" fontId="107" fillId="2" borderId="0">
      <alignment vertical="center"/>
    </xf>
    <xf numFmtId="185" fontId="107" fillId="2" borderId="0">
      <alignment vertical="center"/>
    </xf>
    <xf numFmtId="199" fontId="94" fillId="0" borderId="0">
      <protection locked="0"/>
    </xf>
    <xf numFmtId="3" fontId="108" fillId="0" borderId="0" applyFill="0" applyBorder="0" applyProtection="0">
      <alignment horizontal="right" wrapText="1"/>
    </xf>
    <xf numFmtId="0" fontId="10" fillId="0" borderId="0"/>
    <xf numFmtId="0" fontId="37" fillId="95" borderId="0" applyNumberFormat="0" applyBorder="0" applyAlignment="0" applyProtection="0"/>
    <xf numFmtId="0" fontId="37" fillId="6" borderId="0" applyNumberFormat="0" applyBorder="0" applyAlignment="0" applyProtection="0"/>
    <xf numFmtId="185" fontId="37" fillId="6" borderId="0" applyNumberFormat="0" applyBorder="0" applyAlignment="0" applyProtection="0"/>
    <xf numFmtId="185" fontId="37" fillId="6" borderId="0" applyNumberFormat="0" applyBorder="0" applyAlignment="0" applyProtection="0"/>
    <xf numFmtId="0" fontId="37" fillId="6" borderId="0" applyNumberFormat="0" applyBorder="0" applyAlignment="0" applyProtection="0"/>
    <xf numFmtId="0" fontId="109" fillId="96" borderId="0" applyNumberFormat="0" applyBorder="0" applyAlignment="0" applyProtection="0"/>
    <xf numFmtId="0" fontId="10" fillId="0" borderId="0"/>
    <xf numFmtId="0" fontId="13" fillId="0" borderId="50">
      <alignment horizontal="center"/>
    </xf>
    <xf numFmtId="0" fontId="30" fillId="66" borderId="0" applyNumberFormat="0" applyBorder="0" applyAlignment="0" applyProtection="0"/>
    <xf numFmtId="0" fontId="110" fillId="6" borderId="0" applyNumberFormat="0" applyBorder="0" applyAlignment="0" applyProtection="0"/>
    <xf numFmtId="0" fontId="111" fillId="96" borderId="0" applyNumberFormat="0" applyBorder="0" applyAlignment="0" applyProtection="0"/>
    <xf numFmtId="187" fontId="109" fillId="96" borderId="0" applyNumberFormat="0" applyBorder="0" applyAlignment="0" applyProtection="0"/>
    <xf numFmtId="0" fontId="109" fillId="96" borderId="0" applyNumberFormat="0" applyBorder="0" applyAlignment="0" applyProtection="0"/>
    <xf numFmtId="0" fontId="37" fillId="6" borderId="0" applyNumberFormat="0" applyBorder="0" applyAlignment="0" applyProtection="0"/>
    <xf numFmtId="185" fontId="37" fillId="6" borderId="0" applyNumberFormat="0" applyBorder="0" applyAlignment="0" applyProtection="0"/>
    <xf numFmtId="187" fontId="109" fillId="96" borderId="0" applyNumberFormat="0" applyBorder="0" applyAlignment="0" applyProtection="0"/>
    <xf numFmtId="185" fontId="37" fillId="6" borderId="0" applyNumberFormat="0" applyBorder="0" applyAlignment="0" applyProtection="0"/>
    <xf numFmtId="0" fontId="30" fillId="66" borderId="0" applyNumberFormat="0" applyBorder="0" applyAlignment="0" applyProtection="0"/>
    <xf numFmtId="0" fontId="109" fillId="96" borderId="0" applyNumberFormat="0" applyBorder="0" applyAlignment="0" applyProtection="0"/>
    <xf numFmtId="185" fontId="109" fillId="96" borderId="0" applyNumberFormat="0" applyBorder="0" applyAlignment="0" applyProtection="0"/>
    <xf numFmtId="185" fontId="109" fillId="96" borderId="0" applyNumberFormat="0" applyBorder="0" applyAlignment="0" applyProtection="0"/>
    <xf numFmtId="0" fontId="10" fillId="0" borderId="0"/>
    <xf numFmtId="0" fontId="109" fillId="6" borderId="0" applyNumberFormat="0" applyBorder="0" applyAlignment="0" applyProtection="0"/>
    <xf numFmtId="0" fontId="37" fillId="6" borderId="0" applyNumberFormat="0" applyBorder="0" applyAlignment="0" applyProtection="0"/>
    <xf numFmtId="0" fontId="10" fillId="0" borderId="0"/>
    <xf numFmtId="0" fontId="10" fillId="0" borderId="0"/>
    <xf numFmtId="0" fontId="37" fillId="6" borderId="0" applyNumberFormat="0" applyBorder="0" applyAlignment="0" applyProtection="0"/>
    <xf numFmtId="185" fontId="37" fillId="6" borderId="0" applyNumberFormat="0" applyBorder="0" applyAlignment="0" applyProtection="0"/>
    <xf numFmtId="0" fontId="10" fillId="0" borderId="0"/>
    <xf numFmtId="0" fontId="30" fillId="66" borderId="0" applyNumberFormat="0" applyBorder="0" applyAlignment="0" applyProtection="0"/>
    <xf numFmtId="185" fontId="37" fillId="6" borderId="0" applyNumberFormat="0" applyBorder="0" applyAlignment="0" applyProtection="0"/>
    <xf numFmtId="0" fontId="30" fillId="66" borderId="0" applyNumberFormat="0" applyBorder="0" applyAlignment="0" applyProtection="0"/>
    <xf numFmtId="0" fontId="30" fillId="66" borderId="0" applyNumberFormat="0" applyBorder="0" applyAlignment="0" applyProtection="0"/>
    <xf numFmtId="0" fontId="30" fillId="66" borderId="0" applyNumberFormat="0" applyBorder="0" applyAlignment="0" applyProtection="0"/>
    <xf numFmtId="0" fontId="10" fillId="0" borderId="0"/>
    <xf numFmtId="0" fontId="37" fillId="6" borderId="0" applyNumberFormat="0" applyBorder="0" applyAlignment="0" applyProtection="0"/>
    <xf numFmtId="0" fontId="37" fillId="97" borderId="0" applyNumberFormat="0" applyBorder="0" applyAlignment="0" applyProtection="0"/>
    <xf numFmtId="0" fontId="111" fillId="96" borderId="0" applyNumberFormat="0" applyBorder="0" applyAlignment="0" applyProtection="0"/>
    <xf numFmtId="0" fontId="10" fillId="0" borderId="0"/>
    <xf numFmtId="0" fontId="10" fillId="0" borderId="0"/>
    <xf numFmtId="0" fontId="37" fillId="6" borderId="0" applyNumberFormat="0" applyBorder="0" applyAlignment="0" applyProtection="0"/>
    <xf numFmtId="185" fontId="37" fillId="6" borderId="0" applyNumberFormat="0" applyBorder="0" applyAlignment="0" applyProtection="0"/>
    <xf numFmtId="0" fontId="109" fillId="96" borderId="0" applyNumberFormat="0" applyBorder="0" applyAlignment="0" applyProtection="0"/>
    <xf numFmtId="185" fontId="37" fillId="6" borderId="0" applyNumberFormat="0" applyBorder="0" applyAlignment="0" applyProtection="0"/>
    <xf numFmtId="0" fontId="110" fillId="96" borderId="0" applyNumberFormat="0" applyBorder="0" applyAlignment="0" applyProtection="0"/>
    <xf numFmtId="0" fontId="10" fillId="0" borderId="0"/>
    <xf numFmtId="0" fontId="37" fillId="6" borderId="0" applyNumberFormat="0" applyBorder="0" applyAlignment="0" applyProtection="0"/>
    <xf numFmtId="0" fontId="92" fillId="6" borderId="0" applyNumberFormat="0" applyBorder="0" applyAlignment="0" applyProtection="0"/>
    <xf numFmtId="185" fontId="92" fillId="6" borderId="0" applyNumberFormat="0" applyBorder="0" applyAlignment="0" applyProtection="0"/>
    <xf numFmtId="0" fontId="37" fillId="6" borderId="0" applyNumberFormat="0" applyBorder="0" applyAlignment="0" applyProtection="0"/>
    <xf numFmtId="185" fontId="92" fillId="6" borderId="0" applyNumberFormat="0" applyBorder="0" applyAlignment="0" applyProtection="0"/>
    <xf numFmtId="0" fontId="37" fillId="6" borderId="0" applyNumberFormat="0" applyBorder="0" applyAlignment="0" applyProtection="0"/>
    <xf numFmtId="185" fontId="37" fillId="6" borderId="0" applyNumberFormat="0" applyBorder="0" applyAlignment="0" applyProtection="0"/>
    <xf numFmtId="185" fontId="37" fillId="6" borderId="0" applyNumberFormat="0" applyBorder="0" applyAlignment="0" applyProtection="0"/>
    <xf numFmtId="0" fontId="110" fillId="96" borderId="0" applyNumberFormat="0" applyBorder="0" applyAlignment="0" applyProtection="0"/>
    <xf numFmtId="0" fontId="110" fillId="96" borderId="0" applyNumberFormat="0" applyBorder="0" applyAlignment="0" applyProtection="0"/>
    <xf numFmtId="4" fontId="87" fillId="0" borderId="0" applyNumberFormat="0" applyFill="0" applyBorder="0" applyProtection="0">
      <alignment horizontal="right" vertical="center" wrapText="1"/>
    </xf>
    <xf numFmtId="185" fontId="112" fillId="98" borderId="0"/>
    <xf numFmtId="0" fontId="10" fillId="0" borderId="0"/>
    <xf numFmtId="0" fontId="113" fillId="0" borderId="51" applyNumberFormat="0" applyFill="0" applyAlignment="0" applyProtection="0"/>
    <xf numFmtId="0" fontId="113" fillId="0" borderId="51" applyNumberFormat="0" applyFill="0" applyAlignment="0" applyProtection="0"/>
    <xf numFmtId="185" fontId="113" fillId="0" borderId="51" applyNumberFormat="0" applyFill="0" applyAlignment="0" applyProtection="0"/>
    <xf numFmtId="185" fontId="113" fillId="0" borderId="51" applyNumberFormat="0" applyFill="0" applyAlignment="0" applyProtection="0"/>
    <xf numFmtId="0" fontId="41" fillId="0" borderId="6" applyNumberFormat="0" applyFill="0" applyAlignment="0" applyProtection="0"/>
    <xf numFmtId="185" fontId="41" fillId="0" borderId="6" applyNumberFormat="0" applyFill="0" applyAlignment="0" applyProtection="0"/>
    <xf numFmtId="185" fontId="41" fillId="0" borderId="6" applyNumberFormat="0" applyFill="0" applyAlignment="0" applyProtection="0"/>
    <xf numFmtId="0" fontId="41" fillId="0" borderId="6" applyNumberFormat="0" applyFill="0" applyAlignment="0" applyProtection="0"/>
    <xf numFmtId="0" fontId="114" fillId="0" borderId="52" applyNumberFormat="0" applyFill="0" applyAlignment="0" applyProtection="0"/>
    <xf numFmtId="0" fontId="10" fillId="0" borderId="0"/>
    <xf numFmtId="0" fontId="112" fillId="98" borderId="0"/>
    <xf numFmtId="185" fontId="112" fillId="98" borderId="0"/>
    <xf numFmtId="0" fontId="10" fillId="0" borderId="0"/>
    <xf numFmtId="0" fontId="115" fillId="0" borderId="53" applyNumberFormat="0" applyFill="0" applyAlignment="0" applyProtection="0"/>
    <xf numFmtId="0" fontId="115" fillId="0" borderId="7" applyNumberFormat="0" applyFill="0" applyAlignment="0" applyProtection="0"/>
    <xf numFmtId="185" fontId="115" fillId="0" borderId="7" applyNumberFormat="0" applyFill="0" applyAlignment="0" applyProtection="0"/>
    <xf numFmtId="185" fontId="115" fillId="0" borderId="7" applyNumberFormat="0" applyFill="0" applyAlignment="0" applyProtection="0"/>
    <xf numFmtId="0" fontId="42" fillId="0" borderId="7" applyNumberFormat="0" applyFill="0" applyAlignment="0" applyProtection="0"/>
    <xf numFmtId="185" fontId="42" fillId="0" borderId="7" applyNumberFormat="0" applyFill="0" applyAlignment="0" applyProtection="0"/>
    <xf numFmtId="185" fontId="42" fillId="0" borderId="7" applyNumberFormat="0" applyFill="0" applyAlignment="0" applyProtection="0"/>
    <xf numFmtId="0" fontId="42" fillId="0" borderId="7" applyNumberFormat="0" applyFill="0" applyAlignment="0" applyProtection="0"/>
    <xf numFmtId="0" fontId="116" fillId="0" borderId="54" applyNumberFormat="0" applyFill="0" applyAlignment="0" applyProtection="0"/>
    <xf numFmtId="0" fontId="10" fillId="0" borderId="0"/>
    <xf numFmtId="0" fontId="10" fillId="0" borderId="0"/>
    <xf numFmtId="0" fontId="117" fillId="0" borderId="55" applyNumberFormat="0" applyFill="0" applyAlignment="0" applyProtection="0"/>
    <xf numFmtId="0" fontId="117" fillId="0" borderId="56" applyNumberFormat="0" applyFill="0" applyAlignment="0" applyProtection="0"/>
    <xf numFmtId="185" fontId="117" fillId="0" borderId="56" applyNumberFormat="0" applyFill="0" applyAlignment="0" applyProtection="0"/>
    <xf numFmtId="185" fontId="117" fillId="0" borderId="56" applyNumberFormat="0" applyFill="0" applyAlignment="0" applyProtection="0"/>
    <xf numFmtId="0" fontId="43" fillId="0" borderId="8" applyNumberFormat="0" applyFill="0" applyAlignment="0" applyProtection="0"/>
    <xf numFmtId="185" fontId="43" fillId="0" borderId="8" applyNumberFormat="0" applyFill="0" applyAlignment="0" applyProtection="0"/>
    <xf numFmtId="185" fontId="43" fillId="0" borderId="8" applyNumberFormat="0" applyFill="0" applyAlignment="0" applyProtection="0"/>
    <xf numFmtId="0" fontId="43" fillId="0" borderId="8" applyNumberFormat="0" applyFill="0" applyAlignment="0" applyProtection="0"/>
    <xf numFmtId="0" fontId="118" fillId="0" borderId="57" applyNumberFormat="0" applyFill="0" applyAlignment="0" applyProtection="0"/>
    <xf numFmtId="0" fontId="10" fillId="0" borderId="0"/>
    <xf numFmtId="0" fontId="10" fillId="0" borderId="0"/>
    <xf numFmtId="0" fontId="117" fillId="0" borderId="0" applyNumberFormat="0" applyFill="0" applyBorder="0" applyAlignment="0" applyProtection="0"/>
    <xf numFmtId="0" fontId="117" fillId="0" borderId="0" applyNumberFormat="0" applyFill="0" applyBorder="0" applyAlignment="0" applyProtection="0"/>
    <xf numFmtId="185" fontId="117" fillId="0" borderId="0" applyNumberFormat="0" applyFill="0" applyBorder="0" applyAlignment="0" applyProtection="0"/>
    <xf numFmtId="185" fontId="117" fillId="0" borderId="0" applyNumberFormat="0" applyFill="0" applyBorder="0" applyAlignment="0" applyProtection="0"/>
    <xf numFmtId="0" fontId="43" fillId="0" borderId="0" applyNumberFormat="0" applyFill="0" applyBorder="0" applyAlignment="0" applyProtection="0"/>
    <xf numFmtId="185" fontId="43" fillId="0" borderId="0" applyNumberFormat="0" applyFill="0" applyBorder="0" applyAlignment="0" applyProtection="0"/>
    <xf numFmtId="185" fontId="43" fillId="0" borderId="0" applyNumberFormat="0" applyFill="0" applyBorder="0" applyAlignment="0" applyProtection="0"/>
    <xf numFmtId="0" fontId="43" fillId="0" borderId="0" applyNumberFormat="0" applyFill="0" applyBorder="0" applyAlignment="0" applyProtection="0"/>
    <xf numFmtId="0" fontId="118" fillId="0" borderId="0" applyNumberFormat="0" applyFill="0" applyBorder="0" applyAlignment="0" applyProtection="0"/>
    <xf numFmtId="0" fontId="10" fillId="0" borderId="0"/>
    <xf numFmtId="185" fontId="112" fillId="98" borderId="0"/>
    <xf numFmtId="185" fontId="112" fillId="98" borderId="0"/>
    <xf numFmtId="0" fontId="112" fillId="98" borderId="0"/>
    <xf numFmtId="0" fontId="112" fillId="98" borderId="0"/>
    <xf numFmtId="185" fontId="112" fillId="98" borderId="0"/>
    <xf numFmtId="185" fontId="112" fillId="98" borderId="0"/>
    <xf numFmtId="0" fontId="112" fillId="98" borderId="0"/>
    <xf numFmtId="185" fontId="112" fillId="98" borderId="0"/>
    <xf numFmtId="0" fontId="112" fillId="98" borderId="0"/>
    <xf numFmtId="185" fontId="112" fillId="98" borderId="0"/>
    <xf numFmtId="185" fontId="112" fillId="98" borderId="0"/>
    <xf numFmtId="0" fontId="112" fillId="98" borderId="0"/>
    <xf numFmtId="0" fontId="112" fillId="98" borderId="0"/>
    <xf numFmtId="185" fontId="112" fillId="98" borderId="0"/>
    <xf numFmtId="185" fontId="112" fillId="98" borderId="0"/>
    <xf numFmtId="185" fontId="112" fillId="98" borderId="0"/>
    <xf numFmtId="0" fontId="112" fillId="98" borderId="0"/>
    <xf numFmtId="0" fontId="112" fillId="98" borderId="0"/>
    <xf numFmtId="185" fontId="112" fillId="98" borderId="0"/>
    <xf numFmtId="0" fontId="112" fillId="98" borderId="0"/>
    <xf numFmtId="0" fontId="112" fillId="98" borderId="0"/>
    <xf numFmtId="185" fontId="112" fillId="98" borderId="0"/>
    <xf numFmtId="185" fontId="112" fillId="98" borderId="0"/>
    <xf numFmtId="0" fontId="112" fillId="98" borderId="0"/>
    <xf numFmtId="0" fontId="112" fillId="98" borderId="0"/>
    <xf numFmtId="185" fontId="112" fillId="98" borderId="0"/>
    <xf numFmtId="185" fontId="112" fillId="98" borderId="0"/>
    <xf numFmtId="0" fontId="112" fillId="98" borderId="0"/>
    <xf numFmtId="0" fontId="112" fillId="98" borderId="0"/>
    <xf numFmtId="0" fontId="112" fillId="98" borderId="0"/>
    <xf numFmtId="185" fontId="112" fillId="98" borderId="0"/>
    <xf numFmtId="185" fontId="112" fillId="98" borderId="0"/>
    <xf numFmtId="185" fontId="119" fillId="89" borderId="0"/>
    <xf numFmtId="185" fontId="119" fillId="89" borderId="0"/>
    <xf numFmtId="185" fontId="119" fillId="89" borderId="0"/>
    <xf numFmtId="0" fontId="119" fillId="89" borderId="0"/>
    <xf numFmtId="0" fontId="119" fillId="89" borderId="0"/>
    <xf numFmtId="185" fontId="119" fillId="89" borderId="0"/>
    <xf numFmtId="185" fontId="119" fillId="89" borderId="0"/>
    <xf numFmtId="0" fontId="119" fillId="89" borderId="0"/>
    <xf numFmtId="185" fontId="119" fillId="89" borderId="0"/>
    <xf numFmtId="0" fontId="119" fillId="89" borderId="0"/>
    <xf numFmtId="185" fontId="119" fillId="89" borderId="0"/>
    <xf numFmtId="185" fontId="119" fillId="89" borderId="0"/>
    <xf numFmtId="0" fontId="119" fillId="89" borderId="0"/>
    <xf numFmtId="0" fontId="119" fillId="89" borderId="0"/>
    <xf numFmtId="185" fontId="119" fillId="89" borderId="0"/>
    <xf numFmtId="185" fontId="119" fillId="89" borderId="0"/>
    <xf numFmtId="185" fontId="119" fillId="89" borderId="0"/>
    <xf numFmtId="0" fontId="119" fillId="89" borderId="0"/>
    <xf numFmtId="0" fontId="119" fillId="89" borderId="0"/>
    <xf numFmtId="185" fontId="119" fillId="89" borderId="0"/>
    <xf numFmtId="0" fontId="119" fillId="89" borderId="0"/>
    <xf numFmtId="0" fontId="119" fillId="89" borderId="0"/>
    <xf numFmtId="185" fontId="119" fillId="89" borderId="0"/>
    <xf numFmtId="185" fontId="119" fillId="89" borderId="0"/>
    <xf numFmtId="0" fontId="119" fillId="89" borderId="0"/>
    <xf numFmtId="0" fontId="119" fillId="89" borderId="0"/>
    <xf numFmtId="185" fontId="119" fillId="89" borderId="0"/>
    <xf numFmtId="185" fontId="119" fillId="89" borderId="0"/>
    <xf numFmtId="0" fontId="119" fillId="89" borderId="0"/>
    <xf numFmtId="0" fontId="119" fillId="89" borderId="0"/>
    <xf numFmtId="0" fontId="119" fillId="89" borderId="0"/>
    <xf numFmtId="185" fontId="119" fillId="89" borderId="0"/>
    <xf numFmtId="0" fontId="119" fillId="89" borderId="0"/>
    <xf numFmtId="185" fontId="119" fillId="89"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185"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0" fillId="22" borderId="0"/>
    <xf numFmtId="0" fontId="120" fillId="0" borderId="0" applyNumberFormat="0" applyFill="0" applyBorder="0" applyAlignment="0" applyProtection="0"/>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85" fontId="52" fillId="0" borderId="0" applyNumberFormat="0" applyFill="0" applyBorder="0" applyAlignment="0" applyProtection="0">
      <alignment vertical="top"/>
      <protection locked="0"/>
    </xf>
    <xf numFmtId="185" fontId="5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85" fontId="52" fillId="0" borderId="0" applyNumberFormat="0" applyFill="0" applyBorder="0" applyAlignment="0" applyProtection="0">
      <alignment vertical="top"/>
      <protection locked="0"/>
    </xf>
    <xf numFmtId="185"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85" fontId="52" fillId="0" borderId="0" applyNumberFormat="0" applyFill="0" applyBorder="0" applyAlignment="0" applyProtection="0">
      <alignment vertical="top"/>
      <protection locked="0"/>
    </xf>
    <xf numFmtId="185" fontId="5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20" fillId="0" borderId="0" applyNumberFormat="0" applyFill="0" applyBorder="0" applyAlignment="0" applyProtection="0"/>
    <xf numFmtId="185"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185"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185"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10" fillId="0" borderId="0"/>
    <xf numFmtId="0" fontId="34" fillId="9" borderId="3" applyNumberFormat="0" applyAlignment="0" applyProtection="0"/>
    <xf numFmtId="0" fontId="34" fillId="23" borderId="3" applyNumberFormat="0" applyAlignment="0" applyProtection="0"/>
    <xf numFmtId="185" fontId="34" fillId="23" borderId="3" applyNumberFormat="0" applyAlignment="0" applyProtection="0"/>
    <xf numFmtId="185" fontId="34" fillId="23" borderId="3" applyNumberFormat="0" applyAlignment="0" applyProtection="0"/>
    <xf numFmtId="0" fontId="34" fillId="9" borderId="3" applyNumberFormat="0" applyAlignment="0" applyProtection="0"/>
    <xf numFmtId="185" fontId="34" fillId="9" borderId="3" applyNumberFormat="0" applyAlignment="0" applyProtection="0"/>
    <xf numFmtId="185" fontId="34" fillId="9" borderId="3" applyNumberFormat="0" applyAlignment="0" applyProtection="0"/>
    <xf numFmtId="0" fontId="98" fillId="91" borderId="43" applyNumberFormat="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22"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0" fontId="10" fillId="0" borderId="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64" fontId="58" fillId="0" borderId="0" applyFont="0" applyFill="0" applyBorder="0" applyAlignment="0" applyProtection="0"/>
    <xf numFmtId="164" fontId="58" fillId="0" borderId="0" applyFont="0" applyFill="0" applyBorder="0" applyAlignment="0" applyProtection="0"/>
    <xf numFmtId="193" fontId="10" fillId="0" borderId="0" applyFont="0" applyFill="0" applyBorder="0" applyAlignment="0" applyProtection="0"/>
    <xf numFmtId="164" fontId="58" fillId="0" borderId="0" applyFont="0" applyFill="0" applyBorder="0" applyAlignment="0" applyProtection="0"/>
    <xf numFmtId="0" fontId="10" fillId="0" borderId="0"/>
    <xf numFmtId="164" fontId="58" fillId="0" borderId="0" applyFont="0" applyFill="0" applyBorder="0" applyAlignment="0" applyProtection="0"/>
    <xf numFmtId="164" fontId="58"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64" fontId="58" fillId="0" borderId="0" applyFont="0" applyFill="0" applyBorder="0" applyAlignment="0" applyProtection="0"/>
    <xf numFmtId="164" fontId="58"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93" fontId="10" fillId="0" borderId="0" applyFont="0" applyFill="0" applyBorder="0" applyAlignment="0" applyProtection="0"/>
    <xf numFmtId="164" fontId="58"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58" fillId="0" borderId="0" applyFont="0" applyFill="0" applyBorder="0" applyAlignment="0" applyProtection="0"/>
    <xf numFmtId="0" fontId="10" fillId="0" borderId="0"/>
    <xf numFmtId="192"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64" fontId="4" fillId="0" borderId="0" applyFont="0" applyFill="0" applyBorder="0" applyAlignment="0" applyProtection="0"/>
    <xf numFmtId="192"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0" fontId="10" fillId="0" borderId="0"/>
    <xf numFmtId="193" fontId="10" fillId="0" borderId="0" applyFont="0" applyFill="0" applyBorder="0" applyAlignment="0" applyProtection="0"/>
    <xf numFmtId="164" fontId="4"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193" fontId="10" fillId="0" borderId="0" applyFont="0" applyFill="0" applyBorder="0" applyAlignment="0" applyProtection="0"/>
    <xf numFmtId="193" fontId="10" fillId="0" borderId="0" applyFont="0" applyFill="0" applyBorder="0" applyAlignment="0" applyProtection="0"/>
    <xf numFmtId="0" fontId="10" fillId="0" borderId="0"/>
    <xf numFmtId="164" fontId="4"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0" fontId="10" fillId="0" borderId="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7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10" fillId="0" borderId="0" applyFont="0" applyFill="0" applyBorder="0" applyAlignment="0" applyProtection="0"/>
    <xf numFmtId="192" fontId="10" fillId="0" borderId="0" applyFont="0" applyFill="0" applyBorder="0" applyAlignment="0" applyProtection="0"/>
    <xf numFmtId="0" fontId="10" fillId="0" borderId="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0" fontId="10" fillId="0" borderId="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192"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2"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0" fillId="0" borderId="0"/>
    <xf numFmtId="20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164" fontId="58" fillId="0" borderId="0" applyFont="0" applyFill="0" applyBorder="0" applyAlignment="0" applyProtection="0"/>
    <xf numFmtId="200"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4"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64" fontId="4"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0" fontId="10" fillId="0" borderId="0" applyFont="0" applyFill="0" applyBorder="0" applyAlignment="0" applyProtection="0"/>
    <xf numFmtId="201" fontId="123" fillId="0" borderId="0">
      <protection locked="0"/>
    </xf>
    <xf numFmtId="201" fontId="123" fillId="0" borderId="0">
      <protection locked="0"/>
    </xf>
    <xf numFmtId="0" fontId="10" fillId="0" borderId="0"/>
    <xf numFmtId="0" fontId="124" fillId="0" borderId="58" applyNumberFormat="0" applyFill="0" applyAlignment="0" applyProtection="0"/>
    <xf numFmtId="0" fontId="45" fillId="0" borderId="9" applyNumberFormat="0" applyFill="0" applyAlignment="0" applyProtection="0"/>
    <xf numFmtId="185" fontId="45" fillId="0" borderId="9" applyNumberFormat="0" applyFill="0" applyAlignment="0" applyProtection="0"/>
    <xf numFmtId="185" fontId="45" fillId="0" borderId="9" applyNumberFormat="0" applyFill="0" applyAlignment="0" applyProtection="0"/>
    <xf numFmtId="0" fontId="45" fillId="0" borderId="9" applyNumberFormat="0" applyFill="0" applyAlignment="0" applyProtection="0"/>
    <xf numFmtId="0" fontId="125" fillId="0" borderId="59" applyNumberFormat="0" applyFill="0" applyAlignment="0" applyProtection="0"/>
    <xf numFmtId="0" fontId="10" fillId="0" borderId="0"/>
    <xf numFmtId="200" fontId="10" fillId="0" borderId="0" applyFont="0" applyFill="0" applyBorder="0" applyAlignment="0" applyProtection="0"/>
    <xf numFmtId="0" fontId="37" fillId="76" borderId="0" applyNumberFormat="0" applyBorder="0" applyAlignment="0" applyProtection="0"/>
    <xf numFmtId="0" fontId="126" fillId="99" borderId="0" applyNumberFormat="0" applyBorder="0" applyAlignment="0" applyProtection="0"/>
    <xf numFmtId="0" fontId="127" fillId="99" borderId="0" applyNumberFormat="0" applyBorder="0" applyAlignment="0" applyProtection="0"/>
    <xf numFmtId="187" fontId="128" fillId="99" borderId="0" applyNumberFormat="0" applyBorder="0" applyAlignment="0" applyProtection="0"/>
    <xf numFmtId="0" fontId="128" fillId="99" borderId="0" applyNumberFormat="0" applyBorder="0" applyAlignment="0" applyProtection="0"/>
    <xf numFmtId="0" fontId="38" fillId="23" borderId="0" applyNumberFormat="0" applyBorder="0" applyAlignment="0" applyProtection="0"/>
    <xf numFmtId="185" fontId="38" fillId="23" borderId="0" applyNumberFormat="0" applyBorder="0" applyAlignment="0" applyProtection="0"/>
    <xf numFmtId="187" fontId="128" fillId="99" borderId="0" applyNumberFormat="0" applyBorder="0" applyAlignment="0" applyProtection="0"/>
    <xf numFmtId="185" fontId="38" fillId="23" borderId="0" applyNumberFormat="0" applyBorder="0" applyAlignment="0" applyProtection="0"/>
    <xf numFmtId="0" fontId="37" fillId="76" borderId="0" applyNumberFormat="0" applyBorder="0" applyAlignment="0" applyProtection="0"/>
    <xf numFmtId="0" fontId="128" fillId="99" borderId="0" applyNumberFormat="0" applyBorder="0" applyAlignment="0" applyProtection="0"/>
    <xf numFmtId="185" fontId="128" fillId="99" borderId="0" applyNumberFormat="0" applyBorder="0" applyAlignment="0" applyProtection="0"/>
    <xf numFmtId="185" fontId="128" fillId="99" borderId="0" applyNumberFormat="0" applyBorder="0" applyAlignment="0" applyProtection="0"/>
    <xf numFmtId="0" fontId="10" fillId="0" borderId="0"/>
    <xf numFmtId="0" fontId="38" fillId="23" borderId="0" applyNumberFormat="0" applyBorder="0" applyAlignment="0" applyProtection="0"/>
    <xf numFmtId="0" fontId="10" fillId="0" borderId="0"/>
    <xf numFmtId="0" fontId="37" fillId="76" borderId="0" applyNumberFormat="0" applyBorder="0" applyAlignment="0" applyProtection="0"/>
    <xf numFmtId="185" fontId="38" fillId="23" borderId="0" applyNumberFormat="0" applyBorder="0" applyAlignment="0" applyProtection="0"/>
    <xf numFmtId="0" fontId="37" fillId="76" borderId="0" applyNumberFormat="0" applyBorder="0" applyAlignment="0" applyProtection="0"/>
    <xf numFmtId="185" fontId="38" fillId="23"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10" fillId="0" borderId="0"/>
    <xf numFmtId="0" fontId="38" fillId="23" borderId="0" applyNumberFormat="0" applyBorder="0" applyAlignment="0" applyProtection="0"/>
    <xf numFmtId="0" fontId="38" fillId="76" borderId="0" applyNumberFormat="0" applyBorder="0" applyAlignment="0" applyProtection="0"/>
    <xf numFmtId="0" fontId="127" fillId="99" borderId="0" applyNumberFormat="0" applyBorder="0" applyAlignment="0" applyProtection="0"/>
    <xf numFmtId="0" fontId="10" fillId="0" borderId="0"/>
    <xf numFmtId="0" fontId="10" fillId="0" borderId="0"/>
    <xf numFmtId="0" fontId="38" fillId="23" borderId="0" applyNumberFormat="0" applyBorder="0" applyAlignment="0" applyProtection="0"/>
    <xf numFmtId="185" fontId="38" fillId="23" borderId="0" applyNumberFormat="0" applyBorder="0" applyAlignment="0" applyProtection="0"/>
    <xf numFmtId="0" fontId="128" fillId="99" borderId="0" applyNumberFormat="0" applyBorder="0" applyAlignment="0" applyProtection="0"/>
    <xf numFmtId="185" fontId="38" fillId="23" borderId="0" applyNumberFormat="0" applyBorder="0" applyAlignment="0" applyProtection="0"/>
    <xf numFmtId="0" fontId="129" fillId="99" borderId="0" applyNumberFormat="0" applyBorder="0" applyAlignment="0" applyProtection="0"/>
    <xf numFmtId="0" fontId="10" fillId="0" borderId="0"/>
    <xf numFmtId="0" fontId="38" fillId="23" borderId="0" applyNumberFormat="0" applyBorder="0" applyAlignment="0" applyProtection="0"/>
    <xf numFmtId="0" fontId="130" fillId="23" borderId="0" applyNumberFormat="0" applyBorder="0" applyAlignment="0" applyProtection="0"/>
    <xf numFmtId="185" fontId="130" fillId="23" borderId="0" applyNumberFormat="0" applyBorder="0" applyAlignment="0" applyProtection="0"/>
    <xf numFmtId="0" fontId="38" fillId="23" borderId="0" applyNumberFormat="0" applyBorder="0" applyAlignment="0" applyProtection="0"/>
    <xf numFmtId="185" fontId="130" fillId="23" borderId="0" applyNumberFormat="0" applyBorder="0" applyAlignment="0" applyProtection="0"/>
    <xf numFmtId="0" fontId="131" fillId="99" borderId="0" applyNumberFormat="0" applyBorder="0" applyAlignment="0" applyProtection="0"/>
    <xf numFmtId="0" fontId="38" fillId="23" borderId="0" applyNumberFormat="0" applyBorder="0" applyAlignment="0" applyProtection="0"/>
    <xf numFmtId="185" fontId="38" fillId="23" borderId="0" applyNumberFormat="0" applyBorder="0" applyAlignment="0" applyProtection="0"/>
    <xf numFmtId="185" fontId="38" fillId="23" borderId="0" applyNumberFormat="0" applyBorder="0" applyAlignment="0" applyProtection="0"/>
    <xf numFmtId="0" fontId="131" fillId="99" borderId="0" applyNumberFormat="0" applyBorder="0" applyAlignment="0" applyProtection="0"/>
    <xf numFmtId="0" fontId="131" fillId="99" borderId="0" applyNumberFormat="0" applyBorder="0" applyAlignment="0" applyProtection="0"/>
    <xf numFmtId="0" fontId="10" fillId="0" borderId="0"/>
    <xf numFmtId="0" fontId="30" fillId="0" borderId="0"/>
    <xf numFmtId="0" fontId="10" fillId="0" borderId="0"/>
    <xf numFmtId="0" fontId="30" fillId="0" borderId="0"/>
    <xf numFmtId="187" fontId="10" fillId="0" borderId="0"/>
    <xf numFmtId="187" fontId="10" fillId="0" borderId="0"/>
    <xf numFmtId="0" fontId="10" fillId="0" borderId="0"/>
    <xf numFmtId="187" fontId="10" fillId="0" borderId="0"/>
    <xf numFmtId="0" fontId="10" fillId="0" borderId="0"/>
    <xf numFmtId="0" fontId="10" fillId="0" borderId="0"/>
    <xf numFmtId="0" fontId="132" fillId="0" borderId="0"/>
    <xf numFmtId="0" fontId="10" fillId="0" borderId="0"/>
    <xf numFmtId="187" fontId="10" fillId="0" borderId="0"/>
    <xf numFmtId="187" fontId="30" fillId="0" borderId="0"/>
    <xf numFmtId="0" fontId="30" fillId="0" borderId="0"/>
    <xf numFmtId="0" fontId="10" fillId="0" borderId="0"/>
    <xf numFmtId="187" fontId="30" fillId="0" borderId="0"/>
    <xf numFmtId="187" fontId="30" fillId="0" borderId="0"/>
    <xf numFmtId="0" fontId="10" fillId="0" borderId="0"/>
    <xf numFmtId="0" fontId="58" fillId="0" borderId="0"/>
    <xf numFmtId="0" fontId="58" fillId="0" borderId="0"/>
    <xf numFmtId="0" fontId="58" fillId="0" borderId="0"/>
    <xf numFmtId="0" fontId="58" fillId="0" borderId="0"/>
    <xf numFmtId="0" fontId="10" fillId="0" borderId="0"/>
    <xf numFmtId="202" fontId="133" fillId="0" borderId="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3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30" fillId="24" borderId="5" applyNumberFormat="0" applyFont="0" applyAlignment="0" applyProtection="0"/>
    <xf numFmtId="0" fontId="134" fillId="100" borderId="60" applyNumberFormat="0" applyFont="0" applyAlignment="0" applyProtection="0"/>
    <xf numFmtId="0" fontId="10" fillId="0" borderId="0"/>
    <xf numFmtId="0" fontId="58" fillId="100" borderId="60"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3" applyNumberFormat="0" applyFont="0" applyAlignment="0" applyProtection="0"/>
    <xf numFmtId="0" fontId="58" fillId="100" borderId="60" applyNumberFormat="0" applyFont="0" applyAlignment="0" applyProtection="0"/>
    <xf numFmtId="0" fontId="58"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58" fillId="100" borderId="60" applyNumberFormat="0" applyFont="0" applyAlignment="0" applyProtection="0"/>
    <xf numFmtId="0" fontId="58"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58"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58" fillId="100" borderId="60"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58" fillId="100" borderId="60"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0" fontId="5"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5" fillId="24" borderId="5"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3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22"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30"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30" fillId="100" borderId="60" applyNumberFormat="0" applyFont="0" applyAlignment="0" applyProtection="0"/>
    <xf numFmtId="0" fontId="4" fillId="100" borderId="60" applyNumberFormat="0" applyFont="0" applyAlignment="0" applyProtection="0"/>
    <xf numFmtId="185" fontId="30" fillId="100" borderId="60" applyNumberFormat="0" applyFont="0" applyAlignment="0" applyProtection="0"/>
    <xf numFmtId="0" fontId="4" fillId="100" borderId="60" applyNumberFormat="0" applyFont="0" applyAlignment="0" applyProtection="0"/>
    <xf numFmtId="185" fontId="30" fillId="100" borderId="60" applyNumberFormat="0" applyFont="0" applyAlignment="0" applyProtection="0"/>
    <xf numFmtId="0" fontId="122"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4"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4" fillId="100" borderId="60"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4"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1" fillId="75" borderId="44"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0" fontId="5"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75"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0" borderId="0"/>
    <xf numFmtId="0" fontId="10" fillId="24" borderId="5" applyNumberFormat="0" applyFont="0" applyAlignment="0" applyProtection="0"/>
    <xf numFmtId="0" fontId="10" fillId="24" borderId="5" applyNumberFormat="0" applyFont="0" applyAlignment="0" applyProtection="0"/>
    <xf numFmtId="0" fontId="122" fillId="100" borderId="60" applyNumberFormat="0" applyFont="0" applyAlignment="0" applyProtection="0"/>
    <xf numFmtId="0" fontId="10" fillId="75"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0" borderId="0"/>
    <xf numFmtId="0" fontId="10" fillId="24"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58"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58" fillId="100" borderId="60" applyNumberFormat="0" applyFont="0" applyAlignment="0" applyProtection="0"/>
    <xf numFmtId="0" fontId="58" fillId="100" borderId="60" applyNumberFormat="0" applyFont="0" applyAlignment="0" applyProtection="0"/>
    <xf numFmtId="0" fontId="58"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10" fillId="75" borderId="5" applyNumberFormat="0" applyFont="0" applyAlignment="0" applyProtection="0"/>
    <xf numFmtId="0" fontId="10" fillId="0" borderId="0"/>
    <xf numFmtId="0" fontId="10" fillId="0" borderId="0"/>
    <xf numFmtId="0" fontId="10" fillId="75"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0" borderId="0"/>
    <xf numFmtId="0" fontId="10" fillId="75"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0" borderId="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75"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0" borderId="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22"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185"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4"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4" fillId="100" borderId="60"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24" borderId="5" applyNumberFormat="0" applyFont="0" applyAlignment="0" applyProtection="0"/>
    <xf numFmtId="0" fontId="10" fillId="0" borderId="0"/>
    <xf numFmtId="0" fontId="32" fillId="43" borderId="2" applyNumberFormat="0" applyAlignment="0" applyProtection="0"/>
    <xf numFmtId="0" fontId="32" fillId="86" borderId="2" applyNumberFormat="0" applyAlignment="0" applyProtection="0"/>
    <xf numFmtId="185" fontId="32" fillId="86" borderId="2" applyNumberFormat="0" applyAlignment="0" applyProtection="0"/>
    <xf numFmtId="185" fontId="32" fillId="86" borderId="2" applyNumberFormat="0" applyAlignment="0" applyProtection="0"/>
    <xf numFmtId="0" fontId="32" fillId="22" borderId="2" applyNumberFormat="0" applyAlignment="0" applyProtection="0"/>
    <xf numFmtId="185" fontId="32" fillId="22" borderId="2" applyNumberFormat="0" applyAlignment="0" applyProtection="0"/>
    <xf numFmtId="185" fontId="32" fillId="22" borderId="2" applyNumberFormat="0" applyAlignment="0" applyProtection="0"/>
    <xf numFmtId="0" fontId="32" fillId="22" borderId="2" applyNumberFormat="0" applyAlignment="0" applyProtection="0"/>
    <xf numFmtId="0" fontId="75" fillId="84" borderId="42" applyNumberFormat="0" applyAlignment="0" applyProtection="0"/>
    <xf numFmtId="0" fontId="10" fillId="0" borderId="0"/>
    <xf numFmtId="203" fontId="90" fillId="0" borderId="0">
      <alignment horizontal="right"/>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30" fillId="0" borderId="0" applyFont="0" applyFill="0" applyBorder="0" applyAlignment="0" applyProtection="0"/>
    <xf numFmtId="9" fontId="30" fillId="0" borderId="0" applyFont="0" applyFill="0" applyBorder="0" applyAlignment="0" applyProtection="0"/>
    <xf numFmtId="0" fontId="10" fillId="0" borderId="0"/>
    <xf numFmtId="9" fontId="30" fillId="0" borderId="0" applyFont="0" applyFill="0" applyBorder="0" applyAlignment="0" applyProtection="0"/>
    <xf numFmtId="9" fontId="10" fillId="0" borderId="0" applyFont="0" applyFill="0" applyBorder="0" applyAlignment="0" applyProtection="0"/>
    <xf numFmtId="202" fontId="135" fillId="0" borderId="0" applyNumberFormat="0">
      <alignment horizontal="left"/>
    </xf>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3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10" fillId="0" borderId="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0" fontId="10" fillId="0" borderId="0"/>
    <xf numFmtId="9" fontId="3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5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5" fontId="90" fillId="0" borderId="0"/>
    <xf numFmtId="4" fontId="136" fillId="26" borderId="61" applyNumberFormat="0" applyProtection="0">
      <alignment vertical="center"/>
    </xf>
    <xf numFmtId="4" fontId="11" fillId="23" borderId="44" applyNumberFormat="0" applyProtection="0">
      <alignment vertical="center"/>
    </xf>
    <xf numFmtId="4" fontId="60" fillId="26" borderId="2" applyNumberFormat="0" applyProtection="0">
      <alignment vertical="center"/>
    </xf>
    <xf numFmtId="4" fontId="137" fillId="26" borderId="62" applyNumberFormat="0" applyProtection="0">
      <alignment vertical="center"/>
    </xf>
    <xf numFmtId="4" fontId="136" fillId="26" borderId="61" applyNumberFormat="0" applyProtection="0">
      <alignment vertical="center"/>
    </xf>
    <xf numFmtId="0" fontId="10" fillId="0" borderId="0"/>
    <xf numFmtId="4" fontId="138" fillId="26" borderId="61" applyNumberFormat="0" applyProtection="0">
      <alignment vertical="center"/>
    </xf>
    <xf numFmtId="4" fontId="139" fillId="26" borderId="44" applyNumberFormat="0" applyProtection="0">
      <alignment vertical="center"/>
    </xf>
    <xf numFmtId="4" fontId="140" fillId="26" borderId="62" applyNumberFormat="0" applyProtection="0">
      <alignment vertical="center"/>
    </xf>
    <xf numFmtId="4" fontId="138" fillId="26" borderId="61" applyNumberFormat="0" applyProtection="0">
      <alignment vertical="center"/>
    </xf>
    <xf numFmtId="0" fontId="10" fillId="0" borderId="0"/>
    <xf numFmtId="4" fontId="49" fillId="101" borderId="62" applyNumberFormat="0" applyProtection="0">
      <alignment vertical="center"/>
    </xf>
    <xf numFmtId="4" fontId="141" fillId="101" borderId="62" applyNumberFormat="0" applyProtection="0">
      <alignment vertical="center"/>
    </xf>
    <xf numFmtId="4" fontId="49" fillId="102" borderId="62" applyNumberFormat="0" applyProtection="0">
      <alignment vertical="center"/>
    </xf>
    <xf numFmtId="4" fontId="141" fillId="102" borderId="62" applyNumberFormat="0" applyProtection="0">
      <alignment vertical="center"/>
    </xf>
    <xf numFmtId="4" fontId="142" fillId="26" borderId="61" applyNumberFormat="0" applyProtection="0">
      <alignment horizontal="left" vertical="center" indent="1"/>
    </xf>
    <xf numFmtId="4" fontId="11" fillId="26" borderId="44" applyNumberFormat="0" applyProtection="0">
      <alignment horizontal="left" vertical="center" indent="1"/>
    </xf>
    <xf numFmtId="4" fontId="60" fillId="26" borderId="2" applyNumberFormat="0" applyProtection="0">
      <alignment horizontal="left" vertical="center" indent="1"/>
    </xf>
    <xf numFmtId="4" fontId="143" fillId="26" borderId="62" applyNumberFormat="0" applyProtection="0">
      <alignment horizontal="left" vertical="center" indent="1"/>
    </xf>
    <xf numFmtId="4" fontId="142" fillId="26" borderId="61" applyNumberFormat="0" applyProtection="0">
      <alignment horizontal="left" vertical="center" indent="1"/>
    </xf>
    <xf numFmtId="0" fontId="10" fillId="0" borderId="0"/>
    <xf numFmtId="0" fontId="62" fillId="26" borderId="61" applyNumberFormat="0" applyProtection="0">
      <alignment horizontal="left" vertical="top" indent="1"/>
    </xf>
    <xf numFmtId="0" fontId="144" fillId="23" borderId="61" applyNumberFormat="0" applyProtection="0">
      <alignment horizontal="left" vertical="top" indent="1"/>
    </xf>
    <xf numFmtId="0" fontId="62" fillId="26" borderId="61" applyNumberFormat="0" applyProtection="0">
      <alignment horizontal="left" vertical="top"/>
    </xf>
    <xf numFmtId="185" fontId="62" fillId="26" borderId="61" applyNumberFormat="0" applyProtection="0">
      <alignment horizontal="left" vertical="top"/>
    </xf>
    <xf numFmtId="185" fontId="62" fillId="26" borderId="61" applyNumberFormat="0" applyProtection="0">
      <alignment horizontal="left" vertical="top"/>
    </xf>
    <xf numFmtId="0" fontId="62" fillId="26" borderId="61" applyNumberFormat="0" applyProtection="0">
      <alignment horizontal="left" vertical="top" indent="1"/>
    </xf>
    <xf numFmtId="0" fontId="10" fillId="0" borderId="0"/>
    <xf numFmtId="4" fontId="142" fillId="103" borderId="0"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4" fontId="145" fillId="103" borderId="62" applyNumberFormat="0" applyProtection="0">
      <alignment horizontal="left" vertical="center" indent="1"/>
    </xf>
    <xf numFmtId="4" fontId="142" fillId="103" borderId="0" applyNumberFormat="0" applyProtection="0">
      <alignment horizontal="left" vertical="center" indent="1"/>
    </xf>
    <xf numFmtId="0" fontId="10" fillId="0" borderId="0"/>
    <xf numFmtId="4" fontId="142" fillId="102" borderId="61" applyNumberFormat="0" applyProtection="0">
      <alignment horizontal="right" vertical="center"/>
    </xf>
    <xf numFmtId="4" fontId="11" fillId="5" borderId="44"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4" fontId="142" fillId="102" borderId="61" applyNumberFormat="0" applyProtection="0">
      <alignment horizontal="right" vertical="center"/>
    </xf>
    <xf numFmtId="0" fontId="10" fillId="0" borderId="0"/>
    <xf numFmtId="4" fontId="142" fillId="36" borderId="61" applyNumberFormat="0" applyProtection="0">
      <alignment horizontal="right" vertical="center"/>
    </xf>
    <xf numFmtId="4" fontId="11" fillId="105" borderId="44"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4" fontId="142" fillId="36" borderId="61" applyNumberFormat="0" applyProtection="0">
      <alignment horizontal="right" vertical="center"/>
    </xf>
    <xf numFmtId="0" fontId="10" fillId="0" borderId="0"/>
    <xf numFmtId="4" fontId="142" fillId="106" borderId="61" applyNumberFormat="0" applyProtection="0">
      <alignment horizontal="right" vertical="center"/>
    </xf>
    <xf numFmtId="4" fontId="11" fillId="19" borderId="63"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4" fontId="142" fillId="106" borderId="61" applyNumberFormat="0" applyProtection="0">
      <alignment horizontal="right" vertical="center"/>
    </xf>
    <xf numFmtId="0" fontId="10" fillId="0" borderId="0"/>
    <xf numFmtId="4" fontId="142" fillId="28" borderId="61" applyNumberFormat="0" applyProtection="0">
      <alignment horizontal="right" vertical="center"/>
    </xf>
    <xf numFmtId="4" fontId="11" fillId="13" borderId="44"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4" fontId="142" fillId="28" borderId="61" applyNumberFormat="0" applyProtection="0">
      <alignment horizontal="right" vertical="center"/>
    </xf>
    <xf numFmtId="0" fontId="10" fillId="0" borderId="0"/>
    <xf numFmtId="4" fontId="142" fillId="107" borderId="61" applyNumberFormat="0" applyProtection="0">
      <alignment horizontal="right" vertical="center"/>
    </xf>
    <xf numFmtId="4" fontId="11" fillId="17" borderId="44"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4" fontId="142" fillId="107" borderId="61" applyNumberFormat="0" applyProtection="0">
      <alignment horizontal="right" vertical="center"/>
    </xf>
    <xf numFmtId="0" fontId="10" fillId="0" borderId="0"/>
    <xf numFmtId="4" fontId="142" fillId="108" borderId="61" applyNumberFormat="0" applyProtection="0">
      <alignment horizontal="right" vertical="center"/>
    </xf>
    <xf numFmtId="4" fontId="11" fillId="21" borderId="44"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4" fontId="142" fillId="108" borderId="61" applyNumberFormat="0" applyProtection="0">
      <alignment horizontal="right" vertical="center"/>
    </xf>
    <xf numFmtId="0" fontId="10" fillId="0" borderId="0"/>
    <xf numFmtId="4" fontId="142" fillId="109" borderId="61" applyNumberFormat="0" applyProtection="0">
      <alignment horizontal="right" vertical="center"/>
    </xf>
    <xf numFmtId="4" fontId="11" fillId="20" borderId="44"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4" fontId="142" fillId="109" borderId="61" applyNumberFormat="0" applyProtection="0">
      <alignment horizontal="right" vertical="center"/>
    </xf>
    <xf numFmtId="0" fontId="10" fillId="0" borderId="0"/>
    <xf numFmtId="4" fontId="142" fillId="110" borderId="61" applyNumberFormat="0" applyProtection="0">
      <alignment horizontal="right" vertical="center"/>
    </xf>
    <xf numFmtId="4" fontId="11" fillId="95" borderId="44"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4" fontId="142" fillId="110" borderId="61" applyNumberFormat="0" applyProtection="0">
      <alignment horizontal="right" vertical="center"/>
    </xf>
    <xf numFmtId="0" fontId="10" fillId="0" borderId="0"/>
    <xf numFmtId="4" fontId="142" fillId="101" borderId="61" applyNumberFormat="0" applyProtection="0">
      <alignment horizontal="right" vertical="center"/>
    </xf>
    <xf numFmtId="4" fontId="11" fillId="12" borderId="44"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4" fontId="142" fillId="101" borderId="61" applyNumberFormat="0" applyProtection="0">
      <alignment horizontal="right" vertical="center"/>
    </xf>
    <xf numFmtId="0" fontId="10" fillId="0" borderId="0"/>
    <xf numFmtId="4" fontId="136" fillId="111" borderId="64" applyNumberFormat="0" applyProtection="0">
      <alignment horizontal="left" vertical="center" indent="1"/>
    </xf>
    <xf numFmtId="4" fontId="11" fillId="112" borderId="63" applyNumberFormat="0" applyProtection="0">
      <alignment horizontal="left" vertical="center" indent="1"/>
    </xf>
    <xf numFmtId="4" fontId="62" fillId="113" borderId="2" applyNumberFormat="0" applyProtection="0">
      <alignment horizontal="left" vertical="center" indent="1"/>
    </xf>
    <xf numFmtId="4" fontId="146" fillId="114" borderId="62" applyNumberFormat="0" applyProtection="0">
      <alignment horizontal="left" vertical="center" indent="1"/>
    </xf>
    <xf numFmtId="4" fontId="136" fillId="111" borderId="64" applyNumberFormat="0" applyProtection="0">
      <alignment horizontal="left" vertical="center" indent="1"/>
    </xf>
    <xf numFmtId="0" fontId="10" fillId="0" borderId="0"/>
    <xf numFmtId="4" fontId="136" fillId="115" borderId="0" applyNumberFormat="0" applyProtection="0">
      <alignment horizontal="left" vertical="center" indent="1"/>
    </xf>
    <xf numFmtId="4" fontId="10" fillId="69" borderId="63" applyNumberFormat="0" applyProtection="0">
      <alignment horizontal="left" vertical="center" indent="1"/>
    </xf>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4" fontId="146" fillId="116" borderId="62" applyNumberFormat="0" applyProtection="0">
      <alignment horizontal="left" vertical="center" indent="1"/>
    </xf>
    <xf numFmtId="4" fontId="136" fillId="115" borderId="0" applyNumberFormat="0" applyProtection="0">
      <alignment horizontal="left" vertical="center" indent="1"/>
    </xf>
    <xf numFmtId="0" fontId="10" fillId="0" borderId="0"/>
    <xf numFmtId="4" fontId="136" fillId="103" borderId="0" applyNumberFormat="0" applyProtection="0">
      <alignment horizontal="left" vertical="center" indent="1"/>
    </xf>
    <xf numFmtId="4" fontId="10" fillId="69" borderId="63" applyNumberFormat="0" applyProtection="0">
      <alignment horizontal="left" vertical="center" indent="1"/>
    </xf>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0" fontId="10" fillId="0" borderId="0"/>
    <xf numFmtId="4" fontId="10" fillId="69" borderId="63" applyNumberFormat="0" applyProtection="0">
      <alignment horizontal="left" vertical="center" indent="1"/>
    </xf>
    <xf numFmtId="4" fontId="10" fillId="69" borderId="63" applyNumberFormat="0" applyProtection="0">
      <alignment horizontal="left" vertical="center" indent="1"/>
    </xf>
    <xf numFmtId="0" fontId="10" fillId="0" borderId="0"/>
    <xf numFmtId="4" fontId="10" fillId="69" borderId="63" applyNumberFormat="0" applyProtection="0">
      <alignment horizontal="left" vertical="center" indent="1"/>
    </xf>
    <xf numFmtId="0" fontId="10" fillId="0" borderId="0"/>
    <xf numFmtId="4" fontId="147" fillId="103" borderId="62" applyNumberFormat="0" applyProtection="0">
      <alignment horizontal="left" vertical="center" indent="1"/>
    </xf>
    <xf numFmtId="4" fontId="136" fillId="103" borderId="0" applyNumberFormat="0" applyProtection="0">
      <alignment horizontal="left" vertical="center" indent="1"/>
    </xf>
    <xf numFmtId="0" fontId="10" fillId="0" borderId="0"/>
    <xf numFmtId="4" fontId="142" fillId="115" borderId="61" applyNumberFormat="0" applyProtection="0">
      <alignment horizontal="right" vertical="center"/>
    </xf>
    <xf numFmtId="0" fontId="10" fillId="104" borderId="2" applyNumberFormat="0" applyProtection="0">
      <alignment horizontal="left" vertical="center" indent="1"/>
    </xf>
    <xf numFmtId="0" fontId="10" fillId="104" borderId="2" applyNumberFormat="0" applyProtection="0">
      <alignment horizontal="left" vertical="center" indent="1"/>
    </xf>
    <xf numFmtId="4" fontId="148" fillId="115" borderId="62" applyNumberFormat="0" applyProtection="0">
      <alignment vertical="center"/>
    </xf>
    <xf numFmtId="4" fontId="142" fillId="115" borderId="61" applyNumberFormat="0" applyProtection="0">
      <alignment horizontal="right" vertical="center"/>
    </xf>
    <xf numFmtId="0" fontId="10" fillId="0" borderId="0"/>
    <xf numFmtId="4" fontId="149" fillId="27" borderId="62" applyNumberFormat="0" applyProtection="0">
      <alignment horizontal="left" vertical="center" indent="1"/>
    </xf>
    <xf numFmtId="4" fontId="60" fillId="115" borderId="0" applyNumberFormat="0" applyProtection="0">
      <alignment horizontal="left" vertical="center" indent="1"/>
    </xf>
    <xf numFmtId="4" fontId="11" fillId="117" borderId="63" applyNumberFormat="0" applyProtection="0">
      <alignment horizontal="left" vertical="center" indent="1"/>
    </xf>
    <xf numFmtId="4" fontId="60" fillId="118" borderId="2" applyNumberFormat="0" applyProtection="0">
      <alignment horizontal="left" vertical="center" indent="1"/>
    </xf>
    <xf numFmtId="4" fontId="60" fillId="118" borderId="2" applyNumberFormat="0" applyProtection="0">
      <alignment horizontal="left" vertical="center" indent="1"/>
    </xf>
    <xf numFmtId="4" fontId="150" fillId="116" borderId="62" applyNumberFormat="0" applyProtection="0">
      <alignment horizontal="left" vertical="center" indent="1"/>
    </xf>
    <xf numFmtId="4" fontId="60" fillId="115" borderId="0" applyNumberFormat="0" applyProtection="0">
      <alignment horizontal="left" vertical="center" indent="1"/>
    </xf>
    <xf numFmtId="0" fontId="10" fillId="0" borderId="0"/>
    <xf numFmtId="4" fontId="60" fillId="103" borderId="0" applyNumberFormat="0" applyProtection="0">
      <alignment horizontal="left" vertical="center" indent="1"/>
    </xf>
    <xf numFmtId="4" fontId="11" fillId="98" borderId="63" applyNumberFormat="0" applyProtection="0">
      <alignment horizontal="left" vertical="center" indent="1"/>
    </xf>
    <xf numFmtId="4" fontId="60" fillId="119" borderId="2" applyNumberFormat="0" applyProtection="0">
      <alignment horizontal="left" vertical="center" indent="1"/>
    </xf>
    <xf numFmtId="4" fontId="60" fillId="119" borderId="2" applyNumberFormat="0" applyProtection="0">
      <alignment horizontal="left" vertical="center" indent="1"/>
    </xf>
    <xf numFmtId="4" fontId="54" fillId="103" borderId="62" applyNumberFormat="0" applyProtection="0">
      <alignment horizontal="left" vertical="center" indent="1"/>
    </xf>
    <xf numFmtId="4" fontId="60" fillId="103" borderId="0" applyNumberFormat="0" applyProtection="0">
      <alignment horizontal="left" vertical="center" indent="1"/>
    </xf>
    <xf numFmtId="0" fontId="10" fillId="0" borderId="0"/>
    <xf numFmtId="0" fontId="10" fillId="103"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indent="1"/>
    </xf>
    <xf numFmtId="0" fontId="10" fillId="119" borderId="2" applyNumberFormat="0" applyProtection="0">
      <alignment horizontal="left" vertical="center" indent="1"/>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119" borderId="2" applyNumberFormat="0" applyProtection="0">
      <alignment horizontal="left" vertical="center" indent="1"/>
    </xf>
    <xf numFmtId="185"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103" borderId="61" applyNumberFormat="0" applyProtection="0">
      <alignment horizontal="left" vertical="center" indent="1"/>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indent="1"/>
    </xf>
    <xf numFmtId="0" fontId="10" fillId="69" borderId="61" applyNumberFormat="0" applyProtection="0">
      <alignment horizontal="left" vertical="center" indent="1"/>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69" borderId="61" applyNumberFormat="0" applyProtection="0">
      <alignment horizontal="left" vertical="center" indent="1"/>
    </xf>
    <xf numFmtId="0" fontId="10" fillId="0" borderId="0"/>
    <xf numFmtId="0" fontId="10" fillId="0" borderId="0"/>
    <xf numFmtId="0" fontId="10" fillId="69" borderId="61" applyNumberFormat="0" applyProtection="0">
      <alignment horizontal="left" vertical="center" indent="1"/>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0" borderId="0"/>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69" borderId="61" applyNumberFormat="0" applyProtection="0">
      <alignment horizontal="left" vertical="center" indent="1"/>
    </xf>
    <xf numFmtId="0" fontId="10" fillId="0" borderId="0"/>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69" borderId="61" applyNumberFormat="0" applyProtection="0">
      <alignment horizontal="left" vertical="center" indent="1"/>
    </xf>
    <xf numFmtId="0" fontId="10" fillId="0" borderId="0"/>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0" borderId="0"/>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0" borderId="0"/>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69" borderId="61" applyNumberFormat="0" applyProtection="0">
      <alignment horizontal="left" vertical="center" indent="1"/>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185"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103" borderId="61" applyNumberFormat="0" applyProtection="0">
      <alignment horizontal="left" vertical="center"/>
    </xf>
    <xf numFmtId="0" fontId="10" fillId="0" borderId="0"/>
    <xf numFmtId="0" fontId="10" fillId="103"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indent="1"/>
    </xf>
    <xf numFmtId="0" fontId="10" fillId="119" borderId="2" applyNumberFormat="0" applyProtection="0">
      <alignment horizontal="left" vertical="center" indent="1"/>
    </xf>
    <xf numFmtId="185" fontId="10" fillId="103" borderId="61" applyNumberFormat="0" applyProtection="0">
      <alignment horizontal="left" vertical="top"/>
    </xf>
    <xf numFmtId="185" fontId="10" fillId="103" borderId="61" applyNumberFormat="0" applyProtection="0">
      <alignment horizontal="left" vertical="top"/>
    </xf>
    <xf numFmtId="0" fontId="10" fillId="119" borderId="2" applyNumberFormat="0" applyProtection="0">
      <alignment horizontal="left" vertical="center" indent="1"/>
    </xf>
    <xf numFmtId="185"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103" borderId="61" applyNumberFormat="0" applyProtection="0">
      <alignment horizontal="left" vertical="top" indent="1"/>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indent="1"/>
    </xf>
    <xf numFmtId="0" fontId="10" fillId="69" borderId="61" applyNumberFormat="0" applyProtection="0">
      <alignment horizontal="left" vertical="top" indent="1"/>
    </xf>
    <xf numFmtId="185" fontId="10" fillId="103" borderId="61" applyNumberFormat="0" applyProtection="0">
      <alignment horizontal="left" vertical="top"/>
    </xf>
    <xf numFmtId="185" fontId="10" fillId="103" borderId="61" applyNumberFormat="0" applyProtection="0">
      <alignment horizontal="left" vertical="top"/>
    </xf>
    <xf numFmtId="0" fontId="10" fillId="69" borderId="61" applyNumberFormat="0" applyProtection="0">
      <alignment horizontal="left" vertical="top" indent="1"/>
    </xf>
    <xf numFmtId="0" fontId="10" fillId="0" borderId="0"/>
    <xf numFmtId="0" fontId="10" fillId="0" borderId="0"/>
    <xf numFmtId="0" fontId="10" fillId="69" borderId="61" applyNumberFormat="0" applyProtection="0">
      <alignment horizontal="left" vertical="top" indent="1"/>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0" borderId="0"/>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69" borderId="61" applyNumberFormat="0" applyProtection="0">
      <alignment horizontal="left" vertical="top" indent="1"/>
    </xf>
    <xf numFmtId="0" fontId="10" fillId="0" borderId="0"/>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185" fontId="10" fillId="103" borderId="61" applyNumberFormat="0" applyProtection="0">
      <alignment horizontal="left" vertical="top"/>
    </xf>
    <xf numFmtId="185" fontId="10" fillId="103" borderId="61" applyNumberFormat="0" applyProtection="0">
      <alignment horizontal="left" vertical="top"/>
    </xf>
    <xf numFmtId="0" fontId="10" fillId="69" borderId="61" applyNumberFormat="0" applyProtection="0">
      <alignment horizontal="left" vertical="top" indent="1"/>
    </xf>
    <xf numFmtId="0" fontId="10" fillId="0" borderId="0"/>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0" borderId="0"/>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0" borderId="0"/>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69" borderId="61" applyNumberFormat="0" applyProtection="0">
      <alignment horizontal="left" vertical="top" indent="1"/>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185"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103" borderId="61" applyNumberFormat="0" applyProtection="0">
      <alignment horizontal="left" vertical="top"/>
    </xf>
    <xf numFmtId="0" fontId="10" fillId="0" borderId="0"/>
    <xf numFmtId="0" fontId="10" fillId="120"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indent="1"/>
    </xf>
    <xf numFmtId="0" fontId="10" fillId="121" borderId="2" applyNumberFormat="0" applyProtection="0">
      <alignment horizontal="left" vertical="center" indent="1"/>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121" borderId="2" applyNumberFormat="0" applyProtection="0">
      <alignment horizontal="left" vertical="center" indent="1"/>
    </xf>
    <xf numFmtId="185"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120" borderId="61" applyNumberFormat="0" applyProtection="0">
      <alignment horizontal="left" vertical="center" indent="1"/>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indent="1"/>
    </xf>
    <xf numFmtId="0" fontId="10" fillId="98" borderId="61" applyNumberFormat="0" applyProtection="0">
      <alignment horizontal="left" vertical="center" indent="1"/>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98" borderId="61" applyNumberFormat="0" applyProtection="0">
      <alignment horizontal="left" vertical="center" indent="1"/>
    </xf>
    <xf numFmtId="0" fontId="10" fillId="0" borderId="0"/>
    <xf numFmtId="0" fontId="10" fillId="0" borderId="0"/>
    <xf numFmtId="0" fontId="10" fillId="98" borderId="61" applyNumberFormat="0" applyProtection="0">
      <alignment horizontal="left" vertical="center" indent="1"/>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0" borderId="0"/>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98" borderId="61" applyNumberFormat="0" applyProtection="0">
      <alignment horizontal="left" vertical="center" indent="1"/>
    </xf>
    <xf numFmtId="0" fontId="10" fillId="0" borderId="0"/>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98" borderId="61" applyNumberFormat="0" applyProtection="0">
      <alignment horizontal="left" vertical="center" indent="1"/>
    </xf>
    <xf numFmtId="0" fontId="10" fillId="0" borderId="0"/>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0" borderId="0"/>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0" borderId="0"/>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98" borderId="61" applyNumberFormat="0" applyProtection="0">
      <alignment horizontal="left" vertical="center" indent="1"/>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185"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120" borderId="61" applyNumberFormat="0" applyProtection="0">
      <alignment horizontal="left" vertical="center"/>
    </xf>
    <xf numFmtId="0" fontId="10" fillId="0" borderId="0"/>
    <xf numFmtId="0" fontId="10" fillId="120"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indent="1"/>
    </xf>
    <xf numFmtId="0" fontId="10" fillId="121" borderId="2" applyNumberFormat="0" applyProtection="0">
      <alignment horizontal="left" vertical="center" indent="1"/>
    </xf>
    <xf numFmtId="185" fontId="10" fillId="120" borderId="61" applyNumberFormat="0" applyProtection="0">
      <alignment horizontal="left" vertical="top"/>
    </xf>
    <xf numFmtId="185" fontId="10" fillId="120" borderId="61" applyNumberFormat="0" applyProtection="0">
      <alignment horizontal="left" vertical="top"/>
    </xf>
    <xf numFmtId="0" fontId="10" fillId="121" borderId="2" applyNumberFormat="0" applyProtection="0">
      <alignment horizontal="left" vertical="center" indent="1"/>
    </xf>
    <xf numFmtId="185"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120" borderId="61" applyNumberFormat="0" applyProtection="0">
      <alignment horizontal="left" vertical="top" indent="1"/>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indent="1"/>
    </xf>
    <xf numFmtId="0" fontId="10" fillId="98" borderId="61" applyNumberFormat="0" applyProtection="0">
      <alignment horizontal="left" vertical="top" indent="1"/>
    </xf>
    <xf numFmtId="185" fontId="10" fillId="120" borderId="61" applyNumberFormat="0" applyProtection="0">
      <alignment horizontal="left" vertical="top"/>
    </xf>
    <xf numFmtId="185" fontId="10" fillId="120" borderId="61" applyNumberFormat="0" applyProtection="0">
      <alignment horizontal="left" vertical="top"/>
    </xf>
    <xf numFmtId="0" fontId="10" fillId="98" borderId="61" applyNumberFormat="0" applyProtection="0">
      <alignment horizontal="left" vertical="top" indent="1"/>
    </xf>
    <xf numFmtId="0" fontId="10" fillId="0" borderId="0"/>
    <xf numFmtId="0" fontId="10" fillId="0" borderId="0"/>
    <xf numFmtId="0" fontId="10" fillId="98" borderId="61" applyNumberFormat="0" applyProtection="0">
      <alignment horizontal="left" vertical="top" indent="1"/>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0" borderId="0"/>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98" borderId="61" applyNumberFormat="0" applyProtection="0">
      <alignment horizontal="left" vertical="top" indent="1"/>
    </xf>
    <xf numFmtId="0" fontId="10" fillId="0" borderId="0"/>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185" fontId="10" fillId="120" borderId="61" applyNumberFormat="0" applyProtection="0">
      <alignment horizontal="left" vertical="top"/>
    </xf>
    <xf numFmtId="185" fontId="10" fillId="120" borderId="61" applyNumberFormat="0" applyProtection="0">
      <alignment horizontal="left" vertical="top"/>
    </xf>
    <xf numFmtId="0" fontId="10" fillId="98" borderId="61" applyNumberFormat="0" applyProtection="0">
      <alignment horizontal="left" vertical="top" indent="1"/>
    </xf>
    <xf numFmtId="0" fontId="10" fillId="0" borderId="0"/>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0" borderId="0"/>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0" borderId="0"/>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98" borderId="61" applyNumberFormat="0" applyProtection="0">
      <alignment horizontal="left" vertical="top" indent="1"/>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185"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120" borderId="61" applyNumberFormat="0" applyProtection="0">
      <alignment horizontal="left" vertical="top"/>
    </xf>
    <xf numFmtId="0" fontId="10" fillId="0" borderId="0"/>
    <xf numFmtId="0" fontId="10" fillId="115"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indent="1"/>
    </xf>
    <xf numFmtId="0" fontId="10" fillId="2" borderId="2" applyNumberFormat="0" applyProtection="0">
      <alignment horizontal="left" vertical="center" indent="1"/>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2" borderId="2" applyNumberFormat="0" applyProtection="0">
      <alignment horizontal="left" vertical="center" indent="1"/>
    </xf>
    <xf numFmtId="185"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15" borderId="61" applyNumberFormat="0" applyProtection="0">
      <alignment horizontal="left" vertical="center" indent="1"/>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indent="1"/>
    </xf>
    <xf numFmtId="0" fontId="10" fillId="10" borderId="61" applyNumberFormat="0" applyProtection="0">
      <alignment horizontal="left" vertical="center" indent="1"/>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0" borderId="61" applyNumberFormat="0" applyProtection="0">
      <alignment horizontal="left" vertical="center" indent="1"/>
    </xf>
    <xf numFmtId="0" fontId="10" fillId="0" borderId="0"/>
    <xf numFmtId="0" fontId="10" fillId="0" borderId="0"/>
    <xf numFmtId="0" fontId="10" fillId="10" borderId="61" applyNumberFormat="0" applyProtection="0">
      <alignment horizontal="left" vertical="center" indent="1"/>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0" borderId="0"/>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0" borderId="61" applyNumberFormat="0" applyProtection="0">
      <alignment horizontal="left" vertical="center" indent="1"/>
    </xf>
    <xf numFmtId="0" fontId="10" fillId="0" borderId="0"/>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0" borderId="61" applyNumberFormat="0" applyProtection="0">
      <alignment horizontal="left" vertical="center" indent="1"/>
    </xf>
    <xf numFmtId="0" fontId="10" fillId="0" borderId="0"/>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0" borderId="0"/>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0" borderId="0"/>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0" borderId="61" applyNumberFormat="0" applyProtection="0">
      <alignment horizontal="left" vertical="center" indent="1"/>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185"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115" borderId="61" applyNumberFormat="0" applyProtection="0">
      <alignment horizontal="left" vertical="center"/>
    </xf>
    <xf numFmtId="0" fontId="10" fillId="0" borderId="0"/>
    <xf numFmtId="0" fontId="10" fillId="115"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indent="1"/>
    </xf>
    <xf numFmtId="0" fontId="10" fillId="2" borderId="2" applyNumberFormat="0" applyProtection="0">
      <alignment horizontal="left" vertical="center" indent="1"/>
    </xf>
    <xf numFmtId="185" fontId="10" fillId="115" borderId="61" applyNumberFormat="0" applyProtection="0">
      <alignment horizontal="left" vertical="top"/>
    </xf>
    <xf numFmtId="185" fontId="10" fillId="115" borderId="61" applyNumberFormat="0" applyProtection="0">
      <alignment horizontal="left" vertical="top"/>
    </xf>
    <xf numFmtId="0" fontId="10" fillId="2" borderId="2" applyNumberFormat="0" applyProtection="0">
      <alignment horizontal="left" vertical="center" indent="1"/>
    </xf>
    <xf numFmtId="185"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115" borderId="61" applyNumberFormat="0" applyProtection="0">
      <alignment horizontal="left" vertical="top" indent="1"/>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indent="1"/>
    </xf>
    <xf numFmtId="0" fontId="10" fillId="10" borderId="61" applyNumberFormat="0" applyProtection="0">
      <alignment horizontal="left" vertical="top" indent="1"/>
    </xf>
    <xf numFmtId="185" fontId="10" fillId="115" borderId="61" applyNumberFormat="0" applyProtection="0">
      <alignment horizontal="left" vertical="top"/>
    </xf>
    <xf numFmtId="185" fontId="10" fillId="115" borderId="61" applyNumberFormat="0" applyProtection="0">
      <alignment horizontal="left" vertical="top"/>
    </xf>
    <xf numFmtId="0" fontId="10" fillId="10" borderId="61" applyNumberFormat="0" applyProtection="0">
      <alignment horizontal="left" vertical="top" indent="1"/>
    </xf>
    <xf numFmtId="0" fontId="10" fillId="0" borderId="0"/>
    <xf numFmtId="0" fontId="10" fillId="0" borderId="0"/>
    <xf numFmtId="0" fontId="10" fillId="10" borderId="61" applyNumberFormat="0" applyProtection="0">
      <alignment horizontal="left" vertical="top" indent="1"/>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0" borderId="0"/>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10" borderId="61" applyNumberFormat="0" applyProtection="0">
      <alignment horizontal="left" vertical="top" indent="1"/>
    </xf>
    <xf numFmtId="0" fontId="10" fillId="0" borderId="0"/>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185" fontId="10" fillId="115" borderId="61" applyNumberFormat="0" applyProtection="0">
      <alignment horizontal="left" vertical="top"/>
    </xf>
    <xf numFmtId="185" fontId="10" fillId="115" borderId="61" applyNumberFormat="0" applyProtection="0">
      <alignment horizontal="left" vertical="top"/>
    </xf>
    <xf numFmtId="0" fontId="10" fillId="10" borderId="61" applyNumberFormat="0" applyProtection="0">
      <alignment horizontal="left" vertical="top" indent="1"/>
    </xf>
    <xf numFmtId="0" fontId="10" fillId="0" borderId="0"/>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0" borderId="0"/>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0" borderId="0"/>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0" borderId="61" applyNumberFormat="0" applyProtection="0">
      <alignment horizontal="left" vertical="top" indent="1"/>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185"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115" borderId="61" applyNumberFormat="0" applyProtection="0">
      <alignment horizontal="left" vertical="top"/>
    </xf>
    <xf numFmtId="0" fontId="10" fillId="0" borderId="0"/>
    <xf numFmtId="0" fontId="10" fillId="116"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6" borderId="61" applyNumberFormat="0" applyProtection="0">
      <alignment horizontal="left" vertical="center" indent="1"/>
    </xf>
    <xf numFmtId="0" fontId="10" fillId="104" borderId="2" applyNumberFormat="0" applyProtection="0">
      <alignment horizontal="left" vertical="center" indent="1"/>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04" borderId="2" applyNumberFormat="0" applyProtection="0">
      <alignment horizontal="left" vertical="center" indent="1"/>
    </xf>
    <xf numFmtId="185"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6" borderId="61" applyNumberFormat="0" applyProtection="0">
      <alignment horizontal="left" vertical="center" indent="1"/>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indent="1"/>
    </xf>
    <xf numFmtId="0" fontId="10" fillId="117" borderId="61" applyNumberFormat="0" applyProtection="0">
      <alignment horizontal="left" vertical="center" indent="1"/>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7" borderId="61" applyNumberFormat="0" applyProtection="0">
      <alignment horizontal="left" vertical="center" indent="1"/>
    </xf>
    <xf numFmtId="0" fontId="10" fillId="0" borderId="0"/>
    <xf numFmtId="0" fontId="10" fillId="0" borderId="0"/>
    <xf numFmtId="0" fontId="10" fillId="117" borderId="61" applyNumberFormat="0" applyProtection="0">
      <alignment horizontal="left" vertical="center" indent="1"/>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0" fontId="10" fillId="0" borderId="0"/>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7" borderId="61" applyNumberFormat="0" applyProtection="0">
      <alignment horizontal="left" vertical="center" indent="1"/>
    </xf>
    <xf numFmtId="0" fontId="10" fillId="117" borderId="61" applyNumberFormat="0" applyProtection="0">
      <alignment horizontal="left" vertical="center" indent="1"/>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7" borderId="61" applyNumberFormat="0" applyProtection="0">
      <alignment horizontal="left" vertical="center" indent="1"/>
    </xf>
    <xf numFmtId="0" fontId="10" fillId="0" borderId="0"/>
    <xf numFmtId="0" fontId="10" fillId="0" borderId="0"/>
    <xf numFmtId="0" fontId="10" fillId="117" borderId="61" applyNumberFormat="0" applyProtection="0">
      <alignment horizontal="left" vertical="center" indent="1"/>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0" fontId="10" fillId="0" borderId="0"/>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7" borderId="61" applyNumberFormat="0" applyProtection="0">
      <alignment horizontal="left" vertical="center" indent="1"/>
    </xf>
    <xf numFmtId="0" fontId="10" fillId="0" borderId="0"/>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7" borderId="61" applyNumberFormat="0" applyProtection="0">
      <alignment horizontal="left" vertical="center" indent="1"/>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0" borderId="0"/>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185" fontId="151" fillId="122" borderId="0" applyNumberFormat="0" applyProtection="0">
      <alignment horizontal="left" vertical="center" indent="1"/>
    </xf>
    <xf numFmtId="0" fontId="151" fillId="122" borderId="0" applyNumberFormat="0" applyProtection="0">
      <alignment horizontal="left" vertical="center" indent="1"/>
    </xf>
    <xf numFmtId="185" fontId="151" fillId="122" borderId="0" applyNumberFormat="0" applyProtection="0">
      <alignment horizontal="left" vertical="center" indent="1"/>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0"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185" fontId="10" fillId="116" borderId="61" applyNumberFormat="0" applyProtection="0">
      <alignment horizontal="left" vertical="center"/>
    </xf>
    <xf numFmtId="0" fontId="10" fillId="0" borderId="0"/>
    <xf numFmtId="0" fontId="10" fillId="116"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indent="1"/>
    </xf>
    <xf numFmtId="0" fontId="10" fillId="104" borderId="2" applyNumberFormat="0" applyProtection="0">
      <alignment horizontal="left" vertical="center" indent="1"/>
    </xf>
    <xf numFmtId="185" fontId="10" fillId="116" borderId="61" applyNumberFormat="0" applyProtection="0">
      <alignment horizontal="left" vertical="top"/>
    </xf>
    <xf numFmtId="185" fontId="10" fillId="116" borderId="61" applyNumberFormat="0" applyProtection="0">
      <alignment horizontal="left" vertical="top"/>
    </xf>
    <xf numFmtId="0" fontId="10" fillId="104" borderId="2" applyNumberFormat="0" applyProtection="0">
      <alignment horizontal="left" vertical="center" indent="1"/>
    </xf>
    <xf numFmtId="185"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116" borderId="61" applyNumberFormat="0" applyProtection="0">
      <alignment horizontal="left" vertical="top" indent="1"/>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indent="1"/>
    </xf>
    <xf numFmtId="0" fontId="10" fillId="117" borderId="61" applyNumberFormat="0" applyProtection="0">
      <alignment horizontal="left" vertical="top" indent="1"/>
    </xf>
    <xf numFmtId="185" fontId="10" fillId="116" borderId="61" applyNumberFormat="0" applyProtection="0">
      <alignment horizontal="left" vertical="top"/>
    </xf>
    <xf numFmtId="185" fontId="10" fillId="116" borderId="61" applyNumberFormat="0" applyProtection="0">
      <alignment horizontal="left" vertical="top"/>
    </xf>
    <xf numFmtId="0" fontId="10" fillId="117" borderId="61" applyNumberFormat="0" applyProtection="0">
      <alignment horizontal="left" vertical="top" indent="1"/>
    </xf>
    <xf numFmtId="0" fontId="10" fillId="0" borderId="0"/>
    <xf numFmtId="0" fontId="10" fillId="0" borderId="0"/>
    <xf numFmtId="0" fontId="10" fillId="117" borderId="61" applyNumberFormat="0" applyProtection="0">
      <alignment horizontal="left" vertical="top" indent="1"/>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0" borderId="0"/>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117" borderId="61" applyNumberFormat="0" applyProtection="0">
      <alignment horizontal="left" vertical="top" indent="1"/>
    </xf>
    <xf numFmtId="0" fontId="10" fillId="0" borderId="0"/>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185" fontId="10" fillId="116" borderId="61" applyNumberFormat="0" applyProtection="0">
      <alignment horizontal="left" vertical="top"/>
    </xf>
    <xf numFmtId="185" fontId="10" fillId="116" borderId="61" applyNumberFormat="0" applyProtection="0">
      <alignment horizontal="left" vertical="top"/>
    </xf>
    <xf numFmtId="0" fontId="10" fillId="117" borderId="61" applyNumberFormat="0" applyProtection="0">
      <alignment horizontal="left" vertical="top" indent="1"/>
    </xf>
    <xf numFmtId="0" fontId="10" fillId="0" borderId="0"/>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0" borderId="0"/>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0" borderId="0"/>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7" borderId="61" applyNumberFormat="0" applyProtection="0">
      <alignment horizontal="left" vertical="top" indent="1"/>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185"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116" borderId="61" applyNumberFormat="0" applyProtection="0">
      <alignment horizontal="left" vertical="top"/>
    </xf>
    <xf numFmtId="0" fontId="10" fillId="0" borderId="0"/>
    <xf numFmtId="0" fontId="10" fillId="86" borderId="13" applyNumberFormat="0">
      <protection locked="0"/>
    </xf>
    <xf numFmtId="0" fontId="11" fillId="86" borderId="65" applyNumberFormat="0">
      <protection locked="0"/>
    </xf>
    <xf numFmtId="0" fontId="10" fillId="86" borderId="13" applyNumberFormat="0">
      <protection locked="0"/>
    </xf>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0" borderId="0"/>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0" borderId="0"/>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0" borderId="0"/>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0" borderId="0"/>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86" borderId="13" applyNumberFormat="0">
      <protection locked="0"/>
    </xf>
    <xf numFmtId="0" fontId="10" fillId="0" borderId="0"/>
    <xf numFmtId="0" fontId="10" fillId="0" borderId="0"/>
    <xf numFmtId="0" fontId="10" fillId="86" borderId="13" applyNumberFormat="0">
      <protection locked="0"/>
    </xf>
    <xf numFmtId="0" fontId="10" fillId="86" borderId="13" applyNumberFormat="0">
      <protection locked="0"/>
    </xf>
    <xf numFmtId="0" fontId="10" fillId="0" borderId="0"/>
    <xf numFmtId="0" fontId="10" fillId="86" borderId="13" applyNumberFormat="0">
      <protection locked="0"/>
    </xf>
    <xf numFmtId="0" fontId="10" fillId="0" borderId="0"/>
    <xf numFmtId="0" fontId="18" fillId="69" borderId="66" applyBorder="0"/>
    <xf numFmtId="4" fontId="142" fillId="116" borderId="61" applyNumberFormat="0" applyProtection="0">
      <alignment vertical="center"/>
    </xf>
    <xf numFmtId="4" fontId="95" fillId="24" borderId="61" applyNumberFormat="0" applyProtection="0">
      <alignment vertical="center"/>
    </xf>
    <xf numFmtId="4" fontId="152" fillId="27" borderId="62" applyNumberFormat="0" applyProtection="0">
      <alignment vertical="center"/>
    </xf>
    <xf numFmtId="4" fontId="142" fillId="116" borderId="61" applyNumberFormat="0" applyProtection="0">
      <alignment vertical="center"/>
    </xf>
    <xf numFmtId="0" fontId="10" fillId="0" borderId="0"/>
    <xf numFmtId="4" fontId="153" fillId="116" borderId="61" applyNumberFormat="0" applyProtection="0">
      <alignment vertical="center"/>
    </xf>
    <xf numFmtId="4" fontId="139" fillId="3" borderId="13" applyNumberFormat="0" applyProtection="0">
      <alignment vertical="center"/>
    </xf>
    <xf numFmtId="4" fontId="154" fillId="27" borderId="62" applyNumberFormat="0" applyProtection="0">
      <alignment vertical="center"/>
    </xf>
    <xf numFmtId="4" fontId="153" fillId="116" borderId="61" applyNumberFormat="0" applyProtection="0">
      <alignment vertical="center"/>
    </xf>
    <xf numFmtId="0" fontId="10" fillId="0" borderId="0"/>
    <xf numFmtId="4" fontId="155" fillId="101" borderId="62" applyNumberFormat="0" applyProtection="0">
      <alignment vertical="center"/>
    </xf>
    <xf numFmtId="4" fontId="156" fillId="101" borderId="62" applyNumberFormat="0" applyProtection="0">
      <alignment vertical="center"/>
    </xf>
    <xf numFmtId="4" fontId="155" fillId="102" borderId="62" applyNumberFormat="0" applyProtection="0">
      <alignment vertical="center"/>
    </xf>
    <xf numFmtId="4" fontId="156" fillId="102" borderId="62" applyNumberFormat="0" applyProtection="0">
      <alignment vertical="center"/>
    </xf>
    <xf numFmtId="4" fontId="136" fillId="115" borderId="67" applyNumberFormat="0" applyProtection="0">
      <alignment horizontal="left" vertical="center" indent="1"/>
    </xf>
    <xf numFmtId="4" fontId="95" fillId="22" borderId="61" applyNumberFormat="0" applyProtection="0">
      <alignment horizontal="left" vertical="center" indent="1"/>
    </xf>
    <xf numFmtId="4" fontId="146" fillId="116" borderId="62" applyNumberFormat="0" applyProtection="0">
      <alignment horizontal="left" vertical="center" indent="1"/>
    </xf>
    <xf numFmtId="4" fontId="136" fillId="115" borderId="67" applyNumberFormat="0" applyProtection="0">
      <alignment horizontal="left" vertical="center" indent="1"/>
    </xf>
    <xf numFmtId="0" fontId="10" fillId="0" borderId="0"/>
    <xf numFmtId="0" fontId="60" fillId="3" borderId="61" applyNumberFormat="0" applyProtection="0">
      <alignment horizontal="left" vertical="top" indent="1"/>
    </xf>
    <xf numFmtId="0" fontId="95" fillId="24" borderId="61" applyNumberFormat="0" applyProtection="0">
      <alignment horizontal="left" vertical="top" indent="1"/>
    </xf>
    <xf numFmtId="0" fontId="60" fillId="3" borderId="61" applyNumberFormat="0" applyProtection="0">
      <alignment horizontal="left" vertical="top"/>
    </xf>
    <xf numFmtId="185" fontId="60" fillId="3" borderId="61" applyNumberFormat="0" applyProtection="0">
      <alignment horizontal="left" vertical="top"/>
    </xf>
    <xf numFmtId="185" fontId="60" fillId="3" borderId="61" applyNumberFormat="0" applyProtection="0">
      <alignment horizontal="left" vertical="top"/>
    </xf>
    <xf numFmtId="0" fontId="60" fillId="3" borderId="61" applyNumberFormat="0" applyProtection="0">
      <alignment horizontal="left" vertical="top"/>
    </xf>
    <xf numFmtId="185" fontId="60" fillId="3" borderId="61" applyNumberFormat="0" applyProtection="0">
      <alignment horizontal="left" vertical="top"/>
    </xf>
    <xf numFmtId="185" fontId="60" fillId="3" borderId="61" applyNumberFormat="0" applyProtection="0">
      <alignment horizontal="left" vertical="top"/>
    </xf>
    <xf numFmtId="0" fontId="60" fillId="3" borderId="61" applyNumberFormat="0" applyProtection="0">
      <alignment horizontal="left" vertical="top" indent="1"/>
    </xf>
    <xf numFmtId="0" fontId="10" fillId="0" borderId="0"/>
    <xf numFmtId="4" fontId="60" fillId="118" borderId="2" applyNumberFormat="0" applyProtection="0">
      <alignment horizontal="right" vertical="center"/>
    </xf>
    <xf numFmtId="4" fontId="60" fillId="118" borderId="2" applyNumberFormat="0" applyProtection="0">
      <alignment horizontal="right" vertical="center"/>
    </xf>
    <xf numFmtId="0" fontId="10" fillId="0" borderId="0"/>
    <xf numFmtId="4" fontId="60" fillId="117" borderId="61" applyNumberFormat="0" applyProtection="0">
      <alignment horizontal="right" vertical="center"/>
    </xf>
    <xf numFmtId="4" fontId="157" fillId="27" borderId="68" applyNumberFormat="0" applyProtection="0">
      <alignment horizontal="right" vertical="center" indent="1"/>
    </xf>
    <xf numFmtId="0" fontId="10" fillId="0" borderId="0"/>
    <xf numFmtId="4" fontId="60" fillId="118" borderId="2" applyNumberFormat="0" applyProtection="0">
      <alignment horizontal="right" vertical="center"/>
    </xf>
    <xf numFmtId="4" fontId="60" fillId="118" borderId="2" applyNumberFormat="0" applyProtection="0">
      <alignment horizontal="right" vertical="center"/>
    </xf>
    <xf numFmtId="0" fontId="10" fillId="0" borderId="0"/>
    <xf numFmtId="4" fontId="60" fillId="117" borderId="61" applyNumberFormat="0" applyProtection="0">
      <alignment horizontal="right" vertical="center"/>
    </xf>
    <xf numFmtId="0" fontId="10" fillId="0" borderId="0"/>
    <xf numFmtId="4" fontId="60" fillId="118" borderId="2" applyNumberFormat="0" applyProtection="0">
      <alignment horizontal="right" vertical="center"/>
    </xf>
    <xf numFmtId="0" fontId="10" fillId="0" borderId="0"/>
    <xf numFmtId="4" fontId="158" fillId="27" borderId="62" applyNumberFormat="0" applyProtection="0">
      <alignment vertical="center"/>
    </xf>
    <xf numFmtId="0" fontId="10" fillId="0" borderId="0"/>
    <xf numFmtId="0" fontId="10" fillId="0" borderId="0"/>
    <xf numFmtId="4" fontId="11" fillId="0" borderId="44" applyNumberFormat="0" applyProtection="0">
      <alignment horizontal="right" vertical="center"/>
    </xf>
    <xf numFmtId="0" fontId="10" fillId="0" borderId="0"/>
    <xf numFmtId="0" fontId="10" fillId="0" borderId="0"/>
    <xf numFmtId="4" fontId="60" fillId="118" borderId="2" applyNumberFormat="0" applyProtection="0">
      <alignment horizontal="right" vertical="center"/>
    </xf>
    <xf numFmtId="0" fontId="10" fillId="0" borderId="0"/>
    <xf numFmtId="4" fontId="60" fillId="118" borderId="2" applyNumberFormat="0" applyProtection="0">
      <alignment horizontal="right" vertical="center"/>
    </xf>
    <xf numFmtId="0" fontId="10" fillId="0" borderId="0"/>
    <xf numFmtId="4" fontId="153" fillId="116" borderId="61" applyNumberFormat="0" applyProtection="0">
      <alignment horizontal="right" vertical="center"/>
    </xf>
    <xf numFmtId="4" fontId="139" fillId="27" borderId="44" applyNumberFormat="0" applyProtection="0">
      <alignment horizontal="right" vertical="center"/>
    </xf>
    <xf numFmtId="4" fontId="159" fillId="27" borderId="62" applyNumberFormat="0" applyProtection="0">
      <alignment vertical="center"/>
    </xf>
    <xf numFmtId="4" fontId="153" fillId="116" borderId="61" applyNumberFormat="0" applyProtection="0">
      <alignment horizontal="right" vertical="center"/>
    </xf>
    <xf numFmtId="0" fontId="10" fillId="0" borderId="0"/>
    <xf numFmtId="4" fontId="160" fillId="101" borderId="62" applyNumberFormat="0" applyProtection="0">
      <alignment vertical="center"/>
    </xf>
    <xf numFmtId="4" fontId="161" fillId="101" borderId="62" applyNumberFormat="0" applyProtection="0">
      <alignment vertical="center"/>
    </xf>
    <xf numFmtId="4" fontId="160" fillId="102" borderId="62" applyNumberFormat="0" applyProtection="0">
      <alignment vertical="center"/>
    </xf>
    <xf numFmtId="4" fontId="161" fillId="102" borderId="62" applyNumberFormat="0" applyProtection="0">
      <alignment vertical="center"/>
    </xf>
    <xf numFmtId="4" fontId="136" fillId="115" borderId="61" applyNumberFormat="0" applyProtection="0">
      <alignment horizontal="left" vertical="center" indent="1"/>
    </xf>
    <xf numFmtId="0" fontId="10" fillId="104" borderId="2" applyNumberFormat="0" applyProtection="0">
      <alignment horizontal="left" vertical="center" indent="1"/>
    </xf>
    <xf numFmtId="0" fontId="10" fillId="0" borderId="0"/>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0" borderId="0"/>
    <xf numFmtId="0" fontId="10" fillId="0" borderId="0"/>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0" borderId="0"/>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0" borderId="0"/>
    <xf numFmtId="4" fontId="11" fillId="16" borderId="44"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0" borderId="0"/>
    <xf numFmtId="4" fontId="11" fillId="16" borderId="44" applyNumberFormat="0" applyProtection="0">
      <alignment horizontal="left" vertical="center" indent="1"/>
    </xf>
    <xf numFmtId="0" fontId="10" fillId="0" borderId="0"/>
    <xf numFmtId="4" fontId="60" fillId="98" borderId="61" applyNumberFormat="0" applyProtection="0">
      <alignment horizontal="left" vertical="center" indent="1"/>
    </xf>
    <xf numFmtId="4" fontId="146" fillId="116" borderId="62" applyNumberFormat="0" applyProtection="0">
      <alignment horizontal="left" vertical="center" indent="1"/>
    </xf>
    <xf numFmtId="0" fontId="10" fillId="0" borderId="0"/>
    <xf numFmtId="0" fontId="10" fillId="0" borderId="0"/>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0" borderId="0"/>
    <xf numFmtId="0" fontId="10" fillId="104" borderId="2" applyNumberFormat="0" applyProtection="0">
      <alignment horizontal="left" vertical="center" indent="1"/>
    </xf>
    <xf numFmtId="0" fontId="10" fillId="104" borderId="2" applyNumberFormat="0" applyProtection="0">
      <alignment horizontal="left" vertical="center" indent="1"/>
    </xf>
    <xf numFmtId="4" fontId="136" fillId="115" borderId="61" applyNumberFormat="0" applyProtection="0">
      <alignment horizontal="left" vertical="center" indent="1"/>
    </xf>
    <xf numFmtId="0" fontId="10" fillId="0" borderId="0"/>
    <xf numFmtId="0" fontId="60" fillId="120" borderId="61" applyNumberFormat="0" applyProtection="0">
      <alignment horizontal="left" vertical="top"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60" fillId="120" borderId="61" applyNumberFormat="0" applyProtection="0">
      <alignment horizontal="left" vertical="top"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185"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104" borderId="2" applyNumberFormat="0" applyProtection="0">
      <alignment horizontal="left" vertical="center" indent="1"/>
    </xf>
    <xf numFmtId="0" fontId="10" fillId="0" borderId="0"/>
    <xf numFmtId="4" fontId="162" fillId="27" borderId="62" applyNumberFormat="0" applyProtection="0">
      <alignment vertical="center"/>
    </xf>
    <xf numFmtId="4" fontId="163" fillId="27" borderId="62" applyNumberFormat="0" applyProtection="0">
      <alignment vertical="center"/>
    </xf>
    <xf numFmtId="4" fontId="49" fillId="101" borderId="62" applyNumberFormat="0" applyProtection="0">
      <alignment vertical="center"/>
    </xf>
    <xf numFmtId="4" fontId="141" fillId="101" borderId="62" applyNumberFormat="0" applyProtection="0">
      <alignment vertical="center"/>
    </xf>
    <xf numFmtId="4" fontId="49" fillId="102" borderId="62" applyNumberFormat="0" applyProtection="0">
      <alignment vertical="center"/>
    </xf>
    <xf numFmtId="4" fontId="141" fillId="102" borderId="62" applyNumberFormat="0" applyProtection="0">
      <alignment vertical="center"/>
    </xf>
    <xf numFmtId="4" fontId="146" fillId="3" borderId="62" applyNumberFormat="0" applyProtection="0">
      <alignment horizontal="left" vertical="center" indent="1"/>
    </xf>
    <xf numFmtId="4" fontId="164" fillId="120" borderId="67" applyNumberFormat="0" applyProtection="0">
      <alignment horizontal="left" vertical="center" indent="1"/>
    </xf>
    <xf numFmtId="4" fontId="165" fillId="123" borderId="63" applyNumberFormat="0" applyProtection="0">
      <alignment horizontal="left" vertical="center" indent="1"/>
    </xf>
    <xf numFmtId="0" fontId="166" fillId="0" borderId="0"/>
    <xf numFmtId="185" fontId="166" fillId="0" borderId="0"/>
    <xf numFmtId="185" fontId="166" fillId="0" borderId="0"/>
    <xf numFmtId="4" fontId="167" fillId="115" borderId="62" applyNumberFormat="0" applyProtection="0">
      <alignment horizontal="left" indent="1"/>
    </xf>
    <xf numFmtId="4" fontId="164" fillId="120" borderId="67" applyNumberFormat="0" applyProtection="0">
      <alignment horizontal="left" vertical="center" indent="1"/>
    </xf>
    <xf numFmtId="0" fontId="10" fillId="0" borderId="0"/>
    <xf numFmtId="0" fontId="11" fillId="124" borderId="13"/>
    <xf numFmtId="4" fontId="168" fillId="116" borderId="61" applyNumberFormat="0" applyProtection="0">
      <alignment horizontal="right" vertical="center"/>
    </xf>
    <xf numFmtId="4" fontId="169" fillId="86" borderId="44" applyNumberFormat="0" applyProtection="0">
      <alignment horizontal="right" vertical="center"/>
    </xf>
    <xf numFmtId="4" fontId="170" fillId="27" borderId="62" applyNumberFormat="0" applyProtection="0">
      <alignment vertical="center"/>
    </xf>
    <xf numFmtId="4" fontId="168" fillId="116" borderId="61" applyNumberFormat="0" applyProtection="0">
      <alignment horizontal="right" vertical="center"/>
    </xf>
    <xf numFmtId="0" fontId="10" fillId="0" borderId="0"/>
    <xf numFmtId="0" fontId="10" fillId="0" borderId="69" applyNumberFormat="0" applyFont="0" applyFill="0" applyBorder="0" applyAlignment="0" applyProtection="0"/>
    <xf numFmtId="0" fontId="10" fillId="0" borderId="69" applyNumberFormat="0" applyFont="0" applyFill="0" applyBorder="0" applyAlignment="0" applyProtection="0"/>
    <xf numFmtId="0" fontId="10" fillId="0" borderId="69" applyNumberFormat="0" applyFont="0" applyFill="0" applyBorder="0" applyAlignment="0" applyProtection="0"/>
    <xf numFmtId="0" fontId="171" fillId="75" borderId="0" applyNumberFormat="0" applyBorder="0" applyAlignment="0" applyProtection="0"/>
    <xf numFmtId="0" fontId="172" fillId="88" borderId="0" applyNumberFormat="0" applyBorder="0" applyAlignment="0" applyProtection="0"/>
    <xf numFmtId="0" fontId="173" fillId="88" borderId="0" applyNumberFormat="0" applyBorder="0" applyAlignment="0" applyProtection="0"/>
    <xf numFmtId="187" fontId="78" fillId="88" borderId="0" applyNumberFormat="0" applyBorder="0" applyAlignment="0" applyProtection="0"/>
    <xf numFmtId="0" fontId="78" fillId="88" borderId="0" applyNumberFormat="0" applyBorder="0" applyAlignment="0" applyProtection="0"/>
    <xf numFmtId="0" fontId="39" fillId="5" borderId="0" applyNumberFormat="0" applyBorder="0" applyAlignment="0" applyProtection="0"/>
    <xf numFmtId="185" fontId="39" fillId="5" borderId="0" applyNumberFormat="0" applyBorder="0" applyAlignment="0" applyProtection="0"/>
    <xf numFmtId="187" fontId="78" fillId="88" borderId="0" applyNumberFormat="0" applyBorder="0" applyAlignment="0" applyProtection="0"/>
    <xf numFmtId="185" fontId="39" fillId="5" borderId="0" applyNumberFormat="0" applyBorder="0" applyAlignment="0" applyProtection="0"/>
    <xf numFmtId="0" fontId="171" fillId="75" borderId="0" applyNumberFormat="0" applyBorder="0" applyAlignment="0" applyProtection="0"/>
    <xf numFmtId="0" fontId="78" fillId="88" borderId="0" applyNumberFormat="0" applyBorder="0" applyAlignment="0" applyProtection="0"/>
    <xf numFmtId="185" fontId="78" fillId="88" borderId="0" applyNumberFormat="0" applyBorder="0" applyAlignment="0" applyProtection="0"/>
    <xf numFmtId="185" fontId="78" fillId="88" borderId="0" applyNumberFormat="0" applyBorder="0" applyAlignment="0" applyProtection="0"/>
    <xf numFmtId="0" fontId="10" fillId="0" borderId="0"/>
    <xf numFmtId="0" fontId="78" fillId="5" borderId="0" applyNumberFormat="0" applyBorder="0" applyAlignment="0" applyProtection="0"/>
    <xf numFmtId="0" fontId="39" fillId="5" borderId="0" applyNumberFormat="0" applyBorder="0" applyAlignment="0" applyProtection="0"/>
    <xf numFmtId="0" fontId="10" fillId="0" borderId="0"/>
    <xf numFmtId="0" fontId="10" fillId="0" borderId="0"/>
    <xf numFmtId="0" fontId="39" fillId="5" borderId="0" applyNumberFormat="0" applyBorder="0" applyAlignment="0" applyProtection="0"/>
    <xf numFmtId="185" fontId="39" fillId="5" borderId="0" applyNumberFormat="0" applyBorder="0" applyAlignment="0" applyProtection="0"/>
    <xf numFmtId="0" fontId="10" fillId="0" borderId="0"/>
    <xf numFmtId="0" fontId="171" fillId="75" borderId="0" applyNumberFormat="0" applyBorder="0" applyAlignment="0" applyProtection="0"/>
    <xf numFmtId="185" fontId="39" fillId="5" borderId="0" applyNumberFormat="0" applyBorder="0" applyAlignment="0" applyProtection="0"/>
    <xf numFmtId="0" fontId="171" fillId="75" borderId="0" applyNumberFormat="0" applyBorder="0" applyAlignment="0" applyProtection="0"/>
    <xf numFmtId="0" fontId="171" fillId="75" borderId="0" applyNumberFormat="0" applyBorder="0" applyAlignment="0" applyProtection="0"/>
    <xf numFmtId="0" fontId="171" fillId="75" borderId="0" applyNumberFormat="0" applyBorder="0" applyAlignment="0" applyProtection="0"/>
    <xf numFmtId="0" fontId="10" fillId="0" borderId="0"/>
    <xf numFmtId="0" fontId="39" fillId="5" borderId="0" applyNumberFormat="0" applyBorder="0" applyAlignment="0" applyProtection="0"/>
    <xf numFmtId="0" fontId="174" fillId="63" borderId="0" applyNumberFormat="0" applyBorder="0" applyAlignment="0" applyProtection="0"/>
    <xf numFmtId="0" fontId="173" fillId="88" borderId="0" applyNumberFormat="0" applyBorder="0" applyAlignment="0" applyProtection="0"/>
    <xf numFmtId="0" fontId="10" fillId="0" borderId="0"/>
    <xf numFmtId="0" fontId="10" fillId="0" borderId="0"/>
    <xf numFmtId="0" fontId="39" fillId="5" borderId="0" applyNumberFormat="0" applyBorder="0" applyAlignment="0" applyProtection="0"/>
    <xf numFmtId="185" fontId="39" fillId="5" borderId="0" applyNumberFormat="0" applyBorder="0" applyAlignment="0" applyProtection="0"/>
    <xf numFmtId="0" fontId="78" fillId="88" borderId="0" applyNumberFormat="0" applyBorder="0" applyAlignment="0" applyProtection="0"/>
    <xf numFmtId="185" fontId="39" fillId="5" borderId="0" applyNumberFormat="0" applyBorder="0" applyAlignment="0" applyProtection="0"/>
    <xf numFmtId="0" fontId="175" fillId="5" borderId="0" applyNumberFormat="0" applyBorder="0" applyAlignment="0" applyProtection="0"/>
    <xf numFmtId="0" fontId="10" fillId="0" borderId="0"/>
    <xf numFmtId="0" fontId="39" fillId="5" borderId="0" applyNumberFormat="0" applyBorder="0" applyAlignment="0" applyProtection="0"/>
    <xf numFmtId="0" fontId="176" fillId="5" borderId="0" applyNumberFormat="0" applyBorder="0" applyAlignment="0" applyProtection="0"/>
    <xf numFmtId="185" fontId="176" fillId="5" borderId="0" applyNumberFormat="0" applyBorder="0" applyAlignment="0" applyProtection="0"/>
    <xf numFmtId="0" fontId="39" fillId="5" borderId="0" applyNumberFormat="0" applyBorder="0" applyAlignment="0" applyProtection="0"/>
    <xf numFmtId="185" fontId="176" fillId="5" borderId="0" applyNumberFormat="0" applyBorder="0" applyAlignment="0" applyProtection="0"/>
    <xf numFmtId="0" fontId="175" fillId="88" borderId="0" applyNumberFormat="0" applyBorder="0" applyAlignment="0" applyProtection="0"/>
    <xf numFmtId="0" fontId="39" fillId="5" borderId="0" applyNumberFormat="0" applyBorder="0" applyAlignment="0" applyProtection="0"/>
    <xf numFmtId="185" fontId="39" fillId="5" borderId="0" applyNumberFormat="0" applyBorder="0" applyAlignment="0" applyProtection="0"/>
    <xf numFmtId="185" fontId="39" fillId="5" borderId="0" applyNumberFormat="0" applyBorder="0" applyAlignment="0" applyProtection="0"/>
    <xf numFmtId="0" fontId="175" fillId="88" borderId="0" applyNumberFormat="0" applyBorder="0" applyAlignment="0" applyProtection="0"/>
    <xf numFmtId="0" fontId="175" fillId="88" borderId="0" applyNumberFormat="0" applyBorder="0" applyAlignment="0" applyProtection="0"/>
    <xf numFmtId="0" fontId="177" fillId="0" borderId="0" applyNumberFormat="0" applyFill="0" applyBorder="0" applyAlignment="0" applyProtection="0"/>
    <xf numFmtId="0" fontId="10" fillId="0" borderId="0"/>
    <xf numFmtId="0" fontId="10" fillId="0" borderId="0"/>
    <xf numFmtId="187" fontId="10" fillId="0" borderId="0"/>
    <xf numFmtId="0" fontId="58" fillId="0" borderId="0"/>
    <xf numFmtId="0" fontId="58"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58" fillId="0" borderId="0"/>
    <xf numFmtId="0" fontId="58" fillId="0" borderId="0"/>
    <xf numFmtId="0" fontId="58" fillId="0" borderId="0"/>
    <xf numFmtId="0" fontId="58" fillId="0" borderId="0"/>
    <xf numFmtId="0" fontId="10" fillId="0" borderId="0"/>
    <xf numFmtId="0" fontId="10" fillId="0" borderId="0"/>
    <xf numFmtId="0" fontId="4" fillId="0" borderId="0"/>
    <xf numFmtId="0" fontId="58" fillId="0" borderId="0"/>
    <xf numFmtId="0" fontId="58" fillId="0" borderId="0"/>
    <xf numFmtId="0" fontId="10" fillId="0" borderId="0"/>
    <xf numFmtId="0" fontId="10" fillId="0" borderId="0"/>
    <xf numFmtId="0" fontId="58" fillId="0" borderId="0"/>
    <xf numFmtId="0" fontId="58" fillId="0" borderId="0"/>
    <xf numFmtId="0" fontId="58" fillId="0" borderId="0"/>
    <xf numFmtId="0" fontId="58" fillId="0" borderId="0"/>
    <xf numFmtId="0" fontId="4" fillId="0" borderId="0"/>
    <xf numFmtId="0" fontId="10" fillId="0" borderId="0"/>
    <xf numFmtId="0" fontId="10" fillId="0" borderId="0"/>
    <xf numFmtId="0" fontId="10" fillId="0" borderId="0"/>
    <xf numFmtId="0" fontId="4" fillId="0" borderId="0"/>
    <xf numFmtId="0" fontId="58" fillId="0" borderId="0"/>
    <xf numFmtId="0" fontId="58" fillId="0" borderId="0"/>
    <xf numFmtId="0" fontId="10" fillId="0" borderId="0"/>
    <xf numFmtId="187" fontId="10" fillId="0" borderId="0"/>
    <xf numFmtId="0" fontId="10" fillId="0" borderId="0"/>
    <xf numFmtId="0" fontId="4" fillId="0" borderId="0"/>
    <xf numFmtId="0" fontId="10" fillId="0" borderId="0"/>
    <xf numFmtId="0" fontId="10" fillId="0" borderId="0"/>
    <xf numFmtId="0" fontId="10" fillId="0" borderId="0"/>
    <xf numFmtId="0" fontId="4" fillId="0" borderId="0"/>
    <xf numFmtId="187" fontId="10" fillId="0" borderId="0"/>
    <xf numFmtId="0" fontId="10" fillId="0" borderId="0"/>
    <xf numFmtId="0" fontId="58" fillId="0" borderId="0"/>
    <xf numFmtId="0" fontId="4" fillId="0" borderId="0"/>
    <xf numFmtId="0" fontId="58" fillId="0" borderId="0"/>
    <xf numFmtId="0" fontId="58" fillId="0" borderId="0"/>
    <xf numFmtId="0" fontId="58" fillId="0" borderId="0"/>
    <xf numFmtId="0" fontId="4" fillId="0" borderId="0"/>
    <xf numFmtId="0" fontId="10" fillId="0" borderId="0"/>
    <xf numFmtId="185" fontId="4" fillId="0" borderId="0"/>
    <xf numFmtId="185" fontId="4" fillId="0" borderId="0"/>
    <xf numFmtId="0" fontId="4"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5" fontId="4"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4" fillId="0" borderId="0"/>
    <xf numFmtId="0" fontId="4" fillId="0" borderId="0"/>
    <xf numFmtId="0" fontId="4" fillId="0" borderId="0"/>
    <xf numFmtId="187" fontId="10" fillId="0" borderId="0"/>
    <xf numFmtId="0" fontId="4" fillId="0" borderId="0"/>
    <xf numFmtId="0" fontId="4" fillId="0" borderId="0"/>
    <xf numFmtId="0" fontId="4" fillId="0" borderId="0"/>
    <xf numFmtId="0" fontId="10" fillId="0" borderId="0"/>
    <xf numFmtId="187" fontId="10" fillId="0" borderId="0"/>
    <xf numFmtId="187"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0" fillId="0" borderId="0"/>
    <xf numFmtId="187" fontId="10" fillId="0" borderId="0"/>
    <xf numFmtId="0" fontId="4" fillId="0" borderId="0"/>
    <xf numFmtId="0" fontId="4" fillId="0" borderId="0"/>
    <xf numFmtId="0" fontId="4" fillId="0" borderId="0"/>
    <xf numFmtId="187" fontId="10" fillId="0" borderId="0"/>
    <xf numFmtId="187" fontId="10" fillId="0" borderId="0"/>
    <xf numFmtId="0" fontId="10" fillId="0" borderId="0"/>
    <xf numFmtId="0" fontId="4" fillId="0" borderId="0"/>
    <xf numFmtId="4" fontId="17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7" fontId="10" fillId="0" borderId="0"/>
    <xf numFmtId="187" fontId="10" fillId="0" borderId="0"/>
    <xf numFmtId="187" fontId="10" fillId="0" borderId="0"/>
    <xf numFmtId="0" fontId="4" fillId="0" borderId="0"/>
    <xf numFmtId="0" fontId="5" fillId="0" borderId="0"/>
    <xf numFmtId="187" fontId="10" fillId="0" borderId="0"/>
    <xf numFmtId="187" fontId="10" fillId="0" borderId="0"/>
    <xf numFmtId="0" fontId="58" fillId="0" borderId="0"/>
    <xf numFmtId="187" fontId="10" fillId="0" borderId="0"/>
    <xf numFmtId="187" fontId="10" fillId="0" borderId="0"/>
    <xf numFmtId="0" fontId="4" fillId="0" borderId="0"/>
    <xf numFmtId="0" fontId="4" fillId="0" borderId="0"/>
    <xf numFmtId="0" fontId="4" fillId="0" borderId="0"/>
    <xf numFmtId="0" fontId="58" fillId="0" borderId="0"/>
    <xf numFmtId="0" fontId="58" fillId="0" borderId="0"/>
    <xf numFmtId="0" fontId="58" fillId="0" borderId="0"/>
    <xf numFmtId="0" fontId="4" fillId="0" borderId="0"/>
    <xf numFmtId="187" fontId="10" fillId="0" borderId="0"/>
    <xf numFmtId="187" fontId="10" fillId="0" borderId="0"/>
    <xf numFmtId="0" fontId="4" fillId="0" borderId="0"/>
    <xf numFmtId="0" fontId="4" fillId="0" borderId="0"/>
    <xf numFmtId="0" fontId="4" fillId="0" borderId="0"/>
    <xf numFmtId="187" fontId="10" fillId="0" borderId="0"/>
    <xf numFmtId="0" fontId="4" fillId="0" borderId="0"/>
    <xf numFmtId="0" fontId="4" fillId="0" borderId="0"/>
    <xf numFmtId="0" fontId="4"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187" fontId="10" fillId="0" borderId="0"/>
    <xf numFmtId="187" fontId="10" fillId="0" borderId="0"/>
    <xf numFmtId="187" fontId="10" fillId="0" borderId="0"/>
    <xf numFmtId="187" fontId="10" fillId="0" borderId="0"/>
    <xf numFmtId="187" fontId="10" fillId="0" borderId="0"/>
    <xf numFmtId="0" fontId="4" fillId="0" borderId="0"/>
    <xf numFmtId="0" fontId="4" fillId="0" borderId="0"/>
    <xf numFmtId="0" fontId="4" fillId="0" borderId="0"/>
    <xf numFmtId="0" fontId="4" fillId="0" borderId="0"/>
    <xf numFmtId="0" fontId="4" fillId="0" borderId="0"/>
    <xf numFmtId="187" fontId="10" fillId="0" borderId="0"/>
    <xf numFmtId="0" fontId="4" fillId="0" borderId="0"/>
    <xf numFmtId="0" fontId="4" fillId="0" borderId="0"/>
    <xf numFmtId="0" fontId="4"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4" fillId="0" borderId="0"/>
    <xf numFmtId="0" fontId="4"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0" fontId="4" fillId="0" borderId="0"/>
    <xf numFmtId="0" fontId="4" fillId="0" borderId="0"/>
    <xf numFmtId="0" fontId="4" fillId="0" borderId="0"/>
    <xf numFmtId="187" fontId="10" fillId="0" borderId="0"/>
    <xf numFmtId="187" fontId="10" fillId="0" borderId="0"/>
    <xf numFmtId="187" fontId="10" fillId="0" borderId="0"/>
    <xf numFmtId="0" fontId="4" fillId="0" borderId="0"/>
    <xf numFmtId="185" fontId="10" fillId="0" borderId="0"/>
    <xf numFmtId="185" fontId="10" fillId="0" borderId="0"/>
    <xf numFmtId="0" fontId="4" fillId="0" borderId="0"/>
    <xf numFmtId="0" fontId="4" fillId="0" borderId="0"/>
    <xf numFmtId="0" fontId="4"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4" fillId="0" borderId="0"/>
    <xf numFmtId="0" fontId="4" fillId="0" borderId="0"/>
    <xf numFmtId="187" fontId="10" fillId="0" borderId="0"/>
    <xf numFmtId="0" fontId="4" fillId="0" borderId="0"/>
    <xf numFmtId="187" fontId="10" fillId="0" borderId="0"/>
    <xf numFmtId="187" fontId="10" fillId="0" borderId="0"/>
    <xf numFmtId="0" fontId="58" fillId="0" borderId="0"/>
    <xf numFmtId="187" fontId="10" fillId="0" borderId="0"/>
    <xf numFmtId="187" fontId="10" fillId="0" borderId="0"/>
    <xf numFmtId="0" fontId="58" fillId="0" borderId="0"/>
    <xf numFmtId="0" fontId="58" fillId="0" borderId="0"/>
    <xf numFmtId="0" fontId="58" fillId="0" borderId="0"/>
    <xf numFmtId="187" fontId="10" fillId="0" borderId="0"/>
    <xf numFmtId="187" fontId="10" fillId="0" borderId="0"/>
    <xf numFmtId="187" fontId="10" fillId="0" borderId="0"/>
    <xf numFmtId="0" fontId="10" fillId="0" borderId="0"/>
    <xf numFmtId="0" fontId="10" fillId="0" borderId="0"/>
    <xf numFmtId="0" fontId="4" fillId="0" borderId="0"/>
    <xf numFmtId="0" fontId="58" fillId="0" borderId="0"/>
    <xf numFmtId="0" fontId="58" fillId="0" borderId="0"/>
    <xf numFmtId="187" fontId="10" fillId="0" borderId="0"/>
    <xf numFmtId="187" fontId="10" fillId="0" borderId="0"/>
    <xf numFmtId="187" fontId="10" fillId="0" borderId="0"/>
    <xf numFmtId="187" fontId="10" fillId="0" borderId="0"/>
    <xf numFmtId="0" fontId="58"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56" fillId="0" borderId="0"/>
    <xf numFmtId="0" fontId="10" fillId="0" borderId="0"/>
    <xf numFmtId="187" fontId="56" fillId="0" borderId="0"/>
    <xf numFmtId="0" fontId="4" fillId="0" borderId="0"/>
    <xf numFmtId="0" fontId="10" fillId="0" borderId="0"/>
    <xf numFmtId="0" fontId="10" fillId="0" borderId="0"/>
    <xf numFmtId="187" fontId="56" fillId="0" borderId="0"/>
    <xf numFmtId="187" fontId="56" fillId="0" borderId="0"/>
    <xf numFmtId="0" fontId="10" fillId="0" borderId="0"/>
    <xf numFmtId="185" fontId="30" fillId="0" borderId="0"/>
    <xf numFmtId="0" fontId="4" fillId="0" borderId="0"/>
    <xf numFmtId="0"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0"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3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0"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185" fontId="30" fillId="0" borderId="0"/>
    <xf numFmtId="0" fontId="4" fillId="0" borderId="0"/>
    <xf numFmtId="0" fontId="10" fillId="0" borderId="0"/>
    <xf numFmtId="0"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0"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0" fontId="10" fillId="0" borderId="0"/>
    <xf numFmtId="0" fontId="10" fillId="0" borderId="0"/>
    <xf numFmtId="185" fontId="10" fillId="0" borderId="0"/>
    <xf numFmtId="185" fontId="10" fillId="0" borderId="0"/>
    <xf numFmtId="0"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58" fillId="0" borderId="0"/>
    <xf numFmtId="0" fontId="58" fillId="0" borderId="0"/>
    <xf numFmtId="0" fontId="58" fillId="0" borderId="0"/>
    <xf numFmtId="185" fontId="10" fillId="0" borderId="0"/>
    <xf numFmtId="185" fontId="10" fillId="0" borderId="0"/>
    <xf numFmtId="0" fontId="10" fillId="0" borderId="0"/>
    <xf numFmtId="185" fontId="10" fillId="0" borderId="0"/>
    <xf numFmtId="185" fontId="10" fillId="0" borderId="0"/>
    <xf numFmtId="185" fontId="10" fillId="0" borderId="0"/>
    <xf numFmtId="185" fontId="10" fillId="0" borderId="0"/>
    <xf numFmtId="0" fontId="58" fillId="0" borderId="0"/>
    <xf numFmtId="0" fontId="58" fillId="0" borderId="0"/>
    <xf numFmtId="0" fontId="10" fillId="0" borderId="0"/>
    <xf numFmtId="0" fontId="10" fillId="0" borderId="0"/>
    <xf numFmtId="0" fontId="11" fillId="125" borderId="0"/>
    <xf numFmtId="0" fontId="58" fillId="0" borderId="0"/>
    <xf numFmtId="0" fontId="58" fillId="0" borderId="0"/>
    <xf numFmtId="0" fontId="4" fillId="0" borderId="0"/>
    <xf numFmtId="0" fontId="132" fillId="0" borderId="0"/>
    <xf numFmtId="187" fontId="56" fillId="0" borderId="0"/>
    <xf numFmtId="187" fontId="56" fillId="0" borderId="0"/>
    <xf numFmtId="0" fontId="56" fillId="0" borderId="0"/>
    <xf numFmtId="0" fontId="56" fillId="0" borderId="0"/>
    <xf numFmtId="187" fontId="56" fillId="0" borderId="0"/>
    <xf numFmtId="0" fontId="4" fillId="0" borderId="0"/>
    <xf numFmtId="0" fontId="56" fillId="0" borderId="0"/>
    <xf numFmtId="0" fontId="11" fillId="125" borderId="0"/>
    <xf numFmtId="0" fontId="4" fillId="0" borderId="0"/>
    <xf numFmtId="0" fontId="56" fillId="0" borderId="0"/>
    <xf numFmtId="0" fontId="11" fillId="125" borderId="0"/>
    <xf numFmtId="0" fontId="58" fillId="0" borderId="0"/>
    <xf numFmtId="0" fontId="58" fillId="0" borderId="0"/>
    <xf numFmtId="0" fontId="58" fillId="0" borderId="0"/>
    <xf numFmtId="0" fontId="58" fillId="0" borderId="0"/>
    <xf numFmtId="0" fontId="10" fillId="0" borderId="0"/>
    <xf numFmtId="0" fontId="10" fillId="0" borderId="0"/>
    <xf numFmtId="0" fontId="4" fillId="0" borderId="0"/>
    <xf numFmtId="0" fontId="11" fillId="125" borderId="0"/>
    <xf numFmtId="0" fontId="10" fillId="0" borderId="0"/>
    <xf numFmtId="0" fontId="10" fillId="0" borderId="0"/>
    <xf numFmtId="0" fontId="4" fillId="0" borderId="0"/>
    <xf numFmtId="0" fontId="11" fillId="125" borderId="0"/>
    <xf numFmtId="0" fontId="11" fillId="125" borderId="0"/>
    <xf numFmtId="0" fontId="11" fillId="125" borderId="0"/>
    <xf numFmtId="0" fontId="11" fillId="125"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185" fontId="10" fillId="0" borderId="0"/>
    <xf numFmtId="185" fontId="10" fillId="0" borderId="0"/>
    <xf numFmtId="0" fontId="10" fillId="0" borderId="0"/>
    <xf numFmtId="0" fontId="10" fillId="0" borderId="0"/>
    <xf numFmtId="185" fontId="10" fillId="0" borderId="0"/>
    <xf numFmtId="185" fontId="10" fillId="0" borderId="0"/>
    <xf numFmtId="0" fontId="10" fillId="0" borderId="0"/>
    <xf numFmtId="0" fontId="10" fillId="0" borderId="0"/>
    <xf numFmtId="0" fontId="10" fillId="0" borderId="0"/>
    <xf numFmtId="185" fontId="10" fillId="0" borderId="0"/>
    <xf numFmtId="185" fontId="10"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56"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7" fontId="56"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4" fillId="0" borderId="0"/>
    <xf numFmtId="0" fontId="4"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4" fillId="0" borderId="0"/>
    <xf numFmtId="0" fontId="4" fillId="0" borderId="0"/>
    <xf numFmtId="0" fontId="58" fillId="0" borderId="0"/>
    <xf numFmtId="185" fontId="10" fillId="0" borderId="0"/>
    <xf numFmtId="185" fontId="10" fillId="0" borderId="0"/>
    <xf numFmtId="0" fontId="58" fillId="0" borderId="0"/>
    <xf numFmtId="0" fontId="58" fillId="0" borderId="0"/>
    <xf numFmtId="0" fontId="58" fillId="0" borderId="0"/>
    <xf numFmtId="0" fontId="10" fillId="0" borderId="0"/>
    <xf numFmtId="185" fontId="10" fillId="0" borderId="0"/>
    <xf numFmtId="185" fontId="10" fillId="0" borderId="0"/>
    <xf numFmtId="0" fontId="10" fillId="0" borderId="0"/>
    <xf numFmtId="185" fontId="10" fillId="0" borderId="0"/>
    <xf numFmtId="185" fontId="10" fillId="0" borderId="0"/>
    <xf numFmtId="0" fontId="4" fillId="0" borderId="0"/>
    <xf numFmtId="0" fontId="58" fillId="0" borderId="0"/>
    <xf numFmtId="0" fontId="58" fillId="0" borderId="0"/>
    <xf numFmtId="187" fontId="10" fillId="0" borderId="0"/>
    <xf numFmtId="0" fontId="58" fillId="0" borderId="0"/>
    <xf numFmtId="185" fontId="10" fillId="0" borderId="0"/>
    <xf numFmtId="185" fontId="10" fillId="0" borderId="0"/>
    <xf numFmtId="0" fontId="58" fillId="0" borderId="0"/>
    <xf numFmtId="0" fontId="58" fillId="0" borderId="0"/>
    <xf numFmtId="0" fontId="58" fillId="0" borderId="0"/>
    <xf numFmtId="0" fontId="10" fillId="0" borderId="0"/>
    <xf numFmtId="185" fontId="10" fillId="0" borderId="0"/>
    <xf numFmtId="185" fontId="10" fillId="0" borderId="0"/>
    <xf numFmtId="0" fontId="10" fillId="0" borderId="0"/>
    <xf numFmtId="185" fontId="10" fillId="0" borderId="0"/>
    <xf numFmtId="185" fontId="10" fillId="0" borderId="0"/>
    <xf numFmtId="187" fontId="10" fillId="0" borderId="0"/>
    <xf numFmtId="187" fontId="10" fillId="0" borderId="0"/>
    <xf numFmtId="0" fontId="58" fillId="0" borderId="0"/>
    <xf numFmtId="0" fontId="58" fillId="0" borderId="0"/>
    <xf numFmtId="187" fontId="10" fillId="0" borderId="0"/>
    <xf numFmtId="0" fontId="56" fillId="0" borderId="0"/>
    <xf numFmtId="187" fontId="10" fillId="0" borderId="0"/>
    <xf numFmtId="187" fontId="10" fillId="0" borderId="0"/>
    <xf numFmtId="0" fontId="10" fillId="0" borderId="0"/>
    <xf numFmtId="0" fontId="56" fillId="0" borderId="0"/>
    <xf numFmtId="0" fontId="5" fillId="0" borderId="0"/>
    <xf numFmtId="0"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185" fontId="10" fillId="0" borderId="0"/>
    <xf numFmtId="185" fontId="10" fillId="0" borderId="0"/>
    <xf numFmtId="0"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30" fillId="0" borderId="0"/>
    <xf numFmtId="0" fontId="10" fillId="0" borderId="0"/>
    <xf numFmtId="0" fontId="4" fillId="0" borderId="0"/>
    <xf numFmtId="0" fontId="56" fillId="0" borderId="0"/>
    <xf numFmtId="0" fontId="30" fillId="0" borderId="0"/>
    <xf numFmtId="0" fontId="70"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0" borderId="0"/>
    <xf numFmtId="0" fontId="56" fillId="0" borderId="0"/>
    <xf numFmtId="0" fontId="10" fillId="0" borderId="0"/>
    <xf numFmtId="0" fontId="10" fillId="0" borderId="0"/>
    <xf numFmtId="0" fontId="10" fillId="0" borderId="0"/>
    <xf numFmtId="0" fontId="10" fillId="0" borderId="0"/>
    <xf numFmtId="0" fontId="10" fillId="0" borderId="0"/>
    <xf numFmtId="0" fontId="10" fillId="0" borderId="0"/>
    <xf numFmtId="0" fontId="70"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0" fillId="0" borderId="0"/>
    <xf numFmtId="0" fontId="7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4" fillId="0" borderId="0"/>
    <xf numFmtId="0" fontId="58" fillId="0" borderId="0"/>
    <xf numFmtId="185" fontId="10" fillId="0" borderId="0"/>
    <xf numFmtId="185" fontId="10" fillId="0" borderId="0"/>
    <xf numFmtId="0" fontId="58" fillId="0" borderId="0"/>
    <xf numFmtId="0" fontId="58" fillId="0" borderId="0"/>
    <xf numFmtId="0" fontId="58" fillId="0" borderId="0"/>
    <xf numFmtId="0" fontId="10" fillId="0" borderId="0"/>
    <xf numFmtId="185" fontId="10" fillId="0" borderId="0"/>
    <xf numFmtId="185" fontId="10" fillId="0" borderId="0"/>
    <xf numFmtId="0" fontId="10" fillId="0" borderId="0"/>
    <xf numFmtId="185" fontId="10" fillId="0" borderId="0"/>
    <xf numFmtId="185" fontId="10" fillId="0" borderId="0"/>
    <xf numFmtId="0" fontId="4" fillId="0" borderId="0"/>
    <xf numFmtId="0" fontId="56" fillId="0" borderId="0"/>
    <xf numFmtId="0" fontId="56" fillId="0" borderId="0"/>
    <xf numFmtId="0" fontId="56"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6" fillId="0" borderId="0"/>
    <xf numFmtId="0" fontId="10" fillId="0" borderId="0"/>
    <xf numFmtId="0" fontId="58" fillId="0" borderId="0"/>
    <xf numFmtId="0" fontId="4" fillId="0" borderId="0"/>
    <xf numFmtId="0" fontId="10" fillId="0" borderId="0"/>
    <xf numFmtId="0" fontId="10" fillId="0" borderId="0"/>
    <xf numFmtId="0" fontId="4" fillId="0" borderId="0"/>
    <xf numFmtId="0" fontId="10" fillId="0" borderId="0"/>
    <xf numFmtId="0" fontId="10" fillId="0" borderId="0"/>
    <xf numFmtId="0" fontId="4" fillId="0" borderId="0"/>
    <xf numFmtId="187" fontId="10" fillId="0" borderId="0"/>
    <xf numFmtId="187" fontId="10" fillId="0" borderId="0"/>
    <xf numFmtId="187" fontId="10" fillId="0" borderId="0"/>
    <xf numFmtId="0" fontId="58" fillId="0" borderId="0"/>
    <xf numFmtId="0" fontId="58"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0" fontId="58" fillId="0" borderId="0"/>
    <xf numFmtId="0" fontId="4"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58" fillId="0" borderId="0"/>
    <xf numFmtId="0" fontId="58" fillId="0" borderId="0"/>
    <xf numFmtId="0" fontId="58"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4"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7" fontId="4" fillId="0" borderId="0"/>
    <xf numFmtId="0" fontId="10" fillId="0" borderId="0"/>
    <xf numFmtId="0" fontId="10" fillId="0" borderId="0"/>
    <xf numFmtId="0" fontId="10" fillId="0" borderId="0"/>
    <xf numFmtId="0" fontId="10" fillId="0" borderId="0"/>
    <xf numFmtId="0" fontId="70" fillId="0" borderId="0"/>
    <xf numFmtId="0" fontId="5" fillId="0" borderId="0"/>
    <xf numFmtId="185" fontId="10" fillId="0" borderId="0"/>
    <xf numFmtId="185" fontId="10" fillId="0" borderId="0"/>
    <xf numFmtId="185" fontId="10" fillId="0" borderId="0"/>
    <xf numFmtId="185" fontId="10" fillId="0" borderId="0"/>
    <xf numFmtId="0" fontId="58" fillId="0" borderId="0"/>
    <xf numFmtId="0" fontId="58" fillId="0" borderId="0"/>
    <xf numFmtId="0" fontId="10" fillId="0" borderId="0"/>
    <xf numFmtId="0" fontId="5" fillId="0" borderId="0"/>
    <xf numFmtId="0" fontId="58" fillId="0" borderId="0"/>
    <xf numFmtId="0" fontId="58" fillId="0" borderId="0"/>
    <xf numFmtId="0" fontId="4" fillId="0" borderId="0"/>
    <xf numFmtId="0" fontId="58" fillId="0" borderId="0"/>
    <xf numFmtId="0" fontId="58" fillId="0" borderId="0"/>
    <xf numFmtId="0" fontId="58" fillId="0" borderId="0"/>
    <xf numFmtId="0" fontId="58"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58" fillId="0" borderId="0"/>
    <xf numFmtId="0" fontId="10" fillId="0" borderId="0"/>
    <xf numFmtId="0" fontId="58" fillId="0" borderId="0"/>
    <xf numFmtId="0" fontId="4" fillId="0" borderId="0"/>
    <xf numFmtId="0" fontId="4" fillId="0" borderId="0"/>
    <xf numFmtId="0" fontId="10" fillId="0" borderId="0"/>
    <xf numFmtId="0" fontId="10" fillId="0" borderId="0"/>
    <xf numFmtId="0" fontId="4" fillId="0" borderId="0"/>
    <xf numFmtId="0" fontId="179" fillId="0" borderId="0"/>
    <xf numFmtId="0" fontId="58" fillId="0" borderId="0"/>
    <xf numFmtId="0" fontId="10" fillId="0" borderId="0"/>
    <xf numFmtId="0" fontId="58" fillId="0" borderId="0"/>
    <xf numFmtId="0" fontId="58" fillId="0" borderId="0"/>
    <xf numFmtId="0" fontId="58" fillId="0" borderId="0"/>
    <xf numFmtId="0" fontId="58" fillId="0" borderId="0"/>
    <xf numFmtId="0" fontId="10" fillId="0" borderId="0"/>
    <xf numFmtId="0" fontId="4" fillId="0" borderId="0"/>
    <xf numFmtId="0" fontId="10" fillId="0" borderId="0"/>
    <xf numFmtId="0" fontId="10" fillId="0" borderId="0"/>
    <xf numFmtId="0" fontId="4" fillId="0" borderId="0"/>
    <xf numFmtId="0" fontId="4" fillId="0" borderId="0"/>
    <xf numFmtId="0" fontId="4" fillId="0" borderId="0"/>
    <xf numFmtId="0" fontId="4" fillId="0" borderId="0"/>
    <xf numFmtId="0" fontId="58" fillId="0" borderId="0"/>
    <xf numFmtId="0" fontId="58" fillId="0" borderId="0"/>
    <xf numFmtId="0" fontId="10" fillId="0" borderId="0"/>
    <xf numFmtId="0" fontId="58" fillId="0" borderId="0"/>
    <xf numFmtId="0" fontId="10" fillId="0" borderId="0"/>
    <xf numFmtId="0" fontId="10" fillId="0" borderId="0"/>
    <xf numFmtId="0" fontId="10" fillId="0" borderId="0"/>
    <xf numFmtId="0" fontId="4" fillId="0" borderId="0"/>
    <xf numFmtId="0" fontId="10" fillId="0" borderId="0"/>
    <xf numFmtId="0" fontId="10" fillId="0" borderId="0"/>
    <xf numFmtId="0" fontId="58" fillId="0" borderId="0"/>
    <xf numFmtId="0" fontId="58" fillId="0" borderId="0"/>
    <xf numFmtId="0" fontId="58" fillId="0" borderId="0"/>
    <xf numFmtId="0" fontId="58" fillId="0" borderId="0"/>
    <xf numFmtId="0" fontId="10" fillId="0" borderId="0"/>
    <xf numFmtId="0" fontId="10" fillId="0" borderId="0"/>
    <xf numFmtId="0" fontId="10" fillId="0" borderId="0"/>
    <xf numFmtId="0" fontId="58" fillId="0" borderId="0"/>
    <xf numFmtId="0" fontId="58" fillId="0" borderId="0"/>
    <xf numFmtId="0" fontId="10" fillId="0" borderId="0"/>
    <xf numFmtId="0" fontId="58" fillId="0" borderId="0"/>
    <xf numFmtId="0" fontId="4"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xf numFmtId="0" fontId="4" fillId="0" borderId="0"/>
    <xf numFmtId="0" fontId="10" fillId="0" borderId="0"/>
    <xf numFmtId="0" fontId="10" fillId="0" borderId="0"/>
    <xf numFmtId="0" fontId="58" fillId="0" borderId="0"/>
    <xf numFmtId="0" fontId="10" fillId="0" borderId="0"/>
    <xf numFmtId="0" fontId="58" fillId="0" borderId="0"/>
    <xf numFmtId="0" fontId="4" fillId="0" borderId="0"/>
    <xf numFmtId="0" fontId="10" fillId="0" borderId="0"/>
    <xf numFmtId="0" fontId="10" fillId="0" borderId="0"/>
    <xf numFmtId="0" fontId="4" fillId="0" borderId="0"/>
    <xf numFmtId="0" fontId="10" fillId="0" borderId="0"/>
    <xf numFmtId="0" fontId="10" fillId="0" borderId="0"/>
    <xf numFmtId="0" fontId="4" fillId="0" borderId="0"/>
    <xf numFmtId="0" fontId="58" fillId="0" borderId="0"/>
    <xf numFmtId="0" fontId="10" fillId="0" borderId="0"/>
    <xf numFmtId="0" fontId="58" fillId="0" borderId="0"/>
    <xf numFmtId="0" fontId="10" fillId="0" borderId="0"/>
    <xf numFmtId="0" fontId="10" fillId="0" borderId="0"/>
    <xf numFmtId="0" fontId="58" fillId="0" borderId="0"/>
    <xf numFmtId="0" fontId="58" fillId="0" borderId="0"/>
    <xf numFmtId="0" fontId="58" fillId="0" borderId="0"/>
    <xf numFmtId="0" fontId="10" fillId="0" borderId="0"/>
    <xf numFmtId="0" fontId="10" fillId="0" borderId="0"/>
    <xf numFmtId="0" fontId="10" fillId="0" borderId="0"/>
    <xf numFmtId="0" fontId="4"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4" fillId="0" borderId="0"/>
    <xf numFmtId="0" fontId="4" fillId="0" borderId="0"/>
    <xf numFmtId="0" fontId="179" fillId="0" borderId="0"/>
    <xf numFmtId="0" fontId="4" fillId="0" borderId="0"/>
    <xf numFmtId="0" fontId="4" fillId="0" borderId="0"/>
    <xf numFmtId="185" fontId="10" fillId="0" borderId="0"/>
    <xf numFmtId="185" fontId="10" fillId="0" borderId="0"/>
    <xf numFmtId="0" fontId="10" fillId="0" borderId="0"/>
    <xf numFmtId="0" fontId="58" fillId="0" borderId="0"/>
    <xf numFmtId="185" fontId="4" fillId="0" borderId="0"/>
    <xf numFmtId="185" fontId="4" fillId="0" borderId="0"/>
    <xf numFmtId="0" fontId="4" fillId="0" borderId="0"/>
    <xf numFmtId="0" fontId="179" fillId="0" borderId="0"/>
    <xf numFmtId="185" fontId="4" fillId="0" borderId="0"/>
    <xf numFmtId="0" fontId="58" fillId="0" borderId="0"/>
    <xf numFmtId="0" fontId="58" fillId="0" borderId="0"/>
    <xf numFmtId="0" fontId="58"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58"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10" fillId="0" borderId="0"/>
    <xf numFmtId="0" fontId="4" fillId="0" borderId="0"/>
    <xf numFmtId="0" fontId="4" fillId="0" borderId="0"/>
    <xf numFmtId="0" fontId="4" fillId="0" borderId="0"/>
    <xf numFmtId="0" fontId="58" fillId="0" borderId="0"/>
    <xf numFmtId="0" fontId="10" fillId="0" borderId="0"/>
    <xf numFmtId="0" fontId="58" fillId="0" borderId="0"/>
    <xf numFmtId="0" fontId="4" fillId="0" borderId="0"/>
    <xf numFmtId="0" fontId="4" fillId="0" borderId="0"/>
    <xf numFmtId="0" fontId="4" fillId="0" borderId="0"/>
    <xf numFmtId="0" fontId="4" fillId="0" borderId="0"/>
    <xf numFmtId="0" fontId="58" fillId="0" borderId="0"/>
    <xf numFmtId="0" fontId="58" fillId="0" borderId="0"/>
    <xf numFmtId="0" fontId="58" fillId="0" borderId="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58" fillId="0" borderId="0"/>
    <xf numFmtId="0" fontId="10" fillId="0" borderId="0"/>
    <xf numFmtId="0" fontId="10" fillId="0" borderId="0"/>
    <xf numFmtId="0" fontId="10" fillId="0" borderId="0"/>
    <xf numFmtId="0" fontId="10" fillId="0" borderId="0"/>
    <xf numFmtId="187" fontId="4"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4" fillId="0" borderId="0"/>
    <xf numFmtId="0" fontId="10" fillId="0" borderId="0"/>
    <xf numFmtId="0" fontId="10" fillId="0" borderId="0"/>
    <xf numFmtId="0" fontId="10" fillId="0" borderId="0"/>
    <xf numFmtId="0" fontId="10" fillId="0" borderId="0"/>
    <xf numFmtId="187" fontId="4"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79"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8" fillId="0" borderId="0"/>
    <xf numFmtId="0" fontId="10" fillId="0" borderId="0"/>
    <xf numFmtId="0" fontId="58" fillId="0" borderId="0"/>
    <xf numFmtId="0" fontId="10" fillId="0" borderId="0"/>
    <xf numFmtId="0" fontId="10" fillId="0" borderId="0"/>
    <xf numFmtId="0" fontId="10" fillId="0" borderId="0"/>
    <xf numFmtId="0" fontId="179" fillId="0" borderId="0"/>
    <xf numFmtId="0" fontId="10" fillId="0" borderId="0"/>
    <xf numFmtId="0" fontId="10" fillId="0" borderId="0"/>
    <xf numFmtId="0" fontId="10" fillId="0" borderId="0"/>
    <xf numFmtId="0" fontId="10" fillId="0" borderId="0"/>
    <xf numFmtId="0" fontId="10" fillId="0" borderId="0"/>
    <xf numFmtId="0" fontId="58" fillId="0" borderId="0"/>
    <xf numFmtId="0" fontId="10" fillId="0" borderId="0"/>
    <xf numFmtId="0" fontId="58" fillId="0" borderId="0"/>
    <xf numFmtId="0" fontId="4" fillId="0" borderId="0"/>
    <xf numFmtId="0" fontId="4" fillId="0" borderId="0"/>
    <xf numFmtId="0" fontId="4" fillId="0" borderId="0"/>
    <xf numFmtId="0" fontId="4" fillId="0" borderId="0"/>
    <xf numFmtId="0" fontId="179" fillId="0" borderId="0"/>
    <xf numFmtId="0" fontId="10" fillId="0" borderId="0"/>
    <xf numFmtId="0" fontId="58" fillId="0" borderId="0"/>
    <xf numFmtId="187" fontId="4" fillId="0" borderId="0"/>
    <xf numFmtId="0" fontId="10" fillId="0" borderId="0"/>
    <xf numFmtId="0" fontId="4" fillId="0" borderId="0"/>
    <xf numFmtId="0" fontId="10" fillId="0" borderId="0"/>
    <xf numFmtId="0" fontId="10" fillId="0" borderId="0"/>
    <xf numFmtId="0" fontId="10" fillId="0" borderId="0"/>
    <xf numFmtId="0" fontId="10" fillId="0" borderId="0"/>
    <xf numFmtId="0" fontId="10" fillId="0" borderId="0"/>
    <xf numFmtId="187" fontId="4" fillId="0" borderId="0"/>
    <xf numFmtId="0" fontId="4" fillId="0" borderId="0"/>
    <xf numFmtId="0" fontId="10"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58" fillId="0" borderId="0"/>
    <xf numFmtId="0" fontId="58" fillId="0" borderId="0"/>
    <xf numFmtId="0" fontId="58" fillId="0" borderId="0"/>
    <xf numFmtId="0" fontId="58" fillId="0" borderId="0"/>
    <xf numFmtId="0" fontId="58" fillId="0" borderId="0"/>
    <xf numFmtId="0" fontId="10" fillId="0" borderId="0"/>
    <xf numFmtId="0"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185" fontId="4" fillId="0" borderId="0"/>
    <xf numFmtId="185" fontId="4"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 fillId="0" borderId="0"/>
    <xf numFmtId="0" fontId="10" fillId="0" borderId="0"/>
    <xf numFmtId="0" fontId="10" fillId="0" borderId="0"/>
    <xf numFmtId="0" fontId="10" fillId="0" borderId="0"/>
    <xf numFmtId="0" fontId="10" fillId="0" borderId="0"/>
    <xf numFmtId="0" fontId="58" fillId="0" borderId="0"/>
    <xf numFmtId="0" fontId="58" fillId="0" borderId="0"/>
    <xf numFmtId="0" fontId="5" fillId="0" borderId="0"/>
    <xf numFmtId="0" fontId="58" fillId="0" borderId="0"/>
    <xf numFmtId="0" fontId="4" fillId="0" borderId="0"/>
    <xf numFmtId="187" fontId="4" fillId="0" borderId="0"/>
    <xf numFmtId="185" fontId="4" fillId="0" borderId="0"/>
    <xf numFmtId="0" fontId="58" fillId="0" borderId="0"/>
    <xf numFmtId="0" fontId="58" fillId="0" borderId="0"/>
    <xf numFmtId="0" fontId="58" fillId="0" borderId="0"/>
    <xf numFmtId="0" fontId="58" fillId="0" borderId="0"/>
    <xf numFmtId="0" fontId="58" fillId="0" borderId="0"/>
    <xf numFmtId="0" fontId="4" fillId="0" borderId="0"/>
    <xf numFmtId="0" fontId="4" fillId="0" borderId="0"/>
    <xf numFmtId="0" fontId="4" fillId="0" borderId="0"/>
    <xf numFmtId="0" fontId="4" fillId="0" borderId="0"/>
    <xf numFmtId="0" fontId="58" fillId="0" borderId="0"/>
    <xf numFmtId="0" fontId="58" fillId="0" borderId="0"/>
    <xf numFmtId="0" fontId="4" fillId="0" borderId="0"/>
    <xf numFmtId="0" fontId="58" fillId="0" borderId="0"/>
    <xf numFmtId="0" fontId="4" fillId="0" borderId="0"/>
    <xf numFmtId="0" fontId="58" fillId="0" borderId="0"/>
    <xf numFmtId="0" fontId="58" fillId="0" borderId="0"/>
    <xf numFmtId="0" fontId="58" fillId="0" borderId="0"/>
    <xf numFmtId="0" fontId="58" fillId="0" borderId="0"/>
    <xf numFmtId="0" fontId="4" fillId="0" borderId="0"/>
    <xf numFmtId="0" fontId="4" fillId="0" borderId="0"/>
    <xf numFmtId="0" fontId="4" fillId="0" borderId="0"/>
    <xf numFmtId="0" fontId="10" fillId="0" borderId="0"/>
    <xf numFmtId="0" fontId="58" fillId="0" borderId="0"/>
    <xf numFmtId="0" fontId="58" fillId="0" borderId="0"/>
    <xf numFmtId="0" fontId="4" fillId="0" borderId="0"/>
    <xf numFmtId="0" fontId="58" fillId="0" borderId="0"/>
    <xf numFmtId="0" fontId="4" fillId="0" borderId="0"/>
    <xf numFmtId="0" fontId="4" fillId="0" borderId="0"/>
    <xf numFmtId="0" fontId="4" fillId="0" borderId="0"/>
    <xf numFmtId="0" fontId="4" fillId="0" borderId="0"/>
    <xf numFmtId="187" fontId="4" fillId="0" borderId="0"/>
    <xf numFmtId="0" fontId="58" fillId="0" borderId="0"/>
    <xf numFmtId="0" fontId="58" fillId="0" borderId="0"/>
    <xf numFmtId="0" fontId="4" fillId="0" borderId="0"/>
    <xf numFmtId="0" fontId="4" fillId="0" borderId="0"/>
    <xf numFmtId="0" fontId="4" fillId="0" borderId="0"/>
    <xf numFmtId="0" fontId="4" fillId="0" borderId="0"/>
    <xf numFmtId="0" fontId="58" fillId="0" borderId="0"/>
    <xf numFmtId="0" fontId="58" fillId="0" borderId="0"/>
    <xf numFmtId="0" fontId="4" fillId="0" borderId="0"/>
    <xf numFmtId="0" fontId="58" fillId="0" borderId="0"/>
    <xf numFmtId="0" fontId="4" fillId="0" borderId="0"/>
    <xf numFmtId="0" fontId="4" fillId="0" borderId="0"/>
    <xf numFmtId="0" fontId="56" fillId="0" borderId="0"/>
    <xf numFmtId="0" fontId="58" fillId="0" borderId="0"/>
    <xf numFmtId="0" fontId="58" fillId="0" borderId="0"/>
    <xf numFmtId="0" fontId="4" fillId="0" borderId="0"/>
    <xf numFmtId="0" fontId="4" fillId="0" borderId="0"/>
    <xf numFmtId="0" fontId="4" fillId="0" borderId="0"/>
    <xf numFmtId="0" fontId="4" fillId="0" borderId="0"/>
    <xf numFmtId="0" fontId="58" fillId="0" borderId="0"/>
    <xf numFmtId="0" fontId="58" fillId="0" borderId="0"/>
    <xf numFmtId="0" fontId="4"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185" fontId="4" fillId="0" borderId="0"/>
    <xf numFmtId="185" fontId="4" fillId="0" borderId="0"/>
    <xf numFmtId="0" fontId="10" fillId="0" borderId="0"/>
    <xf numFmtId="0" fontId="58" fillId="0" borderId="0"/>
    <xf numFmtId="185" fontId="10" fillId="0" borderId="0"/>
    <xf numFmtId="185" fontId="10" fillId="0" borderId="0"/>
    <xf numFmtId="202" fontId="4" fillId="0" borderId="0"/>
    <xf numFmtId="0" fontId="56" fillId="0" borderId="0"/>
    <xf numFmtId="0" fontId="58" fillId="0" borderId="0"/>
    <xf numFmtId="0" fontId="4" fillId="0" borderId="0"/>
    <xf numFmtId="0" fontId="4" fillId="0" borderId="0"/>
    <xf numFmtId="0" fontId="4" fillId="0" borderId="0"/>
    <xf numFmtId="0" fontId="4" fillId="0" borderId="0"/>
    <xf numFmtId="0" fontId="58" fillId="0" borderId="0"/>
    <xf numFmtId="0" fontId="58" fillId="0" borderId="0"/>
    <xf numFmtId="0" fontId="58" fillId="0" borderId="0"/>
    <xf numFmtId="0" fontId="58" fillId="0" borderId="0"/>
    <xf numFmtId="0" fontId="4" fillId="0" borderId="0"/>
    <xf numFmtId="0" fontId="4" fillId="0" borderId="0"/>
    <xf numFmtId="0" fontId="10" fillId="0" borderId="0"/>
    <xf numFmtId="0" fontId="58"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8" fillId="0" borderId="0"/>
    <xf numFmtId="187" fontId="4" fillId="0" borderId="0"/>
    <xf numFmtId="0" fontId="70"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4"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8" fillId="0" borderId="0"/>
    <xf numFmtId="0" fontId="4" fillId="0" borderId="0"/>
    <xf numFmtId="0" fontId="4" fillId="0" borderId="0"/>
    <xf numFmtId="0" fontId="4" fillId="0" borderId="0"/>
    <xf numFmtId="0" fontId="4" fillId="0" borderId="0"/>
    <xf numFmtId="0" fontId="58" fillId="0" borderId="0"/>
    <xf numFmtId="0" fontId="58" fillId="0" borderId="0"/>
    <xf numFmtId="0" fontId="4" fillId="0" borderId="0"/>
    <xf numFmtId="0" fontId="4" fillId="0" borderId="0"/>
    <xf numFmtId="0" fontId="58"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 fillId="0" borderId="0"/>
    <xf numFmtId="185" fontId="4" fillId="0" borderId="0"/>
    <xf numFmtId="0" fontId="179" fillId="0" borderId="0"/>
    <xf numFmtId="185" fontId="4" fillId="0" borderId="0"/>
    <xf numFmtId="0" fontId="132" fillId="0" borderId="0"/>
    <xf numFmtId="0" fontId="70" fillId="0" borderId="0"/>
    <xf numFmtId="0" fontId="5" fillId="0" borderId="0"/>
    <xf numFmtId="0" fontId="58" fillId="0" borderId="0"/>
    <xf numFmtId="0" fontId="58" fillId="0" borderId="0"/>
    <xf numFmtId="0" fontId="4" fillId="0" borderId="0"/>
    <xf numFmtId="0" fontId="4" fillId="0" borderId="0"/>
    <xf numFmtId="185" fontId="4" fillId="0" borderId="0"/>
    <xf numFmtId="0" fontId="58"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58"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5" fontId="4" fillId="0" borderId="0"/>
    <xf numFmtId="185" fontId="4" fillId="0" borderId="0"/>
    <xf numFmtId="0" fontId="58" fillId="0" borderId="0"/>
    <xf numFmtId="185" fontId="10" fillId="0" borderId="0"/>
    <xf numFmtId="185" fontId="10"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10" fillId="0" borderId="0"/>
    <xf numFmtId="0" fontId="10" fillId="0" borderId="0"/>
    <xf numFmtId="0" fontId="70" fillId="0" borderId="0"/>
    <xf numFmtId="187" fontId="10" fillId="0" borderId="0"/>
    <xf numFmtId="0" fontId="5" fillId="0" borderId="0"/>
    <xf numFmtId="0" fontId="58" fillId="0" borderId="0"/>
    <xf numFmtId="0" fontId="58" fillId="0" borderId="0"/>
    <xf numFmtId="0" fontId="5" fillId="0" borderId="0"/>
    <xf numFmtId="0" fontId="58" fillId="0" borderId="0"/>
    <xf numFmtId="0" fontId="58" fillId="0" borderId="0"/>
    <xf numFmtId="0" fontId="58" fillId="0" borderId="0"/>
    <xf numFmtId="0" fontId="10" fillId="0" borderId="0"/>
    <xf numFmtId="0" fontId="10" fillId="0" borderId="0"/>
    <xf numFmtId="0" fontId="10" fillId="0" borderId="0"/>
    <xf numFmtId="0" fontId="10" fillId="0" borderId="0"/>
    <xf numFmtId="0" fontId="10" fillId="0" borderId="0"/>
    <xf numFmtId="0" fontId="58"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8" fillId="0" borderId="0"/>
    <xf numFmtId="0" fontId="58"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5" fontId="4" fillId="0" borderId="0"/>
    <xf numFmtId="185" fontId="4" fillId="0" borderId="0"/>
    <xf numFmtId="0" fontId="4" fillId="0" borderId="0"/>
    <xf numFmtId="0" fontId="58"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8" fillId="0" borderId="0"/>
    <xf numFmtId="0" fontId="58" fillId="0" borderId="0"/>
    <xf numFmtId="0" fontId="10" fillId="0" borderId="0"/>
    <xf numFmtId="0" fontId="10" fillId="0" borderId="0"/>
    <xf numFmtId="0" fontId="4" fillId="0" borderId="0"/>
    <xf numFmtId="0" fontId="4" fillId="0" borderId="0"/>
    <xf numFmtId="0" fontId="4" fillId="0" borderId="0"/>
    <xf numFmtId="0" fontId="10" fillId="0" borderId="0"/>
    <xf numFmtId="0" fontId="10" fillId="0" borderId="0"/>
    <xf numFmtId="0" fontId="10" fillId="0" borderId="0"/>
    <xf numFmtId="0" fontId="4" fillId="0" borderId="0"/>
    <xf numFmtId="0" fontId="58" fillId="0" borderId="0"/>
    <xf numFmtId="185" fontId="4" fillId="0" borderId="0"/>
    <xf numFmtId="185" fontId="4"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 fillId="0" borderId="0"/>
    <xf numFmtId="0" fontId="58" fillId="0" borderId="0"/>
    <xf numFmtId="0" fontId="58" fillId="0" borderId="0"/>
    <xf numFmtId="0" fontId="10" fillId="0" borderId="0"/>
    <xf numFmtId="0" fontId="70" fillId="0" borderId="0"/>
    <xf numFmtId="187" fontId="10" fillId="0" borderId="0"/>
    <xf numFmtId="0" fontId="5" fillId="0" borderId="0"/>
    <xf numFmtId="187" fontId="10" fillId="0" borderId="0"/>
    <xf numFmtId="187" fontId="10" fillId="0" borderId="0"/>
    <xf numFmtId="0" fontId="5" fillId="0" borderId="0"/>
    <xf numFmtId="0" fontId="58"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0"/>
    <xf numFmtId="0" fontId="58" fillId="0" borderId="0"/>
    <xf numFmtId="0" fontId="58"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8" fillId="0" borderId="0"/>
    <xf numFmtId="0" fontId="58"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5" fontId="4" fillId="0" borderId="0"/>
    <xf numFmtId="185" fontId="4" fillId="0" borderId="0"/>
    <xf numFmtId="0" fontId="4" fillId="0" borderId="0"/>
    <xf numFmtId="185"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 fillId="0" borderId="0"/>
    <xf numFmtId="185" fontId="4" fillId="0" borderId="0"/>
    <xf numFmtId="0" fontId="58" fillId="0" borderId="0"/>
    <xf numFmtId="0" fontId="58" fillId="0" borderId="0"/>
    <xf numFmtId="0" fontId="58" fillId="0" borderId="0"/>
    <xf numFmtId="0" fontId="58" fillId="0" borderId="0"/>
    <xf numFmtId="185" fontId="4" fillId="0" borderId="0"/>
    <xf numFmtId="187" fontId="10" fillId="0" borderId="0"/>
    <xf numFmtId="187" fontId="10" fillId="0" borderId="0"/>
    <xf numFmtId="187" fontId="10" fillId="0" borderId="0"/>
    <xf numFmtId="0" fontId="58" fillId="0" borderId="0"/>
    <xf numFmtId="0" fontId="58" fillId="0" borderId="0"/>
    <xf numFmtId="187" fontId="10" fillId="0" borderId="0"/>
    <xf numFmtId="187" fontId="10" fillId="0" borderId="0"/>
    <xf numFmtId="0" fontId="70" fillId="0" borderId="0"/>
    <xf numFmtId="187" fontId="10" fillId="0" borderId="0"/>
    <xf numFmtId="187" fontId="10" fillId="0" borderId="0"/>
    <xf numFmtId="0" fontId="58" fillId="0" borderId="0"/>
    <xf numFmtId="0" fontId="4" fillId="0" borderId="0"/>
    <xf numFmtId="0" fontId="4" fillId="0" borderId="0"/>
    <xf numFmtId="0" fontId="58" fillId="0" borderId="0"/>
    <xf numFmtId="0" fontId="58" fillId="0" borderId="0"/>
    <xf numFmtId="0" fontId="58"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58" fillId="0" borderId="0"/>
    <xf numFmtId="0" fontId="58" fillId="0" borderId="0"/>
    <xf numFmtId="187" fontId="10"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185" fontId="4" fillId="0" borderId="0"/>
    <xf numFmtId="185" fontId="4" fillId="0" borderId="0"/>
    <xf numFmtId="0" fontId="4" fillId="0" borderId="0"/>
    <xf numFmtId="185" fontId="4" fillId="0" borderId="0"/>
    <xf numFmtId="0" fontId="58" fillId="0" borderId="0"/>
    <xf numFmtId="0" fontId="58" fillId="0" borderId="0"/>
    <xf numFmtId="0" fontId="58" fillId="0" borderId="0"/>
    <xf numFmtId="0" fontId="10"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4" fillId="0" borderId="0"/>
    <xf numFmtId="185" fontId="4"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5" fontId="4" fillId="0" borderId="0"/>
    <xf numFmtId="0" fontId="10" fillId="0" borderId="0"/>
    <xf numFmtId="0" fontId="10" fillId="0" borderId="0"/>
    <xf numFmtId="0" fontId="10" fillId="0" borderId="0"/>
    <xf numFmtId="0"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185"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92" fontId="10" fillId="0" borderId="0"/>
    <xf numFmtId="192" fontId="10" fillId="0" borderId="0"/>
    <xf numFmtId="192" fontId="10" fillId="0" borderId="0"/>
    <xf numFmtId="0" fontId="39" fillId="5" borderId="0" applyNumberFormat="0" applyBorder="0" applyAlignment="0" applyProtection="0"/>
    <xf numFmtId="0" fontId="30" fillId="24" borderId="5" applyNumberFormat="0" applyFont="0" applyAlignment="0" applyProtection="0"/>
    <xf numFmtId="0" fontId="34" fillId="9" borderId="3" applyNumberFormat="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8" fillId="23" borderId="0" applyNumberFormat="0" applyBorder="0" applyAlignment="0" applyProtection="0"/>
    <xf numFmtId="0" fontId="35" fillId="0" borderId="4" applyNumberFormat="0" applyFill="0" applyAlignment="0" applyProtection="0"/>
    <xf numFmtId="0" fontId="36" fillId="0" borderId="0" applyNumberFormat="0" applyFill="0" applyBorder="0" applyAlignment="0" applyProtection="0"/>
    <xf numFmtId="201" fontId="94" fillId="0" borderId="70">
      <protection locked="0"/>
    </xf>
    <xf numFmtId="0" fontId="10" fillId="0" borderId="0"/>
    <xf numFmtId="49" fontId="180" fillId="0" borderId="0" applyFill="0" applyBorder="0" applyProtection="0">
      <protection locked="0"/>
    </xf>
    <xf numFmtId="0" fontId="10" fillId="0" borderId="0"/>
    <xf numFmtId="0" fontId="10" fillId="0" borderId="0"/>
    <xf numFmtId="49" fontId="181" fillId="0" borderId="0" applyFill="0" applyBorder="0" applyProtection="0">
      <alignment horizontal="center" vertical="top" wrapText="1"/>
      <protection locked="0"/>
    </xf>
    <xf numFmtId="0" fontId="10" fillId="0" borderId="0"/>
    <xf numFmtId="0" fontId="10" fillId="0" borderId="0"/>
    <xf numFmtId="3" fontId="180" fillId="0" borderId="0" applyFill="0" applyBorder="0" applyProtection="0">
      <protection locked="0"/>
    </xf>
    <xf numFmtId="0" fontId="10" fillId="0" borderId="0"/>
    <xf numFmtId="175" fontId="180" fillId="0" borderId="0" applyFill="0" applyBorder="0" applyProtection="0">
      <protection locked="0"/>
    </xf>
    <xf numFmtId="49" fontId="108" fillId="0" borderId="0" applyFill="0" applyBorder="0" applyProtection="0">
      <alignment horizontal="left" vertical="center" wrapText="1"/>
    </xf>
    <xf numFmtId="49" fontId="108" fillId="0" borderId="0" applyFill="0" applyBorder="0" applyProtection="0">
      <alignment horizontal="left" vertical="center" wrapText="1"/>
    </xf>
    <xf numFmtId="0" fontId="10" fillId="0" borderId="0"/>
    <xf numFmtId="0" fontId="177" fillId="0" borderId="0" applyNumberFormat="0" applyFill="0" applyBorder="0" applyAlignment="0" applyProtection="0"/>
    <xf numFmtId="0"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0" fontId="40" fillId="0" borderId="0" applyNumberFormat="0" applyFill="0" applyBorder="0" applyAlignment="0" applyProtection="0"/>
    <xf numFmtId="185" fontId="40" fillId="0" borderId="0" applyNumberFormat="0" applyFill="0" applyBorder="0" applyAlignment="0" applyProtection="0"/>
    <xf numFmtId="185" fontId="40" fillId="0" borderId="0" applyNumberFormat="0" applyFill="0" applyBorder="0" applyAlignment="0" applyProtection="0"/>
    <xf numFmtId="0" fontId="40" fillId="0" borderId="0" applyNumberFormat="0" applyFill="0" applyBorder="0" applyAlignment="0" applyProtection="0"/>
    <xf numFmtId="0" fontId="182" fillId="0" borderId="0" applyNumberFormat="0" applyFill="0" applyBorder="0" applyAlignment="0" applyProtection="0"/>
    <xf numFmtId="0" fontId="10" fillId="0" borderId="0"/>
    <xf numFmtId="0" fontId="10" fillId="0" borderId="0"/>
    <xf numFmtId="0" fontId="35" fillId="0" borderId="49" applyNumberFormat="0" applyFill="0" applyAlignment="0" applyProtection="0"/>
    <xf numFmtId="0" fontId="35" fillId="0" borderId="49" applyNumberFormat="0" applyFill="0" applyAlignment="0" applyProtection="0"/>
    <xf numFmtId="185" fontId="35" fillId="0" borderId="49" applyNumberFormat="0" applyFill="0" applyAlignment="0" applyProtection="0"/>
    <xf numFmtId="185" fontId="35" fillId="0" borderId="49" applyNumberFormat="0" applyFill="0" applyAlignment="0" applyProtection="0"/>
    <xf numFmtId="0" fontId="35" fillId="0" borderId="4" applyNumberFormat="0" applyFill="0" applyAlignment="0" applyProtection="0"/>
    <xf numFmtId="185" fontId="35" fillId="0" borderId="4" applyNumberFormat="0" applyFill="0" applyAlignment="0" applyProtection="0"/>
    <xf numFmtId="185" fontId="35" fillId="0" borderId="4" applyNumberFormat="0" applyFill="0" applyAlignment="0" applyProtection="0"/>
    <xf numFmtId="0" fontId="35" fillId="0" borderId="4" applyNumberFormat="0" applyFill="0" applyAlignment="0" applyProtection="0"/>
    <xf numFmtId="0" fontId="69" fillId="0" borderId="47" applyNumberFormat="0" applyFill="0" applyAlignment="0" applyProtection="0"/>
    <xf numFmtId="0" fontId="10" fillId="0" borderId="0"/>
    <xf numFmtId="0" fontId="183" fillId="0" borderId="6" applyNumberFormat="0" applyFill="0" applyAlignment="0" applyProtection="0"/>
    <xf numFmtId="0" fontId="184" fillId="0" borderId="52" applyNumberFormat="0" applyFill="0" applyAlignment="0" applyProtection="0"/>
    <xf numFmtId="0" fontId="113" fillId="0" borderId="71" applyNumberFormat="0" applyFill="0" applyAlignment="0" applyProtection="0"/>
    <xf numFmtId="0" fontId="41" fillId="0" borderId="6" applyNumberFormat="0" applyFill="0" applyAlignment="0" applyProtection="0"/>
    <xf numFmtId="0" fontId="10" fillId="0" borderId="0"/>
    <xf numFmtId="185" fontId="41" fillId="0" borderId="6" applyNumberFormat="0" applyFill="0" applyAlignment="0" applyProtection="0"/>
    <xf numFmtId="0" fontId="10" fillId="0" borderId="0"/>
    <xf numFmtId="0" fontId="114" fillId="0" borderId="52" applyNumberFormat="0" applyFill="0" applyAlignment="0" applyProtection="0"/>
    <xf numFmtId="185" fontId="41" fillId="0" borderId="6" applyNumberFormat="0" applyFill="0" applyAlignment="0" applyProtection="0"/>
    <xf numFmtId="185" fontId="114" fillId="0" borderId="52" applyNumberFormat="0" applyFill="0" applyAlignment="0" applyProtection="0"/>
    <xf numFmtId="0" fontId="114" fillId="0" borderId="52" applyNumberFormat="0" applyFill="0" applyAlignment="0" applyProtection="0"/>
    <xf numFmtId="185" fontId="114" fillId="0" borderId="52" applyNumberFormat="0" applyFill="0" applyAlignment="0" applyProtection="0"/>
    <xf numFmtId="185" fontId="41" fillId="0" borderId="6" applyNumberFormat="0" applyFill="0" applyAlignment="0" applyProtection="0"/>
    <xf numFmtId="0" fontId="41" fillId="0" borderId="6" applyNumberFormat="0" applyFill="0" applyAlignment="0" applyProtection="0"/>
    <xf numFmtId="185" fontId="41" fillId="0" borderId="6" applyNumberFormat="0" applyFill="0" applyAlignment="0" applyProtection="0"/>
    <xf numFmtId="185" fontId="113" fillId="0" borderId="51" applyNumberFormat="0" applyFill="0" applyAlignment="0" applyProtection="0"/>
    <xf numFmtId="0" fontId="113" fillId="0" borderId="51" applyNumberFormat="0" applyFill="0" applyAlignment="0" applyProtection="0"/>
    <xf numFmtId="185" fontId="113" fillId="0" borderId="51" applyNumberFormat="0" applyFill="0" applyAlignment="0" applyProtection="0"/>
    <xf numFmtId="0" fontId="41" fillId="0" borderId="6" applyNumberFormat="0" applyFill="0" applyAlignment="0" applyProtection="0"/>
    <xf numFmtId="185" fontId="113" fillId="0" borderId="51" applyNumberFormat="0" applyFill="0" applyAlignment="0" applyProtection="0"/>
    <xf numFmtId="185" fontId="113" fillId="0" borderId="51" applyNumberFormat="0" applyFill="0" applyAlignment="0" applyProtection="0"/>
    <xf numFmtId="0" fontId="185" fillId="0" borderId="6" applyNumberFormat="0" applyFill="0" applyAlignment="0" applyProtection="0"/>
    <xf numFmtId="0" fontId="10" fillId="0" borderId="0"/>
    <xf numFmtId="0" fontId="41" fillId="0" borderId="6" applyNumberFormat="0" applyFill="0" applyAlignment="0" applyProtection="0"/>
    <xf numFmtId="0" fontId="184" fillId="0" borderId="52" applyNumberFormat="0" applyFill="0" applyAlignment="0" applyProtection="0"/>
    <xf numFmtId="0" fontId="41" fillId="0" borderId="6" applyNumberFormat="0" applyFill="0" applyAlignment="0" applyProtection="0"/>
    <xf numFmtId="0" fontId="10" fillId="0" borderId="0"/>
    <xf numFmtId="185" fontId="41" fillId="0" borderId="6" applyNumberFormat="0" applyFill="0" applyAlignment="0" applyProtection="0"/>
    <xf numFmtId="0" fontId="10" fillId="0" borderId="0"/>
    <xf numFmtId="185" fontId="41" fillId="0" borderId="6" applyNumberFormat="0" applyFill="0" applyAlignment="0" applyProtection="0"/>
    <xf numFmtId="0" fontId="186" fillId="0" borderId="52" applyNumberFormat="0" applyFill="0" applyAlignment="0" applyProtection="0"/>
    <xf numFmtId="0" fontId="41" fillId="0" borderId="6" applyNumberFormat="0" applyFill="0" applyAlignment="0" applyProtection="0"/>
    <xf numFmtId="0" fontId="183" fillId="0" borderId="6" applyNumberFormat="0" applyFill="0" applyAlignment="0" applyProtection="0"/>
    <xf numFmtId="185" fontId="183" fillId="0" borderId="6" applyNumberFormat="0" applyFill="0" applyAlignment="0" applyProtection="0"/>
    <xf numFmtId="0" fontId="41" fillId="0" borderId="6" applyNumberFormat="0" applyFill="0" applyAlignment="0" applyProtection="0"/>
    <xf numFmtId="185" fontId="183" fillId="0" borderId="6" applyNumberFormat="0" applyFill="0" applyAlignment="0" applyProtection="0"/>
    <xf numFmtId="0" fontId="41" fillId="0" borderId="6" applyNumberFormat="0" applyFill="0" applyAlignment="0" applyProtection="0"/>
    <xf numFmtId="185" fontId="41" fillId="0" borderId="6" applyNumberFormat="0" applyFill="0" applyAlignment="0" applyProtection="0"/>
    <xf numFmtId="185" fontId="41" fillId="0" borderId="6" applyNumberFormat="0" applyFill="0" applyAlignment="0" applyProtection="0"/>
    <xf numFmtId="0" fontId="186" fillId="0" borderId="52" applyNumberFormat="0" applyFill="0" applyAlignment="0" applyProtection="0"/>
    <xf numFmtId="0" fontId="186" fillId="0" borderId="52"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7" fillId="0" borderId="54" applyNumberFormat="0" applyFill="0" applyAlignment="0" applyProtection="0"/>
    <xf numFmtId="0" fontId="115" fillId="0" borderId="72" applyNumberFormat="0" applyFill="0" applyAlignment="0" applyProtection="0"/>
    <xf numFmtId="0" fontId="42" fillId="0" borderId="7" applyNumberFormat="0" applyFill="0" applyAlignment="0" applyProtection="0"/>
    <xf numFmtId="0" fontId="10" fillId="0" borderId="0"/>
    <xf numFmtId="185" fontId="42" fillId="0" borderId="7" applyNumberFormat="0" applyFill="0" applyAlignment="0" applyProtection="0"/>
    <xf numFmtId="0" fontId="10" fillId="0" borderId="0"/>
    <xf numFmtId="0" fontId="116" fillId="0" borderId="54" applyNumberFormat="0" applyFill="0" applyAlignment="0" applyProtection="0"/>
    <xf numFmtId="185" fontId="42" fillId="0" borderId="7" applyNumberFormat="0" applyFill="0" applyAlignment="0" applyProtection="0"/>
    <xf numFmtId="185" fontId="116" fillId="0" borderId="54" applyNumberFormat="0" applyFill="0" applyAlignment="0" applyProtection="0"/>
    <xf numFmtId="0" fontId="116" fillId="0" borderId="54" applyNumberFormat="0" applyFill="0" applyAlignment="0" applyProtection="0"/>
    <xf numFmtId="185" fontId="116" fillId="0" borderId="54" applyNumberFormat="0" applyFill="0" applyAlignment="0" applyProtection="0"/>
    <xf numFmtId="185" fontId="42" fillId="0" borderId="7" applyNumberFormat="0" applyFill="0" applyAlignment="0" applyProtection="0"/>
    <xf numFmtId="0" fontId="42" fillId="0" borderId="7" applyNumberFormat="0" applyFill="0" applyAlignment="0" applyProtection="0"/>
    <xf numFmtId="185" fontId="42" fillId="0" borderId="7" applyNumberFormat="0" applyFill="0" applyAlignment="0" applyProtection="0"/>
    <xf numFmtId="185" fontId="115" fillId="0" borderId="7" applyNumberFormat="0" applyFill="0" applyAlignment="0" applyProtection="0"/>
    <xf numFmtId="0" fontId="115" fillId="0" borderId="7" applyNumberFormat="0" applyFill="0" applyAlignment="0" applyProtection="0"/>
    <xf numFmtId="185" fontId="115" fillId="0" borderId="7" applyNumberFormat="0" applyFill="0" applyAlignment="0" applyProtection="0"/>
    <xf numFmtId="0" fontId="42" fillId="0" borderId="7" applyNumberFormat="0" applyFill="0" applyAlignment="0" applyProtection="0"/>
    <xf numFmtId="185" fontId="115" fillId="0" borderId="7" applyNumberFormat="0" applyFill="0" applyAlignment="0" applyProtection="0"/>
    <xf numFmtId="185" fontId="115" fillId="0" borderId="7" applyNumberFormat="0" applyFill="0" applyAlignment="0" applyProtection="0"/>
    <xf numFmtId="0" fontId="188" fillId="0" borderId="7" applyNumberFormat="0" applyFill="0" applyAlignment="0" applyProtection="0"/>
    <xf numFmtId="0" fontId="10" fillId="0" borderId="0"/>
    <xf numFmtId="0" fontId="42" fillId="0" borderId="7" applyNumberFormat="0" applyFill="0" applyAlignment="0" applyProtection="0"/>
    <xf numFmtId="0" fontId="115" fillId="0" borderId="7" applyNumberFormat="0" applyFill="0" applyAlignment="0" applyProtection="0"/>
    <xf numFmtId="0" fontId="187" fillId="0" borderId="54" applyNumberFormat="0" applyFill="0" applyAlignment="0" applyProtection="0"/>
    <xf numFmtId="0" fontId="10" fillId="0" borderId="0"/>
    <xf numFmtId="0" fontId="10" fillId="0" borderId="0"/>
    <xf numFmtId="0" fontId="42" fillId="0" borderId="7" applyNumberFormat="0" applyFill="0" applyAlignment="0" applyProtection="0"/>
    <xf numFmtId="185" fontId="42" fillId="0" borderId="7" applyNumberFormat="0" applyFill="0" applyAlignment="0" applyProtection="0"/>
    <xf numFmtId="185" fontId="42" fillId="0" borderId="7" applyNumberFormat="0" applyFill="0" applyAlignment="0" applyProtection="0"/>
    <xf numFmtId="0" fontId="189" fillId="0" borderId="54" applyNumberFormat="0" applyFill="0" applyAlignment="0" applyProtection="0"/>
    <xf numFmtId="0" fontId="10" fillId="0" borderId="0"/>
    <xf numFmtId="0" fontId="42" fillId="0" borderId="7" applyNumberFormat="0" applyFill="0" applyAlignment="0" applyProtection="0"/>
    <xf numFmtId="0" fontId="190" fillId="0" borderId="7" applyNumberFormat="0" applyFill="0" applyAlignment="0" applyProtection="0"/>
    <xf numFmtId="185" fontId="190" fillId="0" borderId="7" applyNumberFormat="0" applyFill="0" applyAlignment="0" applyProtection="0"/>
    <xf numFmtId="0" fontId="42" fillId="0" borderId="7" applyNumberFormat="0" applyFill="0" applyAlignment="0" applyProtection="0"/>
    <xf numFmtId="185" fontId="190" fillId="0" borderId="7" applyNumberFormat="0" applyFill="0" applyAlignment="0" applyProtection="0"/>
    <xf numFmtId="0" fontId="42" fillId="0" borderId="7" applyNumberFormat="0" applyFill="0" applyAlignment="0" applyProtection="0"/>
    <xf numFmtId="185" fontId="42" fillId="0" borderId="7" applyNumberFormat="0" applyFill="0" applyAlignment="0" applyProtection="0"/>
    <xf numFmtId="185" fontId="42" fillId="0" borderId="7" applyNumberFormat="0" applyFill="0" applyAlignment="0" applyProtection="0"/>
    <xf numFmtId="0" fontId="189" fillId="0" borderId="54" applyNumberFormat="0" applyFill="0" applyAlignment="0" applyProtection="0"/>
    <xf numFmtId="0" fontId="189" fillId="0" borderId="54" applyNumberFormat="0" applyFill="0" applyAlignment="0" applyProtection="0"/>
    <xf numFmtId="0" fontId="191" fillId="0" borderId="57" applyNumberFormat="0" applyFill="0" applyAlignment="0" applyProtection="0"/>
    <xf numFmtId="0" fontId="117" fillId="0" borderId="73" applyNumberFormat="0" applyFill="0" applyAlignment="0" applyProtection="0"/>
    <xf numFmtId="0" fontId="43" fillId="0" borderId="8" applyNumberFormat="0" applyFill="0" applyAlignment="0" applyProtection="0"/>
    <xf numFmtId="0" fontId="192" fillId="0" borderId="8" applyNumberFormat="0" applyFill="0" applyAlignment="0" applyProtection="0"/>
    <xf numFmtId="0" fontId="10" fillId="0" borderId="0"/>
    <xf numFmtId="185" fontId="43" fillId="0" borderId="8" applyNumberFormat="0" applyFill="0" applyAlignment="0" applyProtection="0"/>
    <xf numFmtId="0" fontId="10" fillId="0" borderId="0"/>
    <xf numFmtId="0" fontId="118" fillId="0" borderId="57" applyNumberFormat="0" applyFill="0" applyAlignment="0" applyProtection="0"/>
    <xf numFmtId="185" fontId="43" fillId="0" borderId="8" applyNumberFormat="0" applyFill="0" applyAlignment="0" applyProtection="0"/>
    <xf numFmtId="0" fontId="192" fillId="0" borderId="8" applyNumberFormat="0" applyFill="0" applyAlignment="0" applyProtection="0"/>
    <xf numFmtId="185" fontId="118" fillId="0" borderId="57" applyNumberFormat="0" applyFill="0" applyAlignment="0" applyProtection="0"/>
    <xf numFmtId="0" fontId="118" fillId="0" borderId="57" applyNumberFormat="0" applyFill="0" applyAlignment="0" applyProtection="0"/>
    <xf numFmtId="185" fontId="118" fillId="0" borderId="57" applyNumberFormat="0" applyFill="0" applyAlignment="0" applyProtection="0"/>
    <xf numFmtId="0" fontId="192" fillId="0" borderId="8" applyNumberFormat="0" applyFill="0" applyAlignment="0" applyProtection="0"/>
    <xf numFmtId="185" fontId="43" fillId="0" borderId="8" applyNumberFormat="0" applyFill="0" applyAlignment="0" applyProtection="0"/>
    <xf numFmtId="0" fontId="43" fillId="0" borderId="8" applyNumberFormat="0" applyFill="0" applyAlignment="0" applyProtection="0"/>
    <xf numFmtId="185" fontId="43" fillId="0" borderId="8" applyNumberFormat="0" applyFill="0" applyAlignment="0" applyProtection="0"/>
    <xf numFmtId="185" fontId="117" fillId="0" borderId="56" applyNumberFormat="0" applyFill="0" applyAlignment="0" applyProtection="0"/>
    <xf numFmtId="0" fontId="117" fillId="0" borderId="56" applyNumberFormat="0" applyFill="0" applyAlignment="0" applyProtection="0"/>
    <xf numFmtId="185" fontId="117" fillId="0" borderId="56" applyNumberFormat="0" applyFill="0" applyAlignment="0" applyProtection="0"/>
    <xf numFmtId="0" fontId="43" fillId="0" borderId="8" applyNumberFormat="0" applyFill="0" applyAlignment="0" applyProtection="0"/>
    <xf numFmtId="185" fontId="117" fillId="0" borderId="56" applyNumberFormat="0" applyFill="0" applyAlignment="0" applyProtection="0"/>
    <xf numFmtId="185" fontId="117" fillId="0" borderId="56" applyNumberFormat="0" applyFill="0" applyAlignment="0" applyProtection="0"/>
    <xf numFmtId="0" fontId="192" fillId="0" borderId="8" applyNumberFormat="0" applyFill="0" applyAlignment="0" applyProtection="0"/>
    <xf numFmtId="0" fontId="10" fillId="0" borderId="0"/>
    <xf numFmtId="0" fontId="43" fillId="0" borderId="8" applyNumberFormat="0" applyFill="0" applyAlignment="0" applyProtection="0"/>
    <xf numFmtId="0" fontId="117" fillId="0" borderId="45" applyNumberFormat="0" applyFill="0" applyAlignment="0" applyProtection="0"/>
    <xf numFmtId="0" fontId="191" fillId="0" borderId="57" applyNumberFormat="0" applyFill="0" applyAlignment="0" applyProtection="0"/>
    <xf numFmtId="0" fontId="192" fillId="0" borderId="8" applyNumberFormat="0" applyFill="0" applyAlignment="0" applyProtection="0"/>
    <xf numFmtId="0" fontId="10" fillId="0" borderId="0"/>
    <xf numFmtId="0" fontId="10" fillId="0" borderId="0"/>
    <xf numFmtId="0" fontId="43" fillId="0" borderId="8" applyNumberFormat="0" applyFill="0" applyAlignment="0" applyProtection="0"/>
    <xf numFmtId="0" fontId="192" fillId="0" borderId="8" applyNumberFormat="0" applyFill="0" applyAlignment="0" applyProtection="0"/>
    <xf numFmtId="185" fontId="43" fillId="0" borderId="8" applyNumberFormat="0" applyFill="0" applyAlignment="0" applyProtection="0"/>
    <xf numFmtId="0" fontId="192" fillId="0" borderId="8" applyNumberFormat="0" applyFill="0" applyAlignment="0" applyProtection="0"/>
    <xf numFmtId="185" fontId="43" fillId="0" borderId="8" applyNumberFormat="0" applyFill="0" applyAlignment="0" applyProtection="0"/>
    <xf numFmtId="0" fontId="192" fillId="0" borderId="8" applyNumberFormat="0" applyFill="0" applyAlignment="0" applyProtection="0"/>
    <xf numFmtId="0" fontId="10" fillId="0" borderId="0"/>
    <xf numFmtId="0" fontId="43" fillId="0" borderId="8" applyNumberFormat="0" applyFill="0" applyAlignment="0" applyProtection="0"/>
    <xf numFmtId="0" fontId="162" fillId="0" borderId="8" applyNumberFormat="0" applyFill="0" applyAlignment="0" applyProtection="0"/>
    <xf numFmtId="0" fontId="192" fillId="0" borderId="8" applyNumberFormat="0" applyFill="0" applyAlignment="0" applyProtection="0"/>
    <xf numFmtId="185" fontId="162" fillId="0" borderId="8" applyNumberFormat="0" applyFill="0" applyAlignment="0" applyProtection="0"/>
    <xf numFmtId="0" fontId="43" fillId="0" borderId="8" applyNumberFormat="0" applyFill="0" applyAlignment="0" applyProtection="0"/>
    <xf numFmtId="185" fontId="162" fillId="0" borderId="8" applyNumberFormat="0" applyFill="0" applyAlignment="0" applyProtection="0"/>
    <xf numFmtId="0" fontId="192" fillId="0" borderId="8" applyNumberFormat="0" applyFill="0" applyAlignment="0" applyProtection="0"/>
    <xf numFmtId="0" fontId="43" fillId="0" borderId="8" applyNumberFormat="0" applyFill="0" applyAlignment="0" applyProtection="0"/>
    <xf numFmtId="0" fontId="193" fillId="0" borderId="57" applyNumberFormat="0" applyFill="0" applyAlignment="0" applyProtection="0"/>
    <xf numFmtId="185" fontId="43" fillId="0" borderId="8" applyNumberFormat="0" applyFill="0" applyAlignment="0" applyProtection="0"/>
    <xf numFmtId="185" fontId="43" fillId="0" borderId="8" applyNumberFormat="0" applyFill="0" applyAlignment="0" applyProtection="0"/>
    <xf numFmtId="0" fontId="193" fillId="0" borderId="57" applyNumberFormat="0" applyFill="0" applyAlignment="0" applyProtection="0"/>
    <xf numFmtId="0" fontId="193" fillId="0" borderId="57" applyNumberFormat="0" applyFill="0" applyAlignment="0" applyProtection="0"/>
    <xf numFmtId="0" fontId="191" fillId="0" borderId="0" applyNumberFormat="0" applyFill="0" applyBorder="0" applyAlignment="0" applyProtection="0"/>
    <xf numFmtId="0" fontId="117" fillId="0" borderId="0" applyNumberFormat="0" applyFill="0" applyBorder="0" applyAlignment="0" applyProtection="0"/>
    <xf numFmtId="0" fontId="43" fillId="0" borderId="0" applyNumberFormat="0" applyFill="0" applyBorder="0" applyAlignment="0" applyProtection="0"/>
    <xf numFmtId="0" fontId="10" fillId="0" borderId="0"/>
    <xf numFmtId="185" fontId="43" fillId="0" borderId="0" applyNumberFormat="0" applyFill="0" applyBorder="0" applyAlignment="0" applyProtection="0"/>
    <xf numFmtId="0" fontId="10" fillId="0" borderId="0"/>
    <xf numFmtId="0" fontId="118" fillId="0" borderId="0" applyNumberFormat="0" applyFill="0" applyBorder="0" applyAlignment="0" applyProtection="0"/>
    <xf numFmtId="185" fontId="43" fillId="0" borderId="0" applyNumberFormat="0" applyFill="0" applyBorder="0" applyAlignment="0" applyProtection="0"/>
    <xf numFmtId="185" fontId="118" fillId="0" borderId="0" applyNumberFormat="0" applyFill="0" applyBorder="0" applyAlignment="0" applyProtection="0"/>
    <xf numFmtId="0" fontId="118" fillId="0" borderId="0" applyNumberFormat="0" applyFill="0" applyBorder="0" applyAlignment="0" applyProtection="0"/>
    <xf numFmtId="185" fontId="118" fillId="0" borderId="0" applyNumberFormat="0" applyFill="0" applyBorder="0" applyAlignment="0" applyProtection="0"/>
    <xf numFmtId="185" fontId="43" fillId="0" borderId="0" applyNumberFormat="0" applyFill="0" applyBorder="0" applyAlignment="0" applyProtection="0"/>
    <xf numFmtId="0" fontId="43" fillId="0" borderId="0" applyNumberFormat="0" applyFill="0" applyBorder="0" applyAlignment="0" applyProtection="0"/>
    <xf numFmtId="185" fontId="43" fillId="0" borderId="0" applyNumberFormat="0" applyFill="0" applyBorder="0" applyAlignment="0" applyProtection="0"/>
    <xf numFmtId="185" fontId="117" fillId="0" borderId="0" applyNumberFormat="0" applyFill="0" applyBorder="0" applyAlignment="0" applyProtection="0"/>
    <xf numFmtId="0" fontId="117" fillId="0" borderId="0" applyNumberFormat="0" applyFill="0" applyBorder="0" applyAlignment="0" applyProtection="0"/>
    <xf numFmtId="185" fontId="117" fillId="0" borderId="0" applyNumberFormat="0" applyFill="0" applyBorder="0" applyAlignment="0" applyProtection="0"/>
    <xf numFmtId="0" fontId="43" fillId="0" borderId="0" applyNumberFormat="0" applyFill="0" applyBorder="0" applyAlignment="0" applyProtection="0"/>
    <xf numFmtId="185" fontId="117" fillId="0" borderId="0" applyNumberFormat="0" applyFill="0" applyBorder="0" applyAlignment="0" applyProtection="0"/>
    <xf numFmtId="185" fontId="117" fillId="0" borderId="0" applyNumberFormat="0" applyFill="0" applyBorder="0" applyAlignment="0" applyProtection="0"/>
    <xf numFmtId="0" fontId="192" fillId="0" borderId="0" applyNumberFormat="0" applyFill="0" applyBorder="0" applyAlignment="0" applyProtection="0"/>
    <xf numFmtId="0" fontId="10" fillId="0" borderId="0"/>
    <xf numFmtId="0" fontId="43" fillId="0" borderId="0" applyNumberFormat="0" applyFill="0" applyBorder="0" applyAlignment="0" applyProtection="0"/>
    <xf numFmtId="0" fontId="191" fillId="0" borderId="0" applyNumberFormat="0" applyFill="0" applyBorder="0" applyAlignment="0" applyProtection="0"/>
    <xf numFmtId="0" fontId="43" fillId="0" borderId="0" applyNumberFormat="0" applyFill="0" applyBorder="0" applyAlignment="0" applyProtection="0"/>
    <xf numFmtId="0" fontId="10" fillId="0" borderId="0"/>
    <xf numFmtId="185" fontId="43" fillId="0" borderId="0" applyNumberFormat="0" applyFill="0" applyBorder="0" applyAlignment="0" applyProtection="0"/>
    <xf numFmtId="0" fontId="10" fillId="0" borderId="0"/>
    <xf numFmtId="185" fontId="43" fillId="0" borderId="0" applyNumberFormat="0" applyFill="0" applyBorder="0" applyAlignment="0" applyProtection="0"/>
    <xf numFmtId="0" fontId="193" fillId="0" borderId="0" applyNumberFormat="0" applyFill="0" applyBorder="0" applyAlignment="0" applyProtection="0"/>
    <xf numFmtId="0" fontId="43" fillId="0" borderId="0" applyNumberFormat="0" applyFill="0" applyBorder="0" applyAlignment="0" applyProtection="0"/>
    <xf numFmtId="0" fontId="162" fillId="0" borderId="0" applyNumberFormat="0" applyFill="0" applyBorder="0" applyAlignment="0" applyProtection="0"/>
    <xf numFmtId="185" fontId="162" fillId="0" borderId="0" applyNumberFormat="0" applyFill="0" applyBorder="0" applyAlignment="0" applyProtection="0"/>
    <xf numFmtId="0" fontId="43" fillId="0" borderId="0" applyNumberFormat="0" applyFill="0" applyBorder="0" applyAlignment="0" applyProtection="0"/>
    <xf numFmtId="185" fontId="162" fillId="0" borderId="0" applyNumberFormat="0" applyFill="0" applyBorder="0" applyAlignment="0" applyProtection="0"/>
    <xf numFmtId="0" fontId="43" fillId="0" borderId="0" applyNumberFormat="0" applyFill="0" applyBorder="0" applyAlignment="0" applyProtection="0"/>
    <xf numFmtId="185" fontId="43" fillId="0" borderId="0" applyNumberFormat="0" applyFill="0" applyBorder="0" applyAlignment="0" applyProtection="0"/>
    <xf numFmtId="185" fontId="4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85" fontId="40" fillId="0" borderId="0" applyNumberFormat="0" applyFill="0" applyBorder="0" applyAlignment="0" applyProtection="0"/>
    <xf numFmtId="0" fontId="182" fillId="0" borderId="0" applyNumberFormat="0" applyFill="0" applyBorder="0" applyAlignment="0" applyProtection="0"/>
    <xf numFmtId="185" fontId="40" fillId="0" borderId="0" applyNumberFormat="0" applyFill="0" applyBorder="0" applyAlignment="0" applyProtection="0"/>
    <xf numFmtId="0" fontId="10" fillId="0" borderId="0"/>
    <xf numFmtId="0" fontId="182" fillId="0" borderId="0" applyNumberFormat="0" applyFill="0" applyBorder="0" applyAlignment="0" applyProtection="0"/>
    <xf numFmtId="185" fontId="182" fillId="0" borderId="0" applyNumberFormat="0" applyFill="0" applyBorder="0" applyAlignment="0" applyProtection="0"/>
    <xf numFmtId="185" fontId="182" fillId="0" borderId="0" applyNumberFormat="0" applyFill="0" applyBorder="0" applyAlignment="0" applyProtection="0"/>
    <xf numFmtId="0" fontId="10" fillId="0" borderId="0"/>
    <xf numFmtId="185" fontId="40" fillId="0" borderId="0" applyNumberFormat="0" applyFill="0" applyBorder="0" applyAlignment="0" applyProtection="0"/>
    <xf numFmtId="0" fontId="40" fillId="0" borderId="0" applyNumberFormat="0" applyFill="0" applyBorder="0" applyAlignment="0" applyProtection="0"/>
    <xf numFmtId="185" fontId="40" fillId="0" borderId="0" applyNumberFormat="0" applyFill="0" applyBorder="0" applyAlignment="0" applyProtection="0"/>
    <xf numFmtId="185" fontId="177" fillId="0" borderId="0" applyNumberFormat="0" applyFill="0" applyBorder="0" applyAlignment="0" applyProtection="0"/>
    <xf numFmtId="0" fontId="177" fillId="0" borderId="0" applyNumberFormat="0" applyFill="0" applyBorder="0" applyAlignment="0" applyProtection="0"/>
    <xf numFmtId="185" fontId="177" fillId="0" borderId="0" applyNumberFormat="0" applyFill="0" applyBorder="0" applyAlignment="0" applyProtection="0"/>
    <xf numFmtId="0" fontId="40"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85" fontId="40" fillId="0" borderId="0" applyNumberFormat="0" applyFill="0" applyBorder="0" applyAlignment="0" applyProtection="0"/>
    <xf numFmtId="0" fontId="40" fillId="0" borderId="0" applyNumberFormat="0" applyFill="0" applyBorder="0" applyAlignment="0" applyProtection="0"/>
    <xf numFmtId="185" fontId="40" fillId="0" borderId="0" applyNumberFormat="0" applyFill="0" applyBorder="0" applyAlignment="0" applyProtection="0"/>
    <xf numFmtId="185" fontId="44" fillId="0" borderId="0"/>
    <xf numFmtId="185" fontId="44" fillId="0" borderId="0"/>
    <xf numFmtId="0" fontId="44" fillId="0" borderId="0"/>
    <xf numFmtId="0" fontId="44" fillId="0" borderId="0"/>
    <xf numFmtId="185" fontId="44" fillId="0" borderId="0"/>
    <xf numFmtId="185" fontId="44" fillId="0" borderId="0"/>
    <xf numFmtId="0" fontId="44" fillId="0" borderId="0"/>
    <xf numFmtId="185" fontId="44" fillId="0" borderId="0"/>
    <xf numFmtId="0" fontId="44" fillId="0" borderId="0"/>
    <xf numFmtId="185" fontId="44" fillId="0" borderId="0"/>
    <xf numFmtId="185" fontId="44" fillId="0" borderId="0"/>
    <xf numFmtId="0" fontId="44" fillId="0" borderId="0"/>
    <xf numFmtId="0" fontId="44" fillId="0" borderId="0"/>
    <xf numFmtId="185" fontId="44" fillId="0" borderId="0"/>
    <xf numFmtId="185" fontId="44" fillId="0" borderId="0"/>
    <xf numFmtId="185" fontId="44" fillId="0" borderId="0"/>
    <xf numFmtId="0" fontId="44" fillId="0" borderId="0"/>
    <xf numFmtId="0" fontId="44" fillId="0" borderId="0"/>
    <xf numFmtId="185" fontId="44" fillId="0" borderId="0"/>
    <xf numFmtId="0" fontId="44" fillId="0" borderId="0"/>
    <xf numFmtId="0" fontId="44" fillId="0" borderId="0"/>
    <xf numFmtId="185" fontId="44" fillId="0" borderId="0"/>
    <xf numFmtId="185" fontId="44" fillId="0" borderId="0"/>
    <xf numFmtId="0" fontId="44" fillId="0" borderId="0"/>
    <xf numFmtId="0" fontId="44" fillId="0" borderId="0"/>
    <xf numFmtId="185" fontId="44" fillId="0" borderId="0"/>
    <xf numFmtId="185" fontId="44" fillId="0" borderId="0"/>
    <xf numFmtId="0" fontId="44" fillId="0" borderId="0"/>
    <xf numFmtId="0" fontId="44" fillId="0" borderId="0"/>
    <xf numFmtId="0" fontId="44" fillId="0" borderId="0"/>
    <xf numFmtId="185" fontId="44" fillId="0" borderId="0"/>
    <xf numFmtId="0" fontId="44" fillId="0" borderId="0"/>
    <xf numFmtId="185" fontId="44" fillId="0" borderId="0"/>
    <xf numFmtId="0" fontId="37" fillId="0" borderId="74" applyNumberFormat="0" applyFill="0" applyAlignment="0" applyProtection="0"/>
    <xf numFmtId="0" fontId="45" fillId="0" borderId="9" applyNumberFormat="0" applyFill="0" applyAlignment="0" applyProtection="0"/>
    <xf numFmtId="0" fontId="10" fillId="0" borderId="0"/>
    <xf numFmtId="185" fontId="45" fillId="0" borderId="9" applyNumberFormat="0" applyFill="0" applyAlignment="0" applyProtection="0"/>
    <xf numFmtId="0" fontId="10" fillId="0" borderId="0"/>
    <xf numFmtId="0" fontId="125" fillId="0" borderId="59" applyNumberFormat="0" applyFill="0" applyAlignment="0" applyProtection="0"/>
    <xf numFmtId="185" fontId="45" fillId="0" borderId="9" applyNumberFormat="0" applyFill="0" applyAlignment="0" applyProtection="0"/>
    <xf numFmtId="185" fontId="125" fillId="0" borderId="59" applyNumberFormat="0" applyFill="0" applyAlignment="0" applyProtection="0"/>
    <xf numFmtId="0" fontId="125" fillId="0" borderId="59" applyNumberFormat="0" applyFill="0" applyAlignment="0" applyProtection="0"/>
    <xf numFmtId="185" fontId="125" fillId="0" borderId="59" applyNumberFormat="0" applyFill="0" applyAlignment="0" applyProtection="0"/>
    <xf numFmtId="0" fontId="45" fillId="0" borderId="9" applyNumberFormat="0" applyFill="0" applyAlignment="0" applyProtection="0"/>
    <xf numFmtId="185" fontId="45" fillId="0" borderId="9" applyNumberFormat="0" applyFill="0" applyAlignment="0" applyProtection="0"/>
    <xf numFmtId="185" fontId="45" fillId="0" borderId="9" applyNumberFormat="0" applyFill="0" applyAlignment="0" applyProtection="0"/>
    <xf numFmtId="0" fontId="194" fillId="0" borderId="9" applyNumberFormat="0" applyFill="0" applyAlignment="0" applyProtection="0"/>
    <xf numFmtId="0" fontId="195" fillId="0" borderId="59" applyNumberFormat="0" applyFill="0" applyAlignment="0" applyProtection="0"/>
    <xf numFmtId="0" fontId="10" fillId="0" borderId="0"/>
    <xf numFmtId="0" fontId="45" fillId="0" borderId="9" applyNumberFormat="0" applyFill="0" applyAlignment="0" applyProtection="0"/>
    <xf numFmtId="0" fontId="124" fillId="0" borderId="58" applyNumberFormat="0" applyFill="0" applyAlignment="0" applyProtection="0"/>
    <xf numFmtId="0" fontId="195" fillId="0" borderId="59" applyNumberFormat="0" applyFill="0" applyAlignment="0" applyProtection="0"/>
    <xf numFmtId="0" fontId="10" fillId="0" borderId="0"/>
    <xf numFmtId="0" fontId="10" fillId="0" borderId="0"/>
    <xf numFmtId="0" fontId="45" fillId="0" borderId="9" applyNumberFormat="0" applyFill="0" applyAlignment="0" applyProtection="0"/>
    <xf numFmtId="185" fontId="45" fillId="0" borderId="9" applyNumberFormat="0" applyFill="0" applyAlignment="0" applyProtection="0"/>
    <xf numFmtId="185" fontId="45" fillId="0" borderId="9" applyNumberFormat="0" applyFill="0" applyAlignment="0" applyProtection="0"/>
    <xf numFmtId="0" fontId="196" fillId="0" borderId="59" applyNumberFormat="0" applyFill="0" applyAlignment="0" applyProtection="0"/>
    <xf numFmtId="0" fontId="10" fillId="0" borderId="0"/>
    <xf numFmtId="0" fontId="45" fillId="0" borderId="9" applyNumberFormat="0" applyFill="0" applyAlignment="0" applyProtection="0"/>
    <xf numFmtId="0" fontId="197" fillId="0" borderId="9" applyNumberFormat="0" applyFill="0" applyAlignment="0" applyProtection="0"/>
    <xf numFmtId="185" fontId="197" fillId="0" borderId="9" applyNumberFormat="0" applyFill="0" applyAlignment="0" applyProtection="0"/>
    <xf numFmtId="0" fontId="45" fillId="0" borderId="9" applyNumberFormat="0" applyFill="0" applyAlignment="0" applyProtection="0"/>
    <xf numFmtId="185" fontId="197" fillId="0" borderId="9" applyNumberFormat="0" applyFill="0" applyAlignment="0" applyProtection="0"/>
    <xf numFmtId="0" fontId="45" fillId="0" borderId="9" applyNumberFormat="0" applyFill="0" applyAlignment="0" applyProtection="0"/>
    <xf numFmtId="185" fontId="45" fillId="0" borderId="9" applyNumberFormat="0" applyFill="0" applyAlignment="0" applyProtection="0"/>
    <xf numFmtId="185" fontId="45" fillId="0" borderId="9" applyNumberFormat="0" applyFill="0" applyAlignment="0" applyProtection="0"/>
    <xf numFmtId="0" fontId="196" fillId="0" borderId="59" applyNumberFormat="0" applyFill="0" applyAlignment="0" applyProtection="0"/>
    <xf numFmtId="0" fontId="196" fillId="0" borderId="59" applyNumberFormat="0" applyFill="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44" fontId="179" fillId="0" borderId="0" applyFont="0" applyFill="0" applyBorder="0" applyAlignment="0" applyProtection="0"/>
    <xf numFmtId="204" fontId="5"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204" fontId="10" fillId="0" borderId="0" applyFont="0" applyFill="0" applyBorder="0" applyAlignment="0" applyProtection="0"/>
    <xf numFmtId="0" fontId="10" fillId="0" borderId="0"/>
    <xf numFmtId="0" fontId="10" fillId="0" borderId="0"/>
    <xf numFmtId="20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44" fontId="179" fillId="0" borderId="0" applyFont="0" applyFill="0" applyBorder="0" applyAlignment="0" applyProtection="0"/>
    <xf numFmtId="0" fontId="10" fillId="0" borderId="0"/>
    <xf numFmtId="0" fontId="10" fillId="0" borderId="0"/>
    <xf numFmtId="20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04" fontId="10" fillId="0" borderId="0" applyFont="0" applyFill="0" applyBorder="0" applyAlignment="0" applyProtection="0"/>
    <xf numFmtId="0" fontId="10" fillId="0" borderId="0"/>
    <xf numFmtId="0" fontId="10" fillId="0" borderId="0"/>
    <xf numFmtId="0" fontId="10" fillId="0" borderId="0"/>
    <xf numFmtId="20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205" fontId="132" fillId="0" borderId="0" applyFont="0" applyFill="0" applyBorder="0" applyAlignment="0" applyProtection="0"/>
    <xf numFmtId="44" fontId="10" fillId="0" borderId="0" applyFont="0" applyFill="0" applyBorder="0" applyAlignment="0" applyProtection="0"/>
    <xf numFmtId="204" fontId="5" fillId="0" borderId="0" applyFont="0" applyFill="0" applyBorder="0" applyAlignment="0" applyProtection="0"/>
    <xf numFmtId="0" fontId="10" fillId="0" borderId="0"/>
    <xf numFmtId="0" fontId="10"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04" fontId="10"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44" fontId="10" fillId="0" borderId="0" applyFont="0" applyFill="0" applyBorder="0" applyAlignment="0" applyProtection="0"/>
    <xf numFmtId="0" fontId="10" fillId="0" borderId="0"/>
    <xf numFmtId="44" fontId="10" fillId="0" borderId="0" applyFont="0" applyFill="0" applyBorder="0" applyAlignment="0" applyProtection="0"/>
    <xf numFmtId="44" fontId="10" fillId="0" borderId="0" applyFont="0" applyFill="0" applyBorder="0" applyAlignment="0" applyProtection="0"/>
    <xf numFmtId="206"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0" fontId="10" fillId="0" borderId="0"/>
    <xf numFmtId="0" fontId="10" fillId="0" borderId="0"/>
    <xf numFmtId="0" fontId="10" fillId="0" borderId="0"/>
    <xf numFmtId="20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204" fontId="10" fillId="0" borderId="0" applyFont="0" applyFill="0" applyBorder="0" applyAlignment="0" applyProtection="0"/>
    <xf numFmtId="0" fontId="10" fillId="0" borderId="0"/>
    <xf numFmtId="0" fontId="10" fillId="0" borderId="0"/>
    <xf numFmtId="204" fontId="10" fillId="0" borderId="0" applyFont="0" applyFill="0" applyBorder="0" applyAlignment="0" applyProtection="0"/>
    <xf numFmtId="204" fontId="10" fillId="0" borderId="0" applyFont="0" applyFill="0" applyBorder="0" applyAlignment="0" applyProtection="0"/>
    <xf numFmtId="0" fontId="10" fillId="0" borderId="0"/>
    <xf numFmtId="204" fontId="10" fillId="0" borderId="0" applyFont="0" applyFill="0" applyBorder="0" applyAlignment="0" applyProtection="0"/>
    <xf numFmtId="0" fontId="10" fillId="0" borderId="0"/>
    <xf numFmtId="44" fontId="4"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0" fontId="10" fillId="0" borderId="0"/>
    <xf numFmtId="0" fontId="10" fillId="0" borderId="0"/>
    <xf numFmtId="44" fontId="4"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204" fontId="10" fillId="0" borderId="0" applyFont="0" applyFill="0" applyBorder="0" applyAlignment="0" applyProtection="0"/>
    <xf numFmtId="0" fontId="198" fillId="0" borderId="0" applyNumberFormat="0" applyFill="0" applyBorder="0" applyAlignment="0" applyProtection="0"/>
    <xf numFmtId="0" fontId="46" fillId="0" borderId="0" applyNumberFormat="0" applyFill="0" applyBorder="0" applyAlignment="0" applyProtection="0"/>
    <xf numFmtId="0" fontId="10" fillId="0" borderId="0"/>
    <xf numFmtId="185" fontId="46" fillId="0" borderId="0" applyNumberFormat="0" applyFill="0" applyBorder="0" applyAlignment="0" applyProtection="0"/>
    <xf numFmtId="0" fontId="10" fillId="0" borderId="0"/>
    <xf numFmtId="0" fontId="199" fillId="0" borderId="0" applyNumberFormat="0" applyFill="0" applyBorder="0" applyAlignment="0" applyProtection="0"/>
    <xf numFmtId="185" fontId="46" fillId="0" borderId="0" applyNumberFormat="0" applyFill="0" applyBorder="0" applyAlignment="0" applyProtection="0"/>
    <xf numFmtId="185" fontId="199" fillId="0" borderId="0" applyNumberFormat="0" applyFill="0" applyBorder="0" applyAlignment="0" applyProtection="0"/>
    <xf numFmtId="0" fontId="199" fillId="0" borderId="0" applyNumberFormat="0" applyFill="0" applyBorder="0" applyAlignment="0" applyProtection="0"/>
    <xf numFmtId="185" fontId="199" fillId="0" borderId="0" applyNumberFormat="0" applyFill="0" applyBorder="0" applyAlignment="0" applyProtection="0"/>
    <xf numFmtId="0" fontId="46" fillId="0" borderId="0" applyNumberFormat="0" applyFill="0" applyBorder="0" applyAlignment="0" applyProtection="0"/>
    <xf numFmtId="185" fontId="46" fillId="0" borderId="0" applyNumberFormat="0" applyFill="0" applyBorder="0" applyAlignment="0" applyProtection="0"/>
    <xf numFmtId="185" fontId="46" fillId="0" borderId="0" applyNumberFormat="0" applyFill="0" applyBorder="0" applyAlignment="0" applyProtection="0"/>
    <xf numFmtId="0" fontId="200" fillId="0" borderId="0" applyNumberFormat="0" applyFill="0" applyBorder="0" applyAlignment="0" applyProtection="0"/>
    <xf numFmtId="0" fontId="201" fillId="0" borderId="0" applyNumberFormat="0" applyFill="0" applyBorder="0" applyAlignment="0" applyProtection="0"/>
    <xf numFmtId="0" fontId="10" fillId="0" borderId="0"/>
    <xf numFmtId="0" fontId="46" fillId="0" borderId="0" applyNumberFormat="0" applyFill="0" applyBorder="0" applyAlignment="0" applyProtection="0"/>
    <xf numFmtId="0" fontId="10" fillId="0" borderId="0"/>
    <xf numFmtId="0" fontId="201" fillId="0" borderId="0" applyNumberFormat="0" applyFill="0" applyBorder="0" applyAlignment="0" applyProtection="0"/>
    <xf numFmtId="0" fontId="46" fillId="0" borderId="0" applyNumberFormat="0" applyFill="0" applyBorder="0" applyAlignment="0" applyProtection="0"/>
    <xf numFmtId="0" fontId="10" fillId="0" borderId="0"/>
    <xf numFmtId="185" fontId="46" fillId="0" borderId="0" applyNumberFormat="0" applyFill="0" applyBorder="0" applyAlignment="0" applyProtection="0"/>
    <xf numFmtId="185" fontId="46" fillId="0" borderId="0" applyNumberFormat="0" applyFill="0" applyBorder="0" applyAlignment="0" applyProtection="0"/>
    <xf numFmtId="0" fontId="10" fillId="0" borderId="0"/>
    <xf numFmtId="0" fontId="4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5" fontId="67" fillId="0" borderId="0" applyNumberFormat="0" applyFill="0" applyBorder="0" applyAlignment="0" applyProtection="0"/>
    <xf numFmtId="0" fontId="46" fillId="0" borderId="0" applyNumberFormat="0" applyFill="0" applyBorder="0" applyAlignment="0" applyProtection="0"/>
    <xf numFmtId="185" fontId="67" fillId="0" borderId="0" applyNumberFormat="0" applyFill="0" applyBorder="0" applyAlignment="0" applyProtection="0"/>
    <xf numFmtId="0" fontId="46" fillId="0" borderId="0" applyNumberFormat="0" applyFill="0" applyBorder="0" applyAlignment="0" applyProtection="0"/>
    <xf numFmtId="185" fontId="46" fillId="0" borderId="0" applyNumberFormat="0" applyFill="0" applyBorder="0" applyAlignment="0" applyProtection="0"/>
    <xf numFmtId="185" fontId="46" fillId="0" borderId="0" applyNumberFormat="0" applyFill="0" applyBorder="0" applyAlignment="0" applyProtection="0"/>
    <xf numFmtId="0" fontId="200" fillId="0" borderId="0" applyNumberFormat="0" applyFill="0" applyBorder="0" applyAlignment="0" applyProtection="0"/>
    <xf numFmtId="0" fontId="10" fillId="0" borderId="0"/>
    <xf numFmtId="0" fontId="46" fillId="0" borderId="0" applyNumberFormat="0" applyFill="0" applyBorder="0" applyAlignment="0" applyProtection="0"/>
    <xf numFmtId="185" fontId="46" fillId="0" borderId="0" applyNumberFormat="0" applyFill="0" applyBorder="0" applyAlignment="0" applyProtection="0"/>
    <xf numFmtId="185" fontId="46" fillId="0" borderId="0" applyNumberFormat="0" applyFill="0" applyBorder="0" applyAlignment="0" applyProtection="0"/>
    <xf numFmtId="0" fontId="199" fillId="0" borderId="0" applyNumberFormat="0" applyFill="0" applyBorder="0" applyAlignment="0" applyProtection="0"/>
    <xf numFmtId="0" fontId="10" fillId="0" borderId="0"/>
    <xf numFmtId="207" fontId="94" fillId="0" borderId="0">
      <protection locked="0"/>
    </xf>
    <xf numFmtId="208" fontId="8" fillId="0" borderId="13" applyFont="0" applyFill="0" applyBorder="0"/>
    <xf numFmtId="0" fontId="47" fillId="82" borderId="10" applyNumberFormat="0" applyAlignment="0" applyProtection="0"/>
    <xf numFmtId="0" fontId="47" fillId="25" borderId="10" applyNumberFormat="0" applyAlignment="0" applyProtection="0"/>
    <xf numFmtId="0" fontId="10" fillId="0" borderId="0"/>
    <xf numFmtId="185" fontId="47" fillId="25" borderId="10" applyNumberFormat="0" applyAlignment="0" applyProtection="0"/>
    <xf numFmtId="0" fontId="10" fillId="0" borderId="0"/>
    <xf numFmtId="0" fontId="91" fillId="90" borderId="46" applyNumberFormat="0" applyAlignment="0" applyProtection="0"/>
    <xf numFmtId="185" fontId="47" fillId="25" borderId="10" applyNumberFormat="0" applyAlignment="0" applyProtection="0"/>
    <xf numFmtId="185" fontId="91" fillId="90" borderId="46" applyNumberFormat="0" applyAlignment="0" applyProtection="0"/>
    <xf numFmtId="0" fontId="91" fillId="90" borderId="46" applyNumberFormat="0" applyAlignment="0" applyProtection="0"/>
    <xf numFmtId="185" fontId="91" fillId="90" borderId="46" applyNumberFormat="0" applyAlignment="0" applyProtection="0"/>
    <xf numFmtId="0" fontId="47" fillId="25" borderId="10" applyNumberFormat="0" applyAlignment="0" applyProtection="0"/>
    <xf numFmtId="185" fontId="47" fillId="25" borderId="10" applyNumberFormat="0" applyAlignment="0" applyProtection="0"/>
    <xf numFmtId="185" fontId="47" fillId="25" borderId="10" applyNumberFormat="0" applyAlignment="0" applyProtection="0"/>
    <xf numFmtId="0" fontId="202" fillId="90" borderId="46" applyNumberFormat="0" applyAlignment="0" applyProtection="0"/>
    <xf numFmtId="0" fontId="203" fillId="90" borderId="46" applyNumberFormat="0" applyAlignment="0" applyProtection="0"/>
    <xf numFmtId="0" fontId="10" fillId="0" borderId="0"/>
    <xf numFmtId="0" fontId="47" fillId="25" borderId="10" applyNumberFormat="0" applyAlignment="0" applyProtection="0"/>
    <xf numFmtId="0" fontId="47" fillId="70" borderId="10" applyNumberFormat="0" applyAlignment="0" applyProtection="0"/>
    <xf numFmtId="0" fontId="203" fillId="90" borderId="46" applyNumberFormat="0" applyAlignment="0" applyProtection="0"/>
    <xf numFmtId="0" fontId="10" fillId="0" borderId="0"/>
    <xf numFmtId="0" fontId="10" fillId="0" borderId="0"/>
    <xf numFmtId="0" fontId="47" fillId="25" borderId="10" applyNumberFormat="0" applyAlignment="0" applyProtection="0"/>
    <xf numFmtId="185" fontId="47" fillId="25" borderId="10" applyNumberFormat="0" applyAlignment="0" applyProtection="0"/>
    <xf numFmtId="185" fontId="47" fillId="25" borderId="10" applyNumberFormat="0" applyAlignment="0" applyProtection="0"/>
    <xf numFmtId="0" fontId="10" fillId="0" borderId="0"/>
    <xf numFmtId="0" fontId="47" fillId="25" borderId="10" applyNumberFormat="0" applyAlignment="0" applyProtection="0"/>
    <xf numFmtId="0" fontId="119" fillId="25" borderId="10" applyNumberFormat="0" applyAlignment="0" applyProtection="0"/>
    <xf numFmtId="0" fontId="119" fillId="25" borderId="10" applyNumberFormat="0" applyAlignment="0" applyProtection="0"/>
    <xf numFmtId="185" fontId="119" fillId="25" borderId="10" applyNumberFormat="0" applyAlignment="0" applyProtection="0"/>
    <xf numFmtId="0" fontId="47" fillId="25" borderId="10" applyNumberFormat="0" applyAlignment="0" applyProtection="0"/>
    <xf numFmtId="185" fontId="119" fillId="25" borderId="10" applyNumberFormat="0" applyAlignment="0" applyProtection="0"/>
    <xf numFmtId="0" fontId="47" fillId="25" borderId="10" applyNumberFormat="0" applyAlignment="0" applyProtection="0"/>
    <xf numFmtId="185" fontId="47" fillId="25" borderId="10" applyNumberFormat="0" applyAlignment="0" applyProtection="0"/>
    <xf numFmtId="185" fontId="47" fillId="25" borderId="10" applyNumberFormat="0" applyAlignment="0" applyProtection="0"/>
    <xf numFmtId="0" fontId="202" fillId="90" borderId="46" applyNumberFormat="0" applyAlignment="0" applyProtection="0"/>
    <xf numFmtId="0" fontId="47" fillId="25" borderId="10" applyNumberFormat="0" applyAlignment="0" applyProtection="0"/>
    <xf numFmtId="0" fontId="42" fillId="0" borderId="7" applyNumberFormat="0" applyFill="0" applyAlignment="0" applyProtection="0"/>
    <xf numFmtId="0" fontId="207" fillId="0" borderId="0"/>
    <xf numFmtId="0" fontId="3" fillId="0" borderId="0"/>
    <xf numFmtId="0" fontId="10"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935">
    <xf numFmtId="0" fontId="0" fillId="0" borderId="0" xfId="0"/>
    <xf numFmtId="0" fontId="7" fillId="0" borderId="0" xfId="0" applyFont="1" applyFill="1" applyBorder="1" applyAlignment="1" applyProtection="1">
      <alignment horizontal="left"/>
    </xf>
    <xf numFmtId="0" fontId="13" fillId="0" borderId="11" xfId="0" applyFont="1" applyFill="1" applyBorder="1" applyAlignment="1" applyProtection="1">
      <alignment horizontal="left" vertical="center" wrapText="1"/>
    </xf>
    <xf numFmtId="0" fontId="0" fillId="0" borderId="0" xfId="0" applyFill="1" applyProtection="1"/>
    <xf numFmtId="0" fontId="0" fillId="0" borderId="0" xfId="0"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Border="1" applyAlignment="1" applyProtection="1">
      <alignment horizontal="left"/>
    </xf>
    <xf numFmtId="0" fontId="0" fillId="0" borderId="0" xfId="0" applyFill="1" applyBorder="1" applyAlignment="1" applyProtection="1">
      <alignment horizontal="left" vertical="center"/>
    </xf>
    <xf numFmtId="0" fontId="13" fillId="0" borderId="0" xfId="0" applyFont="1" applyFill="1" applyBorder="1" applyAlignment="1" applyProtection="1">
      <alignment horizontal="center" wrapText="1"/>
    </xf>
    <xf numFmtId="0" fontId="0" fillId="0" borderId="0" xfId="0" applyFill="1" applyAlignment="1" applyProtection="1">
      <alignment horizontal="left"/>
    </xf>
    <xf numFmtId="0" fontId="13" fillId="0" borderId="11" xfId="0" applyFont="1" applyFill="1" applyBorder="1" applyAlignment="1" applyProtection="1">
      <alignment vertical="center" wrapText="1"/>
    </xf>
    <xf numFmtId="0" fontId="13" fillId="0" borderId="0" xfId="120" applyFont="1" applyFill="1" applyBorder="1" applyAlignment="1" applyProtection="1">
      <alignment horizontal="left" vertical="center" wrapText="1"/>
    </xf>
    <xf numFmtId="0" fontId="14" fillId="0" borderId="0" xfId="120" applyFont="1" applyProtection="1"/>
    <xf numFmtId="0" fontId="14" fillId="0" borderId="0" xfId="120" applyFont="1" applyBorder="1" applyProtection="1"/>
    <xf numFmtId="0" fontId="13" fillId="0" borderId="11" xfId="118" applyFont="1" applyBorder="1" applyAlignment="1" applyProtection="1">
      <alignment vertical="center"/>
    </xf>
    <xf numFmtId="0" fontId="14" fillId="0" borderId="15" xfId="118" applyFont="1" applyBorder="1" applyAlignment="1" applyProtection="1">
      <alignment vertical="center"/>
    </xf>
    <xf numFmtId="0" fontId="14" fillId="26" borderId="13" xfId="0" applyFont="1" applyFill="1" applyBorder="1" applyProtection="1">
      <protection locked="0"/>
    </xf>
    <xf numFmtId="4" fontId="14" fillId="27" borderId="0" xfId="123" applyNumberFormat="1" applyFont="1" applyFill="1" applyProtection="1"/>
    <xf numFmtId="4" fontId="14" fillId="0" borderId="0" xfId="123" applyNumberFormat="1" applyFont="1" applyFill="1" applyBorder="1" applyProtection="1"/>
    <xf numFmtId="4" fontId="14" fillId="27" borderId="0" xfId="123" applyNumberFormat="1" applyFont="1" applyFill="1" applyBorder="1" applyProtection="1"/>
    <xf numFmtId="4" fontId="14" fillId="0" borderId="0" xfId="123" applyNumberFormat="1" applyFont="1" applyFill="1" applyProtection="1"/>
    <xf numFmtId="4" fontId="13" fillId="27" borderId="17" xfId="0" applyNumberFormat="1" applyFont="1" applyFill="1" applyBorder="1" applyAlignment="1" applyProtection="1">
      <alignment vertical="top" wrapText="1"/>
    </xf>
    <xf numFmtId="4" fontId="13" fillId="0" borderId="17" xfId="0" applyNumberFormat="1" applyFont="1" applyFill="1" applyBorder="1" applyAlignment="1" applyProtection="1">
      <alignment vertical="top" wrapText="1"/>
    </xf>
    <xf numFmtId="0" fontId="10" fillId="0" borderId="0" xfId="119" applyFont="1" applyFill="1" applyProtection="1"/>
    <xf numFmtId="0" fontId="10" fillId="0" borderId="0" xfId="119" applyFont="1" applyFill="1" applyBorder="1" applyProtection="1"/>
    <xf numFmtId="0" fontId="10" fillId="0" borderId="0" xfId="119" applyFont="1" applyProtection="1"/>
    <xf numFmtId="0" fontId="10" fillId="0" borderId="0" xfId="119" applyFont="1" applyBorder="1" applyProtection="1"/>
    <xf numFmtId="0" fontId="13" fillId="0" borderId="13" xfId="0" applyFont="1" applyFill="1" applyBorder="1" applyAlignment="1" applyProtection="1">
      <alignment vertical="center" wrapText="1"/>
    </xf>
    <xf numFmtId="0" fontId="7" fillId="0" borderId="0" xfId="120" applyFont="1" applyBorder="1" applyProtection="1"/>
    <xf numFmtId="0" fontId="10" fillId="28" borderId="13" xfId="122" applyFill="1" applyBorder="1" applyProtection="1">
      <protection locked="0"/>
    </xf>
    <xf numFmtId="0" fontId="10" fillId="28" borderId="13" xfId="122" applyFont="1" applyFill="1" applyBorder="1" applyProtection="1">
      <protection locked="0"/>
    </xf>
    <xf numFmtId="0" fontId="20" fillId="0" borderId="0" xfId="104" quotePrefix="1" applyFont="1" applyAlignment="1" applyProtection="1">
      <alignment horizontal="center" vertical="center"/>
    </xf>
    <xf numFmtId="0" fontId="13" fillId="0" borderId="0" xfId="0" applyFont="1" applyFill="1" applyBorder="1" applyAlignment="1" applyProtection="1">
      <alignment vertical="center" wrapText="1"/>
    </xf>
    <xf numFmtId="0" fontId="13" fillId="0" borderId="0" xfId="0" applyFont="1" applyFill="1" applyBorder="1" applyAlignment="1" applyProtection="1">
      <alignment horizontal="center" vertical="center"/>
    </xf>
    <xf numFmtId="0" fontId="10" fillId="28" borderId="13" xfId="122" applyFont="1" applyFill="1" applyBorder="1" applyAlignment="1" applyProtection="1">
      <alignment wrapText="1"/>
      <protection locked="0"/>
    </xf>
    <xf numFmtId="0" fontId="22" fillId="0" borderId="0" xfId="0" applyFont="1" applyFill="1" applyBorder="1" applyAlignment="1" applyProtection="1">
      <alignment horizontal="centerContinuous" vertical="center" wrapText="1"/>
    </xf>
    <xf numFmtId="0" fontId="14" fillId="0" borderId="0" xfId="0" applyFont="1" applyProtection="1"/>
    <xf numFmtId="0" fontId="14" fillId="0" borderId="0" xfId="0" applyFont="1" applyBorder="1" applyProtection="1"/>
    <xf numFmtId="0" fontId="20" fillId="0" borderId="0" xfId="104" applyFont="1" applyFill="1" applyAlignment="1" applyProtection="1">
      <alignment vertical="center"/>
    </xf>
    <xf numFmtId="0" fontId="14" fillId="0" borderId="15" xfId="120" applyFont="1" applyBorder="1" applyProtection="1"/>
    <xf numFmtId="0" fontId="14" fillId="0" borderId="11" xfId="118" applyFont="1" applyBorder="1" applyAlignment="1" applyProtection="1">
      <alignment vertical="center"/>
    </xf>
    <xf numFmtId="0" fontId="14" fillId="0" borderId="26" xfId="118" applyFont="1" applyBorder="1" applyAlignment="1" applyProtection="1">
      <alignment vertical="center"/>
    </xf>
    <xf numFmtId="0" fontId="13" fillId="0" borderId="15" xfId="120" applyFont="1" applyBorder="1" applyProtection="1"/>
    <xf numFmtId="4" fontId="13" fillId="0" borderId="17" xfId="123" applyNumberFormat="1" applyFont="1" applyFill="1" applyBorder="1" applyAlignment="1" applyProtection="1">
      <alignment vertical="top" wrapText="1"/>
    </xf>
    <xf numFmtId="0" fontId="20" fillId="0" borderId="0" xfId="104" quotePrefix="1" applyFont="1" applyFill="1" applyAlignment="1" applyProtection="1">
      <alignment vertical="center"/>
    </xf>
    <xf numFmtId="0" fontId="24" fillId="0" borderId="0" xfId="0" applyFont="1" applyFill="1" applyBorder="1" applyAlignment="1" applyProtection="1"/>
    <xf numFmtId="0" fontId="10" fillId="28" borderId="13" xfId="122" applyFill="1" applyBorder="1" applyAlignment="1" applyProtection="1">
      <alignment horizontal="center" vertical="center"/>
      <protection locked="0"/>
    </xf>
    <xf numFmtId="0" fontId="13" fillId="26" borderId="13" xfId="0" applyFont="1" applyFill="1" applyBorder="1" applyAlignment="1" applyProtection="1">
      <alignment horizontal="center" vertical="center"/>
      <protection locked="0"/>
    </xf>
    <xf numFmtId="14" fontId="13" fillId="26" borderId="13" xfId="0" applyNumberFormat="1" applyFont="1" applyFill="1" applyBorder="1" applyAlignment="1" applyProtection="1">
      <alignment horizontal="center" vertical="center"/>
      <protection locked="0"/>
    </xf>
    <xf numFmtId="0" fontId="7" fillId="0" borderId="0" xfId="120" applyFont="1" applyBorder="1" applyAlignment="1" applyProtection="1">
      <alignment vertical="center"/>
    </xf>
    <xf numFmtId="0" fontId="13" fillId="0" borderId="0" xfId="120" applyFont="1" applyAlignment="1" applyProtection="1">
      <alignment horizontal="centerContinuous"/>
    </xf>
    <xf numFmtId="0" fontId="14" fillId="0" borderId="0" xfId="120" applyFont="1" applyAlignment="1" applyProtection="1">
      <alignment horizontal="centerContinuous"/>
    </xf>
    <xf numFmtId="0" fontId="13" fillId="26" borderId="13" xfId="0" applyFont="1" applyFill="1" applyBorder="1" applyAlignment="1" applyProtection="1">
      <alignment horizontal="left" vertical="center" wrapText="1"/>
      <protection locked="0"/>
    </xf>
    <xf numFmtId="4" fontId="14" fillId="0" borderId="17" xfId="123" applyNumberFormat="1" applyFont="1" applyFill="1" applyBorder="1" applyAlignment="1" applyProtection="1">
      <alignment vertical="top" wrapText="1"/>
    </xf>
    <xf numFmtId="166" fontId="10" fillId="26" borderId="13" xfId="121" applyNumberFormat="1" applyFont="1" applyFill="1" applyBorder="1" applyAlignment="1" applyProtection="1">
      <alignment horizontal="right" vertical="center"/>
      <protection locked="0"/>
    </xf>
    <xf numFmtId="166" fontId="14" fillId="26" borderId="13" xfId="118" applyNumberFormat="1" applyFont="1" applyFill="1" applyBorder="1" applyAlignment="1" applyProtection="1">
      <alignment vertical="center"/>
      <protection locked="0"/>
    </xf>
    <xf numFmtId="166" fontId="13" fillId="0" borderId="13" xfId="120" applyNumberFormat="1" applyFont="1" applyBorder="1" applyAlignment="1" applyProtection="1">
      <alignment vertical="center"/>
    </xf>
    <xf numFmtId="166" fontId="14" fillId="0" borderId="13" xfId="120" applyNumberFormat="1" applyFont="1" applyBorder="1" applyAlignment="1" applyProtection="1">
      <alignment vertical="center"/>
    </xf>
    <xf numFmtId="166" fontId="14" fillId="26" borderId="13" xfId="0" applyNumberFormat="1" applyFont="1" applyFill="1" applyBorder="1" applyProtection="1">
      <protection locked="0"/>
    </xf>
    <xf numFmtId="0" fontId="7" fillId="0" borderId="0" xfId="0" applyFont="1" applyBorder="1" applyProtection="1"/>
    <xf numFmtId="0" fontId="14" fillId="0" borderId="13" xfId="0" applyFont="1" applyBorder="1" applyAlignment="1" applyProtection="1">
      <alignment horizontal="center"/>
    </xf>
    <xf numFmtId="0" fontId="13" fillId="0" borderId="13" xfId="0" applyFont="1" applyFill="1" applyBorder="1" applyAlignment="1" applyProtection="1">
      <alignment horizontal="center"/>
    </xf>
    <xf numFmtId="0" fontId="13" fillId="0" borderId="0" xfId="0" applyFont="1" applyProtection="1"/>
    <xf numFmtId="0" fontId="10" fillId="0" borderId="0" xfId="121" applyFont="1" applyFill="1" applyBorder="1" applyProtection="1">
      <protection locked="0"/>
    </xf>
    <xf numFmtId="0" fontId="10" fillId="0" borderId="0" xfId="121" applyFont="1" applyBorder="1" applyProtection="1">
      <protection locked="0"/>
    </xf>
    <xf numFmtId="0" fontId="10" fillId="0" borderId="0" xfId="121" applyFont="1" applyProtection="1">
      <protection locked="0"/>
    </xf>
    <xf numFmtId="0" fontId="10" fillId="0" borderId="0" xfId="121" applyFont="1" applyFill="1" applyProtection="1">
      <protection locked="0"/>
    </xf>
    <xf numFmtId="0" fontId="10" fillId="0" borderId="13" xfId="121" applyFont="1" applyBorder="1" applyAlignment="1" applyProtection="1">
      <alignment horizontal="center" vertical="center"/>
      <protection locked="0"/>
    </xf>
    <xf numFmtId="0" fontId="8" fillId="0" borderId="0" xfId="121" applyFont="1" applyFill="1" applyBorder="1" applyAlignment="1" applyProtection="1">
      <alignment vertical="center"/>
      <protection locked="0"/>
    </xf>
    <xf numFmtId="165" fontId="10" fillId="26" borderId="13" xfId="121" applyNumberFormat="1" applyFont="1" applyFill="1" applyBorder="1" applyAlignment="1" applyProtection="1">
      <alignment horizontal="right" vertical="center"/>
      <protection locked="0"/>
    </xf>
    <xf numFmtId="0" fontId="8" fillId="0" borderId="0" xfId="121" applyFont="1" applyBorder="1" applyAlignment="1" applyProtection="1">
      <alignment horizontal="center" vertical="center"/>
      <protection locked="0"/>
    </xf>
    <xf numFmtId="14" fontId="10" fillId="26" borderId="13" xfId="121" applyNumberFormat="1" applyFont="1" applyFill="1" applyBorder="1" applyAlignment="1" applyProtection="1">
      <alignment horizontal="center" vertical="center"/>
      <protection locked="0"/>
    </xf>
    <xf numFmtId="1" fontId="10" fillId="26" borderId="13" xfId="121" applyNumberFormat="1" applyFont="1" applyFill="1" applyBorder="1" applyAlignment="1" applyProtection="1">
      <alignment horizontal="center" vertical="center" wrapText="1"/>
      <protection locked="0"/>
    </xf>
    <xf numFmtId="0" fontId="10" fillId="0" borderId="26" xfId="121" applyFont="1" applyBorder="1" applyProtection="1">
      <protection locked="0"/>
    </xf>
    <xf numFmtId="0" fontId="10" fillId="0" borderId="15" xfId="121" applyFont="1" applyBorder="1" applyProtection="1">
      <protection locked="0"/>
    </xf>
    <xf numFmtId="0" fontId="48" fillId="0" borderId="0" xfId="104" quotePrefix="1" applyFont="1" applyFill="1" applyAlignment="1" applyProtection="1">
      <alignment vertical="center"/>
      <protection locked="0"/>
    </xf>
    <xf numFmtId="0" fontId="8" fillId="0" borderId="0" xfId="121" applyFont="1" applyFill="1" applyBorder="1" applyAlignment="1" applyProtection="1">
      <alignment horizontal="center" vertical="center"/>
      <protection locked="0"/>
    </xf>
    <xf numFmtId="2" fontId="10" fillId="0" borderId="29" xfId="121" applyNumberFormat="1" applyFont="1" applyFill="1" applyBorder="1" applyAlignment="1" applyProtection="1">
      <alignment horizontal="center" vertical="center" wrapText="1"/>
      <protection locked="0"/>
    </xf>
    <xf numFmtId="14" fontId="10" fillId="26" borderId="15" xfId="121" applyNumberFormat="1" applyFont="1" applyFill="1" applyBorder="1" applyAlignment="1" applyProtection="1">
      <alignment horizontal="center" vertical="center"/>
      <protection locked="0"/>
    </xf>
    <xf numFmtId="166" fontId="10" fillId="26" borderId="13" xfId="121" applyNumberFormat="1" applyFont="1" applyFill="1" applyBorder="1" applyAlignment="1" applyProtection="1">
      <alignment horizontal="left" vertical="center"/>
      <protection locked="0"/>
    </xf>
    <xf numFmtId="0" fontId="10" fillId="0" borderId="0" xfId="121" applyFont="1" applyFill="1" applyBorder="1" applyAlignment="1" applyProtection="1">
      <alignment horizontal="left"/>
      <protection locked="0"/>
    </xf>
    <xf numFmtId="0" fontId="10" fillId="0" borderId="0" xfId="121" applyFont="1" applyBorder="1" applyAlignment="1" applyProtection="1">
      <alignment horizontal="left"/>
      <protection locked="0"/>
    </xf>
    <xf numFmtId="166" fontId="8" fillId="29" borderId="13" xfId="121" applyNumberFormat="1" applyFont="1" applyFill="1" applyBorder="1" applyAlignment="1" applyProtection="1">
      <alignment horizontal="right" vertical="center"/>
      <protection locked="0"/>
    </xf>
    <xf numFmtId="0" fontId="8" fillId="0" borderId="0" xfId="121" applyFont="1" applyBorder="1" applyProtection="1">
      <protection locked="0"/>
    </xf>
    <xf numFmtId="1" fontId="10" fillId="31" borderId="29" xfId="121" applyNumberFormat="1" applyFont="1" applyFill="1" applyBorder="1" applyAlignment="1" applyProtection="1">
      <alignment horizontal="center" vertical="center" wrapText="1"/>
      <protection locked="0"/>
    </xf>
    <xf numFmtId="4" fontId="14" fillId="0" borderId="17" xfId="104" applyNumberFormat="1" applyFont="1" applyFill="1" applyBorder="1" applyAlignment="1" applyProtection="1">
      <alignment vertical="top" wrapText="1"/>
    </xf>
    <xf numFmtId="0" fontId="20" fillId="0" borderId="0" xfId="104" applyFont="1" applyFill="1" applyBorder="1" applyAlignment="1" applyProtection="1">
      <alignment vertical="center"/>
    </xf>
    <xf numFmtId="0" fontId="12" fillId="0" borderId="0" xfId="0" applyFont="1" applyFill="1" applyBorder="1" applyAlignment="1" applyProtection="1">
      <alignment horizontal="centerContinuous"/>
    </xf>
    <xf numFmtId="0" fontId="0" fillId="0" borderId="0" xfId="0" applyFill="1" applyBorder="1" applyProtection="1"/>
    <xf numFmtId="0" fontId="18" fillId="31" borderId="13" xfId="0" applyFont="1" applyFill="1" applyBorder="1" applyAlignment="1" applyProtection="1">
      <alignment horizontal="center" vertical="center" wrapText="1"/>
    </xf>
    <xf numFmtId="4" fontId="18" fillId="31" borderId="13" xfId="0" applyNumberFormat="1" applyFont="1" applyFill="1" applyBorder="1" applyAlignment="1" applyProtection="1">
      <alignment horizontal="center" vertical="center" wrapText="1"/>
    </xf>
    <xf numFmtId="0" fontId="13" fillId="0" borderId="0" xfId="0" applyFont="1" applyBorder="1" applyProtection="1"/>
    <xf numFmtId="4" fontId="14" fillId="0" borderId="0" xfId="123" applyNumberFormat="1" applyFont="1" applyFill="1" applyBorder="1" applyAlignment="1" applyProtection="1">
      <alignment vertical="top"/>
    </xf>
    <xf numFmtId="4" fontId="13" fillId="0" borderId="12" xfId="123" applyNumberFormat="1" applyFont="1" applyFill="1" applyBorder="1" applyAlignment="1" applyProtection="1">
      <alignment wrapText="1"/>
    </xf>
    <xf numFmtId="0" fontId="18" fillId="0" borderId="11" xfId="0" applyFont="1" applyFill="1" applyBorder="1" applyAlignment="1" applyProtection="1">
      <alignment horizontal="centerContinuous" vertical="center"/>
    </xf>
    <xf numFmtId="0" fontId="18" fillId="31" borderId="23" xfId="0" applyFont="1" applyFill="1" applyBorder="1" applyAlignment="1" applyProtection="1">
      <alignment horizontal="centerContinuous" vertical="center"/>
    </xf>
    <xf numFmtId="0" fontId="18" fillId="31" borderId="28" xfId="0" applyFont="1" applyFill="1" applyBorder="1" applyAlignment="1" applyProtection="1">
      <alignment horizontal="centerContinuous" vertical="center"/>
    </xf>
    <xf numFmtId="0" fontId="18" fillId="0" borderId="23" xfId="0" applyFont="1" applyFill="1" applyBorder="1" applyAlignment="1" applyProtection="1">
      <alignment horizontal="centerContinuous" vertical="center"/>
    </xf>
    <xf numFmtId="0" fontId="18" fillId="0" borderId="28" xfId="0" applyFont="1" applyFill="1" applyBorder="1" applyAlignment="1" applyProtection="1">
      <alignment horizontal="centerContinuous" vertical="center"/>
    </xf>
    <xf numFmtId="0" fontId="18" fillId="31" borderId="13" xfId="0" applyFont="1" applyFill="1" applyBorder="1" applyAlignment="1" applyProtection="1">
      <alignment horizontal="center" vertical="center"/>
    </xf>
    <xf numFmtId="3" fontId="11" fillId="26" borderId="13" xfId="0" applyNumberFormat="1" applyFont="1" applyFill="1" applyBorder="1" applyAlignment="1" applyProtection="1">
      <alignment horizontal="center" vertical="center"/>
      <protection locked="0"/>
    </xf>
    <xf numFmtId="0" fontId="18" fillId="31" borderId="15" xfId="0" applyFont="1" applyFill="1" applyBorder="1" applyAlignment="1" applyProtection="1">
      <alignment horizontal="center" vertical="center"/>
    </xf>
    <xf numFmtId="3" fontId="11" fillId="26" borderId="15" xfId="0" applyNumberFormat="1" applyFont="1" applyFill="1" applyBorder="1" applyAlignment="1" applyProtection="1">
      <alignment horizontal="center" vertical="center"/>
      <protection locked="0"/>
    </xf>
    <xf numFmtId="0" fontId="10" fillId="0" borderId="11" xfId="121" applyFont="1" applyFill="1" applyBorder="1" applyAlignment="1" applyProtection="1">
      <alignment vertical="center"/>
      <protection locked="0"/>
    </xf>
    <xf numFmtId="0" fontId="10" fillId="0" borderId="15" xfId="121" applyFont="1" applyBorder="1" applyAlignment="1" applyProtection="1">
      <alignment horizontal="center" vertical="center"/>
      <protection locked="0"/>
    </xf>
    <xf numFmtId="0" fontId="49" fillId="0" borderId="0" xfId="121" applyFont="1" applyBorder="1" applyAlignment="1" applyProtection="1">
      <alignment horizontal="center"/>
      <protection locked="0"/>
    </xf>
    <xf numFmtId="0" fontId="13" fillId="0" borderId="0" xfId="121" applyFont="1" applyProtection="1">
      <protection locked="0"/>
    </xf>
    <xf numFmtId="0" fontId="13" fillId="0" borderId="0" xfId="121" applyFont="1" applyBorder="1" applyProtection="1">
      <protection locked="0"/>
    </xf>
    <xf numFmtId="0" fontId="7" fillId="0" borderId="0" xfId="121" applyFont="1" applyFill="1" applyBorder="1" applyAlignment="1" applyProtection="1">
      <alignment vertical="center"/>
      <protection locked="0"/>
    </xf>
    <xf numFmtId="0" fontId="0" fillId="0" borderId="0" xfId="0" applyBorder="1" applyAlignment="1" applyProtection="1">
      <alignment horizontal="centerContinuous" vertical="center"/>
    </xf>
    <xf numFmtId="165" fontId="5" fillId="26" borderId="13" xfId="120" applyNumberFormat="1" applyFont="1" applyFill="1" applyBorder="1" applyAlignment="1" applyProtection="1">
      <alignment vertical="center"/>
      <protection locked="0"/>
    </xf>
    <xf numFmtId="0" fontId="5" fillId="26" borderId="13" xfId="0" applyFont="1" applyFill="1" applyBorder="1" applyProtection="1">
      <protection locked="0"/>
    </xf>
    <xf numFmtId="0" fontId="18" fillId="0" borderId="15" xfId="0" applyFont="1" applyFill="1" applyBorder="1" applyAlignment="1" applyProtection="1">
      <alignment horizontal="centerContinuous" vertical="center"/>
    </xf>
    <xf numFmtId="0" fontId="18" fillId="0" borderId="26" xfId="0" applyFont="1" applyFill="1" applyBorder="1" applyAlignment="1" applyProtection="1">
      <alignment horizontal="centerContinuous" vertical="center"/>
    </xf>
    <xf numFmtId="4" fontId="14" fillId="0" borderId="17" xfId="123" applyNumberFormat="1" applyFont="1" applyFill="1" applyBorder="1" applyAlignment="1" applyProtection="1">
      <alignment vertical="top"/>
    </xf>
    <xf numFmtId="4" fontId="5" fillId="0" borderId="17" xfId="123" applyNumberFormat="1" applyFont="1" applyFill="1" applyBorder="1" applyAlignment="1" applyProtection="1">
      <alignment vertical="top" wrapText="1"/>
    </xf>
    <xf numFmtId="4" fontId="14" fillId="27" borderId="17" xfId="123" applyNumberFormat="1" applyFont="1" applyFill="1" applyBorder="1" applyAlignment="1" applyProtection="1">
      <alignment vertical="top"/>
    </xf>
    <xf numFmtId="4" fontId="13" fillId="2" borderId="19" xfId="123" applyNumberFormat="1" applyFont="1" applyFill="1" applyBorder="1" applyAlignment="1" applyProtection="1">
      <alignment vertical="top"/>
    </xf>
    <xf numFmtId="4" fontId="13" fillId="27" borderId="19" xfId="123" applyNumberFormat="1" applyFont="1" applyFill="1" applyBorder="1" applyAlignment="1" applyProtection="1">
      <alignment vertical="top"/>
    </xf>
    <xf numFmtId="0" fontId="13" fillId="0" borderId="17" xfId="0" applyFont="1" applyFill="1" applyBorder="1" applyAlignment="1" applyProtection="1">
      <alignment vertical="top" wrapText="1"/>
    </xf>
    <xf numFmtId="4" fontId="13" fillId="0" borderId="17" xfId="123" applyNumberFormat="1" applyFont="1" applyFill="1" applyBorder="1" applyAlignment="1" applyProtection="1">
      <alignment vertical="top"/>
    </xf>
    <xf numFmtId="0" fontId="18" fillId="31" borderId="0" xfId="0" applyFont="1" applyFill="1" applyBorder="1" applyAlignment="1" applyProtection="1">
      <alignment horizontal="center" vertical="center"/>
    </xf>
    <xf numFmtId="0" fontId="7" fillId="0" borderId="0" xfId="119" applyFont="1" applyFill="1" applyAlignment="1" applyProtection="1">
      <alignment vertical="center"/>
    </xf>
    <xf numFmtId="0" fontId="10" fillId="0" borderId="13" xfId="114" applyFont="1" applyFill="1" applyBorder="1" applyAlignment="1" applyProtection="1">
      <alignment horizontal="center" vertical="center"/>
    </xf>
    <xf numFmtId="6" fontId="10" fillId="0" borderId="13" xfId="149" applyNumberFormat="1" applyFont="1" applyFill="1" applyBorder="1" applyAlignment="1" applyProtection="1">
      <alignment horizontal="right" vertical="center"/>
    </xf>
    <xf numFmtId="6" fontId="10" fillId="0" borderId="11" xfId="149" applyNumberFormat="1" applyFont="1" applyFill="1" applyBorder="1" applyAlignment="1" applyProtection="1">
      <alignment vertical="center"/>
    </xf>
    <xf numFmtId="44" fontId="8" fillId="2" borderId="11" xfId="147" applyFont="1" applyFill="1" applyBorder="1" applyAlignment="1" applyProtection="1">
      <alignment horizontal="centerContinuous" vertical="center"/>
    </xf>
    <xf numFmtId="0" fontId="10" fillId="2" borderId="26" xfId="114" applyFont="1" applyFill="1" applyBorder="1" applyAlignment="1" applyProtection="1">
      <alignment horizontal="centerContinuous" vertical="center"/>
    </xf>
    <xf numFmtId="0" fontId="8" fillId="2" borderId="26" xfId="114" applyFont="1" applyFill="1" applyBorder="1" applyAlignment="1" applyProtection="1">
      <alignment horizontal="centerContinuous" vertical="center"/>
    </xf>
    <xf numFmtId="0" fontId="8" fillId="2" borderId="26" xfId="149" applyNumberFormat="1" applyFont="1" applyFill="1" applyBorder="1" applyAlignment="1" applyProtection="1">
      <alignment horizontal="centerContinuous" vertical="center"/>
    </xf>
    <xf numFmtId="0" fontId="8" fillId="2" borderId="13" xfId="114" applyFont="1" applyFill="1" applyBorder="1" applyAlignment="1" applyProtection="1">
      <alignment horizontal="center" vertical="center"/>
    </xf>
    <xf numFmtId="0" fontId="8" fillId="2" borderId="13" xfId="114" applyFont="1" applyFill="1" applyBorder="1" applyAlignment="1" applyProtection="1">
      <alignment horizontal="center" vertical="center" wrapText="1"/>
    </xf>
    <xf numFmtId="0" fontId="8" fillId="2" borderId="13" xfId="114" quotePrefix="1" applyFont="1" applyFill="1" applyBorder="1" applyAlignment="1" applyProtection="1">
      <alignment horizontal="center" vertical="center"/>
    </xf>
    <xf numFmtId="0" fontId="8" fillId="0" borderId="13" xfId="119" applyFont="1" applyFill="1" applyBorder="1" applyAlignment="1" applyProtection="1">
      <alignment vertical="center" wrapText="1"/>
    </xf>
    <xf numFmtId="0" fontId="8" fillId="0" borderId="13" xfId="119" applyFont="1" applyFill="1" applyBorder="1" applyAlignment="1" applyProtection="1">
      <alignment horizontal="left" vertical="center"/>
    </xf>
    <xf numFmtId="0" fontId="8" fillId="0" borderId="13" xfId="119" applyFont="1" applyFill="1" applyBorder="1" applyAlignment="1" applyProtection="1">
      <alignment horizontal="left" vertical="center" wrapText="1"/>
    </xf>
    <xf numFmtId="0" fontId="8" fillId="0" borderId="11" xfId="119" applyFont="1" applyFill="1" applyBorder="1" applyAlignment="1" applyProtection="1">
      <alignment horizontal="left" vertical="center" wrapText="1"/>
    </xf>
    <xf numFmtId="0" fontId="10" fillId="0" borderId="0" xfId="119" applyFont="1" applyFill="1" applyBorder="1" applyAlignment="1" applyProtection="1">
      <alignment vertical="center"/>
    </xf>
    <xf numFmtId="0" fontId="8" fillId="0" borderId="26" xfId="119" applyFont="1" applyFill="1" applyBorder="1" applyAlignment="1" applyProtection="1">
      <alignment vertical="center" wrapText="1"/>
    </xf>
    <xf numFmtId="0" fontId="10" fillId="0" borderId="26" xfId="119" applyFont="1" applyFill="1" applyBorder="1" applyAlignment="1" applyProtection="1">
      <alignment vertical="center" wrapText="1"/>
    </xf>
    <xf numFmtId="0" fontId="10" fillId="0" borderId="13" xfId="119" applyFont="1" applyFill="1" applyBorder="1" applyAlignment="1" applyProtection="1">
      <alignment horizontal="left" vertical="center"/>
    </xf>
    <xf numFmtId="0" fontId="10" fillId="0" borderId="13" xfId="119" applyFont="1" applyFill="1" applyBorder="1" applyAlignment="1" applyProtection="1">
      <alignment vertical="center" wrapText="1"/>
    </xf>
    <xf numFmtId="0" fontId="10" fillId="0" borderId="11" xfId="119" applyFont="1" applyFill="1" applyBorder="1" applyAlignment="1" applyProtection="1">
      <alignment vertical="center" wrapText="1"/>
    </xf>
    <xf numFmtId="0" fontId="10" fillId="0" borderId="0" xfId="119" applyFont="1" applyFill="1" applyAlignment="1" applyProtection="1">
      <alignment horizontal="left" vertical="center"/>
    </xf>
    <xf numFmtId="0" fontId="10" fillId="0" borderId="13" xfId="119" applyFont="1" applyFill="1" applyBorder="1" applyAlignment="1" applyProtection="1">
      <alignment horizontal="center" vertical="center"/>
    </xf>
    <xf numFmtId="0" fontId="10" fillId="0" borderId="27" xfId="119" applyFont="1" applyFill="1" applyBorder="1" applyAlignment="1" applyProtection="1">
      <alignment vertical="center" wrapText="1"/>
    </xf>
    <xf numFmtId="0" fontId="10" fillId="0" borderId="13" xfId="119" applyFont="1" applyBorder="1" applyAlignment="1" applyProtection="1">
      <alignment horizontal="center" vertical="center"/>
    </xf>
    <xf numFmtId="0" fontId="10" fillId="0" borderId="0" xfId="119" applyFont="1" applyAlignment="1" applyProtection="1">
      <alignment vertical="center"/>
    </xf>
    <xf numFmtId="0" fontId="10" fillId="0" borderId="0" xfId="119" applyFont="1" applyFill="1" applyAlignment="1" applyProtection="1">
      <alignment vertical="center"/>
    </xf>
    <xf numFmtId="0" fontId="10" fillId="0" borderId="13" xfId="119" applyFont="1" applyBorder="1" applyAlignment="1" applyProtection="1">
      <alignment horizontal="left" vertical="center"/>
    </xf>
    <xf numFmtId="0" fontId="10" fillId="0" borderId="11" xfId="119" quotePrefix="1" applyFont="1" applyFill="1" applyBorder="1" applyAlignment="1" applyProtection="1">
      <alignment vertical="center" wrapText="1"/>
    </xf>
    <xf numFmtId="0" fontId="10" fillId="0" borderId="0" xfId="119" applyFont="1" applyFill="1" applyBorder="1" applyAlignment="1" applyProtection="1">
      <alignment horizontal="left" vertical="center"/>
    </xf>
    <xf numFmtId="0" fontId="10" fillId="0" borderId="0" xfId="119" applyFont="1" applyFill="1" applyBorder="1" applyAlignment="1" applyProtection="1">
      <alignment vertical="center" wrapText="1"/>
    </xf>
    <xf numFmtId="0" fontId="10" fillId="0" borderId="11" xfId="119" applyFont="1" applyFill="1" applyBorder="1" applyAlignment="1" applyProtection="1">
      <alignment vertical="center"/>
    </xf>
    <xf numFmtId="0" fontId="10" fillId="0" borderId="13" xfId="119" applyFont="1" applyFill="1" applyBorder="1" applyAlignment="1" applyProtection="1">
      <alignment vertical="center"/>
    </xf>
    <xf numFmtId="0" fontId="10" fillId="0" borderId="13" xfId="119" applyFont="1" applyFill="1" applyBorder="1" applyAlignment="1" applyProtection="1">
      <alignment horizontal="left" vertical="center" wrapText="1"/>
    </xf>
    <xf numFmtId="0" fontId="10" fillId="0" borderId="24" xfId="119" applyFont="1" applyFill="1" applyBorder="1" applyAlignment="1" applyProtection="1">
      <alignment vertical="center"/>
    </xf>
    <xf numFmtId="0" fontId="10" fillId="0" borderId="27" xfId="119" applyFont="1" applyFill="1" applyBorder="1" applyAlignment="1" applyProtection="1">
      <alignment vertical="center"/>
    </xf>
    <xf numFmtId="0" fontId="10" fillId="26" borderId="13" xfId="119" applyFont="1" applyFill="1" applyBorder="1" applyAlignment="1" applyProtection="1">
      <alignment vertical="center" wrapText="1"/>
      <protection locked="0"/>
    </xf>
    <xf numFmtId="0" fontId="8" fillId="0" borderId="13" xfId="119" applyFont="1" applyFill="1" applyBorder="1" applyAlignment="1" applyProtection="1">
      <alignment vertical="center"/>
    </xf>
    <xf numFmtId="0" fontId="10" fillId="0" borderId="29" xfId="119" applyFont="1" applyFill="1" applyBorder="1" applyAlignment="1" applyProtection="1">
      <alignment vertical="center"/>
    </xf>
    <xf numFmtId="6" fontId="10" fillId="26" borderId="13" xfId="119" applyNumberFormat="1" applyFont="1" applyFill="1" applyBorder="1" applyAlignment="1" applyProtection="1">
      <alignment vertical="center"/>
      <protection locked="0"/>
    </xf>
    <xf numFmtId="6" fontId="8" fillId="0" borderId="0" xfId="119" applyNumberFormat="1" applyFont="1" applyAlignment="1" applyProtection="1">
      <alignment vertical="center"/>
    </xf>
    <xf numFmtId="6" fontId="10" fillId="0" borderId="0" xfId="119" applyNumberFormat="1" applyFont="1" applyFill="1" applyAlignment="1" applyProtection="1">
      <alignment vertical="center"/>
    </xf>
    <xf numFmtId="0" fontId="8" fillId="0" borderId="0" xfId="119" applyFont="1" applyBorder="1" applyAlignment="1" applyProtection="1">
      <alignment horizontal="left" vertical="center"/>
    </xf>
    <xf numFmtId="6" fontId="8" fillId="0" borderId="0" xfId="119" applyNumberFormat="1" applyFont="1" applyFill="1" applyBorder="1" applyAlignment="1" applyProtection="1">
      <alignment vertical="center"/>
    </xf>
    <xf numFmtId="6" fontId="8" fillId="0" borderId="13" xfId="119" applyNumberFormat="1" applyFont="1" applyFill="1" applyBorder="1" applyAlignment="1" applyProtection="1">
      <alignment horizontal="center" vertical="center"/>
    </xf>
    <xf numFmtId="6" fontId="8" fillId="0" borderId="13" xfId="119" applyNumberFormat="1" applyFont="1" applyBorder="1" applyAlignment="1" applyProtection="1">
      <alignment horizontal="center" vertical="center"/>
    </xf>
    <xf numFmtId="6" fontId="10" fillId="0" borderId="0" xfId="119" applyNumberFormat="1" applyFont="1" applyBorder="1" applyAlignment="1" applyProtection="1">
      <alignment vertical="center"/>
    </xf>
    <xf numFmtId="6" fontId="10" fillId="0" borderId="0" xfId="119" applyNumberFormat="1" applyFont="1" applyFill="1" applyBorder="1" applyAlignment="1" applyProtection="1">
      <alignment vertical="center"/>
    </xf>
    <xf numFmtId="6" fontId="10" fillId="0" borderId="13" xfId="119" applyNumberFormat="1" applyFont="1" applyFill="1" applyBorder="1" applyAlignment="1" applyProtection="1">
      <alignment vertical="center"/>
    </xf>
    <xf numFmtId="6" fontId="10" fillId="0" borderId="0" xfId="119" applyNumberFormat="1" applyFont="1" applyAlignment="1" applyProtection="1">
      <alignment vertical="center"/>
    </xf>
    <xf numFmtId="6" fontId="10" fillId="0" borderId="0" xfId="109" applyNumberFormat="1" applyFont="1" applyFill="1" applyBorder="1" applyAlignment="1" applyProtection="1">
      <alignment horizontal="right" vertical="center"/>
    </xf>
    <xf numFmtId="6" fontId="10" fillId="26" borderId="13" xfId="109" applyNumberFormat="1" applyFont="1" applyFill="1" applyBorder="1" applyAlignment="1" applyProtection="1">
      <alignment horizontal="right" vertical="center"/>
      <protection locked="0"/>
    </xf>
    <xf numFmtId="6" fontId="10" fillId="0" borderId="16" xfId="119" applyNumberFormat="1" applyFont="1" applyFill="1" applyBorder="1" applyAlignment="1" applyProtection="1">
      <alignment vertical="center" wrapText="1"/>
    </xf>
    <xf numFmtId="6" fontId="10" fillId="0" borderId="0" xfId="119" applyNumberFormat="1" applyFont="1" applyFill="1" applyBorder="1" applyAlignment="1" applyProtection="1">
      <alignment vertical="center" wrapText="1"/>
    </xf>
    <xf numFmtId="166" fontId="10" fillId="0" borderId="0" xfId="119" applyNumberFormat="1" applyFont="1" applyBorder="1" applyAlignment="1" applyProtection="1">
      <alignment vertical="center"/>
    </xf>
    <xf numFmtId="166" fontId="10" fillId="0" borderId="0" xfId="119" applyNumberFormat="1" applyFont="1" applyAlignment="1" applyProtection="1">
      <alignment vertical="center"/>
    </xf>
    <xf numFmtId="166" fontId="10" fillId="0" borderId="0" xfId="119" applyNumberFormat="1" applyFont="1" applyFill="1" applyAlignment="1" applyProtection="1">
      <alignment vertical="center"/>
    </xf>
    <xf numFmtId="169" fontId="10" fillId="0" borderId="15" xfId="94" applyNumberFormat="1" applyFont="1" applyFill="1" applyBorder="1" applyAlignment="1" applyProtection="1">
      <alignment horizontal="right" vertical="center"/>
    </xf>
    <xf numFmtId="169" fontId="10" fillId="0" borderId="0" xfId="119" applyNumberFormat="1" applyFont="1" applyFill="1" applyAlignment="1" applyProtection="1">
      <alignment vertical="center"/>
    </xf>
    <xf numFmtId="169" fontId="10" fillId="26" borderId="13" xfId="119" applyNumberFormat="1" applyFont="1" applyFill="1" applyBorder="1" applyAlignment="1" applyProtection="1">
      <alignment vertical="center"/>
      <protection locked="0"/>
    </xf>
    <xf numFmtId="6" fontId="10" fillId="0" borderId="20" xfId="119" applyNumberFormat="1" applyFont="1" applyFill="1" applyBorder="1" applyAlignment="1" applyProtection="1">
      <alignment vertical="center"/>
    </xf>
    <xf numFmtId="169" fontId="10" fillId="0" borderId="13" xfId="94" applyNumberFormat="1" applyFont="1" applyFill="1" applyBorder="1" applyAlignment="1" applyProtection="1">
      <alignment horizontal="right" vertical="center"/>
    </xf>
    <xf numFmtId="168" fontId="10" fillId="0" borderId="13" xfId="109" applyNumberFormat="1" applyFont="1" applyFill="1" applyBorder="1" applyAlignment="1" applyProtection="1">
      <alignment horizontal="right" vertical="center"/>
      <protection locked="0"/>
    </xf>
    <xf numFmtId="168" fontId="10" fillId="0" borderId="13" xfId="109" applyNumberFormat="1" applyFont="1" applyFill="1" applyBorder="1" applyAlignment="1" applyProtection="1">
      <alignment horizontal="right" vertical="center"/>
    </xf>
    <xf numFmtId="168" fontId="10" fillId="0" borderId="0" xfId="119" applyNumberFormat="1" applyFont="1" applyFill="1" applyAlignment="1" applyProtection="1">
      <alignment vertical="center"/>
    </xf>
    <xf numFmtId="6" fontId="10" fillId="0" borderId="13" xfId="119" applyNumberFormat="1" applyFont="1" applyFill="1" applyBorder="1" applyAlignment="1" applyProtection="1">
      <alignment vertical="center"/>
      <protection locked="0"/>
    </xf>
    <xf numFmtId="6" fontId="10" fillId="0" borderId="13" xfId="109" applyNumberFormat="1" applyFont="1" applyFill="1" applyBorder="1" applyAlignment="1" applyProtection="1">
      <alignment horizontal="right" vertical="center"/>
    </xf>
    <xf numFmtId="6" fontId="10" fillId="0" borderId="13" xfId="119" applyNumberFormat="1" applyFont="1" applyFill="1" applyBorder="1" applyAlignment="1" applyProtection="1">
      <alignment horizontal="right" vertical="center"/>
      <protection locked="0"/>
    </xf>
    <xf numFmtId="6" fontId="10" fillId="26" borderId="13" xfId="119" applyNumberFormat="1" applyFont="1" applyFill="1" applyBorder="1" applyAlignment="1" applyProtection="1">
      <alignment horizontal="right" vertical="center"/>
      <protection locked="0"/>
    </xf>
    <xf numFmtId="6" fontId="8" fillId="0" borderId="11" xfId="109" applyNumberFormat="1" applyFont="1" applyFill="1" applyBorder="1" applyAlignment="1" applyProtection="1">
      <alignment vertical="center"/>
      <protection locked="0"/>
    </xf>
    <xf numFmtId="0" fontId="8" fillId="0" borderId="0" xfId="119" applyFont="1" applyFill="1" applyProtection="1"/>
    <xf numFmtId="0" fontId="8" fillId="0" borderId="21" xfId="119" applyFont="1" applyFill="1" applyBorder="1" applyAlignment="1" applyProtection="1">
      <alignment vertical="center"/>
    </xf>
    <xf numFmtId="6" fontId="8" fillId="0" borderId="15" xfId="119" applyNumberFormat="1" applyFont="1" applyBorder="1" applyAlignment="1" applyProtection="1">
      <alignment vertical="center"/>
    </xf>
    <xf numFmtId="0" fontId="8" fillId="0" borderId="27" xfId="119" applyFont="1" applyFill="1" applyBorder="1" applyAlignment="1" applyProtection="1">
      <alignment vertical="center"/>
    </xf>
    <xf numFmtId="0" fontId="10" fillId="0" borderId="16" xfId="119" applyFont="1" applyFill="1" applyBorder="1" applyAlignment="1" applyProtection="1">
      <alignment vertical="center"/>
    </xf>
    <xf numFmtId="0" fontId="8" fillId="0" borderId="0" xfId="119" applyFont="1" applyAlignment="1" applyProtection="1">
      <alignment vertical="center"/>
    </xf>
    <xf numFmtId="0" fontId="8" fillId="0" borderId="0" xfId="119" applyFont="1" applyBorder="1" applyAlignment="1" applyProtection="1">
      <alignment vertical="center"/>
    </xf>
    <xf numFmtId="0" fontId="8" fillId="0" borderId="27" xfId="119" applyFont="1" applyFill="1" applyBorder="1" applyAlignment="1" applyProtection="1">
      <alignment vertical="center" wrapText="1"/>
    </xf>
    <xf numFmtId="0" fontId="10" fillId="0" borderId="29" xfId="119" applyFont="1" applyFill="1" applyBorder="1" applyAlignment="1" applyProtection="1">
      <alignment vertical="center" wrapText="1"/>
    </xf>
    <xf numFmtId="0" fontId="10" fillId="0" borderId="16" xfId="119" applyFont="1" applyFill="1" applyBorder="1" applyAlignment="1" applyProtection="1">
      <alignment vertical="center" wrapText="1"/>
    </xf>
    <xf numFmtId="0" fontId="10" fillId="0" borderId="0" xfId="119" applyFont="1" applyBorder="1" applyAlignment="1" applyProtection="1">
      <alignment vertical="center"/>
    </xf>
    <xf numFmtId="0" fontId="10" fillId="0" borderId="27" xfId="119" quotePrefix="1" applyFont="1" applyFill="1" applyBorder="1" applyAlignment="1" applyProtection="1">
      <alignment vertical="center" wrapText="1"/>
    </xf>
    <xf numFmtId="4" fontId="13" fillId="2" borderId="30" xfId="123" applyNumberFormat="1" applyFont="1" applyFill="1" applyBorder="1" applyAlignment="1" applyProtection="1">
      <alignment vertical="top"/>
    </xf>
    <xf numFmtId="165" fontId="10" fillId="0" borderId="13" xfId="121" applyNumberFormat="1" applyFont="1" applyFill="1" applyBorder="1" applyAlignment="1" applyProtection="1">
      <alignment horizontal="right" vertical="center"/>
      <protection locked="0"/>
    </xf>
    <xf numFmtId="6" fontId="8" fillId="0" borderId="0" xfId="119" applyNumberFormat="1" applyFont="1" applyBorder="1" applyAlignment="1" applyProtection="1">
      <alignment vertical="center"/>
    </xf>
    <xf numFmtId="174" fontId="8" fillId="0" borderId="13" xfId="119" applyNumberFormat="1" applyFont="1" applyFill="1" applyBorder="1" applyAlignment="1" applyProtection="1">
      <alignment horizontal="center" vertical="center"/>
      <protection locked="0"/>
    </xf>
    <xf numFmtId="0" fontId="10" fillId="0" borderId="22" xfId="119" applyFont="1" applyFill="1" applyBorder="1" applyAlignment="1" applyProtection="1">
      <alignment vertical="distributed" wrapText="1"/>
    </xf>
    <xf numFmtId="0" fontId="10" fillId="0" borderId="29" xfId="119" applyFont="1" applyFill="1" applyBorder="1" applyAlignment="1" applyProtection="1">
      <alignment vertical="distributed" wrapText="1"/>
    </xf>
    <xf numFmtId="0" fontId="10" fillId="0" borderId="14" xfId="119" applyFont="1" applyFill="1" applyBorder="1" applyAlignment="1" applyProtection="1">
      <alignment vertical="distributed" wrapText="1"/>
    </xf>
    <xf numFmtId="6" fontId="52" fillId="0" borderId="0" xfId="104" quotePrefix="1" applyNumberFormat="1" applyFont="1" applyFill="1" applyBorder="1" applyAlignment="1" applyProtection="1">
      <alignment horizontal="left" vertical="center" indent="1"/>
    </xf>
    <xf numFmtId="166" fontId="8" fillId="0" borderId="13" xfId="121" applyNumberFormat="1" applyFont="1" applyFill="1" applyBorder="1" applyAlignment="1" applyProtection="1">
      <alignment horizontal="center" vertical="center"/>
      <protection locked="0"/>
    </xf>
    <xf numFmtId="166" fontId="8" fillId="0" borderId="13" xfId="121" applyNumberFormat="1" applyFont="1" applyFill="1" applyBorder="1" applyAlignment="1" applyProtection="1">
      <alignment vertical="center"/>
      <protection locked="0"/>
    </xf>
    <xf numFmtId="0" fontId="8" fillId="0" borderId="13" xfId="121" applyFont="1" applyBorder="1" applyAlignment="1" applyProtection="1">
      <alignment horizontal="center" vertical="center"/>
      <protection locked="0"/>
    </xf>
    <xf numFmtId="6" fontId="8" fillId="27" borderId="13" xfId="121" applyNumberFormat="1" applyFont="1" applyFill="1" applyBorder="1" applyAlignment="1" applyProtection="1">
      <alignment horizontal="right" vertical="center"/>
      <protection locked="0"/>
    </xf>
    <xf numFmtId="6" fontId="8" fillId="29" borderId="13" xfId="121" applyNumberFormat="1" applyFont="1" applyFill="1" applyBorder="1" applyAlignment="1" applyProtection="1">
      <alignment horizontal="right" vertical="center"/>
      <protection locked="0"/>
    </xf>
    <xf numFmtId="6" fontId="10" fillId="0" borderId="0" xfId="121" applyNumberFormat="1" applyFont="1" applyBorder="1" applyProtection="1">
      <protection locked="0"/>
    </xf>
    <xf numFmtId="6" fontId="10" fillId="0" borderId="0" xfId="121" applyNumberFormat="1" applyFont="1" applyProtection="1">
      <protection locked="0"/>
    </xf>
    <xf numFmtId="6" fontId="10" fillId="27" borderId="13" xfId="121" applyNumberFormat="1" applyFont="1" applyFill="1" applyBorder="1" applyAlignment="1" applyProtection="1">
      <alignment horizontal="right" vertical="center"/>
      <protection locked="0"/>
    </xf>
    <xf numFmtId="6" fontId="10" fillId="26" borderId="13" xfId="121" applyNumberFormat="1" applyFont="1" applyFill="1" applyBorder="1" applyAlignment="1" applyProtection="1">
      <alignment horizontal="right" vertical="center"/>
      <protection locked="0"/>
    </xf>
    <xf numFmtId="6" fontId="10" fillId="29" borderId="13" xfId="121" applyNumberFormat="1" applyFont="1" applyFill="1" applyBorder="1" applyAlignment="1" applyProtection="1">
      <alignment horizontal="right" vertical="center"/>
      <protection locked="0"/>
    </xf>
    <xf numFmtId="6" fontId="10" fillId="0" borderId="13" xfId="121" applyNumberFormat="1" applyFont="1" applyFill="1" applyBorder="1" applyAlignment="1" applyProtection="1">
      <alignment horizontal="right" vertical="center"/>
      <protection locked="0"/>
    </xf>
    <xf numFmtId="4" fontId="14" fillId="27" borderId="0" xfId="123" applyNumberFormat="1" applyFont="1" applyFill="1" applyBorder="1" applyAlignment="1" applyProtection="1">
      <alignment vertical="top"/>
    </xf>
    <xf numFmtId="0" fontId="10" fillId="0" borderId="22" xfId="119" applyFont="1" applyFill="1" applyBorder="1" applyAlignment="1" applyProtection="1">
      <alignment horizontal="left" vertical="center"/>
    </xf>
    <xf numFmtId="0" fontId="10" fillId="0" borderId="29" xfId="119" applyFont="1" applyFill="1" applyBorder="1" applyAlignment="1" applyProtection="1">
      <alignment horizontal="left" vertical="center"/>
    </xf>
    <xf numFmtId="0" fontId="10" fillId="0" borderId="14" xfId="119" applyFont="1" applyFill="1" applyBorder="1" applyAlignment="1" applyProtection="1">
      <alignment horizontal="left" vertical="center"/>
    </xf>
    <xf numFmtId="0" fontId="13" fillId="0" borderId="0" xfId="0" applyFont="1" applyFill="1" applyBorder="1" applyAlignment="1" applyProtection="1">
      <alignment horizontal="centerContinuous" vertical="center"/>
    </xf>
    <xf numFmtId="0" fontId="10" fillId="0" borderId="0" xfId="114" applyFont="1" applyProtection="1"/>
    <xf numFmtId="0" fontId="10" fillId="2" borderId="26" xfId="148" applyFont="1" applyFill="1" applyBorder="1" applyAlignment="1" applyProtection="1">
      <alignment horizontal="centerContinuous" vertical="center"/>
    </xf>
    <xf numFmtId="0" fontId="10" fillId="2" borderId="15" xfId="114" applyFont="1" applyFill="1" applyBorder="1" applyAlignment="1" applyProtection="1">
      <alignment horizontal="centerContinuous"/>
    </xf>
    <xf numFmtId="0" fontId="10" fillId="0" borderId="29" xfId="114" applyFont="1" applyFill="1" applyBorder="1" applyProtection="1"/>
    <xf numFmtId="0" fontId="8" fillId="2" borderId="15" xfId="114" applyFont="1" applyFill="1" applyBorder="1" applyAlignment="1" applyProtection="1">
      <alignment horizontal="centerContinuous" vertical="center"/>
    </xf>
    <xf numFmtId="0" fontId="10" fillId="0" borderId="0" xfId="114" applyFont="1" applyBorder="1" applyAlignment="1" applyProtection="1">
      <alignment horizontal="right" vertical="center" indent="1"/>
    </xf>
    <xf numFmtId="0" fontId="10" fillId="0" borderId="21" xfId="114" applyFont="1" applyFill="1" applyBorder="1" applyAlignment="1" applyProtection="1">
      <alignment horizontal="left" vertical="center"/>
    </xf>
    <xf numFmtId="0" fontId="10" fillId="0" borderId="11" xfId="114" applyFont="1" applyFill="1" applyBorder="1" applyAlignment="1" applyProtection="1">
      <alignment horizontal="left" vertical="center"/>
    </xf>
    <xf numFmtId="0" fontId="10" fillId="0" borderId="15" xfId="114" applyFont="1" applyBorder="1" applyAlignment="1" applyProtection="1">
      <alignment vertical="center"/>
    </xf>
    <xf numFmtId="0" fontId="10" fillId="0" borderId="29" xfId="114" applyFont="1" applyFill="1" applyBorder="1" applyAlignment="1" applyProtection="1">
      <alignment vertical="center"/>
    </xf>
    <xf numFmtId="0" fontId="10" fillId="0" borderId="0" xfId="114" applyFont="1" applyAlignment="1" applyProtection="1">
      <alignment vertical="center"/>
    </xf>
    <xf numFmtId="0" fontId="10" fillId="0" borderId="11" xfId="114" applyFont="1" applyBorder="1" applyAlignment="1" applyProtection="1">
      <alignment horizontal="left" vertical="center"/>
    </xf>
    <xf numFmtId="0" fontId="10" fillId="0" borderId="15" xfId="114" applyFont="1" applyFill="1" applyBorder="1" applyAlignment="1" applyProtection="1">
      <alignment vertical="center"/>
    </xf>
    <xf numFmtId="0" fontId="10" fillId="0" borderId="16" xfId="114" applyFont="1" applyFill="1" applyBorder="1" applyAlignment="1" applyProtection="1">
      <alignment vertical="center"/>
    </xf>
    <xf numFmtId="0" fontId="10" fillId="0" borderId="13" xfId="114" applyFont="1" applyBorder="1" applyAlignment="1" applyProtection="1">
      <alignment horizontal="center" vertical="center"/>
    </xf>
    <xf numFmtId="4" fontId="10" fillId="0" borderId="13" xfId="114" applyNumberFormat="1" applyFont="1" applyFill="1" applyBorder="1" applyAlignment="1" applyProtection="1">
      <alignment horizontal="center" vertical="center"/>
    </xf>
    <xf numFmtId="0" fontId="10" fillId="2" borderId="11" xfId="114" applyFont="1" applyFill="1" applyBorder="1" applyAlignment="1" applyProtection="1">
      <alignment vertical="center"/>
    </xf>
    <xf numFmtId="0" fontId="10" fillId="0" borderId="28" xfId="114" applyFont="1" applyBorder="1" applyAlignment="1" applyProtection="1">
      <alignment vertical="center"/>
    </xf>
    <xf numFmtId="173" fontId="10" fillId="0" borderId="13" xfId="114" applyNumberFormat="1" applyFont="1" applyFill="1" applyBorder="1" applyAlignment="1" applyProtection="1">
      <alignment horizontal="center" vertical="center"/>
    </xf>
    <xf numFmtId="10" fontId="10" fillId="0" borderId="11" xfId="114" applyNumberFormat="1" applyFont="1" applyFill="1" applyBorder="1" applyAlignment="1" applyProtection="1">
      <alignment horizontal="left" vertical="center"/>
    </xf>
    <xf numFmtId="0" fontId="10" fillId="0" borderId="0" xfId="114" applyFont="1" applyFill="1" applyBorder="1" applyAlignment="1" applyProtection="1">
      <alignment horizontal="left" vertical="center"/>
    </xf>
    <xf numFmtId="0" fontId="10" fillId="0" borderId="0" xfId="114" applyFont="1" applyBorder="1" applyAlignment="1" applyProtection="1">
      <alignment vertical="center"/>
    </xf>
    <xf numFmtId="0" fontId="10" fillId="0" borderId="0" xfId="114" applyFont="1" applyBorder="1" applyAlignment="1" applyProtection="1">
      <alignment horizontal="center" vertical="center"/>
    </xf>
    <xf numFmtId="0" fontId="10" fillId="0" borderId="23" xfId="114" applyFont="1" applyFill="1" applyBorder="1" applyAlignment="1" applyProtection="1">
      <alignment horizontal="left" vertical="center"/>
    </xf>
    <xf numFmtId="0" fontId="10" fillId="0" borderId="0" xfId="122" applyProtection="1"/>
    <xf numFmtId="0" fontId="8" fillId="0" borderId="0" xfId="122" applyFont="1" applyProtection="1"/>
    <xf numFmtId="0" fontId="7" fillId="0" borderId="0" xfId="122" applyFont="1" applyBorder="1" applyProtection="1"/>
    <xf numFmtId="0" fontId="10" fillId="0" borderId="0" xfId="122" applyBorder="1" applyProtection="1"/>
    <xf numFmtId="0" fontId="13" fillId="0" borderId="15" xfId="0" applyFont="1" applyBorder="1" applyAlignment="1" applyProtection="1">
      <alignment vertical="center" wrapText="1"/>
    </xf>
    <xf numFmtId="0" fontId="13" fillId="0" borderId="0" xfId="0" quotePrefix="1" applyFont="1" applyBorder="1" applyProtection="1"/>
    <xf numFmtId="0" fontId="14" fillId="0" borderId="0" xfId="118" quotePrefix="1" applyFont="1" applyFill="1" applyBorder="1" applyAlignment="1" applyProtection="1">
      <alignment vertical="center"/>
    </xf>
    <xf numFmtId="0" fontId="14" fillId="0" borderId="0" xfId="0" applyFont="1" applyFill="1" applyBorder="1" applyProtection="1"/>
    <xf numFmtId="0" fontId="18" fillId="0" borderId="0" xfId="0" applyFont="1" applyBorder="1" applyProtection="1"/>
    <xf numFmtId="0" fontId="11" fillId="0" borderId="0" xfId="0" applyFont="1" applyBorder="1" applyProtection="1"/>
    <xf numFmtId="4" fontId="11" fillId="0" borderId="0" xfId="0" applyNumberFormat="1" applyFont="1" applyBorder="1" applyProtection="1"/>
    <xf numFmtId="0" fontId="11" fillId="0" borderId="16" xfId="0" applyFont="1" applyBorder="1" applyProtection="1"/>
    <xf numFmtId="0" fontId="11" fillId="0" borderId="0" xfId="0" applyFont="1" applyProtection="1"/>
    <xf numFmtId="0" fontId="7" fillId="31" borderId="0" xfId="0" applyFont="1" applyFill="1" applyBorder="1" applyProtection="1"/>
    <xf numFmtId="4" fontId="11" fillId="0" borderId="23" xfId="0" applyNumberFormat="1" applyFont="1" applyBorder="1" applyProtection="1"/>
    <xf numFmtId="0" fontId="11" fillId="0" borderId="26" xfId="0" applyFont="1" applyBorder="1" applyProtection="1"/>
    <xf numFmtId="0" fontId="18" fillId="0" borderId="13" xfId="0" applyFont="1" applyBorder="1" applyAlignment="1" applyProtection="1">
      <alignment horizontal="right" vertical="center"/>
    </xf>
    <xf numFmtId="166" fontId="18" fillId="0" borderId="11" xfId="0" applyNumberFormat="1" applyFont="1" applyBorder="1" applyAlignment="1" applyProtection="1">
      <alignment vertical="center"/>
    </xf>
    <xf numFmtId="166" fontId="18" fillId="0" borderId="13" xfId="0" applyNumberFormat="1" applyFont="1" applyBorder="1" applyAlignment="1" applyProtection="1">
      <alignment vertical="center"/>
    </xf>
    <xf numFmtId="166" fontId="18" fillId="0" borderId="15" xfId="0" applyNumberFormat="1" applyFont="1" applyBorder="1" applyAlignment="1" applyProtection="1">
      <alignment vertical="center"/>
    </xf>
    <xf numFmtId="4" fontId="11" fillId="0" borderId="16" xfId="0" applyNumberFormat="1" applyFont="1" applyBorder="1" applyProtection="1"/>
    <xf numFmtId="0" fontId="11" fillId="0" borderId="0" xfId="0" applyFont="1" applyBorder="1" applyAlignment="1" applyProtection="1">
      <alignment horizontal="centerContinuous"/>
    </xf>
    <xf numFmtId="0" fontId="11" fillId="0" borderId="23" xfId="0" applyFont="1" applyBorder="1" applyAlignment="1" applyProtection="1"/>
    <xf numFmtId="0" fontId="11" fillId="0" borderId="0" xfId="0" applyFont="1" applyBorder="1" applyAlignment="1" applyProtection="1"/>
    <xf numFmtId="0" fontId="11" fillId="0" borderId="0" xfId="0" applyFont="1" applyAlignment="1" applyProtection="1">
      <alignment horizontal="center" vertical="center" wrapText="1"/>
    </xf>
    <xf numFmtId="4" fontId="11" fillId="0" borderId="0" xfId="0" applyNumberFormat="1" applyFont="1" applyProtection="1"/>
    <xf numFmtId="0" fontId="14" fillId="0" borderId="0" xfId="123" applyFont="1" applyProtection="1"/>
    <xf numFmtId="0" fontId="14" fillId="0" borderId="0" xfId="123" applyFont="1" applyAlignment="1" applyProtection="1">
      <alignment vertical="top"/>
    </xf>
    <xf numFmtId="0" fontId="14" fillId="0" borderId="0" xfId="123" applyFont="1" applyBorder="1" applyProtection="1"/>
    <xf numFmtId="0" fontId="14" fillId="0" borderId="0" xfId="123" applyFont="1" applyBorder="1" applyAlignment="1" applyProtection="1">
      <alignment vertical="top"/>
    </xf>
    <xf numFmtId="4" fontId="13" fillId="29" borderId="19" xfId="123" applyNumberFormat="1" applyFont="1" applyFill="1" applyBorder="1" applyAlignment="1" applyProtection="1">
      <alignment vertical="top"/>
    </xf>
    <xf numFmtId="4" fontId="13" fillId="26" borderId="19" xfId="123" applyNumberFormat="1" applyFont="1" applyFill="1" applyBorder="1" applyAlignment="1" applyProtection="1">
      <alignment vertical="top"/>
    </xf>
    <xf numFmtId="0" fontId="14" fillId="0" borderId="0" xfId="123" applyFont="1" applyFill="1" applyBorder="1" applyProtection="1"/>
    <xf numFmtId="0" fontId="14" fillId="0" borderId="0" xfId="123" applyFont="1" applyFill="1" applyProtection="1"/>
    <xf numFmtId="0" fontId="14" fillId="0" borderId="0" xfId="123" applyFont="1" applyFill="1" applyBorder="1" applyAlignment="1" applyProtection="1">
      <alignment vertical="top"/>
    </xf>
    <xf numFmtId="0" fontId="14" fillId="0" borderId="0" xfId="123" applyFont="1" applyFill="1" applyAlignment="1" applyProtection="1">
      <alignment vertical="top"/>
    </xf>
    <xf numFmtId="0" fontId="60" fillId="0" borderId="0" xfId="189" applyFont="1" applyFill="1" applyBorder="1" applyAlignment="1" applyProtection="1">
      <alignment vertical="top" wrapText="1" readingOrder="1"/>
      <protection locked="0"/>
    </xf>
    <xf numFmtId="0" fontId="10" fillId="0" borderId="0" xfId="189" applyFont="1" applyBorder="1"/>
    <xf numFmtId="0" fontId="8" fillId="0" borderId="0" xfId="189" applyFont="1" applyBorder="1" applyAlignment="1">
      <alignment horizontal="left"/>
    </xf>
    <xf numFmtId="0" fontId="8" fillId="0" borderId="0" xfId="189" applyFont="1" applyBorder="1"/>
    <xf numFmtId="0" fontId="7" fillId="0" borderId="0" xfId="189" applyFont="1"/>
    <xf numFmtId="0" fontId="63" fillId="0" borderId="0" xfId="189" applyFont="1" applyAlignment="1" applyProtection="1">
      <alignment vertical="top" wrapText="1" readingOrder="1"/>
      <protection locked="0"/>
    </xf>
    <xf numFmtId="0" fontId="10" fillId="27" borderId="0" xfId="194" applyFont="1" applyFill="1"/>
    <xf numFmtId="0" fontId="10" fillId="0" borderId="0" xfId="189" applyFont="1"/>
    <xf numFmtId="0" fontId="8" fillId="0" borderId="0" xfId="194" applyFont="1"/>
    <xf numFmtId="0" fontId="8" fillId="0" borderId="13" xfId="194" quotePrefix="1" applyFont="1" applyBorder="1" applyAlignment="1">
      <alignment horizontal="center"/>
    </xf>
    <xf numFmtId="0" fontId="10" fillId="0" borderId="13" xfId="194" applyFont="1" applyBorder="1" applyAlignment="1">
      <alignment horizontal="center"/>
    </xf>
    <xf numFmtId="0" fontId="8" fillId="33" borderId="13" xfId="194" applyFont="1" applyFill="1" applyBorder="1" applyAlignment="1">
      <alignment horizontal="center" vertical="center"/>
    </xf>
    <xf numFmtId="0" fontId="10" fillId="0" borderId="0" xfId="194"/>
    <xf numFmtId="0" fontId="8" fillId="0" borderId="0" xfId="194" applyFont="1" applyAlignment="1" applyProtection="1">
      <alignment vertical="top" readingOrder="1"/>
      <protection locked="0"/>
    </xf>
    <xf numFmtId="0" fontId="10" fillId="0" borderId="0" xfId="194" applyFont="1"/>
    <xf numFmtId="166" fontId="8" fillId="30" borderId="13" xfId="121" applyNumberFormat="1" applyFont="1" applyFill="1" applyBorder="1" applyAlignment="1" applyProtection="1">
      <alignment horizontal="right" vertical="center"/>
      <protection locked="0"/>
    </xf>
    <xf numFmtId="0" fontId="11" fillId="0" borderId="27" xfId="193" applyFont="1" applyFill="1" applyBorder="1" applyAlignment="1" applyProtection="1">
      <alignment vertical="center" wrapText="1"/>
    </xf>
    <xf numFmtId="0" fontId="11" fillId="0" borderId="0" xfId="193" applyFont="1" applyFill="1" applyBorder="1" applyAlignment="1" applyProtection="1">
      <alignment vertical="center" wrapText="1"/>
    </xf>
    <xf numFmtId="0" fontId="60" fillId="30" borderId="13" xfId="189" applyFont="1" applyFill="1" applyBorder="1" applyAlignment="1" applyProtection="1">
      <alignment horizontal="center" vertical="top" wrapText="1" readingOrder="1"/>
      <protection locked="0"/>
    </xf>
    <xf numFmtId="177" fontId="62" fillId="0" borderId="13" xfId="189" applyNumberFormat="1" applyFont="1" applyBorder="1" applyAlignment="1" applyProtection="1">
      <alignment horizontal="right" vertical="top" wrapText="1" readingOrder="1"/>
      <protection locked="0"/>
    </xf>
    <xf numFmtId="177" fontId="60" fillId="0" borderId="13" xfId="189" applyNumberFormat="1" applyFont="1" applyBorder="1" applyAlignment="1" applyProtection="1">
      <alignment horizontal="right" vertical="top" wrapText="1" readingOrder="1"/>
      <protection locked="0"/>
    </xf>
    <xf numFmtId="177" fontId="60" fillId="0" borderId="13" xfId="189" applyNumberFormat="1" applyFont="1" applyFill="1" applyBorder="1" applyAlignment="1" applyProtection="1">
      <alignment horizontal="right" vertical="top" wrapText="1" readingOrder="1"/>
      <protection locked="0"/>
    </xf>
    <xf numFmtId="0" fontId="60" fillId="0" borderId="13" xfId="189" applyFont="1" applyBorder="1" applyAlignment="1" applyProtection="1">
      <alignment horizontal="right" vertical="top" wrapText="1" readingOrder="1"/>
      <protection locked="0"/>
    </xf>
    <xf numFmtId="4" fontId="60" fillId="0" borderId="13" xfId="189" applyNumberFormat="1" applyFont="1" applyFill="1" applyBorder="1" applyAlignment="1" applyProtection="1">
      <alignment horizontal="right" vertical="top" wrapText="1" readingOrder="1"/>
      <protection locked="0"/>
    </xf>
    <xf numFmtId="0" fontId="11" fillId="0" borderId="0" xfId="194" applyFont="1"/>
    <xf numFmtId="0" fontId="11" fillId="0" borderId="0" xfId="193" applyFont="1" applyFill="1" applyBorder="1" applyAlignment="1" applyProtection="1">
      <alignment vertical="center" wrapText="1"/>
    </xf>
    <xf numFmtId="0" fontId="53" fillId="0" borderId="0" xfId="189"/>
    <xf numFmtId="0" fontId="11" fillId="0" borderId="0" xfId="193" applyFont="1" applyFill="1" applyBorder="1" applyAlignment="1" applyProtection="1">
      <alignment vertical="center" wrapText="1"/>
    </xf>
    <xf numFmtId="3" fontId="66" fillId="0" borderId="0" xfId="189" applyNumberFormat="1" applyFont="1"/>
    <xf numFmtId="4" fontId="10" fillId="0" borderId="0" xfId="189" applyNumberFormat="1" applyFont="1"/>
    <xf numFmtId="0" fontId="8" fillId="0" borderId="0" xfId="189" applyFont="1"/>
    <xf numFmtId="0" fontId="8" fillId="0" borderId="0" xfId="189" applyFont="1" applyBorder="1" applyAlignment="1">
      <alignment wrapText="1"/>
    </xf>
    <xf numFmtId="0" fontId="10" fillId="0" borderId="0" xfId="189" applyFont="1" applyBorder="1" applyAlignment="1">
      <alignment horizontal="center" wrapText="1"/>
    </xf>
    <xf numFmtId="179" fontId="10" fillId="0" borderId="13" xfId="187" applyNumberFormat="1" applyFont="1" applyBorder="1"/>
    <xf numFmtId="172" fontId="10" fillId="0" borderId="0" xfId="181" applyFont="1" applyBorder="1"/>
    <xf numFmtId="3" fontId="10" fillId="0" borderId="0" xfId="189" applyNumberFormat="1" applyFont="1"/>
    <xf numFmtId="10" fontId="10" fillId="0" borderId="0" xfId="189" applyNumberFormat="1" applyFont="1"/>
    <xf numFmtId="180" fontId="8" fillId="0" borderId="0" xfId="189" applyNumberFormat="1" applyFont="1"/>
    <xf numFmtId="0" fontId="10" fillId="0" borderId="0" xfId="189" applyFont="1" applyFill="1"/>
    <xf numFmtId="180" fontId="53" fillId="0" borderId="0" xfId="189" applyNumberFormat="1"/>
    <xf numFmtId="180" fontId="10" fillId="0" borderId="0" xfId="189" applyNumberFormat="1" applyFont="1"/>
    <xf numFmtId="0" fontId="10" fillId="2" borderId="31" xfId="189" applyFont="1" applyFill="1" applyBorder="1"/>
    <xf numFmtId="0" fontId="10" fillId="2" borderId="32" xfId="189" applyFont="1" applyFill="1" applyBorder="1"/>
    <xf numFmtId="0" fontId="10" fillId="2" borderId="33" xfId="189" applyFont="1" applyFill="1" applyBorder="1"/>
    <xf numFmtId="0" fontId="10" fillId="2" borderId="16" xfId="189" applyFont="1" applyFill="1" applyBorder="1"/>
    <xf numFmtId="0" fontId="10" fillId="2" borderId="13" xfId="189" applyFont="1" applyFill="1" applyBorder="1"/>
    <xf numFmtId="180" fontId="10" fillId="2" borderId="0" xfId="189" applyNumberFormat="1" applyFont="1" applyFill="1"/>
    <xf numFmtId="1" fontId="10" fillId="0" borderId="0" xfId="189" applyNumberFormat="1" applyFont="1"/>
    <xf numFmtId="182" fontId="53" fillId="2" borderId="0" xfId="189" applyNumberFormat="1" applyFill="1"/>
    <xf numFmtId="183" fontId="53" fillId="0" borderId="0" xfId="189" applyNumberFormat="1"/>
    <xf numFmtId="1" fontId="10" fillId="0" borderId="0" xfId="189" applyNumberFormat="1" applyFont="1" applyFill="1"/>
    <xf numFmtId="0" fontId="5" fillId="0" borderId="0" xfId="120" applyFont="1" applyAlignment="1" applyProtection="1">
      <alignment vertical="center"/>
    </xf>
    <xf numFmtId="0" fontId="9" fillId="0" borderId="0" xfId="120" applyFont="1" applyBorder="1" applyAlignment="1" applyProtection="1">
      <alignment vertical="center"/>
    </xf>
    <xf numFmtId="0" fontId="13" fillId="0" borderId="0" xfId="120" applyFont="1" applyAlignment="1" applyProtection="1">
      <alignment horizontal="center" vertical="center"/>
    </xf>
    <xf numFmtId="0" fontId="10" fillId="0" borderId="0" xfId="120" applyFont="1" applyAlignment="1" applyProtection="1">
      <alignment vertical="center"/>
    </xf>
    <xf numFmtId="0" fontId="58" fillId="0" borderId="0" xfId="201" applyFont="1"/>
    <xf numFmtId="0" fontId="53" fillId="0" borderId="0" xfId="189" applyFill="1" applyBorder="1"/>
    <xf numFmtId="0" fontId="10" fillId="0" borderId="0" xfId="189" applyFont="1" applyFill="1" applyBorder="1"/>
    <xf numFmtId="0" fontId="10" fillId="0" borderId="0" xfId="189" applyFont="1" applyFill="1" applyBorder="1" applyAlignment="1">
      <alignment horizontal="right"/>
    </xf>
    <xf numFmtId="0" fontId="5" fillId="0" borderId="0" xfId="0" applyFont="1" applyFill="1" applyProtection="1"/>
    <xf numFmtId="0" fontId="57" fillId="30" borderId="13" xfId="201" applyFont="1" applyFill="1" applyBorder="1" applyAlignment="1">
      <alignment horizontal="center" vertical="center" wrapText="1"/>
    </xf>
    <xf numFmtId="0" fontId="57" fillId="30" borderId="13" xfId="201" applyFont="1" applyFill="1" applyBorder="1" applyAlignment="1">
      <alignment horizontal="center" vertical="center"/>
    </xf>
    <xf numFmtId="0" fontId="7" fillId="0" borderId="0" xfId="194" applyFont="1" applyAlignment="1">
      <alignment vertical="center"/>
    </xf>
    <xf numFmtId="0" fontId="8" fillId="30" borderId="13" xfId="194" applyFont="1" applyFill="1" applyBorder="1" applyAlignment="1">
      <alignment horizontal="center" vertical="center"/>
    </xf>
    <xf numFmtId="0" fontId="8" fillId="0" borderId="13" xfId="194" applyFont="1" applyBorder="1" applyAlignment="1">
      <alignment horizontal="left"/>
    </xf>
    <xf numFmtId="6" fontId="10" fillId="0" borderId="13" xfId="194" applyNumberFormat="1" applyFont="1" applyFill="1" applyBorder="1" applyAlignment="1">
      <alignment horizontal="right"/>
    </xf>
    <xf numFmtId="0" fontId="10" fillId="0" borderId="13" xfId="194" applyFont="1" applyBorder="1" applyAlignment="1">
      <alignment horizontal="left"/>
    </xf>
    <xf numFmtId="6" fontId="10" fillId="0" borderId="13" xfId="194" applyNumberFormat="1" applyFont="1" applyFill="1" applyBorder="1" applyAlignment="1">
      <alignment horizontal="right" vertical="center"/>
    </xf>
    <xf numFmtId="0" fontId="8" fillId="0" borderId="13" xfId="194" applyFont="1" applyBorder="1" applyAlignment="1">
      <alignment horizontal="center"/>
    </xf>
    <xf numFmtId="0" fontId="10" fillId="0" borderId="13" xfId="194" applyFont="1" applyBorder="1" applyAlignment="1">
      <alignment horizontal="center" wrapText="1"/>
    </xf>
    <xf numFmtId="0" fontId="5" fillId="0" borderId="13" xfId="0" applyFont="1" applyFill="1" applyBorder="1" applyAlignment="1" applyProtection="1">
      <alignment vertical="center"/>
      <protection locked="0"/>
    </xf>
    <xf numFmtId="0" fontId="14" fillId="0" borderId="0" xfId="120" applyFont="1" applyBorder="1" applyAlignment="1" applyProtection="1">
      <alignment vertical="center"/>
    </xf>
    <xf numFmtId="165" fontId="14" fillId="26" borderId="13" xfId="120" applyNumberFormat="1" applyFont="1" applyFill="1" applyBorder="1" applyAlignment="1" applyProtection="1">
      <alignment vertical="center"/>
      <protection locked="0"/>
    </xf>
    <xf numFmtId="0" fontId="14" fillId="0" borderId="0" xfId="120" applyFont="1" applyAlignment="1" applyProtection="1">
      <alignment vertical="center"/>
    </xf>
    <xf numFmtId="6" fontId="5" fillId="26" borderId="13" xfId="0" applyNumberFormat="1" applyFont="1" applyFill="1" applyBorder="1" applyAlignment="1" applyProtection="1">
      <alignment horizontal="right" vertical="center"/>
      <protection locked="0"/>
    </xf>
    <xf numFmtId="6" fontId="14" fillId="0" borderId="0" xfId="120" applyNumberFormat="1" applyFont="1" applyAlignment="1" applyProtection="1">
      <alignment horizontal="right" vertical="center"/>
    </xf>
    <xf numFmtId="6" fontId="13" fillId="0" borderId="13" xfId="120" applyNumberFormat="1" applyFont="1" applyBorder="1" applyAlignment="1" applyProtection="1">
      <alignment horizontal="right" vertical="center"/>
    </xf>
    <xf numFmtId="6" fontId="5" fillId="0" borderId="13" xfId="0" applyNumberFormat="1" applyFont="1" applyFill="1" applyBorder="1" applyAlignment="1" applyProtection="1">
      <alignment horizontal="right" vertical="center"/>
      <protection locked="0"/>
    </xf>
    <xf numFmtId="0" fontId="10" fillId="0" borderId="13" xfId="189" applyFont="1" applyBorder="1"/>
    <xf numFmtId="0" fontId="8" fillId="2" borderId="15" xfId="119" applyFont="1" applyFill="1" applyBorder="1" applyAlignment="1" applyProtection="1">
      <alignment horizontal="center" vertical="top" wrapText="1"/>
    </xf>
    <xf numFmtId="0" fontId="8" fillId="2" borderId="13" xfId="119" applyFont="1" applyFill="1" applyBorder="1" applyAlignment="1" applyProtection="1">
      <alignment horizontal="center" vertical="top" wrapText="1"/>
    </xf>
    <xf numFmtId="0" fontId="10" fillId="32" borderId="13" xfId="189" applyFont="1" applyFill="1" applyBorder="1"/>
    <xf numFmtId="6" fontId="10" fillId="32" borderId="13" xfId="189" applyNumberFormat="1" applyFont="1" applyFill="1" applyBorder="1"/>
    <xf numFmtId="0" fontId="10" fillId="0" borderId="28" xfId="189" applyFont="1" applyBorder="1"/>
    <xf numFmtId="0" fontId="13" fillId="30" borderId="13" xfId="120" applyFont="1" applyFill="1" applyBorder="1" applyAlignment="1" applyProtection="1">
      <alignment horizontal="center" vertical="center" wrapText="1"/>
    </xf>
    <xf numFmtId="0" fontId="8" fillId="30" borderId="11" xfId="119" applyFont="1" applyFill="1" applyBorder="1" applyAlignment="1" applyProtection="1">
      <alignment horizontal="centerContinuous" vertical="center"/>
    </xf>
    <xf numFmtId="0" fontId="10" fillId="30" borderId="15" xfId="119" applyFont="1" applyFill="1" applyBorder="1" applyAlignment="1" applyProtection="1">
      <alignment horizontal="centerContinuous" vertical="center"/>
    </xf>
    <xf numFmtId="0" fontId="8" fillId="30" borderId="11" xfId="119" applyFont="1" applyFill="1" applyBorder="1" applyAlignment="1" applyProtection="1">
      <alignment horizontal="centerContinuous" vertical="center" wrapText="1"/>
    </xf>
    <xf numFmtId="2" fontId="8" fillId="30" borderId="11" xfId="119" applyNumberFormat="1" applyFont="1" applyFill="1" applyBorder="1" applyAlignment="1" applyProtection="1">
      <alignment horizontal="center" vertical="center" wrapText="1"/>
    </xf>
    <xf numFmtId="2" fontId="13" fillId="30" borderId="22" xfId="121" applyNumberFormat="1" applyFont="1" applyFill="1" applyBorder="1" applyAlignment="1" applyProtection="1">
      <alignment horizontal="center" vertical="center" wrapText="1"/>
      <protection locked="0"/>
    </xf>
    <xf numFmtId="2" fontId="13" fillId="30" borderId="13" xfId="121" applyNumberFormat="1" applyFont="1" applyFill="1" applyBorder="1" applyAlignment="1" applyProtection="1">
      <alignment horizontal="center" vertical="center" wrapText="1"/>
      <protection locked="0"/>
    </xf>
    <xf numFmtId="2" fontId="13" fillId="30" borderId="11" xfId="121" applyNumberFormat="1" applyFont="1" applyFill="1" applyBorder="1" applyAlignment="1" applyProtection="1">
      <alignment vertical="center"/>
      <protection locked="0"/>
    </xf>
    <xf numFmtId="0" fontId="13" fillId="30" borderId="26" xfId="0" applyFont="1" applyFill="1" applyBorder="1" applyAlignment="1">
      <alignment vertical="center"/>
    </xf>
    <xf numFmtId="0" fontId="13" fillId="30" borderId="15" xfId="0" applyFont="1" applyFill="1" applyBorder="1" applyAlignment="1">
      <alignment vertical="center"/>
    </xf>
    <xf numFmtId="0" fontId="13" fillId="30" borderId="11" xfId="121" applyFont="1" applyFill="1" applyBorder="1" applyAlignment="1" applyProtection="1">
      <alignment vertical="center"/>
      <protection locked="0"/>
    </xf>
    <xf numFmtId="0" fontId="13" fillId="30" borderId="26" xfId="0" applyFont="1" applyFill="1" applyBorder="1" applyAlignment="1"/>
    <xf numFmtId="2" fontId="13" fillId="30" borderId="13" xfId="121" applyNumberFormat="1" applyFont="1" applyFill="1" applyBorder="1" applyAlignment="1" applyProtection="1">
      <alignment horizontal="center" vertical="center" wrapText="1"/>
    </xf>
    <xf numFmtId="0" fontId="13" fillId="30" borderId="15" xfId="0" applyFont="1" applyFill="1" applyBorder="1" applyAlignment="1"/>
    <xf numFmtId="8" fontId="13" fillId="30" borderId="13" xfId="121" applyNumberFormat="1" applyFont="1" applyFill="1" applyBorder="1" applyAlignment="1" applyProtection="1">
      <alignment horizontal="center" vertical="center" wrapText="1"/>
    </xf>
    <xf numFmtId="0" fontId="13" fillId="30" borderId="13" xfId="122" applyFont="1" applyFill="1" applyBorder="1" applyAlignment="1" applyProtection="1">
      <alignment horizontal="center" vertical="center"/>
    </xf>
    <xf numFmtId="0" fontId="13" fillId="30" borderId="11" xfId="118" applyFont="1" applyFill="1" applyBorder="1" applyAlignment="1" applyProtection="1">
      <alignment vertical="center"/>
    </xf>
    <xf numFmtId="0" fontId="14" fillId="30" borderId="15" xfId="118" applyFont="1" applyFill="1" applyBorder="1" applyAlignment="1" applyProtection="1">
      <alignment vertical="center"/>
    </xf>
    <xf numFmtId="0" fontId="14" fillId="30" borderId="15" xfId="120" applyFont="1" applyFill="1" applyBorder="1" applyProtection="1"/>
    <xf numFmtId="0" fontId="13" fillId="30" borderId="13" xfId="118" applyFont="1" applyFill="1" applyBorder="1" applyAlignment="1" applyProtection="1">
      <alignment horizontal="center" wrapText="1"/>
    </xf>
    <xf numFmtId="0" fontId="13" fillId="30" borderId="13" xfId="0" applyFont="1" applyFill="1" applyBorder="1" applyAlignment="1" applyProtection="1">
      <alignment horizontal="center" vertical="center" wrapText="1"/>
    </xf>
    <xf numFmtId="0" fontId="13" fillId="30" borderId="13" xfId="0" applyFont="1" applyFill="1" applyBorder="1" applyAlignment="1" applyProtection="1">
      <alignment horizontal="center" vertical="center"/>
    </xf>
    <xf numFmtId="0" fontId="13" fillId="30" borderId="22" xfId="0" applyFont="1" applyFill="1" applyBorder="1" applyAlignment="1" applyProtection="1">
      <alignment horizontal="center" vertical="center" wrapText="1"/>
    </xf>
    <xf numFmtId="4" fontId="13" fillId="30" borderId="13" xfId="0" applyNumberFormat="1" applyFont="1" applyFill="1" applyBorder="1" applyAlignment="1" applyProtection="1">
      <alignment horizontal="center" vertical="center" wrapText="1"/>
    </xf>
    <xf numFmtId="4" fontId="13" fillId="30" borderId="15" xfId="0" applyNumberFormat="1" applyFont="1" applyFill="1" applyBorder="1" applyAlignment="1" applyProtection="1">
      <alignment horizontal="center" vertical="center" wrapText="1"/>
    </xf>
    <xf numFmtId="0" fontId="13" fillId="30" borderId="24" xfId="0" applyFont="1" applyFill="1" applyBorder="1" applyAlignment="1" applyProtection="1">
      <alignment horizontal="center" vertical="center" wrapText="1"/>
    </xf>
    <xf numFmtId="4" fontId="13" fillId="30" borderId="22" xfId="0" applyNumberFormat="1" applyFont="1" applyFill="1" applyBorder="1" applyAlignment="1" applyProtection="1">
      <alignment horizontal="center" vertical="center" wrapText="1"/>
    </xf>
    <xf numFmtId="4" fontId="13" fillId="30" borderId="11" xfId="0" applyNumberFormat="1" applyFont="1" applyFill="1" applyBorder="1" applyAlignment="1" applyProtection="1">
      <alignment horizontal="center" vertical="center" wrapText="1"/>
    </xf>
    <xf numFmtId="6" fontId="14" fillId="26" borderId="13" xfId="0" applyNumberFormat="1" applyFont="1" applyFill="1" applyBorder="1" applyProtection="1">
      <protection locked="0"/>
    </xf>
    <xf numFmtId="6" fontId="13" fillId="0" borderId="13" xfId="0" applyNumberFormat="1" applyFont="1" applyFill="1" applyBorder="1" applyProtection="1"/>
    <xf numFmtId="0" fontId="62" fillId="30" borderId="13" xfId="189" applyFont="1" applyFill="1" applyBorder="1" applyAlignment="1" applyProtection="1">
      <alignment horizontal="center" vertical="top" wrapText="1" readingOrder="1"/>
      <protection locked="0"/>
    </xf>
    <xf numFmtId="4" fontId="62" fillId="0" borderId="13" xfId="189" applyNumberFormat="1" applyFont="1" applyFill="1" applyBorder="1" applyAlignment="1" applyProtection="1">
      <alignment horizontal="right" vertical="top" wrapText="1" readingOrder="1"/>
      <protection locked="0"/>
    </xf>
    <xf numFmtId="177" fontId="60" fillId="32" borderId="13" xfId="189" applyNumberFormat="1" applyFont="1" applyFill="1" applyBorder="1" applyAlignment="1" applyProtection="1">
      <alignment horizontal="right" vertical="top" wrapText="1" readingOrder="1"/>
      <protection locked="0"/>
    </xf>
    <xf numFmtId="176" fontId="60" fillId="0" borderId="13" xfId="189" applyNumberFormat="1" applyFont="1" applyFill="1" applyBorder="1" applyAlignment="1" applyProtection="1">
      <alignment vertical="center" wrapText="1"/>
      <protection locked="0"/>
    </xf>
    <xf numFmtId="0" fontId="62" fillId="30" borderId="13" xfId="199" applyFont="1" applyFill="1" applyBorder="1" applyAlignment="1" applyProtection="1">
      <alignment horizontal="center" vertical="top" wrapText="1" readingOrder="1"/>
      <protection locked="0"/>
    </xf>
    <xf numFmtId="9" fontId="60" fillId="30" borderId="13" xfId="199" applyNumberFormat="1" applyFont="1" applyFill="1" applyBorder="1" applyAlignment="1" applyProtection="1">
      <alignment horizontal="center" vertical="top" wrapText="1" readingOrder="1"/>
      <protection locked="0"/>
    </xf>
    <xf numFmtId="178" fontId="60" fillId="30" borderId="13" xfId="199" applyNumberFormat="1" applyFont="1" applyFill="1" applyBorder="1" applyAlignment="1" applyProtection="1">
      <alignment horizontal="center" vertical="top" wrapText="1" readingOrder="1"/>
      <protection locked="0"/>
    </xf>
    <xf numFmtId="0" fontId="8" fillId="30" borderId="13" xfId="189" applyFont="1" applyFill="1" applyBorder="1" applyAlignment="1">
      <alignment horizontal="center" vertical="center" wrapText="1"/>
    </xf>
    <xf numFmtId="0" fontId="10" fillId="30" borderId="13" xfId="189" applyFont="1" applyFill="1" applyBorder="1" applyAlignment="1">
      <alignment horizontal="center" wrapText="1"/>
    </xf>
    <xf numFmtId="3" fontId="8" fillId="0" borderId="13" xfId="189" applyNumberFormat="1" applyFont="1" applyBorder="1"/>
    <xf numFmtId="179" fontId="8" fillId="0" borderId="13" xfId="187" applyNumberFormat="1" applyFont="1" applyBorder="1"/>
    <xf numFmtId="0" fontId="10" fillId="30" borderId="11" xfId="189" applyFont="1" applyFill="1" applyBorder="1" applyAlignment="1">
      <alignment horizontal="center" wrapText="1"/>
    </xf>
    <xf numFmtId="0" fontId="10" fillId="30" borderId="26" xfId="189" applyFont="1" applyFill="1" applyBorder="1" applyAlignment="1">
      <alignment horizontal="center" wrapText="1"/>
    </xf>
    <xf numFmtId="0" fontId="10" fillId="30" borderId="15" xfId="189" applyFont="1" applyFill="1" applyBorder="1" applyAlignment="1">
      <alignment horizontal="center" wrapText="1"/>
    </xf>
    <xf numFmtId="6" fontId="62" fillId="0" borderId="13" xfId="189" applyNumberFormat="1" applyFont="1" applyBorder="1" applyAlignment="1" applyProtection="1">
      <alignment horizontal="right" vertical="top" wrapText="1" readingOrder="1"/>
      <protection locked="0"/>
    </xf>
    <xf numFmtId="6" fontId="60" fillId="0" borderId="13" xfId="189" applyNumberFormat="1" applyFont="1" applyFill="1" applyBorder="1" applyAlignment="1" applyProtection="1">
      <alignment horizontal="right" vertical="top" wrapText="1" readingOrder="1"/>
      <protection locked="0"/>
    </xf>
    <xf numFmtId="6" fontId="60" fillId="0" borderId="13" xfId="189" applyNumberFormat="1" applyFont="1" applyBorder="1" applyAlignment="1" applyProtection="1">
      <alignment horizontal="right" vertical="top" wrapText="1" readingOrder="1"/>
      <protection locked="0"/>
    </xf>
    <xf numFmtId="210" fontId="62" fillId="0" borderId="13" xfId="189" applyNumberFormat="1" applyFont="1" applyBorder="1" applyAlignment="1" applyProtection="1">
      <alignment horizontal="right" vertical="top" wrapText="1" readingOrder="1"/>
      <protection locked="0"/>
    </xf>
    <xf numFmtId="210" fontId="62" fillId="34" borderId="13" xfId="199" applyNumberFormat="1" applyFont="1" applyFill="1" applyBorder="1" applyAlignment="1" applyProtection="1">
      <alignment horizontal="right" vertical="top" wrapText="1" readingOrder="1"/>
      <protection locked="0"/>
    </xf>
    <xf numFmtId="6" fontId="10" fillId="0" borderId="13" xfId="181" applyNumberFormat="1" applyFont="1" applyBorder="1"/>
    <xf numFmtId="6" fontId="8" fillId="0" borderId="13" xfId="181" applyNumberFormat="1" applyFont="1" applyBorder="1"/>
    <xf numFmtId="0" fontId="10" fillId="0" borderId="0" xfId="189" applyFont="1" applyAlignment="1">
      <alignment vertical="center"/>
    </xf>
    <xf numFmtId="177" fontId="62" fillId="0" borderId="13" xfId="189" applyNumberFormat="1" applyFont="1" applyBorder="1" applyAlignment="1" applyProtection="1">
      <alignment horizontal="right" vertical="center" wrapText="1"/>
      <protection locked="0"/>
    </xf>
    <xf numFmtId="6" fontId="62" fillId="0" borderId="13" xfId="189" applyNumberFormat="1" applyFont="1" applyBorder="1" applyAlignment="1" applyProtection="1">
      <alignment horizontal="right" vertical="center" wrapText="1"/>
      <protection locked="0"/>
    </xf>
    <xf numFmtId="4" fontId="62" fillId="0" borderId="13" xfId="189" applyNumberFormat="1" applyFont="1" applyFill="1" applyBorder="1" applyAlignment="1" applyProtection="1">
      <alignment horizontal="right" vertical="center" wrapText="1"/>
      <protection locked="0"/>
    </xf>
    <xf numFmtId="0" fontId="60" fillId="0" borderId="0" xfId="189" applyFont="1" applyFill="1" applyBorder="1" applyAlignment="1" applyProtection="1">
      <alignment vertical="center" wrapText="1"/>
      <protection locked="0"/>
    </xf>
    <xf numFmtId="177" fontId="60" fillId="0" borderId="13" xfId="189" applyNumberFormat="1" applyFont="1" applyFill="1" applyBorder="1" applyAlignment="1" applyProtection="1">
      <alignment horizontal="right" vertical="center" wrapText="1" readingOrder="1"/>
      <protection locked="0"/>
    </xf>
    <xf numFmtId="6" fontId="60" fillId="0" borderId="13" xfId="189" applyNumberFormat="1" applyFont="1" applyFill="1" applyBorder="1" applyAlignment="1" applyProtection="1">
      <alignment horizontal="right" vertical="center" wrapText="1" readingOrder="1"/>
      <protection locked="0"/>
    </xf>
    <xf numFmtId="4" fontId="60" fillId="0" borderId="13" xfId="189" applyNumberFormat="1" applyFont="1" applyFill="1" applyBorder="1" applyAlignment="1" applyProtection="1">
      <alignment horizontal="right" vertical="center" wrapText="1" readingOrder="1"/>
      <protection locked="0"/>
    </xf>
    <xf numFmtId="0" fontId="60" fillId="30" borderId="24" xfId="189" applyFont="1" applyFill="1" applyBorder="1" applyAlignment="1" applyProtection="1">
      <alignment vertical="top" readingOrder="1"/>
      <protection locked="0"/>
    </xf>
    <xf numFmtId="0" fontId="60" fillId="30" borderId="20" xfId="189" applyFont="1" applyFill="1" applyBorder="1" applyAlignment="1" applyProtection="1">
      <alignment vertical="top" readingOrder="1"/>
      <protection locked="0"/>
    </xf>
    <xf numFmtId="0" fontId="60" fillId="30" borderId="25" xfId="189" applyFont="1" applyFill="1" applyBorder="1" applyAlignment="1" applyProtection="1">
      <alignment vertical="top" readingOrder="1"/>
      <protection locked="0"/>
    </xf>
    <xf numFmtId="0" fontId="60" fillId="30" borderId="27" xfId="189" applyFont="1" applyFill="1" applyBorder="1" applyAlignment="1" applyProtection="1">
      <alignment vertical="top" readingOrder="1"/>
      <protection locked="0"/>
    </xf>
    <xf numFmtId="0" fontId="60" fillId="30" borderId="0" xfId="189" applyFont="1" applyFill="1" applyBorder="1" applyAlignment="1" applyProtection="1">
      <alignment vertical="top" readingOrder="1"/>
      <protection locked="0"/>
    </xf>
    <xf numFmtId="0" fontId="60" fillId="30" borderId="16" xfId="189" applyFont="1" applyFill="1" applyBorder="1" applyAlignment="1" applyProtection="1">
      <alignment vertical="top" readingOrder="1"/>
      <protection locked="0"/>
    </xf>
    <xf numFmtId="10" fontId="10" fillId="0" borderId="13" xfId="109" applyNumberFormat="1" applyFont="1" applyFill="1" applyBorder="1" applyAlignment="1">
      <alignment vertical="center"/>
    </xf>
    <xf numFmtId="211" fontId="8" fillId="0" borderId="13" xfId="181" applyNumberFormat="1" applyFont="1" applyFill="1" applyBorder="1" applyAlignment="1">
      <alignment vertical="center"/>
    </xf>
    <xf numFmtId="0" fontId="10" fillId="0" borderId="13" xfId="122" applyFont="1" applyFill="1" applyBorder="1" applyAlignment="1" applyProtection="1">
      <alignment horizontal="center" vertical="center"/>
      <protection locked="0"/>
    </xf>
    <xf numFmtId="0" fontId="57" fillId="30" borderId="13" xfId="201" applyFont="1" applyFill="1" applyBorder="1" applyAlignment="1">
      <alignment vertical="center" wrapText="1"/>
    </xf>
    <xf numFmtId="0" fontId="10" fillId="0" borderId="13" xfId="189" applyFont="1" applyBorder="1"/>
    <xf numFmtId="0" fontId="5" fillId="0" borderId="0" xfId="0" applyFont="1"/>
    <xf numFmtId="0" fontId="204" fillId="0" borderId="0" xfId="0" applyFont="1"/>
    <xf numFmtId="0" fontId="206" fillId="0" borderId="36" xfId="0" applyFont="1" applyBorder="1"/>
    <xf numFmtId="4" fontId="205" fillId="0" borderId="36" xfId="0" applyNumberFormat="1" applyFont="1" applyBorder="1"/>
    <xf numFmtId="0" fontId="8" fillId="0" borderId="13" xfId="189" applyFont="1" applyBorder="1"/>
    <xf numFmtId="6" fontId="8" fillId="0" borderId="13" xfId="204" applyNumberFormat="1" applyFont="1" applyBorder="1"/>
    <xf numFmtId="0" fontId="10" fillId="0" borderId="25" xfId="189" applyFont="1" applyBorder="1" applyAlignment="1">
      <alignment horizontal="right"/>
    </xf>
    <xf numFmtId="6" fontId="8" fillId="0" borderId="13" xfId="194" applyNumberFormat="1" applyFont="1" applyFill="1" applyBorder="1" applyAlignment="1">
      <alignment horizontal="right"/>
    </xf>
    <xf numFmtId="3" fontId="60" fillId="127" borderId="13" xfId="189" applyNumberFormat="1" applyFont="1" applyFill="1" applyBorder="1" applyAlignment="1" applyProtection="1">
      <alignment horizontal="right" vertical="top" wrapText="1" readingOrder="1"/>
      <protection locked="0"/>
    </xf>
    <xf numFmtId="6" fontId="8" fillId="0" borderId="13" xfId="194" applyNumberFormat="1" applyFont="1" applyFill="1" applyBorder="1" applyAlignment="1">
      <alignment horizontal="right" vertical="center"/>
    </xf>
    <xf numFmtId="0" fontId="7" fillId="0" borderId="0" xfId="194" applyFont="1" applyFill="1" applyAlignment="1">
      <alignment vertical="center"/>
    </xf>
    <xf numFmtId="0" fontId="14" fillId="0" borderId="18" xfId="123" applyFont="1" applyBorder="1" applyAlignment="1" applyProtection="1">
      <alignment vertical="top"/>
    </xf>
    <xf numFmtId="6" fontId="5" fillId="0" borderId="13" xfId="0" quotePrefix="1" applyNumberFormat="1" applyFont="1" applyFill="1" applyBorder="1" applyAlignment="1" applyProtection="1">
      <alignment horizontal="right" vertical="center"/>
      <protection locked="0"/>
    </xf>
    <xf numFmtId="0" fontId="10" fillId="0" borderId="0" xfId="57894" applyFont="1"/>
    <xf numFmtId="0" fontId="62" fillId="0" borderId="13" xfId="57894" applyFont="1" applyBorder="1" applyAlignment="1" applyProtection="1">
      <alignment horizontal="left" vertical="center" wrapText="1" readingOrder="1"/>
      <protection locked="0"/>
    </xf>
    <xf numFmtId="180" fontId="9" fillId="2" borderId="24" xfId="57894" applyNumberFormat="1" applyFont="1" applyFill="1" applyBorder="1"/>
    <xf numFmtId="0" fontId="8" fillId="0" borderId="13" xfId="0" applyFont="1" applyFill="1" applyBorder="1" applyAlignment="1" applyProtection="1">
      <alignment horizontal="center" vertical="center"/>
      <protection locked="0"/>
    </xf>
    <xf numFmtId="0" fontId="62" fillId="30" borderId="13" xfId="189" applyFont="1" applyFill="1" applyBorder="1" applyAlignment="1" applyProtection="1">
      <alignment horizontal="center" vertical="center" wrapText="1" readingOrder="1"/>
      <protection locked="0"/>
    </xf>
    <xf numFmtId="0" fontId="57" fillId="30" borderId="13" xfId="194" applyFont="1" applyFill="1" applyBorder="1" applyAlignment="1">
      <alignment vertical="center"/>
    </xf>
    <xf numFmtId="0" fontId="57" fillId="30" borderId="13" xfId="194" applyFont="1" applyFill="1" applyBorder="1" applyAlignment="1">
      <alignment horizontal="center" vertical="center"/>
    </xf>
    <xf numFmtId="0" fontId="10" fillId="0" borderId="13" xfId="194" quotePrefix="1" applyFont="1" applyBorder="1" applyAlignment="1">
      <alignment horizontal="center" vertical="center"/>
    </xf>
    <xf numFmtId="0" fontId="60" fillId="0" borderId="13" xfId="57894" applyFont="1" applyBorder="1" applyAlignment="1" applyProtection="1">
      <alignment horizontal="left" vertical="center" wrapText="1" readingOrder="1"/>
      <protection locked="0"/>
    </xf>
    <xf numFmtId="0" fontId="60" fillId="30" borderId="13" xfId="189" applyFont="1" applyFill="1" applyBorder="1" applyAlignment="1" applyProtection="1">
      <alignment horizontal="center" vertical="top" wrapText="1" readingOrder="1"/>
      <protection locked="0"/>
    </xf>
    <xf numFmtId="0" fontId="13" fillId="31" borderId="13" xfId="0" applyFont="1" applyFill="1" applyBorder="1" applyAlignment="1" applyProtection="1">
      <alignment horizontal="center" vertical="center"/>
      <protection locked="0"/>
    </xf>
    <xf numFmtId="0" fontId="9" fillId="27" borderId="0" xfId="60704" applyFont="1" applyFill="1" applyAlignment="1" applyProtection="1">
      <alignment vertical="center"/>
    </xf>
    <xf numFmtId="0" fontId="207" fillId="27" borderId="0" xfId="60704" applyFill="1" applyAlignment="1" applyProtection="1">
      <alignment vertical="center"/>
    </xf>
    <xf numFmtId="0" fontId="3" fillId="0" borderId="23" xfId="60705" applyBorder="1" applyAlignment="1" applyProtection="1">
      <alignment vertical="center"/>
    </xf>
    <xf numFmtId="0" fontId="13" fillId="2" borderId="13" xfId="60704" applyFont="1" applyFill="1" applyBorder="1" applyAlignment="1" applyProtection="1">
      <alignment horizontal="center" vertical="center" wrapText="1"/>
    </xf>
    <xf numFmtId="0" fontId="58" fillId="0" borderId="13" xfId="60705" applyFont="1" applyBorder="1" applyAlignment="1" applyProtection="1">
      <alignment horizontal="center" vertical="center"/>
    </xf>
    <xf numFmtId="14" fontId="58" fillId="31" borderId="13" xfId="60705" applyNumberFormat="1" applyFont="1" applyFill="1" applyBorder="1" applyAlignment="1" applyProtection="1">
      <alignment horizontal="center" vertical="center"/>
    </xf>
    <xf numFmtId="21" fontId="58" fillId="31" borderId="13" xfId="60705" applyNumberFormat="1" applyFont="1" applyFill="1" applyBorder="1" applyAlignment="1" applyProtection="1">
      <alignment horizontal="left" vertical="center"/>
    </xf>
    <xf numFmtId="21" fontId="58" fillId="0" borderId="13" xfId="60705" quotePrefix="1" applyNumberFormat="1" applyFont="1" applyBorder="1" applyAlignment="1" applyProtection="1">
      <alignment horizontal="left" vertical="center"/>
    </xf>
    <xf numFmtId="21" fontId="58" fillId="0" borderId="13" xfId="60705" applyNumberFormat="1" applyFont="1" applyBorder="1" applyAlignment="1" applyProtection="1">
      <alignment horizontal="left" vertical="center"/>
    </xf>
    <xf numFmtId="14" fontId="58" fillId="0" borderId="13" xfId="60705" applyNumberFormat="1" applyFont="1" applyBorder="1" applyAlignment="1" applyProtection="1">
      <alignment horizontal="center" vertical="center"/>
    </xf>
    <xf numFmtId="21" fontId="58" fillId="0" borderId="13" xfId="60705" applyNumberFormat="1" applyFont="1" applyBorder="1" applyAlignment="1" applyProtection="1">
      <alignment vertical="center"/>
    </xf>
    <xf numFmtId="21" fontId="58" fillId="0" borderId="13" xfId="60705" quotePrefix="1" applyNumberFormat="1" applyFont="1" applyBorder="1" applyAlignment="1" applyProtection="1">
      <alignment vertical="center"/>
    </xf>
    <xf numFmtId="0" fontId="10" fillId="0" borderId="13" xfId="189" applyFont="1" applyFill="1" applyBorder="1"/>
    <xf numFmtId="0" fontId="53" fillId="31" borderId="0" xfId="189" applyFill="1"/>
    <xf numFmtId="0" fontId="7" fillId="31" borderId="0" xfId="194" applyFont="1" applyFill="1" applyAlignment="1">
      <alignment vertical="center"/>
    </xf>
    <xf numFmtId="0" fontId="10" fillId="31" borderId="0" xfId="194" applyFont="1" applyFill="1"/>
    <xf numFmtId="0" fontId="10" fillId="31" borderId="0" xfId="189" applyFont="1" applyFill="1"/>
    <xf numFmtId="0" fontId="8" fillId="31" borderId="0" xfId="194" applyFont="1" applyFill="1"/>
    <xf numFmtId="21" fontId="58" fillId="0" borderId="13" xfId="60705" applyNumberFormat="1" applyFont="1" applyBorder="1" applyAlignment="1" applyProtection="1">
      <alignment vertical="top" wrapText="1"/>
    </xf>
    <xf numFmtId="0" fontId="8" fillId="0" borderId="0" xfId="194" applyFont="1" applyAlignment="1">
      <alignment vertical="center"/>
    </xf>
    <xf numFmtId="0" fontId="8" fillId="30" borderId="13" xfId="194" applyFont="1" applyFill="1" applyBorder="1" applyAlignment="1">
      <alignment horizontal="centerContinuous" vertical="center"/>
    </xf>
    <xf numFmtId="0" fontId="8" fillId="0" borderId="11" xfId="189" applyFont="1" applyBorder="1"/>
    <xf numFmtId="21" fontId="58" fillId="0" borderId="13" xfId="60705" quotePrefix="1" applyNumberFormat="1" applyFont="1" applyBorder="1" applyAlignment="1" applyProtection="1">
      <alignment vertical="center" wrapText="1"/>
    </xf>
    <xf numFmtId="21" fontId="58" fillId="0" borderId="13" xfId="60705" applyNumberFormat="1" applyFont="1" applyBorder="1" applyAlignment="1" applyProtection="1">
      <alignment vertical="center" wrapText="1"/>
    </xf>
    <xf numFmtId="209" fontId="60" fillId="128" borderId="13" xfId="189" applyNumberFormat="1" applyFont="1" applyFill="1" applyBorder="1" applyAlignment="1" applyProtection="1">
      <alignment vertical="center" wrapText="1"/>
      <protection locked="0"/>
    </xf>
    <xf numFmtId="4" fontId="5" fillId="0" borderId="17" xfId="123" applyNumberFormat="1" applyFont="1" applyFill="1" applyBorder="1" applyAlignment="1" applyProtection="1">
      <alignment vertical="top"/>
    </xf>
    <xf numFmtId="10" fontId="10" fillId="32" borderId="13" xfId="114" applyNumberFormat="1" applyFont="1" applyFill="1" applyBorder="1" applyAlignment="1" applyProtection="1">
      <alignment horizontal="right" vertical="center"/>
      <protection locked="0"/>
    </xf>
    <xf numFmtId="0" fontId="58" fillId="32" borderId="13" xfId="201" applyFont="1" applyFill="1" applyBorder="1" applyProtection="1">
      <protection locked="0"/>
    </xf>
    <xf numFmtId="6" fontId="10" fillId="32" borderId="13" xfId="194" applyNumberFormat="1" applyFont="1" applyFill="1" applyBorder="1" applyAlignment="1" applyProtection="1">
      <alignment horizontal="right" vertical="center"/>
      <protection locked="0"/>
    </xf>
    <xf numFmtId="1" fontId="10" fillId="32" borderId="13" xfId="189" applyNumberFormat="1" applyFont="1" applyFill="1" applyBorder="1" applyProtection="1">
      <protection locked="0"/>
    </xf>
    <xf numFmtId="181" fontId="10" fillId="32" borderId="0" xfId="181" applyNumberFormat="1" applyFont="1" applyFill="1" applyBorder="1" applyProtection="1">
      <protection locked="0"/>
    </xf>
    <xf numFmtId="1" fontId="10" fillId="32" borderId="12" xfId="189" applyNumberFormat="1" applyFont="1" applyFill="1" applyBorder="1" applyProtection="1">
      <protection locked="0"/>
    </xf>
    <xf numFmtId="1" fontId="10" fillId="32" borderId="0" xfId="189" applyNumberFormat="1" applyFont="1" applyFill="1" applyBorder="1" applyProtection="1">
      <protection locked="0"/>
    </xf>
    <xf numFmtId="1" fontId="58" fillId="32" borderId="0" xfId="200" applyNumberFormat="1" applyFont="1" applyFill="1" applyBorder="1" applyProtection="1">
      <protection locked="0"/>
    </xf>
    <xf numFmtId="1" fontId="58" fillId="32" borderId="37" xfId="200" applyNumberFormat="1" applyFont="1" applyFill="1" applyBorder="1" applyProtection="1">
      <protection locked="0"/>
    </xf>
    <xf numFmtId="181" fontId="10" fillId="32" borderId="12" xfId="181" applyNumberFormat="1" applyFont="1" applyFill="1" applyBorder="1" applyProtection="1">
      <protection locked="0"/>
    </xf>
    <xf numFmtId="181" fontId="10" fillId="32" borderId="37" xfId="181" applyNumberFormat="1" applyFont="1" applyFill="1" applyBorder="1" applyProtection="1">
      <protection locked="0"/>
    </xf>
    <xf numFmtId="181" fontId="67" fillId="32" borderId="0" xfId="181" applyNumberFormat="1" applyFont="1" applyFill="1" applyBorder="1" applyProtection="1">
      <protection locked="0"/>
    </xf>
    <xf numFmtId="1" fontId="10" fillId="32" borderId="39" xfId="189" applyNumberFormat="1" applyFont="1" applyFill="1" applyBorder="1" applyProtection="1">
      <protection locked="0"/>
    </xf>
    <xf numFmtId="1" fontId="10" fillId="32" borderId="36" xfId="189" applyNumberFormat="1" applyFont="1" applyFill="1" applyBorder="1" applyProtection="1">
      <protection locked="0"/>
    </xf>
    <xf numFmtId="1" fontId="58" fillId="32" borderId="36" xfId="200" applyNumberFormat="1" applyFont="1" applyFill="1" applyBorder="1" applyProtection="1">
      <protection locked="0"/>
    </xf>
    <xf numFmtId="1" fontId="58" fillId="32" borderId="40" xfId="200" applyNumberFormat="1" applyFont="1" applyFill="1" applyBorder="1" applyProtection="1">
      <protection locked="0"/>
    </xf>
    <xf numFmtId="0" fontId="53" fillId="32" borderId="39" xfId="189" applyFill="1" applyBorder="1" applyProtection="1">
      <protection locked="0"/>
    </xf>
    <xf numFmtId="0" fontId="53" fillId="32" borderId="36" xfId="189" applyFill="1" applyBorder="1" applyProtection="1">
      <protection locked="0"/>
    </xf>
    <xf numFmtId="0" fontId="53" fillId="32" borderId="40" xfId="189" applyFill="1" applyBorder="1" applyProtection="1">
      <protection locked="0"/>
    </xf>
    <xf numFmtId="0" fontId="10" fillId="32" borderId="13" xfId="189" applyFont="1" applyFill="1" applyBorder="1" applyProtection="1">
      <protection locked="0"/>
    </xf>
    <xf numFmtId="6" fontId="10" fillId="32" borderId="13" xfId="189" applyNumberFormat="1" applyFont="1" applyFill="1" applyBorder="1" applyProtection="1">
      <protection locked="0"/>
    </xf>
    <xf numFmtId="6" fontId="10" fillId="32" borderId="13" xfId="194" applyNumberFormat="1" applyFont="1" applyFill="1" applyBorder="1" applyAlignment="1" applyProtection="1">
      <alignment horizontal="right"/>
      <protection locked="0"/>
    </xf>
    <xf numFmtId="0" fontId="10" fillId="32" borderId="11" xfId="189" applyFont="1" applyFill="1" applyBorder="1" applyProtection="1">
      <protection locked="0"/>
    </xf>
    <xf numFmtId="21" fontId="58" fillId="0" borderId="13" xfId="60705" applyNumberFormat="1" applyFont="1" applyFill="1" applyBorder="1" applyAlignment="1" applyProtection="1">
      <alignment vertical="center" wrapText="1"/>
    </xf>
    <xf numFmtId="4" fontId="5" fillId="0" borderId="17" xfId="104" quotePrefix="1" applyNumberFormat="1" applyFont="1" applyFill="1" applyBorder="1" applyAlignment="1" applyProtection="1">
      <alignment vertical="top" wrapText="1"/>
    </xf>
    <xf numFmtId="0" fontId="5" fillId="0" borderId="0" xfId="60706" applyFont="1" applyAlignment="1" applyProtection="1">
      <alignment vertical="center"/>
    </xf>
    <xf numFmtId="0" fontId="9" fillId="0" borderId="0" xfId="60706" applyFont="1" applyBorder="1" applyAlignment="1" applyProtection="1">
      <alignment vertical="center"/>
    </xf>
    <xf numFmtId="0" fontId="13" fillId="0" borderId="0" xfId="60706" applyFont="1" applyAlignment="1" applyProtection="1">
      <alignment horizontal="center" vertical="center"/>
    </xf>
    <xf numFmtId="214" fontId="10" fillId="26" borderId="13" xfId="46122" applyNumberFormat="1" applyFont="1" applyFill="1" applyBorder="1" applyAlignment="1" applyProtection="1">
      <alignment vertical="center"/>
      <protection locked="0"/>
    </xf>
    <xf numFmtId="0" fontId="7" fillId="0" borderId="0" xfId="60706" applyFont="1" applyBorder="1" applyAlignment="1" applyProtection="1">
      <alignment vertical="center"/>
    </xf>
    <xf numFmtId="0" fontId="13" fillId="0" borderId="0" xfId="60706" applyFont="1" applyAlignment="1" applyProtection="1">
      <alignment horizontal="centerContinuous" vertical="center"/>
    </xf>
    <xf numFmtId="0" fontId="56" fillId="30" borderId="13" xfId="60707" applyFont="1" applyFill="1" applyBorder="1" applyAlignment="1">
      <alignment horizontal="center" vertical="center" wrapText="1"/>
    </xf>
    <xf numFmtId="0" fontId="205" fillId="30" borderId="30" xfId="60707" applyFont="1" applyFill="1" applyBorder="1" applyAlignment="1">
      <alignment horizontal="center" vertical="center" wrapText="1"/>
    </xf>
    <xf numFmtId="0" fontId="10" fillId="0" borderId="0" xfId="60707" applyFont="1" applyAlignment="1">
      <alignment vertical="center"/>
    </xf>
    <xf numFmtId="43" fontId="10" fillId="126" borderId="13" xfId="60708" applyFont="1" applyFill="1" applyBorder="1" applyAlignment="1" applyProtection="1">
      <alignment vertical="center"/>
      <protection locked="0"/>
    </xf>
    <xf numFmtId="0" fontId="5" fillId="0" borderId="0" xfId="60706" applyFont="1" applyBorder="1" applyAlignment="1" applyProtection="1">
      <alignment vertical="center"/>
    </xf>
    <xf numFmtId="0" fontId="5" fillId="0" borderId="0" xfId="60707" applyFont="1" applyAlignment="1">
      <alignment vertical="center"/>
    </xf>
    <xf numFmtId="0" fontId="10" fillId="0" borderId="0" xfId="60706" applyFont="1" applyBorder="1" applyAlignment="1" applyProtection="1">
      <alignment vertical="center"/>
    </xf>
    <xf numFmtId="214" fontId="10" fillId="0" borderId="80" xfId="60708" applyNumberFormat="1" applyFont="1" applyBorder="1" applyAlignment="1">
      <alignment horizontal="left" vertical="center"/>
    </xf>
    <xf numFmtId="43" fontId="10" fillId="0" borderId="13" xfId="60708" applyFont="1" applyFill="1" applyBorder="1" applyAlignment="1" applyProtection="1">
      <alignment vertical="center"/>
      <protection locked="0"/>
    </xf>
    <xf numFmtId="43" fontId="10" fillId="26" borderId="13" xfId="60708" applyFont="1" applyFill="1" applyBorder="1" applyAlignment="1" applyProtection="1">
      <alignment vertical="center"/>
      <protection locked="0"/>
    </xf>
    <xf numFmtId="0" fontId="5" fillId="30" borderId="13" xfId="60707" applyFont="1" applyFill="1" applyBorder="1" applyAlignment="1">
      <alignment vertical="center"/>
    </xf>
    <xf numFmtId="214" fontId="5" fillId="30" borderId="13" xfId="60707" applyNumberFormat="1" applyFont="1" applyFill="1" applyBorder="1" applyAlignment="1">
      <alignment horizontal="center" vertical="center"/>
    </xf>
    <xf numFmtId="214" fontId="10" fillId="0" borderId="13" xfId="60708" applyNumberFormat="1" applyFont="1" applyBorder="1" applyAlignment="1">
      <alignment horizontal="left" vertical="center"/>
    </xf>
    <xf numFmtId="215" fontId="10" fillId="0" borderId="13" xfId="60707" applyNumberFormat="1" applyFont="1" applyBorder="1" applyAlignment="1">
      <alignment horizontal="left" vertical="center"/>
    </xf>
    <xf numFmtId="214" fontId="10" fillId="0" borderId="80" xfId="60708" applyNumberFormat="1" applyFont="1" applyFill="1" applyBorder="1" applyAlignment="1">
      <alignment horizontal="left" vertical="center"/>
    </xf>
    <xf numFmtId="214" fontId="10" fillId="0" borderId="82" xfId="60708" applyNumberFormat="1" applyFont="1" applyFill="1" applyBorder="1" applyAlignment="1">
      <alignment horizontal="left" vertical="center"/>
    </xf>
    <xf numFmtId="0" fontId="205" fillId="30" borderId="13" xfId="60707" applyFont="1" applyFill="1" applyBorder="1" applyAlignment="1">
      <alignment horizontal="center" vertical="center" wrapText="1"/>
    </xf>
    <xf numFmtId="0" fontId="205" fillId="30" borderId="11" xfId="60707" applyFont="1" applyFill="1" applyBorder="1" applyAlignment="1">
      <alignment horizontal="center" vertical="center" wrapText="1"/>
    </xf>
    <xf numFmtId="214" fontId="13" fillId="30" borderId="79" xfId="60707" applyNumberFormat="1" applyFont="1" applyFill="1" applyBorder="1" applyAlignment="1">
      <alignment horizontal="center" vertical="center"/>
    </xf>
    <xf numFmtId="0" fontId="205" fillId="30" borderId="78" xfId="60707" applyFont="1" applyFill="1" applyBorder="1" applyAlignment="1">
      <alignment horizontal="center" vertical="center" wrapText="1"/>
    </xf>
    <xf numFmtId="0" fontId="10" fillId="27" borderId="0" xfId="60704" applyFont="1" applyFill="1" applyAlignment="1" applyProtection="1">
      <alignment vertical="center"/>
    </xf>
    <xf numFmtId="21" fontId="58" fillId="0" borderId="13" xfId="60705" quotePrefix="1" applyNumberFormat="1" applyFont="1" applyFill="1" applyBorder="1" applyAlignment="1" applyProtection="1">
      <alignment vertical="center"/>
    </xf>
    <xf numFmtId="21" fontId="58" fillId="0" borderId="13" xfId="60705" quotePrefix="1" applyNumberFormat="1" applyFont="1" applyFill="1" applyBorder="1" applyAlignment="1" applyProtection="1">
      <alignment vertical="center" wrapText="1"/>
    </xf>
    <xf numFmtId="6" fontId="10" fillId="26" borderId="13" xfId="193" applyNumberFormat="1" applyFont="1" applyFill="1" applyBorder="1" applyAlignment="1" applyProtection="1">
      <alignment vertical="center"/>
      <protection locked="0"/>
    </xf>
    <xf numFmtId="6" fontId="10" fillId="32" borderId="13" xfId="186" applyNumberFormat="1" applyFont="1" applyFill="1" applyBorder="1" applyAlignment="1" applyProtection="1">
      <alignment horizontal="right" vertical="center"/>
      <protection locked="0"/>
    </xf>
    <xf numFmtId="6" fontId="10" fillId="32" borderId="13" xfId="193" applyNumberFormat="1" applyFont="1" applyFill="1" applyBorder="1" applyAlignment="1" applyProtection="1">
      <alignment vertical="center"/>
      <protection locked="0"/>
    </xf>
    <xf numFmtId="6" fontId="10" fillId="31" borderId="0" xfId="193" applyNumberFormat="1" applyFont="1" applyFill="1" applyBorder="1" applyAlignment="1" applyProtection="1">
      <alignment vertical="center"/>
    </xf>
    <xf numFmtId="6" fontId="10" fillId="26" borderId="22" xfId="193" applyNumberFormat="1" applyFont="1" applyFill="1" applyBorder="1" applyAlignment="1" applyProtection="1">
      <alignment vertical="center"/>
      <protection locked="0"/>
    </xf>
    <xf numFmtId="6" fontId="10" fillId="31" borderId="0" xfId="186" applyNumberFormat="1" applyFont="1" applyFill="1" applyBorder="1" applyAlignment="1" applyProtection="1">
      <alignment horizontal="right" vertical="center"/>
    </xf>
    <xf numFmtId="0" fontId="10" fillId="0" borderId="13" xfId="119" applyFont="1" applyBorder="1" applyAlignment="1" applyProtection="1">
      <alignment horizontal="center" vertical="center" wrapText="1"/>
    </xf>
    <xf numFmtId="21" fontId="58" fillId="0" borderId="13" xfId="60705" applyNumberFormat="1" applyFont="1" applyFill="1" applyBorder="1" applyAlignment="1" applyProtection="1">
      <alignment vertical="center"/>
    </xf>
    <xf numFmtId="0" fontId="8" fillId="30" borderId="13" xfId="194" applyFont="1" applyFill="1" applyBorder="1" applyAlignment="1">
      <alignment horizontal="center" vertical="center" wrapText="1"/>
    </xf>
    <xf numFmtId="0" fontId="8" fillId="126" borderId="13" xfId="194" applyFont="1" applyFill="1" applyBorder="1" applyAlignment="1">
      <alignment vertical="center"/>
    </xf>
    <xf numFmtId="210" fontId="10" fillId="32" borderId="13" xfId="194" applyNumberFormat="1" applyFill="1" applyBorder="1" applyAlignment="1">
      <alignment vertical="center"/>
    </xf>
    <xf numFmtId="0" fontId="10" fillId="0" borderId="13" xfId="194" applyBorder="1" applyAlignment="1">
      <alignment vertical="center"/>
    </xf>
    <xf numFmtId="0" fontId="10" fillId="0" borderId="13" xfId="194" applyBorder="1" applyAlignment="1">
      <alignment vertical="center" wrapText="1"/>
    </xf>
    <xf numFmtId="0" fontId="10" fillId="32" borderId="13" xfId="194" applyFill="1" applyBorder="1" applyAlignment="1">
      <alignment vertical="center" wrapText="1"/>
    </xf>
    <xf numFmtId="0" fontId="7" fillId="0" borderId="0" xfId="120" applyFont="1" applyFill="1" applyBorder="1" applyProtection="1"/>
    <xf numFmtId="0" fontId="14" fillId="0" borderId="0" xfId="120" applyFont="1" applyFill="1" applyProtection="1"/>
    <xf numFmtId="0" fontId="13" fillId="0" borderId="0" xfId="0" applyFont="1"/>
    <xf numFmtId="193" fontId="10" fillId="26" borderId="13" xfId="46122" applyNumberFormat="1" applyFont="1" applyFill="1" applyBorder="1" applyAlignment="1" applyProtection="1">
      <alignment vertical="center"/>
      <protection locked="0"/>
    </xf>
    <xf numFmtId="0" fontId="13" fillId="0" borderId="0" xfId="60706" applyFont="1" applyBorder="1" applyAlignment="1" applyProtection="1">
      <alignment vertical="center"/>
    </xf>
    <xf numFmtId="0" fontId="8" fillId="0" borderId="0" xfId="60706" applyFont="1" applyBorder="1" applyAlignment="1" applyProtection="1">
      <alignment vertical="center"/>
    </xf>
    <xf numFmtId="193" fontId="10" fillId="0" borderId="13" xfId="46122" applyNumberFormat="1" applyFont="1" applyFill="1" applyBorder="1" applyAlignment="1" applyProtection="1">
      <alignment vertical="center"/>
    </xf>
    <xf numFmtId="0" fontId="10" fillId="0" borderId="0" xfId="60706" applyFont="1" applyAlignment="1" applyProtection="1">
      <alignment vertical="center"/>
    </xf>
    <xf numFmtId="0" fontId="10" fillId="0" borderId="0" xfId="60709" quotePrefix="1" applyFont="1" applyAlignment="1">
      <alignment vertical="center"/>
    </xf>
    <xf numFmtId="0" fontId="10" fillId="0" borderId="0" xfId="60709" applyFont="1" applyAlignment="1">
      <alignment vertical="center"/>
    </xf>
    <xf numFmtId="0" fontId="5" fillId="0" borderId="0" xfId="60709" applyFont="1" applyAlignment="1">
      <alignment vertical="center"/>
    </xf>
    <xf numFmtId="0" fontId="5" fillId="30" borderId="13" xfId="60709" applyFont="1" applyFill="1" applyBorder="1" applyAlignment="1">
      <alignment horizontal="center" vertical="center" wrapText="1"/>
    </xf>
    <xf numFmtId="178" fontId="58" fillId="0" borderId="13" xfId="60709" applyNumberFormat="1" applyFont="1" applyBorder="1" applyAlignment="1">
      <alignment vertical="center"/>
    </xf>
    <xf numFmtId="193" fontId="10" fillId="0" borderId="13" xfId="46122" applyNumberFormat="1" applyFont="1" applyBorder="1" applyAlignment="1">
      <alignment vertical="center"/>
    </xf>
    <xf numFmtId="0" fontId="5" fillId="0" borderId="0" xfId="60709" applyFont="1" applyBorder="1" applyAlignment="1">
      <alignment vertical="center"/>
    </xf>
    <xf numFmtId="178" fontId="205" fillId="0" borderId="0" xfId="60709" applyNumberFormat="1" applyFont="1" applyBorder="1" applyAlignment="1">
      <alignment vertical="center"/>
    </xf>
    <xf numFmtId="0" fontId="10" fillId="0" borderId="0" xfId="60709" applyFont="1" applyBorder="1" applyAlignment="1">
      <alignment vertical="center"/>
    </xf>
    <xf numFmtId="193" fontId="10" fillId="0" borderId="0" xfId="46122" applyNumberFormat="1" applyFont="1" applyBorder="1" applyAlignment="1">
      <alignment vertical="center"/>
    </xf>
    <xf numFmtId="0" fontId="10" fillId="0" borderId="0" xfId="60709" applyFont="1" applyBorder="1" applyAlignment="1">
      <alignment horizontal="left" vertical="center"/>
    </xf>
    <xf numFmtId="0" fontId="5" fillId="30" borderId="13" xfId="60709" applyFont="1" applyFill="1" applyBorder="1" applyAlignment="1">
      <alignment horizontal="center" vertical="center"/>
    </xf>
    <xf numFmtId="0" fontId="58" fillId="0" borderId="15" xfId="60709" applyFont="1" applyBorder="1" applyAlignment="1">
      <alignment vertical="center"/>
    </xf>
    <xf numFmtId="0" fontId="58" fillId="0" borderId="13" xfId="60709" applyFont="1" applyBorder="1" applyAlignment="1">
      <alignment horizontal="center" vertical="center"/>
    </xf>
    <xf numFmtId="3" fontId="10" fillId="128" borderId="13" xfId="60709" applyNumberFormat="1" applyFont="1" applyFill="1" applyBorder="1" applyAlignment="1">
      <alignment vertical="center"/>
    </xf>
    <xf numFmtId="0" fontId="56" fillId="30" borderId="13" xfId="60709" applyFont="1" applyFill="1" applyBorder="1" applyAlignment="1">
      <alignment horizontal="center" vertical="center" wrapText="1"/>
    </xf>
    <xf numFmtId="193" fontId="10" fillId="0" borderId="13" xfId="46122" applyNumberFormat="1" applyFont="1" applyFill="1" applyBorder="1" applyAlignment="1" applyProtection="1">
      <alignment vertical="center"/>
      <protection locked="0"/>
    </xf>
    <xf numFmtId="3" fontId="10" fillId="26" borderId="13" xfId="60709" applyNumberFormat="1" applyFont="1" applyFill="1" applyBorder="1" applyAlignment="1" applyProtection="1">
      <alignment vertical="center"/>
      <protection locked="0"/>
    </xf>
    <xf numFmtId="0" fontId="10" fillId="0" borderId="0" xfId="194" applyAlignment="1">
      <alignment vertical="center"/>
    </xf>
    <xf numFmtId="0" fontId="58" fillId="0" borderId="13" xfId="194" applyFont="1" applyBorder="1" applyAlignment="1">
      <alignment vertical="center"/>
    </xf>
    <xf numFmtId="212" fontId="10" fillId="32" borderId="13" xfId="181" applyNumberFormat="1" applyFill="1" applyBorder="1" applyAlignment="1" applyProtection="1">
      <alignment vertical="center"/>
      <protection locked="0"/>
    </xf>
    <xf numFmtId="0" fontId="57" fillId="0" borderId="13" xfId="194" applyFont="1" applyBorder="1" applyAlignment="1">
      <alignment vertical="center"/>
    </xf>
    <xf numFmtId="6" fontId="8" fillId="0" borderId="13" xfId="181" applyNumberFormat="1" applyFont="1" applyBorder="1" applyAlignment="1">
      <alignment vertical="center"/>
    </xf>
    <xf numFmtId="0" fontId="8" fillId="30" borderId="13" xfId="57894" applyFont="1" applyFill="1" applyBorder="1" applyAlignment="1">
      <alignment horizontal="justify" vertical="center" wrapText="1"/>
    </xf>
    <xf numFmtId="0" fontId="8" fillId="30" borderId="13" xfId="57894" applyFont="1" applyFill="1" applyBorder="1" applyAlignment="1">
      <alignment horizontal="center" vertical="center" wrapText="1"/>
    </xf>
    <xf numFmtId="10" fontId="8" fillId="30" borderId="13" xfId="57894" applyNumberFormat="1" applyFont="1" applyFill="1" applyBorder="1" applyAlignment="1">
      <alignment horizontal="center" vertical="center" wrapText="1"/>
    </xf>
    <xf numFmtId="0" fontId="10" fillId="0" borderId="13" xfId="57894" applyFont="1" applyBorder="1" applyAlignment="1">
      <alignment vertical="center"/>
    </xf>
    <xf numFmtId="10" fontId="10" fillId="0" borderId="13" xfId="57894" applyNumberFormat="1" applyFont="1" applyBorder="1" applyAlignment="1">
      <alignment horizontal="center" vertical="center" wrapText="1"/>
    </xf>
    <xf numFmtId="6" fontId="60" fillId="0" borderId="13" xfId="57894" applyNumberFormat="1" applyFont="1" applyBorder="1" applyAlignment="1" applyProtection="1">
      <alignment horizontal="right" vertical="top" wrapText="1" readingOrder="1"/>
      <protection locked="0"/>
    </xf>
    <xf numFmtId="0" fontId="60" fillId="0" borderId="13" xfId="57894" applyFont="1" applyBorder="1" applyAlignment="1" applyProtection="1">
      <alignment horizontal="right" vertical="top" wrapText="1" readingOrder="1"/>
      <protection locked="0"/>
    </xf>
    <xf numFmtId="4" fontId="62" fillId="0" borderId="13" xfId="57894" applyNumberFormat="1" applyFont="1" applyBorder="1" applyAlignment="1" applyProtection="1">
      <alignment horizontal="right" vertical="top" wrapText="1" readingOrder="1"/>
      <protection locked="0"/>
    </xf>
    <xf numFmtId="6" fontId="62" fillId="0" borderId="13" xfId="57894" applyNumberFormat="1" applyFont="1" applyBorder="1" applyAlignment="1" applyProtection="1">
      <alignment horizontal="right" vertical="top" wrapText="1" readingOrder="1"/>
      <protection locked="0"/>
    </xf>
    <xf numFmtId="1" fontId="10" fillId="32" borderId="13" xfId="57894" applyNumberFormat="1" applyFill="1" applyBorder="1" applyProtection="1">
      <protection locked="0"/>
    </xf>
    <xf numFmtId="0" fontId="9" fillId="31" borderId="0" xfId="60706" applyFont="1" applyFill="1" applyBorder="1" applyAlignment="1" applyProtection="1">
      <alignment vertical="center"/>
    </xf>
    <xf numFmtId="0" fontId="5" fillId="31" borderId="0" xfId="60709" applyFont="1" applyFill="1" applyAlignment="1" applyProtection="1">
      <alignment vertical="center"/>
    </xf>
    <xf numFmtId="0" fontId="10" fillId="31" borderId="0" xfId="57894" applyFont="1" applyFill="1"/>
    <xf numFmtId="0" fontId="10" fillId="31" borderId="0" xfId="57894" applyFill="1"/>
    <xf numFmtId="0" fontId="10" fillId="31" borderId="13" xfId="57894" applyFont="1" applyFill="1" applyBorder="1"/>
    <xf numFmtId="0" fontId="5" fillId="30" borderId="79" xfId="60709" applyFont="1" applyFill="1" applyBorder="1" applyAlignment="1" applyProtection="1">
      <alignment vertical="center"/>
    </xf>
    <xf numFmtId="0" fontId="5" fillId="30" borderId="13" xfId="60709" applyFont="1" applyFill="1" applyBorder="1" applyAlignment="1" applyProtection="1">
      <alignment horizontal="center" vertical="center" wrapText="1"/>
    </xf>
    <xf numFmtId="0" fontId="5" fillId="30" borderId="78" xfId="60709" applyFont="1" applyFill="1" applyBorder="1" applyAlignment="1" applyProtection="1">
      <alignment horizontal="center" vertical="center" wrapText="1"/>
    </xf>
    <xf numFmtId="0" fontId="10" fillId="31" borderId="79" xfId="60709" applyFont="1" applyFill="1" applyBorder="1" applyAlignment="1" applyProtection="1">
      <alignment vertical="center"/>
    </xf>
    <xf numFmtId="3" fontId="10" fillId="31" borderId="13" xfId="60709" applyNumberFormat="1" applyFont="1" applyFill="1" applyBorder="1" applyAlignment="1" applyProtection="1">
      <alignment vertical="center"/>
    </xf>
    <xf numFmtId="3" fontId="10" fillId="31" borderId="78" xfId="60709" applyNumberFormat="1" applyFont="1" applyFill="1" applyBorder="1" applyAlignment="1" applyProtection="1">
      <alignment vertical="center"/>
    </xf>
    <xf numFmtId="0" fontId="8" fillId="2" borderId="15" xfId="57894" applyFont="1" applyFill="1" applyBorder="1" applyAlignment="1" applyProtection="1">
      <alignment horizontal="center" vertical="center"/>
    </xf>
    <xf numFmtId="0" fontId="8" fillId="2" borderId="13" xfId="57894" applyFont="1" applyFill="1" applyBorder="1" applyAlignment="1" applyProtection="1">
      <alignment horizontal="center" vertical="center"/>
    </xf>
    <xf numFmtId="0" fontId="8" fillId="2" borderId="13" xfId="57894" quotePrefix="1" applyFont="1" applyFill="1" applyBorder="1" applyAlignment="1" applyProtection="1">
      <alignment horizontal="center" vertical="center"/>
    </xf>
    <xf numFmtId="3" fontId="10" fillId="26" borderId="32" xfId="60709" applyNumberFormat="1" applyFont="1" applyFill="1" applyBorder="1" applyAlignment="1" applyProtection="1">
      <alignment vertical="center"/>
      <protection locked="0"/>
    </xf>
    <xf numFmtId="4" fontId="10" fillId="26" borderId="87" xfId="60709" applyNumberFormat="1" applyFont="1" applyFill="1" applyBorder="1" applyAlignment="1" applyProtection="1">
      <alignment horizontal="center" vertical="center"/>
      <protection locked="0"/>
    </xf>
    <xf numFmtId="2" fontId="10" fillId="31" borderId="13" xfId="60709" applyNumberFormat="1" applyFont="1" applyFill="1" applyBorder="1" applyAlignment="1" applyProtection="1">
      <alignment horizontal="center" vertical="center"/>
    </xf>
    <xf numFmtId="3" fontId="10" fillId="31" borderId="0" xfId="60709" applyNumberFormat="1" applyFont="1" applyFill="1" applyBorder="1" applyAlignment="1" applyProtection="1">
      <alignment vertical="center"/>
    </xf>
    <xf numFmtId="0" fontId="10" fillId="31" borderId="0" xfId="57894" applyFont="1" applyFill="1" applyBorder="1"/>
    <xf numFmtId="0" fontId="8" fillId="30" borderId="13" xfId="60709" applyFont="1" applyFill="1" applyBorder="1" applyAlignment="1" applyProtection="1">
      <alignment horizontal="center" vertical="center" wrapText="1"/>
    </xf>
    <xf numFmtId="0" fontId="57" fillId="30" borderId="79" xfId="60709" applyFont="1" applyFill="1" applyBorder="1" applyAlignment="1">
      <alignment vertical="center" wrapText="1"/>
    </xf>
    <xf numFmtId="0" fontId="57" fillId="30" borderId="11" xfId="60709" applyFont="1" applyFill="1" applyBorder="1" applyAlignment="1">
      <alignment vertical="center"/>
    </xf>
    <xf numFmtId="0" fontId="57" fillId="30" borderId="15" xfId="60709" applyFont="1" applyFill="1" applyBorder="1" applyAlignment="1">
      <alignment vertical="center"/>
    </xf>
    <xf numFmtId="0" fontId="8" fillId="30" borderId="78" xfId="60709" applyFont="1" applyFill="1" applyBorder="1" applyAlignment="1" applyProtection="1">
      <alignment horizontal="center" vertical="center" wrapText="1"/>
    </xf>
    <xf numFmtId="3" fontId="8" fillId="31" borderId="79" xfId="60709" applyNumberFormat="1" applyFont="1" applyFill="1" applyBorder="1" applyAlignment="1" applyProtection="1">
      <alignment vertical="center"/>
      <protection locked="0"/>
    </xf>
    <xf numFmtId="3" fontId="10" fillId="26" borderId="11" xfId="60709" applyNumberFormat="1" applyFont="1" applyFill="1" applyBorder="1" applyAlignment="1" applyProtection="1">
      <alignment vertical="center"/>
      <protection locked="0"/>
    </xf>
    <xf numFmtId="3" fontId="10" fillId="31" borderId="79" xfId="60709" applyNumberFormat="1" applyFont="1" applyFill="1" applyBorder="1" applyAlignment="1" applyProtection="1">
      <alignment vertical="center"/>
      <protection locked="0"/>
    </xf>
    <xf numFmtId="3" fontId="10" fillId="31" borderId="31" xfId="60709" applyNumberFormat="1" applyFont="1" applyFill="1" applyBorder="1" applyAlignment="1" applyProtection="1">
      <alignment vertical="center"/>
      <protection locked="0"/>
    </xf>
    <xf numFmtId="3" fontId="10" fillId="26" borderId="84" xfId="60709" applyNumberFormat="1" applyFont="1" applyFill="1" applyBorder="1" applyAlignment="1" applyProtection="1">
      <alignment vertical="center"/>
      <protection locked="0"/>
    </xf>
    <xf numFmtId="3" fontId="10" fillId="31" borderId="33" xfId="60709" applyNumberFormat="1" applyFont="1" applyFill="1" applyBorder="1" applyAlignment="1" applyProtection="1">
      <alignment vertical="center"/>
    </xf>
    <xf numFmtId="3" fontId="8" fillId="31" borderId="77" xfId="60709" applyNumberFormat="1" applyFont="1" applyFill="1" applyBorder="1" applyAlignment="1" applyProtection="1">
      <alignment vertical="center"/>
      <protection locked="0"/>
    </xf>
    <xf numFmtId="3" fontId="10" fillId="31" borderId="88" xfId="60709" applyNumberFormat="1" applyFont="1" applyFill="1" applyBorder="1" applyAlignment="1" applyProtection="1">
      <alignment vertical="center"/>
      <protection locked="0"/>
    </xf>
    <xf numFmtId="3" fontId="10" fillId="31" borderId="83" xfId="60709" applyNumberFormat="1" applyFont="1" applyFill="1" applyBorder="1" applyAlignment="1" applyProtection="1">
      <alignment vertical="center"/>
      <protection locked="0"/>
    </xf>
    <xf numFmtId="3" fontId="10" fillId="26" borderId="14" xfId="60709" applyNumberFormat="1" applyFont="1" applyFill="1" applyBorder="1" applyAlignment="1" applyProtection="1">
      <alignment vertical="center"/>
      <protection locked="0"/>
    </xf>
    <xf numFmtId="3" fontId="10" fillId="26" borderId="21" xfId="60709" applyNumberFormat="1" applyFont="1" applyFill="1" applyBorder="1" applyAlignment="1" applyProtection="1">
      <alignment vertical="center"/>
      <protection locked="0"/>
    </xf>
    <xf numFmtId="3" fontId="10" fillId="31" borderId="89" xfId="60709" applyNumberFormat="1" applyFont="1" applyFill="1" applyBorder="1" applyAlignment="1" applyProtection="1">
      <alignment vertical="center"/>
    </xf>
    <xf numFmtId="0" fontId="10" fillId="31" borderId="0" xfId="57894" applyFill="1" applyBorder="1"/>
    <xf numFmtId="0" fontId="68" fillId="31" borderId="0" xfId="60709" applyFont="1" applyFill="1" applyBorder="1" applyAlignment="1">
      <alignment vertical="center"/>
    </xf>
    <xf numFmtId="0" fontId="60" fillId="30" borderId="13" xfId="57894" applyFont="1" applyFill="1" applyBorder="1" applyAlignment="1" applyProtection="1">
      <alignment horizontal="center" vertical="top" wrapText="1" readingOrder="1"/>
      <protection locked="0"/>
    </xf>
    <xf numFmtId="0" fontId="8" fillId="30" borderId="13" xfId="57894" applyFont="1" applyFill="1" applyBorder="1" applyAlignment="1" applyProtection="1">
      <alignment horizontal="center" vertical="center" wrapText="1" readingOrder="1"/>
      <protection locked="0"/>
    </xf>
    <xf numFmtId="3" fontId="10" fillId="32" borderId="13" xfId="189" applyNumberFormat="1" applyFont="1" applyFill="1" applyBorder="1"/>
    <xf numFmtId="0" fontId="5" fillId="0" borderId="0" xfId="60709" applyFont="1" applyFill="1" applyAlignment="1">
      <alignment vertical="center"/>
    </xf>
    <xf numFmtId="0" fontId="10" fillId="0" borderId="0" xfId="60709" applyFont="1" applyFill="1" applyAlignment="1">
      <alignment vertical="center"/>
    </xf>
    <xf numFmtId="193" fontId="10" fillId="0" borderId="0" xfId="46122" applyNumberFormat="1" applyFont="1" applyFill="1" applyBorder="1" applyAlignment="1">
      <alignment vertical="center"/>
    </xf>
    <xf numFmtId="10" fontId="10" fillId="0" borderId="13" xfId="60709" applyNumberFormat="1" applyFont="1" applyBorder="1" applyAlignment="1">
      <alignment vertical="center"/>
    </xf>
    <xf numFmtId="0" fontId="10" fillId="0" borderId="13" xfId="60709" applyFont="1" applyFill="1" applyBorder="1" applyAlignment="1" applyProtection="1">
      <alignment vertical="center"/>
    </xf>
    <xf numFmtId="0" fontId="13" fillId="0" borderId="0" xfId="60709" applyFont="1" applyFill="1" applyBorder="1" applyAlignment="1">
      <alignment horizontal="center" vertical="center"/>
    </xf>
    <xf numFmtId="0" fontId="5" fillId="0" borderId="0" xfId="60709" applyFont="1" applyFill="1" applyBorder="1" applyAlignment="1">
      <alignment vertical="center"/>
    </xf>
    <xf numFmtId="0" fontId="10" fillId="0" borderId="0" xfId="60709" applyFont="1" applyFill="1" applyBorder="1" applyAlignment="1">
      <alignment vertical="center"/>
    </xf>
    <xf numFmtId="0" fontId="10" fillId="0" borderId="13" xfId="60709" applyFont="1" applyBorder="1" applyAlignment="1">
      <alignment vertical="center"/>
    </xf>
    <xf numFmtId="193" fontId="5" fillId="30" borderId="13" xfId="46122" applyNumberFormat="1" applyFont="1" applyFill="1" applyBorder="1" applyAlignment="1">
      <alignment horizontal="center" vertical="center" wrapText="1"/>
    </xf>
    <xf numFmtId="10" fontId="10" fillId="31" borderId="13" xfId="187" applyNumberFormat="1" applyFont="1" applyFill="1" applyBorder="1" applyAlignment="1">
      <alignment vertical="center"/>
    </xf>
    <xf numFmtId="193" fontId="10" fillId="31" borderId="13" xfId="46122" applyNumberFormat="1" applyFont="1" applyFill="1" applyBorder="1" applyAlignment="1">
      <alignment vertical="center"/>
    </xf>
    <xf numFmtId="0" fontId="58" fillId="126" borderId="13" xfId="60709" applyFont="1" applyFill="1" applyBorder="1" applyAlignment="1">
      <alignment vertical="center"/>
    </xf>
    <xf numFmtId="3" fontId="10" fillId="0" borderId="13" xfId="60709" applyNumberFormat="1" applyFont="1" applyBorder="1" applyAlignment="1">
      <alignment vertical="center"/>
    </xf>
    <xf numFmtId="0" fontId="58" fillId="0" borderId="11" xfId="60709" applyFont="1" applyBorder="1" applyAlignment="1">
      <alignment vertical="center"/>
    </xf>
    <xf numFmtId="214" fontId="5" fillId="30" borderId="13" xfId="60709" applyNumberFormat="1" applyFont="1" applyFill="1" applyBorder="1" applyAlignment="1">
      <alignment horizontal="center" vertical="center"/>
    </xf>
    <xf numFmtId="0" fontId="56" fillId="33" borderId="13" xfId="60709" applyFont="1" applyFill="1" applyBorder="1" applyAlignment="1">
      <alignment horizontal="center" vertical="center" wrapText="1"/>
    </xf>
    <xf numFmtId="215" fontId="10" fillId="0" borderId="13" xfId="60709" applyNumberFormat="1" applyFont="1" applyBorder="1" applyAlignment="1">
      <alignment horizontal="left" vertical="center"/>
    </xf>
    <xf numFmtId="0" fontId="10" fillId="31" borderId="13" xfId="60709" applyFont="1" applyFill="1" applyBorder="1" applyAlignment="1">
      <alignment horizontal="left" vertical="center" wrapText="1"/>
    </xf>
    <xf numFmtId="178" fontId="58" fillId="0" borderId="0" xfId="60709" applyNumberFormat="1" applyFont="1" applyBorder="1" applyAlignment="1">
      <alignment vertical="center"/>
    </xf>
    <xf numFmtId="6" fontId="10" fillId="29" borderId="13" xfId="119" applyNumberFormat="1" applyFont="1" applyFill="1" applyBorder="1" applyAlignment="1" applyProtection="1">
      <alignment vertical="center"/>
      <protection locked="0"/>
    </xf>
    <xf numFmtId="210" fontId="8" fillId="126" borderId="13" xfId="194" applyNumberFormat="1" applyFont="1" applyFill="1" applyBorder="1" applyAlignment="1"/>
    <xf numFmtId="166" fontId="10" fillId="0" borderId="20" xfId="119" applyNumberFormat="1" applyFont="1" applyFill="1" applyBorder="1" applyAlignment="1" applyProtection="1">
      <alignment vertical="center"/>
    </xf>
    <xf numFmtId="6" fontId="8" fillId="0" borderId="22" xfId="119" quotePrefix="1" applyNumberFormat="1" applyFont="1" applyFill="1" applyBorder="1" applyAlignment="1" applyProtection="1">
      <alignment vertical="center"/>
    </xf>
    <xf numFmtId="216" fontId="10" fillId="32" borderId="13" xfId="181" applyNumberFormat="1" applyFill="1" applyBorder="1" applyAlignment="1" applyProtection="1">
      <alignment vertical="center"/>
      <protection locked="0"/>
    </xf>
    <xf numFmtId="0" fontId="10" fillId="32" borderId="24" xfId="194" applyFont="1" applyFill="1" applyBorder="1" applyAlignment="1" applyProtection="1">
      <alignment horizontal="left" vertical="top"/>
      <protection locked="0"/>
    </xf>
    <xf numFmtId="0" fontId="10" fillId="32" borderId="20" xfId="194" applyFont="1" applyFill="1" applyBorder="1" applyAlignment="1" applyProtection="1">
      <alignment horizontal="left" vertical="top"/>
      <protection locked="0"/>
    </xf>
    <xf numFmtId="0" fontId="10" fillId="32" borderId="25" xfId="194" applyFont="1" applyFill="1" applyBorder="1" applyAlignment="1" applyProtection="1">
      <alignment horizontal="left" vertical="top"/>
      <protection locked="0"/>
    </xf>
    <xf numFmtId="0" fontId="10" fillId="32" borderId="27" xfId="194" applyFont="1" applyFill="1" applyBorder="1" applyAlignment="1" applyProtection="1">
      <alignment horizontal="left" vertical="top"/>
      <protection locked="0"/>
    </xf>
    <xf numFmtId="0" fontId="10" fillId="32" borderId="0" xfId="194" applyFont="1" applyFill="1" applyBorder="1" applyAlignment="1" applyProtection="1">
      <alignment horizontal="left" vertical="top"/>
      <protection locked="0"/>
    </xf>
    <xf numFmtId="0" fontId="10" fillId="32" borderId="16" xfId="194" applyFont="1" applyFill="1" applyBorder="1" applyAlignment="1" applyProtection="1">
      <alignment horizontal="left" vertical="top"/>
      <protection locked="0"/>
    </xf>
    <xf numFmtId="0" fontId="10" fillId="32" borderId="21" xfId="194" applyFont="1" applyFill="1" applyBorder="1" applyAlignment="1" applyProtection="1">
      <alignment horizontal="left" vertical="top"/>
      <protection locked="0"/>
    </xf>
    <xf numFmtId="0" fontId="10" fillId="32" borderId="23" xfId="194" applyFont="1" applyFill="1" applyBorder="1" applyAlignment="1" applyProtection="1">
      <alignment horizontal="left" vertical="top"/>
      <protection locked="0"/>
    </xf>
    <xf numFmtId="0" fontId="10" fillId="32" borderId="28" xfId="194" applyFont="1" applyFill="1" applyBorder="1" applyAlignment="1" applyProtection="1">
      <alignment horizontal="left" vertical="top"/>
      <protection locked="0"/>
    </xf>
    <xf numFmtId="0" fontId="5" fillId="0" borderId="0" xfId="57594" applyFont="1" applyProtection="1"/>
    <xf numFmtId="0" fontId="7" fillId="0" borderId="0" xfId="57594" applyFont="1" applyBorder="1" applyAlignment="1" applyProtection="1"/>
    <xf numFmtId="0" fontId="13" fillId="30" borderId="13" xfId="57594" applyFont="1" applyFill="1" applyBorder="1" applyAlignment="1" applyProtection="1">
      <alignment horizontal="left" vertical="center"/>
    </xf>
    <xf numFmtId="0" fontId="13" fillId="30" borderId="13" xfId="57594" applyFont="1" applyFill="1" applyBorder="1" applyAlignment="1" applyProtection="1">
      <alignment horizontal="center" wrapText="1"/>
    </xf>
    <xf numFmtId="0" fontId="5" fillId="0" borderId="13" xfId="57594" applyFont="1" applyBorder="1" applyAlignment="1" applyProtection="1">
      <alignment vertical="center"/>
    </xf>
    <xf numFmtId="0" fontId="13" fillId="30" borderId="13" xfId="57594" applyFont="1" applyFill="1" applyBorder="1" applyAlignment="1" applyProtection="1">
      <alignment vertical="center"/>
    </xf>
    <xf numFmtId="0" fontId="5" fillId="0" borderId="0" xfId="57594" applyFont="1" applyBorder="1" applyProtection="1"/>
    <xf numFmtId="6" fontId="52" fillId="0" borderId="0" xfId="104" quotePrefix="1" applyNumberFormat="1" applyFont="1" applyFill="1" applyBorder="1" applyAlignment="1" applyProtection="1">
      <alignment horizontal="left" vertical="center"/>
    </xf>
    <xf numFmtId="6" fontId="6" fillId="0" borderId="0" xfId="104" quotePrefix="1" applyNumberFormat="1" applyFill="1" applyBorder="1" applyAlignment="1" applyProtection="1">
      <alignment horizontal="left" vertical="center" indent="1"/>
    </xf>
    <xf numFmtId="0" fontId="5" fillId="31" borderId="0" xfId="0" applyFont="1" applyFill="1" applyBorder="1" applyAlignment="1">
      <alignment horizontal="left" indent="2"/>
    </xf>
    <xf numFmtId="4" fontId="5" fillId="31" borderId="0" xfId="0" applyNumberFormat="1" applyFont="1" applyFill="1" applyBorder="1"/>
    <xf numFmtId="0" fontId="206" fillId="30" borderId="75" xfId="0" applyFont="1" applyFill="1" applyBorder="1" applyAlignment="1">
      <alignment vertical="top" wrapText="1"/>
    </xf>
    <xf numFmtId="0" fontId="206" fillId="30" borderId="75" xfId="0" applyFont="1" applyFill="1" applyBorder="1" applyAlignment="1">
      <alignment vertical="top"/>
    </xf>
    <xf numFmtId="0" fontId="62" fillId="0" borderId="79" xfId="57894" applyFont="1" applyBorder="1" applyAlignment="1" applyProtection="1">
      <alignment horizontal="left" vertical="center" wrapText="1" readingOrder="1"/>
      <protection locked="0"/>
    </xf>
    <xf numFmtId="213" fontId="205" fillId="0" borderId="78" xfId="0" applyNumberFormat="1" applyFont="1" applyFill="1" applyBorder="1"/>
    <xf numFmtId="0" fontId="60" fillId="0" borderId="79" xfId="57894" applyFont="1" applyBorder="1" applyAlignment="1" applyProtection="1">
      <alignment horizontal="left" vertical="center" wrapText="1" readingOrder="1"/>
      <protection locked="0"/>
    </xf>
    <xf numFmtId="0" fontId="60" fillId="0" borderId="31" xfId="57894" applyFont="1" applyBorder="1" applyAlignment="1" applyProtection="1">
      <alignment horizontal="left" vertical="center" wrapText="1" readingOrder="1"/>
      <protection locked="0"/>
    </xf>
    <xf numFmtId="217" fontId="205" fillId="0" borderId="78" xfId="0" applyNumberFormat="1" applyFont="1" applyFill="1" applyBorder="1"/>
    <xf numFmtId="0" fontId="5" fillId="0" borderId="12" xfId="0" applyFont="1" applyBorder="1"/>
    <xf numFmtId="0" fontId="5" fillId="0" borderId="37" xfId="0" applyFont="1" applyBorder="1"/>
    <xf numFmtId="0" fontId="10" fillId="0" borderId="0" xfId="0" applyFont="1"/>
    <xf numFmtId="0" fontId="10" fillId="0" borderId="0" xfId="0" applyFont="1" applyFill="1" applyBorder="1" applyAlignment="1">
      <alignment horizontal="left" indent="1"/>
    </xf>
    <xf numFmtId="4" fontId="10" fillId="0" borderId="0" xfId="0" applyNumberFormat="1" applyFont="1" applyFill="1" applyBorder="1"/>
    <xf numFmtId="4" fontId="10" fillId="31" borderId="0" xfId="0" applyNumberFormat="1" applyFont="1" applyFill="1" applyBorder="1"/>
    <xf numFmtId="0" fontId="57" fillId="32" borderId="76" xfId="0" applyFont="1" applyFill="1" applyBorder="1" applyAlignment="1" applyProtection="1">
      <alignment horizontal="left" vertical="center"/>
      <protection locked="0"/>
    </xf>
    <xf numFmtId="0" fontId="10" fillId="0" borderId="0" xfId="0" applyFont="1" applyAlignment="1">
      <alignment vertical="center"/>
    </xf>
    <xf numFmtId="213" fontId="10" fillId="32" borderId="13" xfId="0" applyNumberFormat="1" applyFont="1" applyFill="1" applyBorder="1" applyAlignment="1" applyProtection="1">
      <alignment vertical="center"/>
      <protection locked="0"/>
    </xf>
    <xf numFmtId="217" fontId="10" fillId="32" borderId="13" xfId="0" applyNumberFormat="1" applyFont="1" applyFill="1" applyBorder="1" applyAlignment="1" applyProtection="1">
      <alignment vertical="center"/>
      <protection locked="0"/>
    </xf>
    <xf numFmtId="4" fontId="10" fillId="31" borderId="0" xfId="0" applyNumberFormat="1" applyFont="1" applyFill="1" applyBorder="1" applyAlignment="1">
      <alignment vertical="center"/>
    </xf>
    <xf numFmtId="3" fontId="10" fillId="32" borderId="13" xfId="0" applyNumberFormat="1" applyFont="1" applyFill="1" applyBorder="1" applyAlignment="1" applyProtection="1">
      <alignment vertical="center"/>
      <protection locked="0"/>
    </xf>
    <xf numFmtId="0" fontId="10" fillId="31" borderId="0" xfId="0" applyFont="1" applyFill="1" applyBorder="1" applyAlignment="1">
      <alignment horizontal="left" vertical="center"/>
    </xf>
    <xf numFmtId="0" fontId="60" fillId="0" borderId="80" xfId="57894" applyFont="1" applyBorder="1" applyAlignment="1" applyProtection="1">
      <alignment horizontal="left" vertical="center" wrapText="1" readingOrder="1"/>
      <protection locked="0"/>
    </xf>
    <xf numFmtId="184" fontId="56" fillId="31" borderId="87" xfId="0" applyNumberFormat="1" applyFont="1" applyFill="1" applyBorder="1"/>
    <xf numFmtId="210" fontId="205" fillId="0" borderId="13" xfId="0" applyNumberFormat="1" applyFont="1" applyFill="1" applyBorder="1"/>
    <xf numFmtId="210" fontId="205" fillId="31" borderId="85" xfId="0" applyNumberFormat="1" applyFont="1" applyFill="1" applyBorder="1" applyAlignment="1">
      <alignment vertical="center"/>
    </xf>
    <xf numFmtId="210" fontId="58" fillId="31" borderId="78" xfId="0" applyNumberFormat="1" applyFont="1" applyFill="1" applyBorder="1"/>
    <xf numFmtId="210" fontId="58" fillId="31" borderId="87" xfId="0" applyNumberFormat="1" applyFont="1" applyFill="1" applyBorder="1"/>
    <xf numFmtId="210" fontId="58" fillId="31" borderId="90" xfId="0" applyNumberFormat="1" applyFont="1" applyFill="1" applyBorder="1"/>
    <xf numFmtId="210" fontId="57" fillId="31" borderId="76" xfId="0" applyNumberFormat="1" applyFont="1" applyFill="1" applyBorder="1" applyAlignment="1">
      <alignment vertical="center"/>
    </xf>
    <xf numFmtId="210" fontId="10" fillId="32" borderId="13" xfId="0" applyNumberFormat="1" applyFont="1" applyFill="1" applyBorder="1" applyAlignment="1" applyProtection="1">
      <alignment vertical="center"/>
      <protection locked="0"/>
    </xf>
    <xf numFmtId="210" fontId="58" fillId="32" borderId="13" xfId="0" applyNumberFormat="1" applyFont="1" applyFill="1" applyBorder="1" applyAlignment="1">
      <alignment vertical="center"/>
    </xf>
    <xf numFmtId="0" fontId="60" fillId="0" borderId="11" xfId="57894" applyFont="1" applyFill="1" applyBorder="1" applyAlignment="1" applyProtection="1">
      <alignment horizontal="left" vertical="center" wrapText="1" readingOrder="1"/>
      <protection locked="0"/>
    </xf>
    <xf numFmtId="4" fontId="10" fillId="0" borderId="15" xfId="0" applyNumberFormat="1" applyFont="1" applyFill="1" applyBorder="1" applyAlignment="1">
      <alignment vertical="center"/>
    </xf>
    <xf numFmtId="0" fontId="60" fillId="0" borderId="24" xfId="57894" applyFont="1" applyFill="1" applyBorder="1" applyAlignment="1" applyProtection="1">
      <alignment horizontal="left" vertical="center" wrapText="1" readingOrder="1"/>
      <protection locked="0"/>
    </xf>
    <xf numFmtId="4" fontId="10" fillId="0" borderId="25" xfId="0" applyNumberFormat="1" applyFont="1" applyFill="1" applyBorder="1" applyAlignment="1">
      <alignment vertical="center"/>
    </xf>
    <xf numFmtId="0" fontId="60" fillId="0" borderId="27" xfId="57894" applyFont="1" applyFill="1" applyBorder="1" applyAlignment="1" applyProtection="1">
      <alignment horizontal="left" vertical="center" wrapText="1" readingOrder="1"/>
      <protection locked="0"/>
    </xf>
    <xf numFmtId="4" fontId="10" fillId="0" borderId="16" xfId="0" applyNumberFormat="1" applyFont="1" applyFill="1" applyBorder="1" applyAlignment="1">
      <alignment vertical="center"/>
    </xf>
    <xf numFmtId="0" fontId="60" fillId="0" borderId="21" xfId="57894" applyFont="1" applyFill="1" applyBorder="1" applyAlignment="1" applyProtection="1">
      <alignment horizontal="left" vertical="center" wrapText="1" readingOrder="1"/>
      <protection locked="0"/>
    </xf>
    <xf numFmtId="4" fontId="10" fillId="0" borderId="28" xfId="0" applyNumberFormat="1" applyFont="1" applyFill="1" applyBorder="1" applyAlignment="1">
      <alignment vertical="center"/>
    </xf>
    <xf numFmtId="210" fontId="5" fillId="128" borderId="13" xfId="57594" applyNumberFormat="1" applyFont="1" applyFill="1" applyBorder="1" applyAlignment="1" applyProtection="1">
      <alignment vertical="center"/>
    </xf>
    <xf numFmtId="210" fontId="5" fillId="32" borderId="13" xfId="57594" applyNumberFormat="1" applyFont="1" applyFill="1" applyBorder="1" applyAlignment="1" applyProtection="1">
      <alignment vertical="center"/>
    </xf>
    <xf numFmtId="210" fontId="5" fillId="0" borderId="13" xfId="57594" applyNumberFormat="1" applyFont="1" applyBorder="1" applyAlignment="1" applyProtection="1">
      <alignment vertical="center"/>
    </xf>
    <xf numFmtId="210" fontId="13" fillId="30" borderId="13" xfId="57594" applyNumberFormat="1" applyFont="1" applyFill="1" applyBorder="1" applyAlignment="1" applyProtection="1">
      <alignment vertical="center"/>
    </xf>
    <xf numFmtId="6" fontId="10" fillId="0" borderId="78" xfId="46122" applyNumberFormat="1" applyFont="1" applyFill="1" applyBorder="1" applyAlignment="1" applyProtection="1">
      <alignment vertical="center"/>
      <protection locked="0"/>
    </xf>
    <xf numFmtId="6" fontId="10" fillId="0" borderId="33" xfId="46122" applyNumberFormat="1" applyFont="1" applyFill="1" applyBorder="1" applyAlignment="1" applyProtection="1">
      <alignment vertical="center"/>
      <protection locked="0"/>
    </xf>
    <xf numFmtId="6" fontId="10" fillId="126" borderId="13" xfId="60708" applyNumberFormat="1" applyFont="1" applyFill="1" applyBorder="1" applyAlignment="1" applyProtection="1">
      <alignment vertical="center"/>
      <protection locked="0"/>
    </xf>
    <xf numFmtId="6" fontId="10" fillId="126" borderId="11" xfId="60708" applyNumberFormat="1" applyFont="1" applyFill="1" applyBorder="1" applyAlignment="1" applyProtection="1">
      <alignment vertical="center"/>
      <protection locked="0"/>
    </xf>
    <xf numFmtId="6" fontId="8" fillId="126" borderId="81" xfId="60708" applyNumberFormat="1" applyFont="1" applyFill="1" applyBorder="1" applyAlignment="1" applyProtection="1">
      <alignment vertical="center"/>
      <protection locked="0"/>
    </xf>
    <xf numFmtId="180" fontId="10" fillId="2" borderId="25" xfId="57894" applyNumberFormat="1" applyFont="1" applyFill="1" applyBorder="1" applyAlignment="1">
      <alignment horizontal="center" vertical="center"/>
    </xf>
    <xf numFmtId="0" fontId="8" fillId="30" borderId="13" xfId="194" applyFont="1" applyFill="1" applyBorder="1" applyAlignment="1">
      <alignment horizontal="centerContinuous" vertical="center" wrapText="1"/>
    </xf>
    <xf numFmtId="0" fontId="10" fillId="32" borderId="11" xfId="189" applyFont="1" applyFill="1" applyBorder="1" applyAlignment="1" applyProtection="1">
      <alignment horizontal="center" vertical="center" wrapText="1"/>
      <protection locked="0"/>
    </xf>
    <xf numFmtId="14" fontId="10" fillId="32" borderId="11" xfId="189" applyNumberFormat="1" applyFont="1" applyFill="1" applyBorder="1" applyAlignment="1" applyProtection="1">
      <alignment horizontal="center" vertical="center" wrapText="1"/>
      <protection locked="0"/>
    </xf>
    <xf numFmtId="21" fontId="58" fillId="0" borderId="13" xfId="60705" quotePrefix="1" applyNumberFormat="1" applyFont="1" applyFill="1" applyBorder="1" applyAlignment="1" applyProtection="1">
      <alignment horizontal="left" vertical="center" wrapText="1"/>
    </xf>
    <xf numFmtId="0" fontId="10" fillId="32" borderId="11" xfId="189" applyFont="1" applyFill="1" applyBorder="1" applyAlignment="1" applyProtection="1">
      <alignment horizontal="left" vertical="top" wrapText="1"/>
      <protection locked="0"/>
    </xf>
    <xf numFmtId="6" fontId="10" fillId="126" borderId="13" xfId="119" applyNumberFormat="1" applyFont="1" applyFill="1" applyBorder="1" applyAlignment="1" applyProtection="1">
      <alignment vertical="center"/>
      <protection locked="0"/>
    </xf>
    <xf numFmtId="6" fontId="8" fillId="0" borderId="0" xfId="194" applyNumberFormat="1" applyFont="1" applyFill="1" applyBorder="1" applyAlignment="1">
      <alignment horizontal="right"/>
    </xf>
    <xf numFmtId="0" fontId="1" fillId="0" borderId="0" xfId="60709" applyBorder="1" applyAlignment="1">
      <alignment vertical="center"/>
    </xf>
    <xf numFmtId="3" fontId="10" fillId="31" borderId="11" xfId="60709" applyNumberFormat="1" applyFont="1" applyFill="1" applyBorder="1" applyAlignment="1" applyProtection="1">
      <alignment vertical="center"/>
      <protection locked="0"/>
    </xf>
    <xf numFmtId="3" fontId="10" fillId="31" borderId="15" xfId="60709" applyNumberFormat="1" applyFont="1" applyFill="1" applyBorder="1" applyAlignment="1" applyProtection="1">
      <alignment vertical="center"/>
      <protection locked="0"/>
    </xf>
    <xf numFmtId="3" fontId="10" fillId="31" borderId="84" xfId="60709" applyNumberFormat="1" applyFont="1" applyFill="1" applyBorder="1" applyAlignment="1" applyProtection="1">
      <alignment vertical="center"/>
      <protection locked="0"/>
    </xf>
    <xf numFmtId="3" fontId="10" fillId="31" borderId="86" xfId="60709" applyNumberFormat="1" applyFont="1" applyFill="1" applyBorder="1" applyAlignment="1" applyProtection="1">
      <alignment vertical="center"/>
      <protection locked="0"/>
    </xf>
    <xf numFmtId="166" fontId="5" fillId="26" borderId="13" xfId="0" applyNumberFormat="1" applyFont="1" applyFill="1" applyBorder="1" applyProtection="1">
      <protection locked="0"/>
    </xf>
    <xf numFmtId="166" fontId="5" fillId="26" borderId="15" xfId="0" applyNumberFormat="1" applyFont="1" applyFill="1" applyBorder="1" applyProtection="1">
      <protection locked="0"/>
    </xf>
    <xf numFmtId="171" fontId="5" fillId="26" borderId="13" xfId="0" applyNumberFormat="1" applyFont="1" applyFill="1" applyBorder="1" applyProtection="1">
      <protection locked="0"/>
    </xf>
    <xf numFmtId="166" fontId="5" fillId="29" borderId="13" xfId="0" applyNumberFormat="1" applyFont="1" applyFill="1" applyBorder="1" applyProtection="1">
      <protection locked="0"/>
    </xf>
    <xf numFmtId="166" fontId="5" fillId="0" borderId="13" xfId="0" applyNumberFormat="1" applyFont="1" applyBorder="1" applyProtection="1"/>
    <xf numFmtId="0" fontId="5" fillId="26" borderId="15" xfId="0" applyFont="1" applyFill="1" applyBorder="1" applyProtection="1">
      <protection locked="0"/>
    </xf>
    <xf numFmtId="166" fontId="5" fillId="26" borderId="11" xfId="0" applyNumberFormat="1" applyFont="1" applyFill="1" applyBorder="1" applyProtection="1">
      <protection locked="0"/>
    </xf>
    <xf numFmtId="0" fontId="10" fillId="27" borderId="13" xfId="60704" applyFont="1" applyFill="1" applyBorder="1" applyAlignment="1" applyProtection="1">
      <alignment vertical="center"/>
    </xf>
    <xf numFmtId="0" fontId="10" fillId="27" borderId="13" xfId="60704" applyFont="1" applyFill="1" applyBorder="1" applyAlignment="1" applyProtection="1">
      <alignment vertical="center" wrapText="1"/>
    </xf>
    <xf numFmtId="0" fontId="5" fillId="26" borderId="13" xfId="0" applyFont="1" applyFill="1" applyBorder="1" applyAlignment="1" applyProtection="1">
      <alignment vertical="center"/>
      <protection locked="0"/>
    </xf>
    <xf numFmtId="0" fontId="1" fillId="0" borderId="0" xfId="60709" applyFill="1" applyBorder="1" applyAlignment="1">
      <alignment vertical="center"/>
    </xf>
    <xf numFmtId="0" fontId="8" fillId="31" borderId="0" xfId="194" applyFont="1" applyFill="1" applyBorder="1"/>
    <xf numFmtId="0" fontId="10" fillId="31" borderId="91" xfId="60709" applyFont="1" applyFill="1" applyBorder="1" applyAlignment="1" applyProtection="1">
      <alignment vertical="center"/>
    </xf>
    <xf numFmtId="3" fontId="10" fillId="31" borderId="91" xfId="60709" applyNumberFormat="1" applyFont="1" applyFill="1" applyBorder="1" applyAlignment="1" applyProtection="1">
      <alignment vertical="center"/>
    </xf>
    <xf numFmtId="0" fontId="10" fillId="31" borderId="92" xfId="60709" applyFont="1" applyFill="1" applyBorder="1" applyAlignment="1" applyProtection="1">
      <alignment vertical="center"/>
    </xf>
    <xf numFmtId="0" fontId="10" fillId="31" borderId="93" xfId="60709" applyFont="1" applyFill="1" applyBorder="1" applyAlignment="1" applyProtection="1">
      <alignment vertical="center"/>
    </xf>
    <xf numFmtId="0" fontId="10" fillId="31" borderId="94" xfId="60709" applyFont="1" applyFill="1" applyBorder="1" applyAlignment="1" applyProtection="1">
      <alignment vertical="center"/>
    </xf>
    <xf numFmtId="0" fontId="10" fillId="0" borderId="0" xfId="57894" applyFill="1" applyBorder="1"/>
    <xf numFmtId="0" fontId="10" fillId="0" borderId="0" xfId="57894" applyFont="1" applyFill="1"/>
    <xf numFmtId="0" fontId="68" fillId="0" borderId="0" xfId="60709" applyFont="1" applyFill="1" applyBorder="1" applyAlignment="1">
      <alignment vertical="center"/>
    </xf>
    <xf numFmtId="210" fontId="8" fillId="31" borderId="13" xfId="60709" applyNumberFormat="1" applyFont="1" applyFill="1" applyBorder="1" applyAlignment="1" applyProtection="1">
      <alignment vertical="center"/>
    </xf>
    <xf numFmtId="173" fontId="10" fillId="26" borderId="13" xfId="60709" applyNumberFormat="1" applyFont="1" applyFill="1" applyBorder="1" applyAlignment="1" applyProtection="1">
      <alignment horizontal="center" vertical="center"/>
      <protection locked="0"/>
    </xf>
    <xf numFmtId="0" fontId="58" fillId="31" borderId="0" xfId="201" applyFont="1" applyFill="1" applyBorder="1"/>
    <xf numFmtId="0" fontId="57" fillId="31" borderId="0" xfId="201" applyFont="1" applyFill="1" applyBorder="1" applyAlignment="1">
      <alignment horizontal="center" vertical="center" wrapText="1"/>
    </xf>
    <xf numFmtId="6" fontId="58" fillId="31" borderId="0" xfId="201" applyNumberFormat="1" applyFont="1" applyFill="1" applyBorder="1" applyProtection="1">
      <protection locked="0"/>
    </xf>
    <xf numFmtId="3" fontId="58" fillId="32" borderId="13" xfId="201" applyNumberFormat="1" applyFont="1" applyFill="1" applyBorder="1" applyProtection="1">
      <protection locked="0"/>
    </xf>
    <xf numFmtId="0" fontId="57" fillId="30" borderId="15" xfId="201" applyFont="1" applyFill="1" applyBorder="1" applyAlignment="1">
      <alignment horizontal="center" vertical="center" wrapText="1"/>
    </xf>
    <xf numFmtId="0" fontId="8" fillId="30" borderId="13" xfId="201" applyFont="1" applyFill="1" applyBorder="1" applyAlignment="1" applyProtection="1">
      <alignment horizontal="center" vertical="center" wrapText="1"/>
      <protection hidden="1"/>
    </xf>
    <xf numFmtId="0" fontId="8" fillId="0" borderId="0" xfId="194" applyFont="1" applyAlignment="1"/>
    <xf numFmtId="0" fontId="53" fillId="0" borderId="0" xfId="189" applyAlignment="1"/>
    <xf numFmtId="0" fontId="10" fillId="31" borderId="0" xfId="194" applyFont="1" applyFill="1" applyBorder="1" applyAlignment="1" applyProtection="1">
      <alignment horizontal="center"/>
      <protection locked="0"/>
    </xf>
    <xf numFmtId="0" fontId="8" fillId="30" borderId="13" xfId="194" applyFont="1" applyFill="1" applyBorder="1" applyAlignment="1">
      <alignment horizontal="left" vertical="center"/>
    </xf>
    <xf numFmtId="6" fontId="58" fillId="128" borderId="13" xfId="201" applyNumberFormat="1" applyFont="1" applyFill="1" applyBorder="1" applyAlignment="1" applyProtection="1">
      <alignment vertical="center"/>
      <protection locked="0"/>
    </xf>
    <xf numFmtId="0" fontId="57" fillId="30" borderId="13" xfId="201" applyFont="1" applyFill="1" applyBorder="1" applyAlignment="1">
      <alignment horizontal="left" vertical="center" wrapText="1"/>
    </xf>
    <xf numFmtId="6" fontId="58" fillId="128" borderId="13" xfId="201" applyNumberFormat="1" applyFont="1" applyFill="1" applyBorder="1" applyAlignment="1" applyProtection="1">
      <alignment horizontal="right" vertical="center"/>
      <protection locked="0"/>
    </xf>
    <xf numFmtId="0" fontId="13" fillId="30" borderId="11" xfId="120" applyFont="1" applyFill="1" applyBorder="1" applyAlignment="1" applyProtection="1">
      <alignment horizontal="centerContinuous" vertical="center"/>
    </xf>
    <xf numFmtId="0" fontId="13" fillId="30" borderId="26" xfId="120" applyFont="1" applyFill="1" applyBorder="1" applyAlignment="1" applyProtection="1">
      <alignment horizontal="centerContinuous" vertical="center"/>
    </xf>
    <xf numFmtId="0" fontId="13" fillId="30" borderId="15" xfId="120" applyFont="1" applyFill="1" applyBorder="1" applyAlignment="1" applyProtection="1">
      <alignment horizontal="centerContinuous" vertical="center"/>
    </xf>
    <xf numFmtId="0" fontId="8" fillId="31" borderId="27" xfId="194" applyFont="1" applyFill="1" applyBorder="1" applyAlignment="1">
      <alignment horizontal="center" vertical="center" wrapText="1"/>
    </xf>
    <xf numFmtId="6" fontId="10" fillId="31" borderId="27" xfId="194" applyNumberFormat="1" applyFont="1" applyFill="1" applyBorder="1" applyAlignment="1" applyProtection="1">
      <alignment horizontal="right" vertical="center"/>
      <protection locked="0"/>
    </xf>
    <xf numFmtId="0" fontId="10" fillId="31" borderId="27" xfId="194" applyFont="1" applyFill="1" applyBorder="1"/>
    <xf numFmtId="0" fontId="60" fillId="0" borderId="95" xfId="57894" applyFont="1" applyBorder="1" applyAlignment="1" applyProtection="1">
      <alignment horizontal="left" vertical="center" wrapText="1" readingOrder="1"/>
      <protection locked="0"/>
    </xf>
    <xf numFmtId="0" fontId="10" fillId="0" borderId="82" xfId="0" applyFont="1" applyFill="1" applyBorder="1" applyAlignment="1"/>
    <xf numFmtId="210" fontId="10" fillId="32" borderId="33" xfId="57894" applyNumberFormat="1" applyFill="1" applyBorder="1" applyProtection="1">
      <protection locked="0"/>
    </xf>
    <xf numFmtId="0" fontId="60" fillId="0" borderId="96" xfId="57894" applyFont="1" applyBorder="1" applyAlignment="1" applyProtection="1">
      <alignment horizontal="left" vertical="center" wrapText="1" readingOrder="1"/>
      <protection locked="0"/>
    </xf>
    <xf numFmtId="210" fontId="58" fillId="31" borderId="97" xfId="0" applyNumberFormat="1" applyFont="1" applyFill="1" applyBorder="1"/>
    <xf numFmtId="0" fontId="60" fillId="0" borderId="12" xfId="57894" applyFont="1" applyBorder="1" applyAlignment="1" applyProtection="1">
      <alignment horizontal="left" vertical="center" wrapText="1" readingOrder="1"/>
      <protection locked="0"/>
    </xf>
    <xf numFmtId="210" fontId="58" fillId="31" borderId="37" xfId="0" applyNumberFormat="1" applyFont="1" applyFill="1" applyBorder="1"/>
    <xf numFmtId="0" fontId="60" fillId="0" borderId="98" xfId="57894" applyFont="1" applyBorder="1" applyAlignment="1" applyProtection="1">
      <alignment horizontal="left" vertical="center" wrapText="1" readingOrder="1"/>
      <protection locked="0"/>
    </xf>
    <xf numFmtId="210" fontId="58" fillId="31" borderId="99" xfId="0" applyNumberFormat="1" applyFont="1" applyFill="1" applyBorder="1"/>
    <xf numFmtId="6" fontId="13" fillId="0" borderId="0" xfId="120" applyNumberFormat="1" applyFont="1" applyBorder="1" applyAlignment="1" applyProtection="1">
      <alignment horizontal="right" vertical="center"/>
    </xf>
    <xf numFmtId="6" fontId="5" fillId="31" borderId="13" xfId="0" applyNumberFormat="1" applyFont="1" applyFill="1" applyBorder="1" applyAlignment="1" applyProtection="1">
      <alignment horizontal="right" vertical="center"/>
      <protection locked="0"/>
    </xf>
    <xf numFmtId="6" fontId="5" fillId="126" borderId="13" xfId="0" applyNumberFormat="1" applyFont="1" applyFill="1" applyBorder="1" applyAlignment="1" applyProtection="1">
      <alignment horizontal="right" vertical="center"/>
      <protection locked="0"/>
    </xf>
    <xf numFmtId="21" fontId="58" fillId="0" borderId="22" xfId="60705" quotePrefix="1" applyNumberFormat="1" applyFont="1" applyBorder="1" applyAlignment="1">
      <alignment vertical="center"/>
    </xf>
    <xf numFmtId="21" fontId="58" fillId="0" borderId="13" xfId="60705" quotePrefix="1" applyNumberFormat="1" applyFont="1" applyBorder="1" applyAlignment="1">
      <alignment vertical="center"/>
    </xf>
    <xf numFmtId="21" fontId="58" fillId="0" borderId="13" xfId="60705" applyNumberFormat="1" applyFont="1" applyBorder="1" applyAlignment="1">
      <alignment vertical="center"/>
    </xf>
    <xf numFmtId="21" fontId="58" fillId="0" borderId="13" xfId="60705" quotePrefix="1" applyNumberFormat="1" applyFont="1" applyBorder="1" applyAlignment="1" applyProtection="1">
      <alignment horizontal="left" vertical="center"/>
    </xf>
    <xf numFmtId="21" fontId="58" fillId="0" borderId="22" xfId="60705" quotePrefix="1" applyNumberFormat="1" applyFont="1" applyBorder="1" applyAlignment="1" applyProtection="1">
      <alignment horizontal="left" vertical="center"/>
    </xf>
    <xf numFmtId="21" fontId="58" fillId="0" borderId="14" xfId="60705" quotePrefix="1" applyNumberFormat="1" applyFont="1" applyBorder="1" applyAlignment="1" applyProtection="1">
      <alignment horizontal="left" vertical="center"/>
    </xf>
    <xf numFmtId="21" fontId="58" fillId="0" borderId="29" xfId="60705" quotePrefix="1" applyNumberFormat="1" applyFont="1" applyBorder="1" applyAlignment="1" applyProtection="1">
      <alignment horizontal="left" vertical="center"/>
    </xf>
    <xf numFmtId="21" fontId="58" fillId="0" borderId="22" xfId="60705" quotePrefix="1" applyNumberFormat="1" applyFont="1" applyBorder="1" applyAlignment="1" applyProtection="1">
      <alignment horizontal="center" vertical="center"/>
    </xf>
    <xf numFmtId="21" fontId="58" fillId="0" borderId="14" xfId="60705" quotePrefix="1" applyNumberFormat="1" applyFont="1" applyBorder="1" applyAlignment="1" applyProtection="1">
      <alignment horizontal="center" vertical="center"/>
    </xf>
    <xf numFmtId="21" fontId="58" fillId="0" borderId="13" xfId="60705" quotePrefix="1" applyNumberFormat="1" applyFont="1" applyBorder="1" applyAlignment="1" applyProtection="1">
      <alignment horizontal="left" vertical="center" wrapText="1"/>
    </xf>
    <xf numFmtId="21" fontId="58" fillId="0" borderId="22" xfId="60705" applyNumberFormat="1" applyFont="1" applyFill="1" applyBorder="1" applyAlignment="1" applyProtection="1">
      <alignment horizontal="left" vertical="center"/>
    </xf>
    <xf numFmtId="21" fontId="58" fillId="0" borderId="29" xfId="60705" applyNumberFormat="1" applyFont="1" applyFill="1" applyBorder="1" applyAlignment="1" applyProtection="1">
      <alignment horizontal="left" vertical="center"/>
    </xf>
    <xf numFmtId="21" fontId="58" fillId="0" borderId="14" xfId="60705" applyNumberFormat="1" applyFont="1" applyFill="1" applyBorder="1" applyAlignment="1" applyProtection="1">
      <alignment horizontal="left" vertical="center"/>
    </xf>
    <xf numFmtId="0" fontId="58" fillId="0" borderId="22" xfId="60705" applyFont="1" applyBorder="1" applyAlignment="1" applyProtection="1">
      <alignment horizontal="center" vertical="center"/>
    </xf>
    <xf numFmtId="0" fontId="58" fillId="0" borderId="29" xfId="60705" applyFont="1" applyBorder="1" applyAlignment="1" applyProtection="1">
      <alignment horizontal="center" vertical="center"/>
    </xf>
    <xf numFmtId="0" fontId="58" fillId="0" borderId="14" xfId="60705" applyFont="1" applyBorder="1" applyAlignment="1" applyProtection="1">
      <alignment horizontal="center" vertical="center"/>
    </xf>
    <xf numFmtId="14" fontId="58" fillId="0" borderId="22" xfId="60705" applyNumberFormat="1" applyFont="1" applyFill="1" applyBorder="1" applyAlignment="1" applyProtection="1">
      <alignment horizontal="center" vertical="center"/>
    </xf>
    <xf numFmtId="14" fontId="58" fillId="0" borderId="29" xfId="60705" applyNumberFormat="1" applyFont="1" applyFill="1" applyBorder="1" applyAlignment="1" applyProtection="1">
      <alignment horizontal="center" vertical="center"/>
    </xf>
    <xf numFmtId="14" fontId="58" fillId="0" borderId="14" xfId="60705" applyNumberFormat="1" applyFont="1" applyFill="1" applyBorder="1" applyAlignment="1" applyProtection="1">
      <alignment horizontal="center" vertical="center"/>
    </xf>
    <xf numFmtId="21" fontId="58" fillId="0" borderId="13" xfId="60705" quotePrefix="1" applyNumberFormat="1" applyFont="1" applyFill="1" applyBorder="1" applyAlignment="1" applyProtection="1">
      <alignment horizontal="left" vertical="center"/>
    </xf>
    <xf numFmtId="0" fontId="58" fillId="0" borderId="22" xfId="60705" applyFont="1" applyFill="1" applyBorder="1" applyAlignment="1" applyProtection="1">
      <alignment horizontal="center" vertical="center"/>
    </xf>
    <xf numFmtId="0" fontId="58" fillId="0" borderId="29" xfId="60705" applyFont="1" applyFill="1" applyBorder="1" applyAlignment="1" applyProtection="1">
      <alignment horizontal="center" vertical="center"/>
    </xf>
    <xf numFmtId="0" fontId="58" fillId="0" borderId="14" xfId="60705" applyFont="1" applyFill="1" applyBorder="1" applyAlignment="1" applyProtection="1">
      <alignment horizontal="center" vertical="center"/>
    </xf>
    <xf numFmtId="2" fontId="8" fillId="30" borderId="11" xfId="119" applyNumberFormat="1" applyFont="1" applyFill="1" applyBorder="1" applyAlignment="1" applyProtection="1">
      <alignment horizontal="center" vertical="center"/>
    </xf>
    <xf numFmtId="0" fontId="10" fillId="30" borderId="15" xfId="0" applyFont="1" applyFill="1" applyBorder="1" applyAlignment="1">
      <alignment horizontal="center" vertical="center"/>
    </xf>
    <xf numFmtId="8" fontId="13" fillId="30" borderId="11" xfId="121" applyNumberFormat="1" applyFont="1" applyFill="1" applyBorder="1" applyAlignment="1" applyProtection="1">
      <alignment horizontal="center" vertical="center" wrapText="1"/>
    </xf>
    <xf numFmtId="0" fontId="13" fillId="30" borderId="26" xfId="0" applyFont="1" applyFill="1" applyBorder="1" applyAlignment="1">
      <alignment horizontal="center" vertical="center" wrapText="1"/>
    </xf>
    <xf numFmtId="0" fontId="13" fillId="30" borderId="15" xfId="0" applyFont="1" applyFill="1" applyBorder="1" applyAlignment="1">
      <alignment horizontal="center" vertical="center" wrapText="1"/>
    </xf>
    <xf numFmtId="0" fontId="7" fillId="0" borderId="0" xfId="122"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8" fillId="32" borderId="11" xfId="201" applyFont="1" applyFill="1" applyBorder="1" applyAlignment="1" applyProtection="1">
      <alignment horizontal="left" vertical="center" wrapText="1"/>
      <protection locked="0"/>
    </xf>
    <xf numFmtId="0" fontId="58" fillId="32" borderId="26" xfId="201" applyFont="1" applyFill="1" applyBorder="1" applyAlignment="1" applyProtection="1">
      <alignment horizontal="left" vertical="center" wrapText="1"/>
      <protection locked="0"/>
    </xf>
    <xf numFmtId="0" fontId="58" fillId="32" borderId="15" xfId="201" applyFont="1" applyFill="1" applyBorder="1" applyAlignment="1" applyProtection="1">
      <alignment horizontal="left" vertical="center" wrapText="1"/>
      <protection locked="0"/>
    </xf>
    <xf numFmtId="0" fontId="57" fillId="30" borderId="22" xfId="201" applyFont="1" applyFill="1" applyBorder="1" applyAlignment="1">
      <alignment horizontal="center" vertical="center"/>
    </xf>
    <xf numFmtId="0" fontId="57" fillId="30" borderId="14" xfId="201" applyFont="1" applyFill="1" applyBorder="1" applyAlignment="1">
      <alignment horizontal="center" vertical="center"/>
    </xf>
    <xf numFmtId="0" fontId="10" fillId="32" borderId="24" xfId="194" applyFont="1" applyFill="1" applyBorder="1" applyAlignment="1" applyProtection="1">
      <alignment horizontal="left" vertical="top"/>
      <protection locked="0"/>
    </xf>
    <xf numFmtId="0" fontId="10" fillId="32" borderId="20" xfId="194" applyFont="1" applyFill="1" applyBorder="1" applyAlignment="1" applyProtection="1">
      <alignment horizontal="left" vertical="top"/>
      <protection locked="0"/>
    </xf>
    <xf numFmtId="0" fontId="10" fillId="32" borderId="25" xfId="194" applyFont="1" applyFill="1" applyBorder="1" applyAlignment="1" applyProtection="1">
      <alignment horizontal="left" vertical="top"/>
      <protection locked="0"/>
    </xf>
    <xf numFmtId="0" fontId="10" fillId="32" borderId="27" xfId="194" applyFont="1" applyFill="1" applyBorder="1" applyAlignment="1" applyProtection="1">
      <alignment horizontal="left" vertical="top"/>
      <protection locked="0"/>
    </xf>
    <xf numFmtId="0" fontId="10" fillId="32" borderId="0" xfId="194" applyFont="1" applyFill="1" applyBorder="1" applyAlignment="1" applyProtection="1">
      <alignment horizontal="left" vertical="top"/>
      <protection locked="0"/>
    </xf>
    <xf numFmtId="0" fontId="10" fillId="32" borderId="16" xfId="194" applyFont="1" applyFill="1" applyBorder="1" applyAlignment="1" applyProtection="1">
      <alignment horizontal="left" vertical="top"/>
      <protection locked="0"/>
    </xf>
    <xf numFmtId="0" fontId="10" fillId="32" borderId="21" xfId="194" applyFont="1" applyFill="1" applyBorder="1" applyAlignment="1" applyProtection="1">
      <alignment horizontal="left" vertical="top"/>
      <protection locked="0"/>
    </xf>
    <xf numFmtId="0" fontId="10" fillId="32" borderId="23" xfId="194" applyFont="1" applyFill="1" applyBorder="1" applyAlignment="1" applyProtection="1">
      <alignment horizontal="left" vertical="top"/>
      <protection locked="0"/>
    </xf>
    <xf numFmtId="0" fontId="10" fillId="32" borderId="28" xfId="194" applyFont="1" applyFill="1" applyBorder="1" applyAlignment="1" applyProtection="1">
      <alignment horizontal="left" vertical="top"/>
      <protection locked="0"/>
    </xf>
    <xf numFmtId="0" fontId="10" fillId="32" borderId="13" xfId="194" applyFill="1" applyBorder="1" applyAlignment="1" applyProtection="1">
      <alignment horizontal="center" vertical="top"/>
      <protection locked="0"/>
    </xf>
    <xf numFmtId="0" fontId="8" fillId="33" borderId="13" xfId="194" applyFont="1" applyFill="1" applyBorder="1" applyAlignment="1">
      <alignment horizontal="center" vertical="center"/>
    </xf>
    <xf numFmtId="0" fontId="10" fillId="32" borderId="11" xfId="189" applyFont="1" applyFill="1" applyBorder="1" applyAlignment="1" applyProtection="1">
      <alignment horizontal="center" vertical="center" wrapText="1"/>
      <protection locked="0"/>
    </xf>
    <xf numFmtId="0" fontId="10" fillId="32" borderId="26" xfId="189" applyFont="1" applyFill="1" applyBorder="1" applyAlignment="1" applyProtection="1">
      <alignment horizontal="center" vertical="center" wrapText="1"/>
      <protection locked="0"/>
    </xf>
    <xf numFmtId="0" fontId="10" fillId="32" borderId="15" xfId="189" applyFont="1" applyFill="1" applyBorder="1" applyAlignment="1" applyProtection="1">
      <alignment horizontal="center" vertical="center" wrapText="1"/>
      <protection locked="0"/>
    </xf>
    <xf numFmtId="0" fontId="62" fillId="0" borderId="13" xfId="189" applyFont="1" applyBorder="1" applyAlignment="1" applyProtection="1">
      <alignment horizontal="left" vertical="center" wrapText="1" readingOrder="1"/>
      <protection locked="0"/>
    </xf>
    <xf numFmtId="0" fontId="60" fillId="30" borderId="13" xfId="189" applyFont="1" applyFill="1" applyBorder="1" applyAlignment="1" applyProtection="1">
      <alignment horizontal="center" vertical="top" wrapText="1" readingOrder="1"/>
      <protection locked="0"/>
    </xf>
    <xf numFmtId="0" fontId="10" fillId="30" borderId="13" xfId="189" applyFont="1" applyFill="1" applyBorder="1" applyAlignment="1" applyProtection="1">
      <alignment vertical="top" wrapText="1"/>
      <protection locked="0"/>
    </xf>
    <xf numFmtId="0" fontId="62" fillId="0" borderId="13" xfId="189" applyFont="1" applyBorder="1" applyAlignment="1" applyProtection="1">
      <alignment horizontal="right" vertical="center" wrapText="1"/>
      <protection locked="0"/>
    </xf>
    <xf numFmtId="0" fontId="10" fillId="0" borderId="13" xfId="189" applyFont="1" applyBorder="1" applyAlignment="1">
      <alignment vertical="center"/>
    </xf>
    <xf numFmtId="0" fontId="10" fillId="0" borderId="13" xfId="189" applyFont="1" applyBorder="1" applyAlignment="1" applyProtection="1">
      <alignment vertical="center" wrapText="1"/>
      <protection locked="0"/>
    </xf>
    <xf numFmtId="0" fontId="62" fillId="0" borderId="13" xfId="189" applyFont="1" applyBorder="1" applyAlignment="1" applyProtection="1">
      <alignment horizontal="right" vertical="top" wrapText="1" readingOrder="1"/>
      <protection locked="0"/>
    </xf>
    <xf numFmtId="0" fontId="10" fillId="0" borderId="13" xfId="189" applyFont="1" applyBorder="1"/>
    <xf numFmtId="0" fontId="10" fillId="0" borderId="13" xfId="189" applyFont="1" applyBorder="1" applyAlignment="1" applyProtection="1">
      <alignment vertical="top" wrapText="1"/>
      <protection locked="0"/>
    </xf>
    <xf numFmtId="0" fontId="10" fillId="0" borderId="13" xfId="189" applyFont="1" applyBorder="1" applyAlignment="1">
      <alignment horizontal="left" vertical="center" readingOrder="1"/>
    </xf>
    <xf numFmtId="0" fontId="10" fillId="0" borderId="13" xfId="189" applyFont="1" applyBorder="1" applyAlignment="1" applyProtection="1">
      <alignment horizontal="left" vertical="center" wrapText="1" readingOrder="1"/>
      <protection locked="0"/>
    </xf>
    <xf numFmtId="0" fontId="8" fillId="30" borderId="13" xfId="189" applyFont="1" applyFill="1" applyBorder="1" applyAlignment="1">
      <alignment horizontal="left" vertical="center"/>
    </xf>
    <xf numFmtId="0" fontId="60" fillId="0" borderId="13" xfId="189" applyFont="1" applyBorder="1" applyAlignment="1" applyProtection="1">
      <alignment horizontal="left" vertical="center" wrapText="1"/>
      <protection locked="0"/>
    </xf>
    <xf numFmtId="0" fontId="10" fillId="0" borderId="13" xfId="189" applyFont="1" applyBorder="1" applyAlignment="1">
      <alignment horizontal="left" vertical="center" wrapText="1"/>
    </xf>
    <xf numFmtId="0" fontId="60" fillId="0" borderId="0" xfId="189" applyFont="1" applyFill="1" applyBorder="1" applyAlignment="1" applyProtection="1">
      <alignment horizontal="left" vertical="top" wrapText="1" readingOrder="1"/>
      <protection locked="0"/>
    </xf>
    <xf numFmtId="0" fontId="10" fillId="30" borderId="26" xfId="189" applyFont="1" applyFill="1" applyBorder="1" applyAlignment="1" applyProtection="1">
      <alignment vertical="top" wrapText="1"/>
      <protection locked="0"/>
    </xf>
    <xf numFmtId="0" fontId="10" fillId="30" borderId="15" xfId="189" applyFont="1" applyFill="1" applyBorder="1" applyAlignment="1" applyProtection="1">
      <alignment vertical="top" wrapText="1"/>
      <protection locked="0"/>
    </xf>
    <xf numFmtId="180" fontId="8" fillId="30" borderId="34" xfId="189" applyNumberFormat="1" applyFont="1" applyFill="1" applyBorder="1" applyAlignment="1">
      <alignment horizontal="center"/>
    </xf>
    <xf numFmtId="180" fontId="8" fillId="30" borderId="35" xfId="189" applyNumberFormat="1" applyFont="1" applyFill="1" applyBorder="1" applyAlignment="1">
      <alignment horizontal="center"/>
    </xf>
    <xf numFmtId="180" fontId="8" fillId="30" borderId="38" xfId="189" applyNumberFormat="1" applyFont="1" applyFill="1" applyBorder="1" applyAlignment="1">
      <alignment horizontal="center"/>
    </xf>
    <xf numFmtId="0" fontId="10" fillId="32" borderId="24" xfId="194" quotePrefix="1" applyFont="1" applyFill="1" applyBorder="1" applyAlignment="1" applyProtection="1">
      <alignment horizontal="left" vertical="top" wrapText="1"/>
      <protection locked="0"/>
    </xf>
    <xf numFmtId="0" fontId="10" fillId="32" borderId="20" xfId="194" applyFont="1" applyFill="1" applyBorder="1" applyAlignment="1" applyProtection="1">
      <alignment horizontal="left" vertical="top" wrapText="1"/>
      <protection locked="0"/>
    </xf>
    <xf numFmtId="0" fontId="10" fillId="32" borderId="25" xfId="194" applyFont="1" applyFill="1" applyBorder="1" applyAlignment="1" applyProtection="1">
      <alignment horizontal="left" vertical="top" wrapText="1"/>
      <protection locked="0"/>
    </xf>
    <xf numFmtId="0" fontId="10" fillId="32" borderId="27" xfId="194" applyFont="1" applyFill="1" applyBorder="1" applyAlignment="1" applyProtection="1">
      <alignment horizontal="left" vertical="top" wrapText="1"/>
      <protection locked="0"/>
    </xf>
    <xf numFmtId="0" fontId="10" fillId="32" borderId="0" xfId="194" applyFont="1" applyFill="1" applyBorder="1" applyAlignment="1" applyProtection="1">
      <alignment horizontal="left" vertical="top" wrapText="1"/>
      <protection locked="0"/>
    </xf>
    <xf numFmtId="0" fontId="10" fillId="32" borderId="16" xfId="194" applyFont="1" applyFill="1" applyBorder="1" applyAlignment="1" applyProtection="1">
      <alignment horizontal="left" vertical="top" wrapText="1"/>
      <protection locked="0"/>
    </xf>
    <xf numFmtId="0" fontId="10" fillId="32" borderId="21" xfId="194" applyFont="1" applyFill="1" applyBorder="1" applyAlignment="1" applyProtection="1">
      <alignment horizontal="left" vertical="top" wrapText="1"/>
      <protection locked="0"/>
    </xf>
    <xf numFmtId="0" fontId="10" fillId="32" borderId="23" xfId="194" applyFont="1" applyFill="1" applyBorder="1" applyAlignment="1" applyProtection="1">
      <alignment horizontal="left" vertical="top" wrapText="1"/>
      <protection locked="0"/>
    </xf>
    <xf numFmtId="0" fontId="10" fillId="32" borderId="28" xfId="194" applyFont="1" applyFill="1" applyBorder="1" applyAlignment="1" applyProtection="1">
      <alignment horizontal="left" vertical="top" wrapText="1"/>
      <protection locked="0"/>
    </xf>
    <xf numFmtId="0" fontId="10" fillId="30" borderId="13" xfId="189" applyFont="1" applyFill="1" applyBorder="1" applyAlignment="1">
      <alignment horizontal="center" wrapText="1"/>
    </xf>
    <xf numFmtId="0" fontId="10" fillId="30" borderId="26" xfId="189" applyFont="1" applyFill="1" applyBorder="1" applyAlignment="1">
      <alignment horizontal="center" wrapText="1"/>
    </xf>
    <xf numFmtId="0" fontId="10" fillId="30" borderId="15" xfId="189" applyFont="1" applyFill="1" applyBorder="1" applyAlignment="1">
      <alignment horizontal="center" wrapText="1"/>
    </xf>
    <xf numFmtId="0" fontId="10" fillId="0" borderId="13" xfId="189" applyFont="1" applyBorder="1" applyAlignment="1">
      <alignment horizontal="left"/>
    </xf>
    <xf numFmtId="0" fontId="62" fillId="0" borderId="13" xfId="189" applyFont="1" applyBorder="1" applyAlignment="1" applyProtection="1">
      <alignment horizontal="left" vertical="top" wrapText="1" readingOrder="1"/>
      <protection locked="0"/>
    </xf>
    <xf numFmtId="0" fontId="10" fillId="0" borderId="13" xfId="189" applyFont="1" applyBorder="1" applyAlignment="1">
      <alignment horizontal="left" readingOrder="1"/>
    </xf>
    <xf numFmtId="0" fontId="10" fillId="0" borderId="13" xfId="189" applyFont="1" applyBorder="1" applyAlignment="1" applyProtection="1">
      <alignment horizontal="left" vertical="top" wrapText="1" readingOrder="1"/>
      <protection locked="0"/>
    </xf>
    <xf numFmtId="0" fontId="10" fillId="2" borderId="11" xfId="189" applyFont="1" applyFill="1" applyBorder="1" applyAlignment="1">
      <alignment horizontal="center"/>
    </xf>
    <xf numFmtId="0" fontId="10" fillId="2" borderId="26" xfId="189" applyFont="1" applyFill="1" applyBorder="1" applyAlignment="1">
      <alignment horizontal="center"/>
    </xf>
    <xf numFmtId="0" fontId="10" fillId="2" borderId="15" xfId="189" applyFont="1" applyFill="1" applyBorder="1" applyAlignment="1">
      <alignment horizontal="center"/>
    </xf>
    <xf numFmtId="0" fontId="62" fillId="30" borderId="13" xfId="189" applyFont="1" applyFill="1" applyBorder="1" applyAlignment="1" applyProtection="1">
      <alignment horizontal="center" vertical="top" wrapText="1" readingOrder="1"/>
      <protection locked="0"/>
    </xf>
    <xf numFmtId="0" fontId="8" fillId="0" borderId="13" xfId="189" applyFont="1" applyBorder="1" applyAlignment="1">
      <alignment horizontal="left"/>
    </xf>
    <xf numFmtId="0" fontId="5" fillId="32" borderId="24" xfId="0" applyFont="1" applyFill="1" applyBorder="1" applyAlignment="1">
      <alignment horizontal="center"/>
    </xf>
    <xf numFmtId="0" fontId="5" fillId="32" borderId="20" xfId="0" applyFont="1" applyFill="1" applyBorder="1" applyAlignment="1">
      <alignment horizontal="center"/>
    </xf>
    <xf numFmtId="0" fontId="5" fillId="32" borderId="25" xfId="0" applyFont="1" applyFill="1" applyBorder="1" applyAlignment="1">
      <alignment horizontal="center"/>
    </xf>
    <xf numFmtId="0" fontId="5" fillId="32" borderId="27" xfId="0" applyFont="1" applyFill="1" applyBorder="1" applyAlignment="1">
      <alignment horizontal="center"/>
    </xf>
    <xf numFmtId="0" fontId="5" fillId="32" borderId="0" xfId="0" applyFont="1" applyFill="1" applyBorder="1" applyAlignment="1">
      <alignment horizontal="center"/>
    </xf>
    <xf numFmtId="0" fontId="5" fillId="32" borderId="16" xfId="0" applyFont="1" applyFill="1" applyBorder="1" applyAlignment="1">
      <alignment horizontal="center"/>
    </xf>
    <xf numFmtId="0" fontId="5" fillId="32" borderId="21" xfId="0" applyFont="1" applyFill="1" applyBorder="1" applyAlignment="1">
      <alignment horizontal="center"/>
    </xf>
    <xf numFmtId="0" fontId="5" fillId="32" borderId="23" xfId="0" applyFont="1" applyFill="1" applyBorder="1" applyAlignment="1">
      <alignment horizontal="center"/>
    </xf>
    <xf numFmtId="0" fontId="5" fillId="32" borderId="28" xfId="0" applyFont="1" applyFill="1" applyBorder="1" applyAlignment="1">
      <alignment horizontal="center"/>
    </xf>
    <xf numFmtId="3" fontId="10" fillId="31" borderId="11" xfId="60709" applyNumberFormat="1" applyFont="1" applyFill="1" applyBorder="1" applyAlignment="1" applyProtection="1">
      <alignment vertical="center"/>
      <protection locked="0"/>
    </xf>
    <xf numFmtId="3" fontId="10" fillId="31" borderId="15" xfId="60709" applyNumberFormat="1" applyFont="1" applyFill="1" applyBorder="1" applyAlignment="1" applyProtection="1">
      <alignment vertical="center"/>
      <protection locked="0"/>
    </xf>
    <xf numFmtId="3" fontId="10" fillId="31" borderId="84" xfId="60709" applyNumberFormat="1" applyFont="1" applyFill="1" applyBorder="1" applyAlignment="1" applyProtection="1">
      <alignment vertical="center"/>
      <protection locked="0"/>
    </xf>
    <xf numFmtId="3" fontId="10" fillId="31" borderId="86" xfId="60709" applyNumberFormat="1" applyFont="1" applyFill="1" applyBorder="1" applyAlignment="1" applyProtection="1">
      <alignment vertical="center"/>
      <protection locked="0"/>
    </xf>
    <xf numFmtId="0" fontId="10" fillId="26" borderId="24" xfId="60709" applyNumberFormat="1" applyFont="1" applyFill="1" applyBorder="1" applyAlignment="1" applyProtection="1">
      <alignment horizontal="center" vertical="center"/>
      <protection locked="0"/>
    </xf>
    <xf numFmtId="0" fontId="10" fillId="26" borderId="20" xfId="60709" applyNumberFormat="1" applyFont="1" applyFill="1" applyBorder="1" applyAlignment="1" applyProtection="1">
      <alignment horizontal="center" vertical="center"/>
      <protection locked="0"/>
    </xf>
    <xf numFmtId="0" fontId="10" fillId="26" borderId="25" xfId="60709" applyNumberFormat="1" applyFont="1" applyFill="1" applyBorder="1" applyAlignment="1" applyProtection="1">
      <alignment horizontal="center" vertical="center"/>
      <protection locked="0"/>
    </xf>
    <xf numFmtId="0" fontId="10" fillId="26" borderId="27" xfId="60709" applyNumberFormat="1" applyFont="1" applyFill="1" applyBorder="1" applyAlignment="1" applyProtection="1">
      <alignment horizontal="center" vertical="center"/>
      <protection locked="0"/>
    </xf>
    <xf numFmtId="0" fontId="10" fillId="26" borderId="0" xfId="60709" applyNumberFormat="1" applyFont="1" applyFill="1" applyBorder="1" applyAlignment="1" applyProtection="1">
      <alignment horizontal="center" vertical="center"/>
      <protection locked="0"/>
    </xf>
    <xf numFmtId="0" fontId="10" fillId="26" borderId="16" xfId="60709" applyNumberFormat="1" applyFont="1" applyFill="1" applyBorder="1" applyAlignment="1" applyProtection="1">
      <alignment horizontal="center" vertical="center"/>
      <protection locked="0"/>
    </xf>
    <xf numFmtId="0" fontId="10" fillId="26" borderId="21" xfId="60709" applyNumberFormat="1" applyFont="1" applyFill="1" applyBorder="1" applyAlignment="1" applyProtection="1">
      <alignment horizontal="center" vertical="center"/>
      <protection locked="0"/>
    </xf>
    <xf numFmtId="0" fontId="10" fillId="26" borderId="23" xfId="60709" applyNumberFormat="1" applyFont="1" applyFill="1" applyBorder="1" applyAlignment="1" applyProtection="1">
      <alignment horizontal="center" vertical="center"/>
      <protection locked="0"/>
    </xf>
    <xf numFmtId="0" fontId="10" fillId="26" borderId="28" xfId="60709" applyNumberFormat="1" applyFont="1" applyFill="1" applyBorder="1" applyAlignment="1" applyProtection="1">
      <alignment horizontal="center" vertical="center"/>
      <protection locked="0"/>
    </xf>
    <xf numFmtId="0" fontId="8" fillId="30" borderId="13" xfId="60709" applyFont="1" applyFill="1" applyBorder="1" applyAlignment="1" applyProtection="1">
      <alignment horizontal="center" vertical="center"/>
    </xf>
    <xf numFmtId="0" fontId="68" fillId="0" borderId="13" xfId="60709" applyFont="1" applyBorder="1" applyAlignment="1">
      <alignment horizontal="center" vertical="center"/>
    </xf>
    <xf numFmtId="0" fontId="5" fillId="30" borderId="75" xfId="60709" applyFont="1" applyFill="1" applyBorder="1" applyAlignment="1" applyProtection="1">
      <alignment horizontal="center" vertical="center"/>
    </xf>
    <xf numFmtId="0" fontId="1" fillId="0" borderId="76" xfId="60709" applyFont="1" applyBorder="1" applyAlignment="1">
      <alignment vertical="center"/>
    </xf>
    <xf numFmtId="0" fontId="1" fillId="0" borderId="76" xfId="60709" applyBorder="1" applyAlignment="1">
      <alignment vertical="center"/>
    </xf>
    <xf numFmtId="0" fontId="1" fillId="0" borderId="85" xfId="60709" applyBorder="1" applyAlignment="1">
      <alignment vertical="center"/>
    </xf>
    <xf numFmtId="0" fontId="8" fillId="30" borderId="34" xfId="60709" applyFont="1" applyFill="1" applyBorder="1" applyAlignment="1" applyProtection="1">
      <alignment horizontal="center" vertical="center"/>
    </xf>
    <xf numFmtId="0" fontId="69" fillId="0" borderId="35" xfId="60709" applyFont="1" applyBorder="1" applyAlignment="1">
      <alignment horizontal="center" vertical="center"/>
    </xf>
    <xf numFmtId="0" fontId="69" fillId="0" borderId="38" xfId="60709" applyFont="1" applyBorder="1" applyAlignment="1">
      <alignment horizontal="center" vertical="center"/>
    </xf>
    <xf numFmtId="0" fontId="8" fillId="30" borderId="11" xfId="194" applyFont="1" applyFill="1" applyBorder="1" applyAlignment="1">
      <alignment horizontal="center" vertical="center"/>
    </xf>
    <xf numFmtId="0" fontId="8" fillId="30" borderId="26" xfId="194" applyFont="1" applyFill="1" applyBorder="1" applyAlignment="1">
      <alignment horizontal="center" vertical="center"/>
    </xf>
    <xf numFmtId="0" fontId="8" fillId="30" borderId="15" xfId="194" applyFont="1" applyFill="1" applyBorder="1" applyAlignment="1">
      <alignment horizontal="center" vertical="center"/>
    </xf>
    <xf numFmtId="0" fontId="10" fillId="32" borderId="13" xfId="194" applyFill="1" applyBorder="1" applyAlignment="1">
      <alignment horizontal="left" vertical="top" wrapText="1"/>
    </xf>
    <xf numFmtId="0" fontId="5" fillId="30" borderId="13" xfId="60709" applyFont="1" applyFill="1" applyBorder="1" applyAlignment="1">
      <alignment horizontal="center" vertical="center"/>
    </xf>
    <xf numFmtId="0" fontId="56" fillId="33" borderId="13" xfId="60709" applyFont="1" applyFill="1" applyBorder="1" applyAlignment="1">
      <alignment horizontal="center" vertical="center"/>
    </xf>
    <xf numFmtId="0" fontId="5" fillId="30" borderId="13" xfId="60709" applyFont="1" applyFill="1" applyBorder="1" applyAlignment="1" applyProtection="1">
      <alignment horizontal="center" vertical="center" wrapText="1"/>
    </xf>
    <xf numFmtId="0" fontId="5" fillId="0" borderId="13" xfId="60709" applyFont="1" applyBorder="1" applyAlignment="1">
      <alignment horizontal="center" vertical="center"/>
    </xf>
    <xf numFmtId="0" fontId="10" fillId="0" borderId="13" xfId="60709" applyFont="1" applyBorder="1" applyAlignment="1">
      <alignment horizontal="left" vertical="center"/>
    </xf>
    <xf numFmtId="214" fontId="13" fillId="30" borderId="34" xfId="60707" applyNumberFormat="1" applyFont="1" applyFill="1" applyBorder="1" applyAlignment="1">
      <alignment horizontal="center" vertical="center"/>
    </xf>
    <xf numFmtId="214" fontId="13" fillId="30" borderId="38" xfId="60707" applyNumberFormat="1" applyFont="1" applyFill="1" applyBorder="1" applyAlignment="1">
      <alignment horizontal="center" vertical="center"/>
    </xf>
    <xf numFmtId="0" fontId="205" fillId="33" borderId="13" xfId="60707" applyFont="1" applyFill="1" applyBorder="1" applyAlignment="1">
      <alignment horizontal="center" vertical="center"/>
    </xf>
    <xf numFmtId="0" fontId="10" fillId="0" borderId="0" xfId="0" applyFont="1" applyFill="1" applyBorder="1" applyAlignment="1" applyProtection="1">
      <alignment vertical="center"/>
    </xf>
    <xf numFmtId="0" fontId="10" fillId="0" borderId="0" xfId="0" applyFont="1" applyFill="1" applyBorder="1" applyProtection="1"/>
  </cellXfs>
  <cellStyles count="60711">
    <cellStyle name="_Column1" xfId="1" xr:uid="{00000000-0005-0000-0000-000000000000}"/>
    <cellStyle name="_Column1 10" xfId="205" xr:uid="{00000000-0005-0000-0000-000001000000}"/>
    <cellStyle name="_Column1 10 2" xfId="206" xr:uid="{00000000-0005-0000-0000-000002000000}"/>
    <cellStyle name="_Column1 10 2 2" xfId="207" xr:uid="{00000000-0005-0000-0000-000003000000}"/>
    <cellStyle name="_Column1 10 3" xfId="208" xr:uid="{00000000-0005-0000-0000-000004000000}"/>
    <cellStyle name="_Column1 10 3 2" xfId="209" xr:uid="{00000000-0005-0000-0000-000005000000}"/>
    <cellStyle name="_Column1 10 4" xfId="210" xr:uid="{00000000-0005-0000-0000-000006000000}"/>
    <cellStyle name="_Column1 11" xfId="211" xr:uid="{00000000-0005-0000-0000-000007000000}"/>
    <cellStyle name="_Column1 11 2" xfId="212" xr:uid="{00000000-0005-0000-0000-000008000000}"/>
    <cellStyle name="_Column1 11 2 2" xfId="213" xr:uid="{00000000-0005-0000-0000-000009000000}"/>
    <cellStyle name="_Column1 11 3" xfId="214" xr:uid="{00000000-0005-0000-0000-00000A000000}"/>
    <cellStyle name="_Column1 11 3 2" xfId="215" xr:uid="{00000000-0005-0000-0000-00000B000000}"/>
    <cellStyle name="_Column1 11 4" xfId="216" xr:uid="{00000000-0005-0000-0000-00000C000000}"/>
    <cellStyle name="_Column1 12" xfId="217" xr:uid="{00000000-0005-0000-0000-00000D000000}"/>
    <cellStyle name="_Column1 12 2" xfId="218" xr:uid="{00000000-0005-0000-0000-00000E000000}"/>
    <cellStyle name="_Column1 13" xfId="219" xr:uid="{00000000-0005-0000-0000-00000F000000}"/>
    <cellStyle name="_Column1 13 2" xfId="220" xr:uid="{00000000-0005-0000-0000-000010000000}"/>
    <cellStyle name="_Column1 14" xfId="221" xr:uid="{00000000-0005-0000-0000-000011000000}"/>
    <cellStyle name="_Column1 2" xfId="152" xr:uid="{00000000-0005-0000-0000-000012000000}"/>
    <cellStyle name="_Column1 2 10" xfId="222" xr:uid="{00000000-0005-0000-0000-000013000000}"/>
    <cellStyle name="_Column1 2 2" xfId="223" xr:uid="{00000000-0005-0000-0000-000014000000}"/>
    <cellStyle name="_Column1 2 2 2" xfId="224" xr:uid="{00000000-0005-0000-0000-000015000000}"/>
    <cellStyle name="_Column1 2 2 2 2" xfId="225" xr:uid="{00000000-0005-0000-0000-000016000000}"/>
    <cellStyle name="_Column1 2 2 2 2 2" xfId="226" xr:uid="{00000000-0005-0000-0000-000017000000}"/>
    <cellStyle name="_Column1 2 2 2 3" xfId="227" xr:uid="{00000000-0005-0000-0000-000018000000}"/>
    <cellStyle name="_Column1 2 2 2 3 2" xfId="228" xr:uid="{00000000-0005-0000-0000-000019000000}"/>
    <cellStyle name="_Column1 2 2 2 4" xfId="229" xr:uid="{00000000-0005-0000-0000-00001A000000}"/>
    <cellStyle name="_Column1 2 2 3" xfId="230" xr:uid="{00000000-0005-0000-0000-00001B000000}"/>
    <cellStyle name="_Column1 2 2 3 2" xfId="231" xr:uid="{00000000-0005-0000-0000-00001C000000}"/>
    <cellStyle name="_Column1 2 2 3 2 2" xfId="232" xr:uid="{00000000-0005-0000-0000-00001D000000}"/>
    <cellStyle name="_Column1 2 2 3 3" xfId="233" xr:uid="{00000000-0005-0000-0000-00001E000000}"/>
    <cellStyle name="_Column1 2 2 3 3 2" xfId="234" xr:uid="{00000000-0005-0000-0000-00001F000000}"/>
    <cellStyle name="_Column1 2 2 3 4" xfId="235" xr:uid="{00000000-0005-0000-0000-000020000000}"/>
    <cellStyle name="_Column1 2 2 4" xfId="236" xr:uid="{00000000-0005-0000-0000-000021000000}"/>
    <cellStyle name="_Column1 2 2 4 2" xfId="237" xr:uid="{00000000-0005-0000-0000-000022000000}"/>
    <cellStyle name="_Column1 2 2 4 2 2" xfId="238" xr:uid="{00000000-0005-0000-0000-000023000000}"/>
    <cellStyle name="_Column1 2 2 4 3" xfId="239" xr:uid="{00000000-0005-0000-0000-000024000000}"/>
    <cellStyle name="_Column1 2 2 4 3 2" xfId="240" xr:uid="{00000000-0005-0000-0000-000025000000}"/>
    <cellStyle name="_Column1 2 2 4 4" xfId="241" xr:uid="{00000000-0005-0000-0000-000026000000}"/>
    <cellStyle name="_Column1 2 2 5" xfId="242" xr:uid="{00000000-0005-0000-0000-000027000000}"/>
    <cellStyle name="_Column1 2 2 5 2" xfId="243" xr:uid="{00000000-0005-0000-0000-000028000000}"/>
    <cellStyle name="_Column1 2 2 6" xfId="244" xr:uid="{00000000-0005-0000-0000-000029000000}"/>
    <cellStyle name="_Column1 2 2 6 2" xfId="245" xr:uid="{00000000-0005-0000-0000-00002A000000}"/>
    <cellStyle name="_Column1 2 2 7" xfId="246" xr:uid="{00000000-0005-0000-0000-00002B000000}"/>
    <cellStyle name="_Column1 2 3" xfId="247" xr:uid="{00000000-0005-0000-0000-00002C000000}"/>
    <cellStyle name="_Column1 2 3 2" xfId="248" xr:uid="{00000000-0005-0000-0000-00002D000000}"/>
    <cellStyle name="_Column1 2 3 2 2" xfId="249" xr:uid="{00000000-0005-0000-0000-00002E000000}"/>
    <cellStyle name="_Column1 2 3 3" xfId="250" xr:uid="{00000000-0005-0000-0000-00002F000000}"/>
    <cellStyle name="_Column1 2 3 3 2" xfId="251" xr:uid="{00000000-0005-0000-0000-000030000000}"/>
    <cellStyle name="_Column1 2 3 4" xfId="252" xr:uid="{00000000-0005-0000-0000-000031000000}"/>
    <cellStyle name="_Column1 2 4" xfId="253" xr:uid="{00000000-0005-0000-0000-000032000000}"/>
    <cellStyle name="_Column1 2 4 2" xfId="254" xr:uid="{00000000-0005-0000-0000-000033000000}"/>
    <cellStyle name="_Column1 2 4 2 2" xfId="255" xr:uid="{00000000-0005-0000-0000-000034000000}"/>
    <cellStyle name="_Column1 2 4 3" xfId="256" xr:uid="{00000000-0005-0000-0000-000035000000}"/>
    <cellStyle name="_Column1 2 4 3 2" xfId="257" xr:uid="{00000000-0005-0000-0000-000036000000}"/>
    <cellStyle name="_Column1 2 4 4" xfId="258" xr:uid="{00000000-0005-0000-0000-000037000000}"/>
    <cellStyle name="_Column1 2 5" xfId="259" xr:uid="{00000000-0005-0000-0000-000038000000}"/>
    <cellStyle name="_Column1 2 5 2" xfId="260" xr:uid="{00000000-0005-0000-0000-000039000000}"/>
    <cellStyle name="_Column1 2 5 2 2" xfId="261" xr:uid="{00000000-0005-0000-0000-00003A000000}"/>
    <cellStyle name="_Column1 2 5 3" xfId="262" xr:uid="{00000000-0005-0000-0000-00003B000000}"/>
    <cellStyle name="_Column1 2 5 3 2" xfId="263" xr:uid="{00000000-0005-0000-0000-00003C000000}"/>
    <cellStyle name="_Column1 2 5 4" xfId="264" xr:uid="{00000000-0005-0000-0000-00003D000000}"/>
    <cellStyle name="_Column1 2 6" xfId="265" xr:uid="{00000000-0005-0000-0000-00003E000000}"/>
    <cellStyle name="_Column1 2 6 2" xfId="266" xr:uid="{00000000-0005-0000-0000-00003F000000}"/>
    <cellStyle name="_Column1 2 6 2 2" xfId="267" xr:uid="{00000000-0005-0000-0000-000040000000}"/>
    <cellStyle name="_Column1 2 6 3" xfId="268" xr:uid="{00000000-0005-0000-0000-000041000000}"/>
    <cellStyle name="_Column1 2 6 3 2" xfId="269" xr:uid="{00000000-0005-0000-0000-000042000000}"/>
    <cellStyle name="_Column1 2 6 4" xfId="270" xr:uid="{00000000-0005-0000-0000-000043000000}"/>
    <cellStyle name="_Column1 2 7" xfId="271" xr:uid="{00000000-0005-0000-0000-000044000000}"/>
    <cellStyle name="_Column1 2 7 2" xfId="272" xr:uid="{00000000-0005-0000-0000-000045000000}"/>
    <cellStyle name="_Column1 2 7 2 2" xfId="273" xr:uid="{00000000-0005-0000-0000-000046000000}"/>
    <cellStyle name="_Column1 2 7 3" xfId="274" xr:uid="{00000000-0005-0000-0000-000047000000}"/>
    <cellStyle name="_Column1 2 7 3 2" xfId="275" xr:uid="{00000000-0005-0000-0000-000048000000}"/>
    <cellStyle name="_Column1 2 7 4" xfId="276" xr:uid="{00000000-0005-0000-0000-000049000000}"/>
    <cellStyle name="_Column1 2 8" xfId="277" xr:uid="{00000000-0005-0000-0000-00004A000000}"/>
    <cellStyle name="_Column1 2 8 2" xfId="278" xr:uid="{00000000-0005-0000-0000-00004B000000}"/>
    <cellStyle name="_Column1 2 9" xfId="279" xr:uid="{00000000-0005-0000-0000-00004C000000}"/>
    <cellStyle name="_Column1 2 9 2" xfId="280" xr:uid="{00000000-0005-0000-0000-00004D000000}"/>
    <cellStyle name="_Column1 3" xfId="281" xr:uid="{00000000-0005-0000-0000-00004E000000}"/>
    <cellStyle name="_Column1 3 10" xfId="282" xr:uid="{00000000-0005-0000-0000-00004F000000}"/>
    <cellStyle name="_Column1 3 10 2" xfId="283" xr:uid="{00000000-0005-0000-0000-000050000000}"/>
    <cellStyle name="_Column1 3 11" xfId="284" xr:uid="{00000000-0005-0000-0000-000051000000}"/>
    <cellStyle name="_Column1 3 2" xfId="285" xr:uid="{00000000-0005-0000-0000-000052000000}"/>
    <cellStyle name="_Column1 3 2 10" xfId="286" xr:uid="{00000000-0005-0000-0000-000053000000}"/>
    <cellStyle name="_Column1 3 2 2" xfId="287" xr:uid="{00000000-0005-0000-0000-000054000000}"/>
    <cellStyle name="_Column1 3 2 2 2" xfId="288" xr:uid="{00000000-0005-0000-0000-000055000000}"/>
    <cellStyle name="_Column1 3 2 2 2 2" xfId="289" xr:uid="{00000000-0005-0000-0000-000056000000}"/>
    <cellStyle name="_Column1 3 2 2 3" xfId="290" xr:uid="{00000000-0005-0000-0000-000057000000}"/>
    <cellStyle name="_Column1 3 2 2 3 2" xfId="291" xr:uid="{00000000-0005-0000-0000-000058000000}"/>
    <cellStyle name="_Column1 3 2 2 4" xfId="292" xr:uid="{00000000-0005-0000-0000-000059000000}"/>
    <cellStyle name="_Column1 3 2 3" xfId="293" xr:uid="{00000000-0005-0000-0000-00005A000000}"/>
    <cellStyle name="_Column1 3 2 3 2" xfId="294" xr:uid="{00000000-0005-0000-0000-00005B000000}"/>
    <cellStyle name="_Column1 3 2 3 2 2" xfId="295" xr:uid="{00000000-0005-0000-0000-00005C000000}"/>
    <cellStyle name="_Column1 3 2 3 3" xfId="296" xr:uid="{00000000-0005-0000-0000-00005D000000}"/>
    <cellStyle name="_Column1 3 2 3 3 2" xfId="297" xr:uid="{00000000-0005-0000-0000-00005E000000}"/>
    <cellStyle name="_Column1 3 2 3 4" xfId="298" xr:uid="{00000000-0005-0000-0000-00005F000000}"/>
    <cellStyle name="_Column1 3 2 4" xfId="299" xr:uid="{00000000-0005-0000-0000-000060000000}"/>
    <cellStyle name="_Column1 3 2 4 2" xfId="300" xr:uid="{00000000-0005-0000-0000-000061000000}"/>
    <cellStyle name="_Column1 3 2 4 2 2" xfId="301" xr:uid="{00000000-0005-0000-0000-000062000000}"/>
    <cellStyle name="_Column1 3 2 4 3" xfId="302" xr:uid="{00000000-0005-0000-0000-000063000000}"/>
    <cellStyle name="_Column1 3 2 4 3 2" xfId="303" xr:uid="{00000000-0005-0000-0000-000064000000}"/>
    <cellStyle name="_Column1 3 2 4 4" xfId="304" xr:uid="{00000000-0005-0000-0000-000065000000}"/>
    <cellStyle name="_Column1 3 2 5" xfId="305" xr:uid="{00000000-0005-0000-0000-000066000000}"/>
    <cellStyle name="_Column1 3 2 5 2" xfId="306" xr:uid="{00000000-0005-0000-0000-000067000000}"/>
    <cellStyle name="_Column1 3 2 5 2 2" xfId="307" xr:uid="{00000000-0005-0000-0000-000068000000}"/>
    <cellStyle name="_Column1 3 2 5 3" xfId="308" xr:uid="{00000000-0005-0000-0000-000069000000}"/>
    <cellStyle name="_Column1 3 2 5 3 2" xfId="309" xr:uid="{00000000-0005-0000-0000-00006A000000}"/>
    <cellStyle name="_Column1 3 2 5 4" xfId="310" xr:uid="{00000000-0005-0000-0000-00006B000000}"/>
    <cellStyle name="_Column1 3 2 6" xfId="311" xr:uid="{00000000-0005-0000-0000-00006C000000}"/>
    <cellStyle name="_Column1 3 2 6 2" xfId="312" xr:uid="{00000000-0005-0000-0000-00006D000000}"/>
    <cellStyle name="_Column1 3 2 6 2 2" xfId="313" xr:uid="{00000000-0005-0000-0000-00006E000000}"/>
    <cellStyle name="_Column1 3 2 6 3" xfId="314" xr:uid="{00000000-0005-0000-0000-00006F000000}"/>
    <cellStyle name="_Column1 3 2 6 3 2" xfId="315" xr:uid="{00000000-0005-0000-0000-000070000000}"/>
    <cellStyle name="_Column1 3 2 6 4" xfId="316" xr:uid="{00000000-0005-0000-0000-000071000000}"/>
    <cellStyle name="_Column1 3 2 7" xfId="317" xr:uid="{00000000-0005-0000-0000-000072000000}"/>
    <cellStyle name="_Column1 3 2 7 2" xfId="318" xr:uid="{00000000-0005-0000-0000-000073000000}"/>
    <cellStyle name="_Column1 3 2 7 2 2" xfId="319" xr:uid="{00000000-0005-0000-0000-000074000000}"/>
    <cellStyle name="_Column1 3 2 7 3" xfId="320" xr:uid="{00000000-0005-0000-0000-000075000000}"/>
    <cellStyle name="_Column1 3 2 7 3 2" xfId="321" xr:uid="{00000000-0005-0000-0000-000076000000}"/>
    <cellStyle name="_Column1 3 2 7 4" xfId="322" xr:uid="{00000000-0005-0000-0000-000077000000}"/>
    <cellStyle name="_Column1 3 2 8" xfId="323" xr:uid="{00000000-0005-0000-0000-000078000000}"/>
    <cellStyle name="_Column1 3 2 8 2" xfId="324" xr:uid="{00000000-0005-0000-0000-000079000000}"/>
    <cellStyle name="_Column1 3 2 9" xfId="325" xr:uid="{00000000-0005-0000-0000-00007A000000}"/>
    <cellStyle name="_Column1 3 2 9 2" xfId="326" xr:uid="{00000000-0005-0000-0000-00007B000000}"/>
    <cellStyle name="_Column1 3 3" xfId="327" xr:uid="{00000000-0005-0000-0000-00007C000000}"/>
    <cellStyle name="_Column1 3 3 2" xfId="328" xr:uid="{00000000-0005-0000-0000-00007D000000}"/>
    <cellStyle name="_Column1 3 3 2 2" xfId="329" xr:uid="{00000000-0005-0000-0000-00007E000000}"/>
    <cellStyle name="_Column1 3 3 2 2 2" xfId="330" xr:uid="{00000000-0005-0000-0000-00007F000000}"/>
    <cellStyle name="_Column1 3 3 2 3" xfId="331" xr:uid="{00000000-0005-0000-0000-000080000000}"/>
    <cellStyle name="_Column1 3 3 2 3 2" xfId="332" xr:uid="{00000000-0005-0000-0000-000081000000}"/>
    <cellStyle name="_Column1 3 3 2 4" xfId="333" xr:uid="{00000000-0005-0000-0000-000082000000}"/>
    <cellStyle name="_Column1 3 3 3" xfId="334" xr:uid="{00000000-0005-0000-0000-000083000000}"/>
    <cellStyle name="_Column1 3 3 3 2" xfId="335" xr:uid="{00000000-0005-0000-0000-000084000000}"/>
    <cellStyle name="_Column1 3 3 3 2 2" xfId="336" xr:uid="{00000000-0005-0000-0000-000085000000}"/>
    <cellStyle name="_Column1 3 3 3 3" xfId="337" xr:uid="{00000000-0005-0000-0000-000086000000}"/>
    <cellStyle name="_Column1 3 3 3 3 2" xfId="338" xr:uid="{00000000-0005-0000-0000-000087000000}"/>
    <cellStyle name="_Column1 3 3 3 4" xfId="339" xr:uid="{00000000-0005-0000-0000-000088000000}"/>
    <cellStyle name="_Column1 3 3 4" xfId="340" xr:uid="{00000000-0005-0000-0000-000089000000}"/>
    <cellStyle name="_Column1 3 3 4 2" xfId="341" xr:uid="{00000000-0005-0000-0000-00008A000000}"/>
    <cellStyle name="_Column1 3 3 5" xfId="342" xr:uid="{00000000-0005-0000-0000-00008B000000}"/>
    <cellStyle name="_Column1 3 3 5 2" xfId="343" xr:uid="{00000000-0005-0000-0000-00008C000000}"/>
    <cellStyle name="_Column1 3 3 6" xfId="344" xr:uid="{00000000-0005-0000-0000-00008D000000}"/>
    <cellStyle name="_Column1 3 4" xfId="345" xr:uid="{00000000-0005-0000-0000-00008E000000}"/>
    <cellStyle name="_Column1 3 4 2" xfId="346" xr:uid="{00000000-0005-0000-0000-00008F000000}"/>
    <cellStyle name="_Column1 3 4 2 2" xfId="347" xr:uid="{00000000-0005-0000-0000-000090000000}"/>
    <cellStyle name="_Column1 3 4 3" xfId="348" xr:uid="{00000000-0005-0000-0000-000091000000}"/>
    <cellStyle name="_Column1 3 4 3 2" xfId="349" xr:uid="{00000000-0005-0000-0000-000092000000}"/>
    <cellStyle name="_Column1 3 4 4" xfId="350" xr:uid="{00000000-0005-0000-0000-000093000000}"/>
    <cellStyle name="_Column1 3 5" xfId="351" xr:uid="{00000000-0005-0000-0000-000094000000}"/>
    <cellStyle name="_Column1 3 5 2" xfId="352" xr:uid="{00000000-0005-0000-0000-000095000000}"/>
    <cellStyle name="_Column1 3 5 2 2" xfId="353" xr:uid="{00000000-0005-0000-0000-000096000000}"/>
    <cellStyle name="_Column1 3 5 3" xfId="354" xr:uid="{00000000-0005-0000-0000-000097000000}"/>
    <cellStyle name="_Column1 3 5 3 2" xfId="355" xr:uid="{00000000-0005-0000-0000-000098000000}"/>
    <cellStyle name="_Column1 3 5 4" xfId="356" xr:uid="{00000000-0005-0000-0000-000099000000}"/>
    <cellStyle name="_Column1 3 6" xfId="357" xr:uid="{00000000-0005-0000-0000-00009A000000}"/>
    <cellStyle name="_Column1 3 6 2" xfId="358" xr:uid="{00000000-0005-0000-0000-00009B000000}"/>
    <cellStyle name="_Column1 3 6 2 2" xfId="359" xr:uid="{00000000-0005-0000-0000-00009C000000}"/>
    <cellStyle name="_Column1 3 6 3" xfId="360" xr:uid="{00000000-0005-0000-0000-00009D000000}"/>
    <cellStyle name="_Column1 3 6 3 2" xfId="361" xr:uid="{00000000-0005-0000-0000-00009E000000}"/>
    <cellStyle name="_Column1 3 6 4" xfId="362" xr:uid="{00000000-0005-0000-0000-00009F000000}"/>
    <cellStyle name="_Column1 3 7" xfId="363" xr:uid="{00000000-0005-0000-0000-0000A0000000}"/>
    <cellStyle name="_Column1 3 7 2" xfId="364" xr:uid="{00000000-0005-0000-0000-0000A1000000}"/>
    <cellStyle name="_Column1 3 7 2 2" xfId="365" xr:uid="{00000000-0005-0000-0000-0000A2000000}"/>
    <cellStyle name="_Column1 3 7 3" xfId="366" xr:uid="{00000000-0005-0000-0000-0000A3000000}"/>
    <cellStyle name="_Column1 3 7 3 2" xfId="367" xr:uid="{00000000-0005-0000-0000-0000A4000000}"/>
    <cellStyle name="_Column1 3 7 4" xfId="368" xr:uid="{00000000-0005-0000-0000-0000A5000000}"/>
    <cellStyle name="_Column1 3 8" xfId="369" xr:uid="{00000000-0005-0000-0000-0000A6000000}"/>
    <cellStyle name="_Column1 3 8 2" xfId="370" xr:uid="{00000000-0005-0000-0000-0000A7000000}"/>
    <cellStyle name="_Column1 3 8 2 2" xfId="371" xr:uid="{00000000-0005-0000-0000-0000A8000000}"/>
    <cellStyle name="_Column1 3 8 3" xfId="372" xr:uid="{00000000-0005-0000-0000-0000A9000000}"/>
    <cellStyle name="_Column1 3 8 3 2" xfId="373" xr:uid="{00000000-0005-0000-0000-0000AA000000}"/>
    <cellStyle name="_Column1 3 8 4" xfId="374" xr:uid="{00000000-0005-0000-0000-0000AB000000}"/>
    <cellStyle name="_Column1 3 9" xfId="375" xr:uid="{00000000-0005-0000-0000-0000AC000000}"/>
    <cellStyle name="_Column1 3 9 2" xfId="376" xr:uid="{00000000-0005-0000-0000-0000AD000000}"/>
    <cellStyle name="_Column1 4" xfId="377" xr:uid="{00000000-0005-0000-0000-0000AE000000}"/>
    <cellStyle name="_Column1 4 10" xfId="378" xr:uid="{00000000-0005-0000-0000-0000AF000000}"/>
    <cellStyle name="_Column1 4 10 2" xfId="379" xr:uid="{00000000-0005-0000-0000-0000B0000000}"/>
    <cellStyle name="_Column1 4 11" xfId="380" xr:uid="{00000000-0005-0000-0000-0000B1000000}"/>
    <cellStyle name="_Column1 4 2" xfId="381" xr:uid="{00000000-0005-0000-0000-0000B2000000}"/>
    <cellStyle name="_Column1 4 2 10" xfId="382" xr:uid="{00000000-0005-0000-0000-0000B3000000}"/>
    <cellStyle name="_Column1 4 2 2" xfId="383" xr:uid="{00000000-0005-0000-0000-0000B4000000}"/>
    <cellStyle name="_Column1 4 2 2 2" xfId="384" xr:uid="{00000000-0005-0000-0000-0000B5000000}"/>
    <cellStyle name="_Column1 4 2 2 2 2" xfId="385" xr:uid="{00000000-0005-0000-0000-0000B6000000}"/>
    <cellStyle name="_Column1 4 2 2 3" xfId="386" xr:uid="{00000000-0005-0000-0000-0000B7000000}"/>
    <cellStyle name="_Column1 4 2 2 3 2" xfId="387" xr:uid="{00000000-0005-0000-0000-0000B8000000}"/>
    <cellStyle name="_Column1 4 2 2 4" xfId="388" xr:uid="{00000000-0005-0000-0000-0000B9000000}"/>
    <cellStyle name="_Column1 4 2 3" xfId="389" xr:uid="{00000000-0005-0000-0000-0000BA000000}"/>
    <cellStyle name="_Column1 4 2 3 2" xfId="390" xr:uid="{00000000-0005-0000-0000-0000BB000000}"/>
    <cellStyle name="_Column1 4 2 3 2 2" xfId="391" xr:uid="{00000000-0005-0000-0000-0000BC000000}"/>
    <cellStyle name="_Column1 4 2 3 3" xfId="392" xr:uid="{00000000-0005-0000-0000-0000BD000000}"/>
    <cellStyle name="_Column1 4 2 3 3 2" xfId="393" xr:uid="{00000000-0005-0000-0000-0000BE000000}"/>
    <cellStyle name="_Column1 4 2 3 4" xfId="394" xr:uid="{00000000-0005-0000-0000-0000BF000000}"/>
    <cellStyle name="_Column1 4 2 4" xfId="395" xr:uid="{00000000-0005-0000-0000-0000C0000000}"/>
    <cellStyle name="_Column1 4 2 4 2" xfId="396" xr:uid="{00000000-0005-0000-0000-0000C1000000}"/>
    <cellStyle name="_Column1 4 2 4 2 2" xfId="397" xr:uid="{00000000-0005-0000-0000-0000C2000000}"/>
    <cellStyle name="_Column1 4 2 4 3" xfId="398" xr:uid="{00000000-0005-0000-0000-0000C3000000}"/>
    <cellStyle name="_Column1 4 2 4 3 2" xfId="399" xr:uid="{00000000-0005-0000-0000-0000C4000000}"/>
    <cellStyle name="_Column1 4 2 4 4" xfId="400" xr:uid="{00000000-0005-0000-0000-0000C5000000}"/>
    <cellStyle name="_Column1 4 2 5" xfId="401" xr:uid="{00000000-0005-0000-0000-0000C6000000}"/>
    <cellStyle name="_Column1 4 2 5 2" xfId="402" xr:uid="{00000000-0005-0000-0000-0000C7000000}"/>
    <cellStyle name="_Column1 4 2 5 2 2" xfId="403" xr:uid="{00000000-0005-0000-0000-0000C8000000}"/>
    <cellStyle name="_Column1 4 2 5 3" xfId="404" xr:uid="{00000000-0005-0000-0000-0000C9000000}"/>
    <cellStyle name="_Column1 4 2 5 3 2" xfId="405" xr:uid="{00000000-0005-0000-0000-0000CA000000}"/>
    <cellStyle name="_Column1 4 2 5 4" xfId="406" xr:uid="{00000000-0005-0000-0000-0000CB000000}"/>
    <cellStyle name="_Column1 4 2 6" xfId="407" xr:uid="{00000000-0005-0000-0000-0000CC000000}"/>
    <cellStyle name="_Column1 4 2 6 2" xfId="408" xr:uid="{00000000-0005-0000-0000-0000CD000000}"/>
    <cellStyle name="_Column1 4 2 6 2 2" xfId="409" xr:uid="{00000000-0005-0000-0000-0000CE000000}"/>
    <cellStyle name="_Column1 4 2 6 3" xfId="410" xr:uid="{00000000-0005-0000-0000-0000CF000000}"/>
    <cellStyle name="_Column1 4 2 6 3 2" xfId="411" xr:uid="{00000000-0005-0000-0000-0000D0000000}"/>
    <cellStyle name="_Column1 4 2 6 4" xfId="412" xr:uid="{00000000-0005-0000-0000-0000D1000000}"/>
    <cellStyle name="_Column1 4 2 7" xfId="413" xr:uid="{00000000-0005-0000-0000-0000D2000000}"/>
    <cellStyle name="_Column1 4 2 7 2" xfId="414" xr:uid="{00000000-0005-0000-0000-0000D3000000}"/>
    <cellStyle name="_Column1 4 2 7 2 2" xfId="415" xr:uid="{00000000-0005-0000-0000-0000D4000000}"/>
    <cellStyle name="_Column1 4 2 7 3" xfId="416" xr:uid="{00000000-0005-0000-0000-0000D5000000}"/>
    <cellStyle name="_Column1 4 2 7 3 2" xfId="417" xr:uid="{00000000-0005-0000-0000-0000D6000000}"/>
    <cellStyle name="_Column1 4 2 7 4" xfId="418" xr:uid="{00000000-0005-0000-0000-0000D7000000}"/>
    <cellStyle name="_Column1 4 2 8" xfId="419" xr:uid="{00000000-0005-0000-0000-0000D8000000}"/>
    <cellStyle name="_Column1 4 2 8 2" xfId="420" xr:uid="{00000000-0005-0000-0000-0000D9000000}"/>
    <cellStyle name="_Column1 4 2 9" xfId="421" xr:uid="{00000000-0005-0000-0000-0000DA000000}"/>
    <cellStyle name="_Column1 4 2 9 2" xfId="422" xr:uid="{00000000-0005-0000-0000-0000DB000000}"/>
    <cellStyle name="_Column1 4 3" xfId="423" xr:uid="{00000000-0005-0000-0000-0000DC000000}"/>
    <cellStyle name="_Column1 4 3 2" xfId="424" xr:uid="{00000000-0005-0000-0000-0000DD000000}"/>
    <cellStyle name="_Column1 4 3 2 2" xfId="425" xr:uid="{00000000-0005-0000-0000-0000DE000000}"/>
    <cellStyle name="_Column1 4 3 2 2 2" xfId="426" xr:uid="{00000000-0005-0000-0000-0000DF000000}"/>
    <cellStyle name="_Column1 4 3 2 3" xfId="427" xr:uid="{00000000-0005-0000-0000-0000E0000000}"/>
    <cellStyle name="_Column1 4 3 2 3 2" xfId="428" xr:uid="{00000000-0005-0000-0000-0000E1000000}"/>
    <cellStyle name="_Column1 4 3 2 4" xfId="429" xr:uid="{00000000-0005-0000-0000-0000E2000000}"/>
    <cellStyle name="_Column1 4 3 3" xfId="430" xr:uid="{00000000-0005-0000-0000-0000E3000000}"/>
    <cellStyle name="_Column1 4 3 3 2" xfId="431" xr:uid="{00000000-0005-0000-0000-0000E4000000}"/>
    <cellStyle name="_Column1 4 3 3 2 2" xfId="432" xr:uid="{00000000-0005-0000-0000-0000E5000000}"/>
    <cellStyle name="_Column1 4 3 3 3" xfId="433" xr:uid="{00000000-0005-0000-0000-0000E6000000}"/>
    <cellStyle name="_Column1 4 3 3 3 2" xfId="434" xr:uid="{00000000-0005-0000-0000-0000E7000000}"/>
    <cellStyle name="_Column1 4 3 3 4" xfId="435" xr:uid="{00000000-0005-0000-0000-0000E8000000}"/>
    <cellStyle name="_Column1 4 3 4" xfId="436" xr:uid="{00000000-0005-0000-0000-0000E9000000}"/>
    <cellStyle name="_Column1 4 3 4 2" xfId="437" xr:uid="{00000000-0005-0000-0000-0000EA000000}"/>
    <cellStyle name="_Column1 4 3 5" xfId="438" xr:uid="{00000000-0005-0000-0000-0000EB000000}"/>
    <cellStyle name="_Column1 4 3 5 2" xfId="439" xr:uid="{00000000-0005-0000-0000-0000EC000000}"/>
    <cellStyle name="_Column1 4 3 6" xfId="440" xr:uid="{00000000-0005-0000-0000-0000ED000000}"/>
    <cellStyle name="_Column1 4 4" xfId="441" xr:uid="{00000000-0005-0000-0000-0000EE000000}"/>
    <cellStyle name="_Column1 4 4 2" xfId="442" xr:uid="{00000000-0005-0000-0000-0000EF000000}"/>
    <cellStyle name="_Column1 4 4 2 2" xfId="443" xr:uid="{00000000-0005-0000-0000-0000F0000000}"/>
    <cellStyle name="_Column1 4 4 3" xfId="444" xr:uid="{00000000-0005-0000-0000-0000F1000000}"/>
    <cellStyle name="_Column1 4 4 3 2" xfId="445" xr:uid="{00000000-0005-0000-0000-0000F2000000}"/>
    <cellStyle name="_Column1 4 4 4" xfId="446" xr:uid="{00000000-0005-0000-0000-0000F3000000}"/>
    <cellStyle name="_Column1 4 5" xfId="447" xr:uid="{00000000-0005-0000-0000-0000F4000000}"/>
    <cellStyle name="_Column1 4 5 2" xfId="448" xr:uid="{00000000-0005-0000-0000-0000F5000000}"/>
    <cellStyle name="_Column1 4 5 2 2" xfId="449" xr:uid="{00000000-0005-0000-0000-0000F6000000}"/>
    <cellStyle name="_Column1 4 5 3" xfId="450" xr:uid="{00000000-0005-0000-0000-0000F7000000}"/>
    <cellStyle name="_Column1 4 5 3 2" xfId="451" xr:uid="{00000000-0005-0000-0000-0000F8000000}"/>
    <cellStyle name="_Column1 4 5 4" xfId="452" xr:uid="{00000000-0005-0000-0000-0000F9000000}"/>
    <cellStyle name="_Column1 4 6" xfId="453" xr:uid="{00000000-0005-0000-0000-0000FA000000}"/>
    <cellStyle name="_Column1 4 6 2" xfId="454" xr:uid="{00000000-0005-0000-0000-0000FB000000}"/>
    <cellStyle name="_Column1 4 6 2 2" xfId="455" xr:uid="{00000000-0005-0000-0000-0000FC000000}"/>
    <cellStyle name="_Column1 4 6 3" xfId="456" xr:uid="{00000000-0005-0000-0000-0000FD000000}"/>
    <cellStyle name="_Column1 4 6 3 2" xfId="457" xr:uid="{00000000-0005-0000-0000-0000FE000000}"/>
    <cellStyle name="_Column1 4 6 4" xfId="458" xr:uid="{00000000-0005-0000-0000-0000FF000000}"/>
    <cellStyle name="_Column1 4 7" xfId="459" xr:uid="{00000000-0005-0000-0000-000000010000}"/>
    <cellStyle name="_Column1 4 7 2" xfId="460" xr:uid="{00000000-0005-0000-0000-000001010000}"/>
    <cellStyle name="_Column1 4 7 2 2" xfId="461" xr:uid="{00000000-0005-0000-0000-000002010000}"/>
    <cellStyle name="_Column1 4 7 3" xfId="462" xr:uid="{00000000-0005-0000-0000-000003010000}"/>
    <cellStyle name="_Column1 4 7 3 2" xfId="463" xr:uid="{00000000-0005-0000-0000-000004010000}"/>
    <cellStyle name="_Column1 4 7 4" xfId="464" xr:uid="{00000000-0005-0000-0000-000005010000}"/>
    <cellStyle name="_Column1 4 8" xfId="465" xr:uid="{00000000-0005-0000-0000-000006010000}"/>
    <cellStyle name="_Column1 4 8 2" xfId="466" xr:uid="{00000000-0005-0000-0000-000007010000}"/>
    <cellStyle name="_Column1 4 8 2 2" xfId="467" xr:uid="{00000000-0005-0000-0000-000008010000}"/>
    <cellStyle name="_Column1 4 8 3" xfId="468" xr:uid="{00000000-0005-0000-0000-000009010000}"/>
    <cellStyle name="_Column1 4 8 3 2" xfId="469" xr:uid="{00000000-0005-0000-0000-00000A010000}"/>
    <cellStyle name="_Column1 4 8 4" xfId="470" xr:uid="{00000000-0005-0000-0000-00000B010000}"/>
    <cellStyle name="_Column1 4 9" xfId="471" xr:uid="{00000000-0005-0000-0000-00000C010000}"/>
    <cellStyle name="_Column1 4 9 2" xfId="472" xr:uid="{00000000-0005-0000-0000-00000D010000}"/>
    <cellStyle name="_Column1 5" xfId="473" xr:uid="{00000000-0005-0000-0000-00000E010000}"/>
    <cellStyle name="_Column1 5 10" xfId="474" xr:uid="{00000000-0005-0000-0000-00000F010000}"/>
    <cellStyle name="_Column1 5 2" xfId="475" xr:uid="{00000000-0005-0000-0000-000010010000}"/>
    <cellStyle name="_Column1 5 2 10" xfId="476" xr:uid="{00000000-0005-0000-0000-000011010000}"/>
    <cellStyle name="_Column1 5 2 2" xfId="477" xr:uid="{00000000-0005-0000-0000-000012010000}"/>
    <cellStyle name="_Column1 5 2 2 2" xfId="478" xr:uid="{00000000-0005-0000-0000-000013010000}"/>
    <cellStyle name="_Column1 5 2 2 2 2" xfId="479" xr:uid="{00000000-0005-0000-0000-000014010000}"/>
    <cellStyle name="_Column1 5 2 2 3" xfId="480" xr:uid="{00000000-0005-0000-0000-000015010000}"/>
    <cellStyle name="_Column1 5 2 2 3 2" xfId="481" xr:uid="{00000000-0005-0000-0000-000016010000}"/>
    <cellStyle name="_Column1 5 2 2 4" xfId="482" xr:uid="{00000000-0005-0000-0000-000017010000}"/>
    <cellStyle name="_Column1 5 2 3" xfId="483" xr:uid="{00000000-0005-0000-0000-000018010000}"/>
    <cellStyle name="_Column1 5 2 3 2" xfId="484" xr:uid="{00000000-0005-0000-0000-000019010000}"/>
    <cellStyle name="_Column1 5 2 3 2 2" xfId="485" xr:uid="{00000000-0005-0000-0000-00001A010000}"/>
    <cellStyle name="_Column1 5 2 3 3" xfId="486" xr:uid="{00000000-0005-0000-0000-00001B010000}"/>
    <cellStyle name="_Column1 5 2 3 3 2" xfId="487" xr:uid="{00000000-0005-0000-0000-00001C010000}"/>
    <cellStyle name="_Column1 5 2 3 4" xfId="488" xr:uid="{00000000-0005-0000-0000-00001D010000}"/>
    <cellStyle name="_Column1 5 2 4" xfId="489" xr:uid="{00000000-0005-0000-0000-00001E010000}"/>
    <cellStyle name="_Column1 5 2 4 2" xfId="490" xr:uid="{00000000-0005-0000-0000-00001F010000}"/>
    <cellStyle name="_Column1 5 2 4 2 2" xfId="491" xr:uid="{00000000-0005-0000-0000-000020010000}"/>
    <cellStyle name="_Column1 5 2 4 3" xfId="492" xr:uid="{00000000-0005-0000-0000-000021010000}"/>
    <cellStyle name="_Column1 5 2 4 3 2" xfId="493" xr:uid="{00000000-0005-0000-0000-000022010000}"/>
    <cellStyle name="_Column1 5 2 4 4" xfId="494" xr:uid="{00000000-0005-0000-0000-000023010000}"/>
    <cellStyle name="_Column1 5 2 5" xfId="495" xr:uid="{00000000-0005-0000-0000-000024010000}"/>
    <cellStyle name="_Column1 5 2 5 2" xfId="496" xr:uid="{00000000-0005-0000-0000-000025010000}"/>
    <cellStyle name="_Column1 5 2 5 2 2" xfId="497" xr:uid="{00000000-0005-0000-0000-000026010000}"/>
    <cellStyle name="_Column1 5 2 5 3" xfId="498" xr:uid="{00000000-0005-0000-0000-000027010000}"/>
    <cellStyle name="_Column1 5 2 5 3 2" xfId="499" xr:uid="{00000000-0005-0000-0000-000028010000}"/>
    <cellStyle name="_Column1 5 2 5 4" xfId="500" xr:uid="{00000000-0005-0000-0000-000029010000}"/>
    <cellStyle name="_Column1 5 2 6" xfId="501" xr:uid="{00000000-0005-0000-0000-00002A010000}"/>
    <cellStyle name="_Column1 5 2 6 2" xfId="502" xr:uid="{00000000-0005-0000-0000-00002B010000}"/>
    <cellStyle name="_Column1 5 2 6 2 2" xfId="503" xr:uid="{00000000-0005-0000-0000-00002C010000}"/>
    <cellStyle name="_Column1 5 2 6 3" xfId="504" xr:uid="{00000000-0005-0000-0000-00002D010000}"/>
    <cellStyle name="_Column1 5 2 6 3 2" xfId="505" xr:uid="{00000000-0005-0000-0000-00002E010000}"/>
    <cellStyle name="_Column1 5 2 6 4" xfId="506" xr:uid="{00000000-0005-0000-0000-00002F010000}"/>
    <cellStyle name="_Column1 5 2 7" xfId="507" xr:uid="{00000000-0005-0000-0000-000030010000}"/>
    <cellStyle name="_Column1 5 2 7 2" xfId="508" xr:uid="{00000000-0005-0000-0000-000031010000}"/>
    <cellStyle name="_Column1 5 2 7 2 2" xfId="509" xr:uid="{00000000-0005-0000-0000-000032010000}"/>
    <cellStyle name="_Column1 5 2 7 3" xfId="510" xr:uid="{00000000-0005-0000-0000-000033010000}"/>
    <cellStyle name="_Column1 5 2 7 3 2" xfId="511" xr:uid="{00000000-0005-0000-0000-000034010000}"/>
    <cellStyle name="_Column1 5 2 7 4" xfId="512" xr:uid="{00000000-0005-0000-0000-000035010000}"/>
    <cellStyle name="_Column1 5 2 8" xfId="513" xr:uid="{00000000-0005-0000-0000-000036010000}"/>
    <cellStyle name="_Column1 5 2 8 2" xfId="514" xr:uid="{00000000-0005-0000-0000-000037010000}"/>
    <cellStyle name="_Column1 5 2 9" xfId="515" xr:uid="{00000000-0005-0000-0000-000038010000}"/>
    <cellStyle name="_Column1 5 2 9 2" xfId="516" xr:uid="{00000000-0005-0000-0000-000039010000}"/>
    <cellStyle name="_Column1 5 3" xfId="517" xr:uid="{00000000-0005-0000-0000-00003A010000}"/>
    <cellStyle name="_Column1 5 3 2" xfId="518" xr:uid="{00000000-0005-0000-0000-00003B010000}"/>
    <cellStyle name="_Column1 5 3 2 2" xfId="519" xr:uid="{00000000-0005-0000-0000-00003C010000}"/>
    <cellStyle name="_Column1 5 3 3" xfId="520" xr:uid="{00000000-0005-0000-0000-00003D010000}"/>
    <cellStyle name="_Column1 5 3 3 2" xfId="521" xr:uid="{00000000-0005-0000-0000-00003E010000}"/>
    <cellStyle name="_Column1 5 3 4" xfId="522" xr:uid="{00000000-0005-0000-0000-00003F010000}"/>
    <cellStyle name="_Column1 5 4" xfId="523" xr:uid="{00000000-0005-0000-0000-000040010000}"/>
    <cellStyle name="_Column1 5 4 2" xfId="524" xr:uid="{00000000-0005-0000-0000-000041010000}"/>
    <cellStyle name="_Column1 5 4 2 2" xfId="525" xr:uid="{00000000-0005-0000-0000-000042010000}"/>
    <cellStyle name="_Column1 5 4 3" xfId="526" xr:uid="{00000000-0005-0000-0000-000043010000}"/>
    <cellStyle name="_Column1 5 4 3 2" xfId="527" xr:uid="{00000000-0005-0000-0000-000044010000}"/>
    <cellStyle name="_Column1 5 4 4" xfId="528" xr:uid="{00000000-0005-0000-0000-000045010000}"/>
    <cellStyle name="_Column1 5 5" xfId="529" xr:uid="{00000000-0005-0000-0000-000046010000}"/>
    <cellStyle name="_Column1 5 5 2" xfId="530" xr:uid="{00000000-0005-0000-0000-000047010000}"/>
    <cellStyle name="_Column1 5 5 2 2" xfId="531" xr:uid="{00000000-0005-0000-0000-000048010000}"/>
    <cellStyle name="_Column1 5 5 3" xfId="532" xr:uid="{00000000-0005-0000-0000-000049010000}"/>
    <cellStyle name="_Column1 5 5 3 2" xfId="533" xr:uid="{00000000-0005-0000-0000-00004A010000}"/>
    <cellStyle name="_Column1 5 5 4" xfId="534" xr:uid="{00000000-0005-0000-0000-00004B010000}"/>
    <cellStyle name="_Column1 5 6" xfId="535" xr:uid="{00000000-0005-0000-0000-00004C010000}"/>
    <cellStyle name="_Column1 5 6 2" xfId="536" xr:uid="{00000000-0005-0000-0000-00004D010000}"/>
    <cellStyle name="_Column1 5 6 2 2" xfId="537" xr:uid="{00000000-0005-0000-0000-00004E010000}"/>
    <cellStyle name="_Column1 5 6 3" xfId="538" xr:uid="{00000000-0005-0000-0000-00004F010000}"/>
    <cellStyle name="_Column1 5 6 3 2" xfId="539" xr:uid="{00000000-0005-0000-0000-000050010000}"/>
    <cellStyle name="_Column1 5 6 4" xfId="540" xr:uid="{00000000-0005-0000-0000-000051010000}"/>
    <cellStyle name="_Column1 5 7" xfId="541" xr:uid="{00000000-0005-0000-0000-000052010000}"/>
    <cellStyle name="_Column1 5 7 2" xfId="542" xr:uid="{00000000-0005-0000-0000-000053010000}"/>
    <cellStyle name="_Column1 5 7 2 2" xfId="543" xr:uid="{00000000-0005-0000-0000-000054010000}"/>
    <cellStyle name="_Column1 5 7 3" xfId="544" xr:uid="{00000000-0005-0000-0000-000055010000}"/>
    <cellStyle name="_Column1 5 7 3 2" xfId="545" xr:uid="{00000000-0005-0000-0000-000056010000}"/>
    <cellStyle name="_Column1 5 7 4" xfId="546" xr:uid="{00000000-0005-0000-0000-000057010000}"/>
    <cellStyle name="_Column1 5 8" xfId="547" xr:uid="{00000000-0005-0000-0000-000058010000}"/>
    <cellStyle name="_Column1 5 8 2" xfId="548" xr:uid="{00000000-0005-0000-0000-000059010000}"/>
    <cellStyle name="_Column1 5 9" xfId="549" xr:uid="{00000000-0005-0000-0000-00005A010000}"/>
    <cellStyle name="_Column1 5 9 2" xfId="550" xr:uid="{00000000-0005-0000-0000-00005B010000}"/>
    <cellStyle name="_Column1 6" xfId="551" xr:uid="{00000000-0005-0000-0000-00005C010000}"/>
    <cellStyle name="_Column1 6 10" xfId="552" xr:uid="{00000000-0005-0000-0000-00005D010000}"/>
    <cellStyle name="_Column1 6 2" xfId="553" xr:uid="{00000000-0005-0000-0000-00005E010000}"/>
    <cellStyle name="_Column1 6 2 2" xfId="554" xr:uid="{00000000-0005-0000-0000-00005F010000}"/>
    <cellStyle name="_Column1 6 2 2 2" xfId="555" xr:uid="{00000000-0005-0000-0000-000060010000}"/>
    <cellStyle name="_Column1 6 2 2 2 2" xfId="556" xr:uid="{00000000-0005-0000-0000-000061010000}"/>
    <cellStyle name="_Column1 6 2 2 3" xfId="557" xr:uid="{00000000-0005-0000-0000-000062010000}"/>
    <cellStyle name="_Column1 6 2 2 3 2" xfId="558" xr:uid="{00000000-0005-0000-0000-000063010000}"/>
    <cellStyle name="_Column1 6 2 2 4" xfId="559" xr:uid="{00000000-0005-0000-0000-000064010000}"/>
    <cellStyle name="_Column1 6 2 3" xfId="560" xr:uid="{00000000-0005-0000-0000-000065010000}"/>
    <cellStyle name="_Column1 6 2 3 2" xfId="561" xr:uid="{00000000-0005-0000-0000-000066010000}"/>
    <cellStyle name="_Column1 6 2 3 2 2" xfId="562" xr:uid="{00000000-0005-0000-0000-000067010000}"/>
    <cellStyle name="_Column1 6 2 3 3" xfId="563" xr:uid="{00000000-0005-0000-0000-000068010000}"/>
    <cellStyle name="_Column1 6 2 3 3 2" xfId="564" xr:uid="{00000000-0005-0000-0000-000069010000}"/>
    <cellStyle name="_Column1 6 2 3 4" xfId="565" xr:uid="{00000000-0005-0000-0000-00006A010000}"/>
    <cellStyle name="_Column1 6 2 4" xfId="566" xr:uid="{00000000-0005-0000-0000-00006B010000}"/>
    <cellStyle name="_Column1 6 2 4 2" xfId="567" xr:uid="{00000000-0005-0000-0000-00006C010000}"/>
    <cellStyle name="_Column1 6 2 5" xfId="568" xr:uid="{00000000-0005-0000-0000-00006D010000}"/>
    <cellStyle name="_Column1 6 2 5 2" xfId="569" xr:uid="{00000000-0005-0000-0000-00006E010000}"/>
    <cellStyle name="_Column1 6 2 6" xfId="570" xr:uid="{00000000-0005-0000-0000-00006F010000}"/>
    <cellStyle name="_Column1 6 3" xfId="571" xr:uid="{00000000-0005-0000-0000-000070010000}"/>
    <cellStyle name="_Column1 6 3 2" xfId="572" xr:uid="{00000000-0005-0000-0000-000071010000}"/>
    <cellStyle name="_Column1 6 3 2 2" xfId="573" xr:uid="{00000000-0005-0000-0000-000072010000}"/>
    <cellStyle name="_Column1 6 3 3" xfId="574" xr:uid="{00000000-0005-0000-0000-000073010000}"/>
    <cellStyle name="_Column1 6 3 3 2" xfId="575" xr:uid="{00000000-0005-0000-0000-000074010000}"/>
    <cellStyle name="_Column1 6 3 4" xfId="576" xr:uid="{00000000-0005-0000-0000-000075010000}"/>
    <cellStyle name="_Column1 6 4" xfId="577" xr:uid="{00000000-0005-0000-0000-000076010000}"/>
    <cellStyle name="_Column1 6 4 2" xfId="578" xr:uid="{00000000-0005-0000-0000-000077010000}"/>
    <cellStyle name="_Column1 6 4 2 2" xfId="579" xr:uid="{00000000-0005-0000-0000-000078010000}"/>
    <cellStyle name="_Column1 6 4 3" xfId="580" xr:uid="{00000000-0005-0000-0000-000079010000}"/>
    <cellStyle name="_Column1 6 4 3 2" xfId="581" xr:uid="{00000000-0005-0000-0000-00007A010000}"/>
    <cellStyle name="_Column1 6 4 4" xfId="582" xr:uid="{00000000-0005-0000-0000-00007B010000}"/>
    <cellStyle name="_Column1 6 5" xfId="583" xr:uid="{00000000-0005-0000-0000-00007C010000}"/>
    <cellStyle name="_Column1 6 5 2" xfId="584" xr:uid="{00000000-0005-0000-0000-00007D010000}"/>
    <cellStyle name="_Column1 6 5 2 2" xfId="585" xr:uid="{00000000-0005-0000-0000-00007E010000}"/>
    <cellStyle name="_Column1 6 5 3" xfId="586" xr:uid="{00000000-0005-0000-0000-00007F010000}"/>
    <cellStyle name="_Column1 6 5 3 2" xfId="587" xr:uid="{00000000-0005-0000-0000-000080010000}"/>
    <cellStyle name="_Column1 6 5 4" xfId="588" xr:uid="{00000000-0005-0000-0000-000081010000}"/>
    <cellStyle name="_Column1 6 6" xfId="589" xr:uid="{00000000-0005-0000-0000-000082010000}"/>
    <cellStyle name="_Column1 6 6 2" xfId="590" xr:uid="{00000000-0005-0000-0000-000083010000}"/>
    <cellStyle name="_Column1 6 6 2 2" xfId="591" xr:uid="{00000000-0005-0000-0000-000084010000}"/>
    <cellStyle name="_Column1 6 6 3" xfId="592" xr:uid="{00000000-0005-0000-0000-000085010000}"/>
    <cellStyle name="_Column1 6 6 3 2" xfId="593" xr:uid="{00000000-0005-0000-0000-000086010000}"/>
    <cellStyle name="_Column1 6 6 4" xfId="594" xr:uid="{00000000-0005-0000-0000-000087010000}"/>
    <cellStyle name="_Column1 6 7" xfId="595" xr:uid="{00000000-0005-0000-0000-000088010000}"/>
    <cellStyle name="_Column1 6 7 2" xfId="596" xr:uid="{00000000-0005-0000-0000-000089010000}"/>
    <cellStyle name="_Column1 6 7 2 2" xfId="597" xr:uid="{00000000-0005-0000-0000-00008A010000}"/>
    <cellStyle name="_Column1 6 7 3" xfId="598" xr:uid="{00000000-0005-0000-0000-00008B010000}"/>
    <cellStyle name="_Column1 6 7 3 2" xfId="599" xr:uid="{00000000-0005-0000-0000-00008C010000}"/>
    <cellStyle name="_Column1 6 7 4" xfId="600" xr:uid="{00000000-0005-0000-0000-00008D010000}"/>
    <cellStyle name="_Column1 6 8" xfId="601" xr:uid="{00000000-0005-0000-0000-00008E010000}"/>
    <cellStyle name="_Column1 6 8 2" xfId="602" xr:uid="{00000000-0005-0000-0000-00008F010000}"/>
    <cellStyle name="_Column1 6 9" xfId="603" xr:uid="{00000000-0005-0000-0000-000090010000}"/>
    <cellStyle name="_Column1 6 9 2" xfId="604" xr:uid="{00000000-0005-0000-0000-000091010000}"/>
    <cellStyle name="_Column1 7" xfId="605" xr:uid="{00000000-0005-0000-0000-000092010000}"/>
    <cellStyle name="_Column1 7 10" xfId="606" xr:uid="{00000000-0005-0000-0000-000093010000}"/>
    <cellStyle name="_Column1 7 10 2" xfId="607" xr:uid="{00000000-0005-0000-0000-000094010000}"/>
    <cellStyle name="_Column1 7 11" xfId="608" xr:uid="{00000000-0005-0000-0000-000095010000}"/>
    <cellStyle name="_Column1 7 11 2" xfId="609" xr:uid="{00000000-0005-0000-0000-000096010000}"/>
    <cellStyle name="_Column1 7 12" xfId="610" xr:uid="{00000000-0005-0000-0000-000097010000}"/>
    <cellStyle name="_Column1 7 2" xfId="611" xr:uid="{00000000-0005-0000-0000-000098010000}"/>
    <cellStyle name="_Column1 7 2 2" xfId="612" xr:uid="{00000000-0005-0000-0000-000099010000}"/>
    <cellStyle name="_Column1 7 2 2 2" xfId="613" xr:uid="{00000000-0005-0000-0000-00009A010000}"/>
    <cellStyle name="_Column1 7 2 2 2 2" xfId="614" xr:uid="{00000000-0005-0000-0000-00009B010000}"/>
    <cellStyle name="_Column1 7 2 2 3" xfId="615" xr:uid="{00000000-0005-0000-0000-00009C010000}"/>
    <cellStyle name="_Column1 7 2 2 3 2" xfId="616" xr:uid="{00000000-0005-0000-0000-00009D010000}"/>
    <cellStyle name="_Column1 7 2 2 4" xfId="617" xr:uid="{00000000-0005-0000-0000-00009E010000}"/>
    <cellStyle name="_Column1 7 2 3" xfId="618" xr:uid="{00000000-0005-0000-0000-00009F010000}"/>
    <cellStyle name="_Column1 7 2 3 2" xfId="619" xr:uid="{00000000-0005-0000-0000-0000A0010000}"/>
    <cellStyle name="_Column1 7 2 3 2 2" xfId="620" xr:uid="{00000000-0005-0000-0000-0000A1010000}"/>
    <cellStyle name="_Column1 7 2 3 3" xfId="621" xr:uid="{00000000-0005-0000-0000-0000A2010000}"/>
    <cellStyle name="_Column1 7 2 3 3 2" xfId="622" xr:uid="{00000000-0005-0000-0000-0000A3010000}"/>
    <cellStyle name="_Column1 7 2 3 4" xfId="623" xr:uid="{00000000-0005-0000-0000-0000A4010000}"/>
    <cellStyle name="_Column1 7 2 4" xfId="624" xr:uid="{00000000-0005-0000-0000-0000A5010000}"/>
    <cellStyle name="_Column1 7 2 4 2" xfId="625" xr:uid="{00000000-0005-0000-0000-0000A6010000}"/>
    <cellStyle name="_Column1 7 2 5" xfId="626" xr:uid="{00000000-0005-0000-0000-0000A7010000}"/>
    <cellStyle name="_Column1 7 2 5 2" xfId="627" xr:uid="{00000000-0005-0000-0000-0000A8010000}"/>
    <cellStyle name="_Column1 7 2 6" xfId="628" xr:uid="{00000000-0005-0000-0000-0000A9010000}"/>
    <cellStyle name="_Column1 7 3" xfId="629" xr:uid="{00000000-0005-0000-0000-0000AA010000}"/>
    <cellStyle name="_Column1 7 3 2" xfId="630" xr:uid="{00000000-0005-0000-0000-0000AB010000}"/>
    <cellStyle name="_Column1 7 3 2 2" xfId="631" xr:uid="{00000000-0005-0000-0000-0000AC010000}"/>
    <cellStyle name="_Column1 7 3 2 2 2" xfId="632" xr:uid="{00000000-0005-0000-0000-0000AD010000}"/>
    <cellStyle name="_Column1 7 3 2 3" xfId="633" xr:uid="{00000000-0005-0000-0000-0000AE010000}"/>
    <cellStyle name="_Column1 7 3 2 3 2" xfId="634" xr:uid="{00000000-0005-0000-0000-0000AF010000}"/>
    <cellStyle name="_Column1 7 3 2 4" xfId="635" xr:uid="{00000000-0005-0000-0000-0000B0010000}"/>
    <cellStyle name="_Column1 7 3 3" xfId="636" xr:uid="{00000000-0005-0000-0000-0000B1010000}"/>
    <cellStyle name="_Column1 7 3 3 2" xfId="637" xr:uid="{00000000-0005-0000-0000-0000B2010000}"/>
    <cellStyle name="_Column1 7 3 3 2 2" xfId="638" xr:uid="{00000000-0005-0000-0000-0000B3010000}"/>
    <cellStyle name="_Column1 7 3 3 3" xfId="639" xr:uid="{00000000-0005-0000-0000-0000B4010000}"/>
    <cellStyle name="_Column1 7 3 3 3 2" xfId="640" xr:uid="{00000000-0005-0000-0000-0000B5010000}"/>
    <cellStyle name="_Column1 7 3 3 4" xfId="641" xr:uid="{00000000-0005-0000-0000-0000B6010000}"/>
    <cellStyle name="_Column1 7 3 4" xfId="642" xr:uid="{00000000-0005-0000-0000-0000B7010000}"/>
    <cellStyle name="_Column1 7 3 4 2" xfId="643" xr:uid="{00000000-0005-0000-0000-0000B8010000}"/>
    <cellStyle name="_Column1 7 3 5" xfId="644" xr:uid="{00000000-0005-0000-0000-0000B9010000}"/>
    <cellStyle name="_Column1 7 3 5 2" xfId="645" xr:uid="{00000000-0005-0000-0000-0000BA010000}"/>
    <cellStyle name="_Column1 7 3 6" xfId="646" xr:uid="{00000000-0005-0000-0000-0000BB010000}"/>
    <cellStyle name="_Column1 7 4" xfId="647" xr:uid="{00000000-0005-0000-0000-0000BC010000}"/>
    <cellStyle name="_Column1 7 4 2" xfId="648" xr:uid="{00000000-0005-0000-0000-0000BD010000}"/>
    <cellStyle name="_Column1 7 4 2 2" xfId="649" xr:uid="{00000000-0005-0000-0000-0000BE010000}"/>
    <cellStyle name="_Column1 7 4 2 2 2" xfId="650" xr:uid="{00000000-0005-0000-0000-0000BF010000}"/>
    <cellStyle name="_Column1 7 4 2 2 2 2" xfId="651" xr:uid="{00000000-0005-0000-0000-0000C0010000}"/>
    <cellStyle name="_Column1 7 4 2 2 3" xfId="652" xr:uid="{00000000-0005-0000-0000-0000C1010000}"/>
    <cellStyle name="_Column1 7 4 2 2 3 2" xfId="653" xr:uid="{00000000-0005-0000-0000-0000C2010000}"/>
    <cellStyle name="_Column1 7 4 2 2 4" xfId="654" xr:uid="{00000000-0005-0000-0000-0000C3010000}"/>
    <cellStyle name="_Column1 7 4 2 3" xfId="655" xr:uid="{00000000-0005-0000-0000-0000C4010000}"/>
    <cellStyle name="_Column1 7 4 2 3 2" xfId="656" xr:uid="{00000000-0005-0000-0000-0000C5010000}"/>
    <cellStyle name="_Column1 7 4 2 3 2 2" xfId="657" xr:uid="{00000000-0005-0000-0000-0000C6010000}"/>
    <cellStyle name="_Column1 7 4 2 3 3" xfId="658" xr:uid="{00000000-0005-0000-0000-0000C7010000}"/>
    <cellStyle name="_Column1 7 4 2 3 3 2" xfId="659" xr:uid="{00000000-0005-0000-0000-0000C8010000}"/>
    <cellStyle name="_Column1 7 4 2 3 4" xfId="660" xr:uid="{00000000-0005-0000-0000-0000C9010000}"/>
    <cellStyle name="_Column1 7 4 2 4" xfId="661" xr:uid="{00000000-0005-0000-0000-0000CA010000}"/>
    <cellStyle name="_Column1 7 4 2 4 2" xfId="662" xr:uid="{00000000-0005-0000-0000-0000CB010000}"/>
    <cellStyle name="_Column1 7 4 2 5" xfId="663" xr:uid="{00000000-0005-0000-0000-0000CC010000}"/>
    <cellStyle name="_Column1 7 4 2 5 2" xfId="664" xr:uid="{00000000-0005-0000-0000-0000CD010000}"/>
    <cellStyle name="_Column1 7 4 2 6" xfId="665" xr:uid="{00000000-0005-0000-0000-0000CE010000}"/>
    <cellStyle name="_Column1 7 4 3" xfId="666" xr:uid="{00000000-0005-0000-0000-0000CF010000}"/>
    <cellStyle name="_Column1 7 4 3 2" xfId="667" xr:uid="{00000000-0005-0000-0000-0000D0010000}"/>
    <cellStyle name="_Column1 7 4 3 2 2" xfId="668" xr:uid="{00000000-0005-0000-0000-0000D1010000}"/>
    <cellStyle name="_Column1 7 4 3 3" xfId="669" xr:uid="{00000000-0005-0000-0000-0000D2010000}"/>
    <cellStyle name="_Column1 7 4 3 3 2" xfId="670" xr:uid="{00000000-0005-0000-0000-0000D3010000}"/>
    <cellStyle name="_Column1 7 4 3 4" xfId="671" xr:uid="{00000000-0005-0000-0000-0000D4010000}"/>
    <cellStyle name="_Column1 7 4 4" xfId="672" xr:uid="{00000000-0005-0000-0000-0000D5010000}"/>
    <cellStyle name="_Column1 7 4 4 2" xfId="673" xr:uid="{00000000-0005-0000-0000-0000D6010000}"/>
    <cellStyle name="_Column1 7 4 5" xfId="674" xr:uid="{00000000-0005-0000-0000-0000D7010000}"/>
    <cellStyle name="_Column1 7 4 5 2" xfId="675" xr:uid="{00000000-0005-0000-0000-0000D8010000}"/>
    <cellStyle name="_Column1 7 4 6" xfId="676" xr:uid="{00000000-0005-0000-0000-0000D9010000}"/>
    <cellStyle name="_Column1 7 5" xfId="677" xr:uid="{00000000-0005-0000-0000-0000DA010000}"/>
    <cellStyle name="_Column1 7 5 2" xfId="678" xr:uid="{00000000-0005-0000-0000-0000DB010000}"/>
    <cellStyle name="_Column1 7 5 2 2" xfId="679" xr:uid="{00000000-0005-0000-0000-0000DC010000}"/>
    <cellStyle name="_Column1 7 5 3" xfId="680" xr:uid="{00000000-0005-0000-0000-0000DD010000}"/>
    <cellStyle name="_Column1 7 5 3 2" xfId="681" xr:uid="{00000000-0005-0000-0000-0000DE010000}"/>
    <cellStyle name="_Column1 7 5 4" xfId="682" xr:uid="{00000000-0005-0000-0000-0000DF010000}"/>
    <cellStyle name="_Column1 7 6" xfId="683" xr:uid="{00000000-0005-0000-0000-0000E0010000}"/>
    <cellStyle name="_Column1 7 6 2" xfId="684" xr:uid="{00000000-0005-0000-0000-0000E1010000}"/>
    <cellStyle name="_Column1 7 6 2 2" xfId="685" xr:uid="{00000000-0005-0000-0000-0000E2010000}"/>
    <cellStyle name="_Column1 7 6 3" xfId="686" xr:uid="{00000000-0005-0000-0000-0000E3010000}"/>
    <cellStyle name="_Column1 7 6 3 2" xfId="687" xr:uid="{00000000-0005-0000-0000-0000E4010000}"/>
    <cellStyle name="_Column1 7 6 4" xfId="688" xr:uid="{00000000-0005-0000-0000-0000E5010000}"/>
    <cellStyle name="_Column1 7 7" xfId="689" xr:uid="{00000000-0005-0000-0000-0000E6010000}"/>
    <cellStyle name="_Column1 7 7 2" xfId="690" xr:uid="{00000000-0005-0000-0000-0000E7010000}"/>
    <cellStyle name="_Column1 7 7 2 2" xfId="691" xr:uid="{00000000-0005-0000-0000-0000E8010000}"/>
    <cellStyle name="_Column1 7 7 3" xfId="692" xr:uid="{00000000-0005-0000-0000-0000E9010000}"/>
    <cellStyle name="_Column1 7 7 3 2" xfId="693" xr:uid="{00000000-0005-0000-0000-0000EA010000}"/>
    <cellStyle name="_Column1 7 7 4" xfId="694" xr:uid="{00000000-0005-0000-0000-0000EB010000}"/>
    <cellStyle name="_Column1 7 8" xfId="695" xr:uid="{00000000-0005-0000-0000-0000EC010000}"/>
    <cellStyle name="_Column1 7 8 2" xfId="696" xr:uid="{00000000-0005-0000-0000-0000ED010000}"/>
    <cellStyle name="_Column1 7 8 2 2" xfId="697" xr:uid="{00000000-0005-0000-0000-0000EE010000}"/>
    <cellStyle name="_Column1 7 8 3" xfId="698" xr:uid="{00000000-0005-0000-0000-0000EF010000}"/>
    <cellStyle name="_Column1 7 8 3 2" xfId="699" xr:uid="{00000000-0005-0000-0000-0000F0010000}"/>
    <cellStyle name="_Column1 7 8 4" xfId="700" xr:uid="{00000000-0005-0000-0000-0000F1010000}"/>
    <cellStyle name="_Column1 7 9" xfId="701" xr:uid="{00000000-0005-0000-0000-0000F2010000}"/>
    <cellStyle name="_Column1 7 9 2" xfId="702" xr:uid="{00000000-0005-0000-0000-0000F3010000}"/>
    <cellStyle name="_Column1 7 9 2 2" xfId="703" xr:uid="{00000000-0005-0000-0000-0000F4010000}"/>
    <cellStyle name="_Column1 7 9 3" xfId="704" xr:uid="{00000000-0005-0000-0000-0000F5010000}"/>
    <cellStyle name="_Column1 7 9 3 2" xfId="705" xr:uid="{00000000-0005-0000-0000-0000F6010000}"/>
    <cellStyle name="_Column1 7 9 4" xfId="706" xr:uid="{00000000-0005-0000-0000-0000F7010000}"/>
    <cellStyle name="_Column1 8" xfId="707" xr:uid="{00000000-0005-0000-0000-0000F8010000}"/>
    <cellStyle name="_Column1 8 10" xfId="708" xr:uid="{00000000-0005-0000-0000-0000F9010000}"/>
    <cellStyle name="_Column1 8 10 2" xfId="709" xr:uid="{00000000-0005-0000-0000-0000FA010000}"/>
    <cellStyle name="_Column1 8 11" xfId="710" xr:uid="{00000000-0005-0000-0000-0000FB010000}"/>
    <cellStyle name="_Column1 8 2" xfId="711" xr:uid="{00000000-0005-0000-0000-0000FC010000}"/>
    <cellStyle name="_Column1 8 2 2" xfId="712" xr:uid="{00000000-0005-0000-0000-0000FD010000}"/>
    <cellStyle name="_Column1 8 2 2 2" xfId="713" xr:uid="{00000000-0005-0000-0000-0000FE010000}"/>
    <cellStyle name="_Column1 8 2 2 2 2" xfId="714" xr:uid="{00000000-0005-0000-0000-0000FF010000}"/>
    <cellStyle name="_Column1 8 2 2 3" xfId="715" xr:uid="{00000000-0005-0000-0000-000000020000}"/>
    <cellStyle name="_Column1 8 2 2 3 2" xfId="716" xr:uid="{00000000-0005-0000-0000-000001020000}"/>
    <cellStyle name="_Column1 8 2 2 4" xfId="717" xr:uid="{00000000-0005-0000-0000-000002020000}"/>
    <cellStyle name="_Column1 8 2 3" xfId="718" xr:uid="{00000000-0005-0000-0000-000003020000}"/>
    <cellStyle name="_Column1 8 2 3 2" xfId="719" xr:uid="{00000000-0005-0000-0000-000004020000}"/>
    <cellStyle name="_Column1 8 2 3 2 2" xfId="720" xr:uid="{00000000-0005-0000-0000-000005020000}"/>
    <cellStyle name="_Column1 8 2 3 3" xfId="721" xr:uid="{00000000-0005-0000-0000-000006020000}"/>
    <cellStyle name="_Column1 8 2 3 3 2" xfId="722" xr:uid="{00000000-0005-0000-0000-000007020000}"/>
    <cellStyle name="_Column1 8 2 3 4" xfId="723" xr:uid="{00000000-0005-0000-0000-000008020000}"/>
    <cellStyle name="_Column1 8 2 4" xfId="724" xr:uid="{00000000-0005-0000-0000-000009020000}"/>
    <cellStyle name="_Column1 8 2 4 2" xfId="725" xr:uid="{00000000-0005-0000-0000-00000A020000}"/>
    <cellStyle name="_Column1 8 2 5" xfId="726" xr:uid="{00000000-0005-0000-0000-00000B020000}"/>
    <cellStyle name="_Column1 8 2 5 2" xfId="727" xr:uid="{00000000-0005-0000-0000-00000C020000}"/>
    <cellStyle name="_Column1 8 2 6" xfId="728" xr:uid="{00000000-0005-0000-0000-00000D020000}"/>
    <cellStyle name="_Column1 8 3" xfId="729" xr:uid="{00000000-0005-0000-0000-00000E020000}"/>
    <cellStyle name="_Column1 8 3 2" xfId="730" xr:uid="{00000000-0005-0000-0000-00000F020000}"/>
    <cellStyle name="_Column1 8 3 2 2" xfId="731" xr:uid="{00000000-0005-0000-0000-000010020000}"/>
    <cellStyle name="_Column1 8 3 2 2 2" xfId="732" xr:uid="{00000000-0005-0000-0000-000011020000}"/>
    <cellStyle name="_Column1 8 3 2 3" xfId="733" xr:uid="{00000000-0005-0000-0000-000012020000}"/>
    <cellStyle name="_Column1 8 3 2 3 2" xfId="734" xr:uid="{00000000-0005-0000-0000-000013020000}"/>
    <cellStyle name="_Column1 8 3 2 4" xfId="735" xr:uid="{00000000-0005-0000-0000-000014020000}"/>
    <cellStyle name="_Column1 8 3 3" xfId="736" xr:uid="{00000000-0005-0000-0000-000015020000}"/>
    <cellStyle name="_Column1 8 3 3 2" xfId="737" xr:uid="{00000000-0005-0000-0000-000016020000}"/>
    <cellStyle name="_Column1 8 3 3 2 2" xfId="738" xr:uid="{00000000-0005-0000-0000-000017020000}"/>
    <cellStyle name="_Column1 8 3 3 3" xfId="739" xr:uid="{00000000-0005-0000-0000-000018020000}"/>
    <cellStyle name="_Column1 8 3 3 3 2" xfId="740" xr:uid="{00000000-0005-0000-0000-000019020000}"/>
    <cellStyle name="_Column1 8 3 3 4" xfId="741" xr:uid="{00000000-0005-0000-0000-00001A020000}"/>
    <cellStyle name="_Column1 8 3 4" xfId="742" xr:uid="{00000000-0005-0000-0000-00001B020000}"/>
    <cellStyle name="_Column1 8 3 4 2" xfId="743" xr:uid="{00000000-0005-0000-0000-00001C020000}"/>
    <cellStyle name="_Column1 8 3 5" xfId="744" xr:uid="{00000000-0005-0000-0000-00001D020000}"/>
    <cellStyle name="_Column1 8 3 5 2" xfId="745" xr:uid="{00000000-0005-0000-0000-00001E020000}"/>
    <cellStyle name="_Column1 8 3 6" xfId="746" xr:uid="{00000000-0005-0000-0000-00001F020000}"/>
    <cellStyle name="_Column1 8 4" xfId="747" xr:uid="{00000000-0005-0000-0000-000020020000}"/>
    <cellStyle name="_Column1 8 4 2" xfId="748" xr:uid="{00000000-0005-0000-0000-000021020000}"/>
    <cellStyle name="_Column1 8 4 2 2" xfId="749" xr:uid="{00000000-0005-0000-0000-000022020000}"/>
    <cellStyle name="_Column1 8 4 2 2 2" xfId="750" xr:uid="{00000000-0005-0000-0000-000023020000}"/>
    <cellStyle name="_Column1 8 4 2 2 2 2" xfId="751" xr:uid="{00000000-0005-0000-0000-000024020000}"/>
    <cellStyle name="_Column1 8 4 2 2 3" xfId="752" xr:uid="{00000000-0005-0000-0000-000025020000}"/>
    <cellStyle name="_Column1 8 4 2 2 3 2" xfId="753" xr:uid="{00000000-0005-0000-0000-000026020000}"/>
    <cellStyle name="_Column1 8 4 2 2 4" xfId="754" xr:uid="{00000000-0005-0000-0000-000027020000}"/>
    <cellStyle name="_Column1 8 4 2 3" xfId="755" xr:uid="{00000000-0005-0000-0000-000028020000}"/>
    <cellStyle name="_Column1 8 4 2 3 2" xfId="756" xr:uid="{00000000-0005-0000-0000-000029020000}"/>
    <cellStyle name="_Column1 8 4 2 3 2 2" xfId="757" xr:uid="{00000000-0005-0000-0000-00002A020000}"/>
    <cellStyle name="_Column1 8 4 2 3 3" xfId="758" xr:uid="{00000000-0005-0000-0000-00002B020000}"/>
    <cellStyle name="_Column1 8 4 2 3 3 2" xfId="759" xr:uid="{00000000-0005-0000-0000-00002C020000}"/>
    <cellStyle name="_Column1 8 4 2 3 4" xfId="760" xr:uid="{00000000-0005-0000-0000-00002D020000}"/>
    <cellStyle name="_Column1 8 4 2 4" xfId="761" xr:uid="{00000000-0005-0000-0000-00002E020000}"/>
    <cellStyle name="_Column1 8 4 2 4 2" xfId="762" xr:uid="{00000000-0005-0000-0000-00002F020000}"/>
    <cellStyle name="_Column1 8 4 2 5" xfId="763" xr:uid="{00000000-0005-0000-0000-000030020000}"/>
    <cellStyle name="_Column1 8 4 2 5 2" xfId="764" xr:uid="{00000000-0005-0000-0000-000031020000}"/>
    <cellStyle name="_Column1 8 4 2 6" xfId="765" xr:uid="{00000000-0005-0000-0000-000032020000}"/>
    <cellStyle name="_Column1 8 4 3" xfId="766" xr:uid="{00000000-0005-0000-0000-000033020000}"/>
    <cellStyle name="_Column1 8 4 3 2" xfId="767" xr:uid="{00000000-0005-0000-0000-000034020000}"/>
    <cellStyle name="_Column1 8 4 3 2 2" xfId="768" xr:uid="{00000000-0005-0000-0000-000035020000}"/>
    <cellStyle name="_Column1 8 4 3 3" xfId="769" xr:uid="{00000000-0005-0000-0000-000036020000}"/>
    <cellStyle name="_Column1 8 4 3 3 2" xfId="770" xr:uid="{00000000-0005-0000-0000-000037020000}"/>
    <cellStyle name="_Column1 8 4 3 4" xfId="771" xr:uid="{00000000-0005-0000-0000-000038020000}"/>
    <cellStyle name="_Column1 8 4 4" xfId="772" xr:uid="{00000000-0005-0000-0000-000039020000}"/>
    <cellStyle name="_Column1 8 4 4 2" xfId="773" xr:uid="{00000000-0005-0000-0000-00003A020000}"/>
    <cellStyle name="_Column1 8 4 5" xfId="774" xr:uid="{00000000-0005-0000-0000-00003B020000}"/>
    <cellStyle name="_Column1 8 4 5 2" xfId="775" xr:uid="{00000000-0005-0000-0000-00003C020000}"/>
    <cellStyle name="_Column1 8 4 6" xfId="776" xr:uid="{00000000-0005-0000-0000-00003D020000}"/>
    <cellStyle name="_Column1 8 5" xfId="777" xr:uid="{00000000-0005-0000-0000-00003E020000}"/>
    <cellStyle name="_Column1 8 5 2" xfId="778" xr:uid="{00000000-0005-0000-0000-00003F020000}"/>
    <cellStyle name="_Column1 8 5 2 2" xfId="779" xr:uid="{00000000-0005-0000-0000-000040020000}"/>
    <cellStyle name="_Column1 8 5 3" xfId="780" xr:uid="{00000000-0005-0000-0000-000041020000}"/>
    <cellStyle name="_Column1 8 5 3 2" xfId="781" xr:uid="{00000000-0005-0000-0000-000042020000}"/>
    <cellStyle name="_Column1 8 5 4" xfId="782" xr:uid="{00000000-0005-0000-0000-000043020000}"/>
    <cellStyle name="_Column1 8 6" xfId="783" xr:uid="{00000000-0005-0000-0000-000044020000}"/>
    <cellStyle name="_Column1 8 6 2" xfId="784" xr:uid="{00000000-0005-0000-0000-000045020000}"/>
    <cellStyle name="_Column1 8 6 2 2" xfId="785" xr:uid="{00000000-0005-0000-0000-000046020000}"/>
    <cellStyle name="_Column1 8 6 3" xfId="786" xr:uid="{00000000-0005-0000-0000-000047020000}"/>
    <cellStyle name="_Column1 8 6 3 2" xfId="787" xr:uid="{00000000-0005-0000-0000-000048020000}"/>
    <cellStyle name="_Column1 8 6 4" xfId="788" xr:uid="{00000000-0005-0000-0000-000049020000}"/>
    <cellStyle name="_Column1 8 7" xfId="789" xr:uid="{00000000-0005-0000-0000-00004A020000}"/>
    <cellStyle name="_Column1 8 7 2" xfId="790" xr:uid="{00000000-0005-0000-0000-00004B020000}"/>
    <cellStyle name="_Column1 8 7 2 2" xfId="791" xr:uid="{00000000-0005-0000-0000-00004C020000}"/>
    <cellStyle name="_Column1 8 7 3" xfId="792" xr:uid="{00000000-0005-0000-0000-00004D020000}"/>
    <cellStyle name="_Column1 8 7 3 2" xfId="793" xr:uid="{00000000-0005-0000-0000-00004E020000}"/>
    <cellStyle name="_Column1 8 7 4" xfId="794" xr:uid="{00000000-0005-0000-0000-00004F020000}"/>
    <cellStyle name="_Column1 8 8" xfId="795" xr:uid="{00000000-0005-0000-0000-000050020000}"/>
    <cellStyle name="_Column1 8 8 2" xfId="796" xr:uid="{00000000-0005-0000-0000-000051020000}"/>
    <cellStyle name="_Column1 8 8 2 2" xfId="797" xr:uid="{00000000-0005-0000-0000-000052020000}"/>
    <cellStyle name="_Column1 8 8 3" xfId="798" xr:uid="{00000000-0005-0000-0000-000053020000}"/>
    <cellStyle name="_Column1 8 8 3 2" xfId="799" xr:uid="{00000000-0005-0000-0000-000054020000}"/>
    <cellStyle name="_Column1 8 8 4" xfId="800" xr:uid="{00000000-0005-0000-0000-000055020000}"/>
    <cellStyle name="_Column1 8 9" xfId="801" xr:uid="{00000000-0005-0000-0000-000056020000}"/>
    <cellStyle name="_Column1 8 9 2" xfId="802" xr:uid="{00000000-0005-0000-0000-000057020000}"/>
    <cellStyle name="_Column1 9" xfId="803" xr:uid="{00000000-0005-0000-0000-000058020000}"/>
    <cellStyle name="_Column1 9 2" xfId="804" xr:uid="{00000000-0005-0000-0000-000059020000}"/>
    <cellStyle name="_Column1 9 2 2" xfId="805" xr:uid="{00000000-0005-0000-0000-00005A020000}"/>
    <cellStyle name="_Column1 9 2 2 2" xfId="806" xr:uid="{00000000-0005-0000-0000-00005B020000}"/>
    <cellStyle name="_Column1 9 2 2 2 2" xfId="807" xr:uid="{00000000-0005-0000-0000-00005C020000}"/>
    <cellStyle name="_Column1 9 2 2 3" xfId="808" xr:uid="{00000000-0005-0000-0000-00005D020000}"/>
    <cellStyle name="_Column1 9 2 2 3 2" xfId="809" xr:uid="{00000000-0005-0000-0000-00005E020000}"/>
    <cellStyle name="_Column1 9 2 2 4" xfId="810" xr:uid="{00000000-0005-0000-0000-00005F020000}"/>
    <cellStyle name="_Column1 9 2 3" xfId="811" xr:uid="{00000000-0005-0000-0000-000060020000}"/>
    <cellStyle name="_Column1 9 2 3 2" xfId="812" xr:uid="{00000000-0005-0000-0000-000061020000}"/>
    <cellStyle name="_Column1 9 2 3 2 2" xfId="813" xr:uid="{00000000-0005-0000-0000-000062020000}"/>
    <cellStyle name="_Column1 9 2 3 3" xfId="814" xr:uid="{00000000-0005-0000-0000-000063020000}"/>
    <cellStyle name="_Column1 9 2 3 3 2" xfId="815" xr:uid="{00000000-0005-0000-0000-000064020000}"/>
    <cellStyle name="_Column1 9 2 3 4" xfId="816" xr:uid="{00000000-0005-0000-0000-000065020000}"/>
    <cellStyle name="_Column1 9 2 4" xfId="817" xr:uid="{00000000-0005-0000-0000-000066020000}"/>
    <cellStyle name="_Column1 9 2 4 2" xfId="818" xr:uid="{00000000-0005-0000-0000-000067020000}"/>
    <cellStyle name="_Column1 9 2 5" xfId="819" xr:uid="{00000000-0005-0000-0000-000068020000}"/>
    <cellStyle name="_Column1 9 2 5 2" xfId="820" xr:uid="{00000000-0005-0000-0000-000069020000}"/>
    <cellStyle name="_Column1 9 2 6" xfId="821" xr:uid="{00000000-0005-0000-0000-00006A020000}"/>
    <cellStyle name="_Column1 9 3" xfId="822" xr:uid="{00000000-0005-0000-0000-00006B020000}"/>
    <cellStyle name="_Column1 9 3 2" xfId="823" xr:uid="{00000000-0005-0000-0000-00006C020000}"/>
    <cellStyle name="_Column1 9 3 2 2" xfId="824" xr:uid="{00000000-0005-0000-0000-00006D020000}"/>
    <cellStyle name="_Column1 9 3 3" xfId="825" xr:uid="{00000000-0005-0000-0000-00006E020000}"/>
    <cellStyle name="_Column1 9 3 3 2" xfId="826" xr:uid="{00000000-0005-0000-0000-00006F020000}"/>
    <cellStyle name="_Column1 9 3 4" xfId="827" xr:uid="{00000000-0005-0000-0000-000070020000}"/>
    <cellStyle name="_Column1 9 4" xfId="828" xr:uid="{00000000-0005-0000-0000-000071020000}"/>
    <cellStyle name="_Column1 9 4 2" xfId="829" xr:uid="{00000000-0005-0000-0000-000072020000}"/>
    <cellStyle name="_Column1 9 5" xfId="830" xr:uid="{00000000-0005-0000-0000-000073020000}"/>
    <cellStyle name="_Column1 9 5 2" xfId="831" xr:uid="{00000000-0005-0000-0000-000074020000}"/>
    <cellStyle name="_Column1 9 6" xfId="832" xr:uid="{00000000-0005-0000-0000-000075020000}"/>
    <cellStyle name="_Column1_120319_BAB_KoPr2012_KEMA" xfId="2" xr:uid="{00000000-0005-0000-0000-000076020000}"/>
    <cellStyle name="_Column1_120319_BAB_KoPr2012_KEMA 2" xfId="153" xr:uid="{00000000-0005-0000-0000-000077020000}"/>
    <cellStyle name="_Column1_120329_EHB_KoPr_Basisjahr_ENTWURF" xfId="3" xr:uid="{00000000-0005-0000-0000-000078020000}"/>
    <cellStyle name="_Column1_120329_EHB_KoPr_Basisjahr_ENTWURF 2" xfId="154" xr:uid="{00000000-0005-0000-0000-000079020000}"/>
    <cellStyle name="_Column1_120329_EHB_KoPr_Basisjahr_ENTWURF 2 2" xfId="833" xr:uid="{00000000-0005-0000-0000-00007A020000}"/>
    <cellStyle name="_Column1_120329_EHB_KoPr_Basisjahr_ENTWURF 3" xfId="834" xr:uid="{00000000-0005-0000-0000-00007B020000}"/>
    <cellStyle name="_Column1_A. Allgemeine Informationen" xfId="4" xr:uid="{00000000-0005-0000-0000-00007C020000}"/>
    <cellStyle name="_Column1_A. Allgemeine Informationen 2" xfId="155" xr:uid="{00000000-0005-0000-0000-00007D020000}"/>
    <cellStyle name="_Column1_Ausfüllhilfe" xfId="5" xr:uid="{00000000-0005-0000-0000-00007E020000}"/>
    <cellStyle name="_Column1_Ausfüllhilfe 2" xfId="156" xr:uid="{00000000-0005-0000-0000-00007F020000}"/>
    <cellStyle name="_Column1_kalk. EK-Verzinsung" xfId="6" xr:uid="{00000000-0005-0000-0000-000080020000}"/>
    <cellStyle name="_Column1_kalk. EK-Verzinsung 2" xfId="157" xr:uid="{00000000-0005-0000-0000-000081020000}"/>
    <cellStyle name="_Column1_kalk. EK-Verzinsung 2 2" xfId="835" xr:uid="{00000000-0005-0000-0000-000082020000}"/>
    <cellStyle name="_Column1_kalk. EK-Verzinsung 3" xfId="836" xr:uid="{00000000-0005-0000-0000-000083020000}"/>
    <cellStyle name="_Column1_Mehrjahresvergleich" xfId="7" xr:uid="{00000000-0005-0000-0000-000084020000}"/>
    <cellStyle name="_Column1_Mehrjahresvergleich 2" xfId="158" xr:uid="{00000000-0005-0000-0000-000085020000}"/>
    <cellStyle name="_Column1_Mehrjahresvergleich 2 2" xfId="837" xr:uid="{00000000-0005-0000-0000-000086020000}"/>
    <cellStyle name="_Column1_Mehrjahresvergleich 3" xfId="838" xr:uid="{00000000-0005-0000-0000-000087020000}"/>
    <cellStyle name="_Column1_SAV-Vergleich" xfId="8" xr:uid="{00000000-0005-0000-0000-000088020000}"/>
    <cellStyle name="_Column1_SAV-Vergleich 2" xfId="159" xr:uid="{00000000-0005-0000-0000-000089020000}"/>
    <cellStyle name="_Column1_SAV-Vergleich 2 2" xfId="839" xr:uid="{00000000-0005-0000-0000-00008A020000}"/>
    <cellStyle name="_Column1_SAV-Vergleich 3" xfId="840" xr:uid="{00000000-0005-0000-0000-00008B020000}"/>
    <cellStyle name="_Column2" xfId="9" xr:uid="{00000000-0005-0000-0000-00008C020000}"/>
    <cellStyle name="_Column2 2" xfId="841" xr:uid="{00000000-0005-0000-0000-00008D020000}"/>
    <cellStyle name="_Column2 3" xfId="842" xr:uid="{00000000-0005-0000-0000-00008E020000}"/>
    <cellStyle name="_Column3" xfId="10" xr:uid="{00000000-0005-0000-0000-00008F020000}"/>
    <cellStyle name="_Column3 2" xfId="843" xr:uid="{00000000-0005-0000-0000-000090020000}"/>
    <cellStyle name="_Column3 3" xfId="844" xr:uid="{00000000-0005-0000-0000-000091020000}"/>
    <cellStyle name="_Column4" xfId="11" xr:uid="{00000000-0005-0000-0000-000092020000}"/>
    <cellStyle name="_Column4 2" xfId="845" xr:uid="{00000000-0005-0000-0000-000093020000}"/>
    <cellStyle name="_Column4 2 2" xfId="846" xr:uid="{00000000-0005-0000-0000-000094020000}"/>
    <cellStyle name="_Column4 2 2 2" xfId="847" xr:uid="{00000000-0005-0000-0000-000095020000}"/>
    <cellStyle name="_Column4 2 2 3" xfId="848" xr:uid="{00000000-0005-0000-0000-000096020000}"/>
    <cellStyle name="_Column4 2 2 4" xfId="849" xr:uid="{00000000-0005-0000-0000-000097020000}"/>
    <cellStyle name="_Column4 2 3" xfId="850" xr:uid="{00000000-0005-0000-0000-000098020000}"/>
    <cellStyle name="_Column4 2 3 2" xfId="851" xr:uid="{00000000-0005-0000-0000-000099020000}"/>
    <cellStyle name="_Column4 2 3 3" xfId="852" xr:uid="{00000000-0005-0000-0000-00009A020000}"/>
    <cellStyle name="_Column4 2 4" xfId="853" xr:uid="{00000000-0005-0000-0000-00009B020000}"/>
    <cellStyle name="_Column4 2 5" xfId="854" xr:uid="{00000000-0005-0000-0000-00009C020000}"/>
    <cellStyle name="_Column4 3" xfId="855" xr:uid="{00000000-0005-0000-0000-00009D020000}"/>
    <cellStyle name="_Column4 3 2" xfId="856" xr:uid="{00000000-0005-0000-0000-00009E020000}"/>
    <cellStyle name="_Column4 3 3" xfId="857" xr:uid="{00000000-0005-0000-0000-00009F020000}"/>
    <cellStyle name="_Column4 3 4" xfId="858" xr:uid="{00000000-0005-0000-0000-0000A0020000}"/>
    <cellStyle name="_Column4 4" xfId="859" xr:uid="{00000000-0005-0000-0000-0000A1020000}"/>
    <cellStyle name="_Column4 4 2" xfId="860" xr:uid="{00000000-0005-0000-0000-0000A2020000}"/>
    <cellStyle name="_Column4 4 3" xfId="861" xr:uid="{00000000-0005-0000-0000-0000A3020000}"/>
    <cellStyle name="_Column4 4 4" xfId="862" xr:uid="{00000000-0005-0000-0000-0000A4020000}"/>
    <cellStyle name="_Column4 5" xfId="863" xr:uid="{00000000-0005-0000-0000-0000A5020000}"/>
    <cellStyle name="_Column4 5 2" xfId="864" xr:uid="{00000000-0005-0000-0000-0000A6020000}"/>
    <cellStyle name="_Column4 5 2 2" xfId="865" xr:uid="{00000000-0005-0000-0000-0000A7020000}"/>
    <cellStyle name="_Column4 5 2 3" xfId="866" xr:uid="{00000000-0005-0000-0000-0000A8020000}"/>
    <cellStyle name="_Column4 5 2 4" xfId="867" xr:uid="{00000000-0005-0000-0000-0000A9020000}"/>
    <cellStyle name="_Column4 5 3" xfId="868" xr:uid="{00000000-0005-0000-0000-0000AA020000}"/>
    <cellStyle name="_Column4 5 4" xfId="869" xr:uid="{00000000-0005-0000-0000-0000AB020000}"/>
    <cellStyle name="_Column4 5 5" xfId="870" xr:uid="{00000000-0005-0000-0000-0000AC020000}"/>
    <cellStyle name="_Column4 6" xfId="871" xr:uid="{00000000-0005-0000-0000-0000AD020000}"/>
    <cellStyle name="_Column4 6 2" xfId="872" xr:uid="{00000000-0005-0000-0000-0000AE020000}"/>
    <cellStyle name="_Column4 6 3" xfId="873" xr:uid="{00000000-0005-0000-0000-0000AF020000}"/>
    <cellStyle name="_Column4 6 4" xfId="874" xr:uid="{00000000-0005-0000-0000-0000B0020000}"/>
    <cellStyle name="_Column4 7" xfId="875" xr:uid="{00000000-0005-0000-0000-0000B1020000}"/>
    <cellStyle name="_Column4 7 2" xfId="876" xr:uid="{00000000-0005-0000-0000-0000B2020000}"/>
    <cellStyle name="_Column4 7 2 2" xfId="877" xr:uid="{00000000-0005-0000-0000-0000B3020000}"/>
    <cellStyle name="_Column4 7 3" xfId="878" xr:uid="{00000000-0005-0000-0000-0000B4020000}"/>
    <cellStyle name="_Column4 7 4" xfId="879" xr:uid="{00000000-0005-0000-0000-0000B5020000}"/>
    <cellStyle name="_Column4 8" xfId="880" xr:uid="{00000000-0005-0000-0000-0000B6020000}"/>
    <cellStyle name="_Column4 9" xfId="881" xr:uid="{00000000-0005-0000-0000-0000B7020000}"/>
    <cellStyle name="_Column4_120319_BAB_KoPr2012_KEMA" xfId="12" xr:uid="{00000000-0005-0000-0000-0000B8020000}"/>
    <cellStyle name="_Column4_120329_EHB_KoPr_Basisjahr_ENTWURF" xfId="13" xr:uid="{00000000-0005-0000-0000-0000B9020000}"/>
    <cellStyle name="_Column4_120329_EHB_KoPr_Basisjahr_ENTWURF 2" xfId="160" xr:uid="{00000000-0005-0000-0000-0000BA020000}"/>
    <cellStyle name="_Column4_A. Allgemeine Informationen" xfId="14" xr:uid="{00000000-0005-0000-0000-0000BB020000}"/>
    <cellStyle name="_Column4_Ausfüllhilfe" xfId="15" xr:uid="{00000000-0005-0000-0000-0000BC020000}"/>
    <cellStyle name="_Column4_kalk. EK-Verzinsung" xfId="16" xr:uid="{00000000-0005-0000-0000-0000BD020000}"/>
    <cellStyle name="_Column4_kalk. EK-Verzinsung 2" xfId="161" xr:uid="{00000000-0005-0000-0000-0000BE020000}"/>
    <cellStyle name="_Column4_Mehrjahresvergleich" xfId="17" xr:uid="{00000000-0005-0000-0000-0000BF020000}"/>
    <cellStyle name="_Column4_Mehrjahresvergleich 2" xfId="162" xr:uid="{00000000-0005-0000-0000-0000C0020000}"/>
    <cellStyle name="_Column4_Netto" xfId="882" xr:uid="{00000000-0005-0000-0000-0000C1020000}"/>
    <cellStyle name="_Column4_Netto 2" xfId="883" xr:uid="{00000000-0005-0000-0000-0000C2020000}"/>
    <cellStyle name="_Column4_Netto 2 2" xfId="884" xr:uid="{00000000-0005-0000-0000-0000C3020000}"/>
    <cellStyle name="_Column4_Netto 2 3" xfId="885" xr:uid="{00000000-0005-0000-0000-0000C4020000}"/>
    <cellStyle name="_Column4_Netto 2 4" xfId="886" xr:uid="{00000000-0005-0000-0000-0000C5020000}"/>
    <cellStyle name="_Column4_Netto 3" xfId="887" xr:uid="{00000000-0005-0000-0000-0000C6020000}"/>
    <cellStyle name="_Column4_Netto 3 2" xfId="888" xr:uid="{00000000-0005-0000-0000-0000C7020000}"/>
    <cellStyle name="_Column4_Netto 3 3" xfId="889" xr:uid="{00000000-0005-0000-0000-0000C8020000}"/>
    <cellStyle name="_Column4_Netto 4" xfId="890" xr:uid="{00000000-0005-0000-0000-0000C9020000}"/>
    <cellStyle name="_Column4_Netto 5" xfId="891" xr:uid="{00000000-0005-0000-0000-0000CA020000}"/>
    <cellStyle name="_Column4_SAV-Vergleich" xfId="18" xr:uid="{00000000-0005-0000-0000-0000CB020000}"/>
    <cellStyle name="_Column4_SAV-Vergleich 2" xfId="163" xr:uid="{00000000-0005-0000-0000-0000CC020000}"/>
    <cellStyle name="_Column5" xfId="19" xr:uid="{00000000-0005-0000-0000-0000CD020000}"/>
    <cellStyle name="_Column5 2" xfId="892" xr:uid="{00000000-0005-0000-0000-0000CE020000}"/>
    <cellStyle name="_Column5 3" xfId="893" xr:uid="{00000000-0005-0000-0000-0000CF020000}"/>
    <cellStyle name="_Column6" xfId="20" xr:uid="{00000000-0005-0000-0000-0000D0020000}"/>
    <cellStyle name="_Column6 2" xfId="894" xr:uid="{00000000-0005-0000-0000-0000D1020000}"/>
    <cellStyle name="_Column6 3" xfId="895" xr:uid="{00000000-0005-0000-0000-0000D2020000}"/>
    <cellStyle name="_Column7" xfId="21" xr:uid="{00000000-0005-0000-0000-0000D3020000}"/>
    <cellStyle name="_Column7 2" xfId="164" xr:uid="{00000000-0005-0000-0000-0000D4020000}"/>
    <cellStyle name="_Column7 2 2" xfId="896" xr:uid="{00000000-0005-0000-0000-0000D5020000}"/>
    <cellStyle name="_Column7 2 3" xfId="897" xr:uid="{00000000-0005-0000-0000-0000D6020000}"/>
    <cellStyle name="_Column7 2 4" xfId="898" xr:uid="{00000000-0005-0000-0000-0000D7020000}"/>
    <cellStyle name="_Column7 3" xfId="899" xr:uid="{00000000-0005-0000-0000-0000D8020000}"/>
    <cellStyle name="_Column7 3 2" xfId="900" xr:uid="{00000000-0005-0000-0000-0000D9020000}"/>
    <cellStyle name="_Column7 3 3" xfId="901" xr:uid="{00000000-0005-0000-0000-0000DA020000}"/>
    <cellStyle name="_Column7 3 4" xfId="902" xr:uid="{00000000-0005-0000-0000-0000DB020000}"/>
    <cellStyle name="_Column7 4" xfId="903" xr:uid="{00000000-0005-0000-0000-0000DC020000}"/>
    <cellStyle name="_Column7 5" xfId="904" xr:uid="{00000000-0005-0000-0000-0000DD020000}"/>
    <cellStyle name="_Column7 6" xfId="905" xr:uid="{00000000-0005-0000-0000-0000DE020000}"/>
    <cellStyle name="_Column7_04_2012_Szenarien_Finanzplanung_eeg_neu-v4 BoD" xfId="906" xr:uid="{00000000-0005-0000-0000-0000DF020000}"/>
    <cellStyle name="_Column7_04_2012_Szenarien_Finanzplanung_eeg_neu-v4 BoD 2" xfId="907" xr:uid="{00000000-0005-0000-0000-0000E0020000}"/>
    <cellStyle name="_Column7_04_2012_Szenarien_Finanzplanung_eeg_neu-v4 BoD 2 2" xfId="908" xr:uid="{00000000-0005-0000-0000-0000E1020000}"/>
    <cellStyle name="_Column7_04_2012_Szenarien_Finanzplanung_eeg_neu-v4 BoD 2 3" xfId="909" xr:uid="{00000000-0005-0000-0000-0000E2020000}"/>
    <cellStyle name="_Column7_04_2012_Szenarien_Finanzplanung_eeg_neu-v4 BoD 2 4" xfId="910" xr:uid="{00000000-0005-0000-0000-0000E3020000}"/>
    <cellStyle name="_Column7_04_2012_Szenarien_Finanzplanung_eeg_neu-v4 BoD 3" xfId="911" xr:uid="{00000000-0005-0000-0000-0000E4020000}"/>
    <cellStyle name="_Column7_04_2012_Szenarien_Finanzplanung_eeg_neu-v4 BoD 4" xfId="912" xr:uid="{00000000-0005-0000-0000-0000E5020000}"/>
    <cellStyle name="_Column7_04_2012_Szenarien_Finanzplanung_eeg_neu-v4 BoD 5" xfId="913" xr:uid="{00000000-0005-0000-0000-0000E6020000}"/>
    <cellStyle name="_Data" xfId="22" xr:uid="{00000000-0005-0000-0000-0000E7020000}"/>
    <cellStyle name="_Data 2" xfId="165" xr:uid="{00000000-0005-0000-0000-0000E8020000}"/>
    <cellStyle name="_Data 2 2" xfId="914" xr:uid="{00000000-0005-0000-0000-0000E9020000}"/>
    <cellStyle name="_Data 2 2 2" xfId="915" xr:uid="{00000000-0005-0000-0000-0000EA020000}"/>
    <cellStyle name="_Data 2 2 2 2" xfId="916" xr:uid="{00000000-0005-0000-0000-0000EB020000}"/>
    <cellStyle name="_Data 2 2 3" xfId="917" xr:uid="{00000000-0005-0000-0000-0000EC020000}"/>
    <cellStyle name="_Data 2 2 3 2" xfId="918" xr:uid="{00000000-0005-0000-0000-0000ED020000}"/>
    <cellStyle name="_Data 2 2 4" xfId="919" xr:uid="{00000000-0005-0000-0000-0000EE020000}"/>
    <cellStyle name="_Data 2 3" xfId="920" xr:uid="{00000000-0005-0000-0000-0000EF020000}"/>
    <cellStyle name="_Data 2 3 2" xfId="921" xr:uid="{00000000-0005-0000-0000-0000F0020000}"/>
    <cellStyle name="_Data 2 3 2 2" xfId="922" xr:uid="{00000000-0005-0000-0000-0000F1020000}"/>
    <cellStyle name="_Data 2 3 3" xfId="923" xr:uid="{00000000-0005-0000-0000-0000F2020000}"/>
    <cellStyle name="_Data 2 3 3 2" xfId="924" xr:uid="{00000000-0005-0000-0000-0000F3020000}"/>
    <cellStyle name="_Data 2 3 4" xfId="925" xr:uid="{00000000-0005-0000-0000-0000F4020000}"/>
    <cellStyle name="_Data 2 4" xfId="926" xr:uid="{00000000-0005-0000-0000-0000F5020000}"/>
    <cellStyle name="_Data 2 4 2" xfId="927" xr:uid="{00000000-0005-0000-0000-0000F6020000}"/>
    <cellStyle name="_Data 2 5" xfId="928" xr:uid="{00000000-0005-0000-0000-0000F7020000}"/>
    <cellStyle name="_Data 2 5 2" xfId="929" xr:uid="{00000000-0005-0000-0000-0000F8020000}"/>
    <cellStyle name="_Data 2 6" xfId="930" xr:uid="{00000000-0005-0000-0000-0000F9020000}"/>
    <cellStyle name="_Data 3" xfId="931" xr:uid="{00000000-0005-0000-0000-0000FA020000}"/>
    <cellStyle name="_Data 3 2" xfId="932" xr:uid="{00000000-0005-0000-0000-0000FB020000}"/>
    <cellStyle name="_Data 3 2 2" xfId="933" xr:uid="{00000000-0005-0000-0000-0000FC020000}"/>
    <cellStyle name="_Data 3 3" xfId="934" xr:uid="{00000000-0005-0000-0000-0000FD020000}"/>
    <cellStyle name="_Data 3 3 2" xfId="935" xr:uid="{00000000-0005-0000-0000-0000FE020000}"/>
    <cellStyle name="_Data 3 4" xfId="936" xr:uid="{00000000-0005-0000-0000-0000FF020000}"/>
    <cellStyle name="_Data 4" xfId="937" xr:uid="{00000000-0005-0000-0000-000000030000}"/>
    <cellStyle name="_Data 4 2" xfId="938" xr:uid="{00000000-0005-0000-0000-000001030000}"/>
    <cellStyle name="_Data 4 2 2" xfId="939" xr:uid="{00000000-0005-0000-0000-000002030000}"/>
    <cellStyle name="_Data 4 3" xfId="940" xr:uid="{00000000-0005-0000-0000-000003030000}"/>
    <cellStyle name="_Data 4 3 2" xfId="941" xr:uid="{00000000-0005-0000-0000-000004030000}"/>
    <cellStyle name="_Data 4 4" xfId="942" xr:uid="{00000000-0005-0000-0000-000005030000}"/>
    <cellStyle name="_Data 5" xfId="943" xr:uid="{00000000-0005-0000-0000-000006030000}"/>
    <cellStyle name="_Data 5 2" xfId="944" xr:uid="{00000000-0005-0000-0000-000007030000}"/>
    <cellStyle name="_Data 5 2 2" xfId="945" xr:uid="{00000000-0005-0000-0000-000008030000}"/>
    <cellStyle name="_Data 5 3" xfId="946" xr:uid="{00000000-0005-0000-0000-000009030000}"/>
    <cellStyle name="_Data 5 3 2" xfId="947" xr:uid="{00000000-0005-0000-0000-00000A030000}"/>
    <cellStyle name="_Data 5 4" xfId="948" xr:uid="{00000000-0005-0000-0000-00000B030000}"/>
    <cellStyle name="_Data 6" xfId="949" xr:uid="{00000000-0005-0000-0000-00000C030000}"/>
    <cellStyle name="_Data 6 2" xfId="950" xr:uid="{00000000-0005-0000-0000-00000D030000}"/>
    <cellStyle name="_Data 6 2 2" xfId="951" xr:uid="{00000000-0005-0000-0000-00000E030000}"/>
    <cellStyle name="_Data 6 3" xfId="952" xr:uid="{00000000-0005-0000-0000-00000F030000}"/>
    <cellStyle name="_Data 6 3 2" xfId="953" xr:uid="{00000000-0005-0000-0000-000010030000}"/>
    <cellStyle name="_Data 6 4" xfId="954" xr:uid="{00000000-0005-0000-0000-000011030000}"/>
    <cellStyle name="_Data 7" xfId="955" xr:uid="{00000000-0005-0000-0000-000012030000}"/>
    <cellStyle name="_Data 7 2" xfId="956" xr:uid="{00000000-0005-0000-0000-000013030000}"/>
    <cellStyle name="_Data 8" xfId="957" xr:uid="{00000000-0005-0000-0000-000014030000}"/>
    <cellStyle name="_Data 8 2" xfId="958" xr:uid="{00000000-0005-0000-0000-000015030000}"/>
    <cellStyle name="_Data 9" xfId="959" xr:uid="{00000000-0005-0000-0000-000016030000}"/>
    <cellStyle name="_Data_120319_BAB_KoPr2012_KEMA" xfId="23" xr:uid="{00000000-0005-0000-0000-000017030000}"/>
    <cellStyle name="_Data_120319_BAB_KoPr2012_KEMA 2" xfId="166" xr:uid="{00000000-0005-0000-0000-000018030000}"/>
    <cellStyle name="_Data_120319_BAB_KoPr2012_KEMA_120616_Prüfwerkzeug_2_EOG" xfId="24" xr:uid="{00000000-0005-0000-0000-000019030000}"/>
    <cellStyle name="_Data_120319_BAB_KoPr2012_KEMA_120616_Prüfwerkzeug_2_EOG 2" xfId="167" xr:uid="{00000000-0005-0000-0000-00001A030000}"/>
    <cellStyle name="_Data_120319_BAB_KoPr2012_KEMA_130911_Zusatzdaten" xfId="25" xr:uid="{00000000-0005-0000-0000-00001B030000}"/>
    <cellStyle name="_Data_120319_BAB_KoPr2012_KEMA_130911_Zusatzdaten 2" xfId="168" xr:uid="{00000000-0005-0000-0000-00001C030000}"/>
    <cellStyle name="_Data_120319_BAB_KoPr2012_KEMA_VNBErhebungsbogenKostenprfg2012_2xls" xfId="26" xr:uid="{00000000-0005-0000-0000-00001D030000}"/>
    <cellStyle name="_Data_120319_BAB_KoPr2012_KEMA_VNBErhebungsbogenKostenprfg2012_2xls 2" xfId="169" xr:uid="{00000000-0005-0000-0000-00001E030000}"/>
    <cellStyle name="_Data_Erlösplanung NN vertikal_2009_25.09.2008-Variante3" xfId="960" xr:uid="{00000000-0005-0000-0000-00001F030000}"/>
    <cellStyle name="_Data_Erlösplanung NN vertikal_2009_25.09.2008-Variante3 2" xfId="961" xr:uid="{00000000-0005-0000-0000-000020030000}"/>
    <cellStyle name="_Data_Erlösplanung NN vertikal_2009_25.09.2008-Variante3 2 2" xfId="962" xr:uid="{00000000-0005-0000-0000-000021030000}"/>
    <cellStyle name="_Data_Erlösplanung NN vertikal_2009_25.09.2008-Variante3 2 2 2" xfId="963" xr:uid="{00000000-0005-0000-0000-000022030000}"/>
    <cellStyle name="_Data_Erlösplanung NN vertikal_2009_25.09.2008-Variante3 2 2 2 2" xfId="964" xr:uid="{00000000-0005-0000-0000-000023030000}"/>
    <cellStyle name="_Data_Erlösplanung NN vertikal_2009_25.09.2008-Variante3 2 2 3" xfId="965" xr:uid="{00000000-0005-0000-0000-000024030000}"/>
    <cellStyle name="_Data_Erlösplanung NN vertikal_2009_25.09.2008-Variante3 2 2 3 2" xfId="966" xr:uid="{00000000-0005-0000-0000-000025030000}"/>
    <cellStyle name="_Data_Erlösplanung NN vertikal_2009_25.09.2008-Variante3 2 2 4" xfId="967" xr:uid="{00000000-0005-0000-0000-000026030000}"/>
    <cellStyle name="_Data_Erlösplanung NN vertikal_2009_25.09.2008-Variante3 2 3" xfId="968" xr:uid="{00000000-0005-0000-0000-000027030000}"/>
    <cellStyle name="_Data_Erlösplanung NN vertikal_2009_25.09.2008-Variante3 2 3 2" xfId="969" xr:uid="{00000000-0005-0000-0000-000028030000}"/>
    <cellStyle name="_Data_Erlösplanung NN vertikal_2009_25.09.2008-Variante3 2 3 2 2" xfId="970" xr:uid="{00000000-0005-0000-0000-000029030000}"/>
    <cellStyle name="_Data_Erlösplanung NN vertikal_2009_25.09.2008-Variante3 2 3 3" xfId="971" xr:uid="{00000000-0005-0000-0000-00002A030000}"/>
    <cellStyle name="_Data_Erlösplanung NN vertikal_2009_25.09.2008-Variante3 2 3 3 2" xfId="972" xr:uid="{00000000-0005-0000-0000-00002B030000}"/>
    <cellStyle name="_Data_Erlösplanung NN vertikal_2009_25.09.2008-Variante3 2 3 4" xfId="973" xr:uid="{00000000-0005-0000-0000-00002C030000}"/>
    <cellStyle name="_Data_Erlösplanung NN vertikal_2009_25.09.2008-Variante3 2 4" xfId="974" xr:uid="{00000000-0005-0000-0000-00002D030000}"/>
    <cellStyle name="_Data_Erlösplanung NN vertikal_2009_25.09.2008-Variante3 2 4 2" xfId="975" xr:uid="{00000000-0005-0000-0000-00002E030000}"/>
    <cellStyle name="_Data_Erlösplanung NN vertikal_2009_25.09.2008-Variante3 2 5" xfId="976" xr:uid="{00000000-0005-0000-0000-00002F030000}"/>
    <cellStyle name="_Data_Erlösplanung NN vertikal_2009_25.09.2008-Variante3 2 5 2" xfId="977" xr:uid="{00000000-0005-0000-0000-000030030000}"/>
    <cellStyle name="_Data_Erlösplanung NN vertikal_2009_25.09.2008-Variante3 2 6" xfId="978" xr:uid="{00000000-0005-0000-0000-000031030000}"/>
    <cellStyle name="_Data_Erlösplanung NN vertikal_2009_25.09.2008-Variante3 3" xfId="979" xr:uid="{00000000-0005-0000-0000-000032030000}"/>
    <cellStyle name="_Data_Erlösplanung NN vertikal_2009_25.09.2008-Variante3 3 2" xfId="980" xr:uid="{00000000-0005-0000-0000-000033030000}"/>
    <cellStyle name="_Data_Erlösplanung NN vertikal_2009_25.09.2008-Variante3 3 2 2" xfId="981" xr:uid="{00000000-0005-0000-0000-000034030000}"/>
    <cellStyle name="_Data_Erlösplanung NN vertikal_2009_25.09.2008-Variante3 3 3" xfId="982" xr:uid="{00000000-0005-0000-0000-000035030000}"/>
    <cellStyle name="_Data_Erlösplanung NN vertikal_2009_25.09.2008-Variante3 3 3 2" xfId="983" xr:uid="{00000000-0005-0000-0000-000036030000}"/>
    <cellStyle name="_Data_Erlösplanung NN vertikal_2009_25.09.2008-Variante3 3 4" xfId="984" xr:uid="{00000000-0005-0000-0000-000037030000}"/>
    <cellStyle name="_Data_Erlösplanung NN vertikal_2009_25.09.2008-Variante3 4" xfId="985" xr:uid="{00000000-0005-0000-0000-000038030000}"/>
    <cellStyle name="_Data_Erlösplanung NN vertikal_2009_25.09.2008-Variante3 4 2" xfId="986" xr:uid="{00000000-0005-0000-0000-000039030000}"/>
    <cellStyle name="_Data_Erlösplanung NN vertikal_2009_25.09.2008-Variante3 4 2 2" xfId="987" xr:uid="{00000000-0005-0000-0000-00003A030000}"/>
    <cellStyle name="_Data_Erlösplanung NN vertikal_2009_25.09.2008-Variante3 4 3" xfId="988" xr:uid="{00000000-0005-0000-0000-00003B030000}"/>
    <cellStyle name="_Data_Erlösplanung NN vertikal_2009_25.09.2008-Variante3 4 3 2" xfId="989" xr:uid="{00000000-0005-0000-0000-00003C030000}"/>
    <cellStyle name="_Data_Erlösplanung NN vertikal_2009_25.09.2008-Variante3 4 4" xfId="990" xr:uid="{00000000-0005-0000-0000-00003D030000}"/>
    <cellStyle name="_Data_Erlösplanung NN vertikal_2009_25.09.2008-Variante3 5" xfId="991" xr:uid="{00000000-0005-0000-0000-00003E030000}"/>
    <cellStyle name="_Data_Erlösplanung NN vertikal_2009_25.09.2008-Variante3 5 2" xfId="992" xr:uid="{00000000-0005-0000-0000-00003F030000}"/>
    <cellStyle name="_Data_Erlösplanung NN vertikal_2009_25.09.2008-Variante3 5 2 2" xfId="993" xr:uid="{00000000-0005-0000-0000-000040030000}"/>
    <cellStyle name="_Data_Erlösplanung NN vertikal_2009_25.09.2008-Variante3 5 3" xfId="994" xr:uid="{00000000-0005-0000-0000-000041030000}"/>
    <cellStyle name="_Data_Erlösplanung NN vertikal_2009_25.09.2008-Variante3 5 3 2" xfId="995" xr:uid="{00000000-0005-0000-0000-000042030000}"/>
    <cellStyle name="_Data_Erlösplanung NN vertikal_2009_25.09.2008-Variante3 5 4" xfId="996" xr:uid="{00000000-0005-0000-0000-000043030000}"/>
    <cellStyle name="_Data_Erlösplanung NN vertikal_2009_25.09.2008-Variante3 6" xfId="997" xr:uid="{00000000-0005-0000-0000-000044030000}"/>
    <cellStyle name="_Data_Erlösplanung NN vertikal_2009_25.09.2008-Variante3 6 2" xfId="998" xr:uid="{00000000-0005-0000-0000-000045030000}"/>
    <cellStyle name="_Data_Erlösplanung NN vertikal_2009_25.09.2008-Variante3 6 2 2" xfId="999" xr:uid="{00000000-0005-0000-0000-000046030000}"/>
    <cellStyle name="_Data_Erlösplanung NN vertikal_2009_25.09.2008-Variante3 6 3" xfId="1000" xr:uid="{00000000-0005-0000-0000-000047030000}"/>
    <cellStyle name="_Data_Erlösplanung NN vertikal_2009_25.09.2008-Variante3 6 3 2" xfId="1001" xr:uid="{00000000-0005-0000-0000-000048030000}"/>
    <cellStyle name="_Data_Erlösplanung NN vertikal_2009_25.09.2008-Variante3 6 4" xfId="1002" xr:uid="{00000000-0005-0000-0000-000049030000}"/>
    <cellStyle name="_Data_Erlösplanung NN vertikal_2009_25.09.2008-Variante3 7" xfId="1003" xr:uid="{00000000-0005-0000-0000-00004A030000}"/>
    <cellStyle name="_Data_Erlösplanung NN vertikal_2009_25.09.2008-Variante3 7 2" xfId="1004" xr:uid="{00000000-0005-0000-0000-00004B030000}"/>
    <cellStyle name="_Data_Erlösplanung NN vertikal_2009_25.09.2008-Variante3 8" xfId="1005" xr:uid="{00000000-0005-0000-0000-00004C030000}"/>
    <cellStyle name="_Data_Erlösplanung NN vertikal_2009_25.09.2008-Variante3 8 2" xfId="1006" xr:uid="{00000000-0005-0000-0000-00004D030000}"/>
    <cellStyle name="_Data_Erlösplanung NN vertikal_2009_25.09.2008-Variante3 9" xfId="1007" xr:uid="{00000000-0005-0000-0000-00004E030000}"/>
    <cellStyle name="_Data_Erlösplanung NN vertikal_2010_25.09.2008-Variante3" xfId="1008" xr:uid="{00000000-0005-0000-0000-00004F030000}"/>
    <cellStyle name="_Data_Erlösplanung NN vertikal_2010_25.09.2008-Variante3 2" xfId="1009" xr:uid="{00000000-0005-0000-0000-000050030000}"/>
    <cellStyle name="_Data_Erlösplanung NN vertikal_2010_25.09.2008-Variante3 2 2" xfId="1010" xr:uid="{00000000-0005-0000-0000-000051030000}"/>
    <cellStyle name="_Data_Erlösplanung NN vertikal_2010_25.09.2008-Variante3 2 2 2" xfId="1011" xr:uid="{00000000-0005-0000-0000-000052030000}"/>
    <cellStyle name="_Data_Erlösplanung NN vertikal_2010_25.09.2008-Variante3 2 2 2 2" xfId="1012" xr:uid="{00000000-0005-0000-0000-000053030000}"/>
    <cellStyle name="_Data_Erlösplanung NN vertikal_2010_25.09.2008-Variante3 2 2 3" xfId="1013" xr:uid="{00000000-0005-0000-0000-000054030000}"/>
    <cellStyle name="_Data_Erlösplanung NN vertikal_2010_25.09.2008-Variante3 2 2 3 2" xfId="1014" xr:uid="{00000000-0005-0000-0000-000055030000}"/>
    <cellStyle name="_Data_Erlösplanung NN vertikal_2010_25.09.2008-Variante3 2 2 4" xfId="1015" xr:uid="{00000000-0005-0000-0000-000056030000}"/>
    <cellStyle name="_Data_Erlösplanung NN vertikal_2010_25.09.2008-Variante3 2 3" xfId="1016" xr:uid="{00000000-0005-0000-0000-000057030000}"/>
    <cellStyle name="_Data_Erlösplanung NN vertikal_2010_25.09.2008-Variante3 2 3 2" xfId="1017" xr:uid="{00000000-0005-0000-0000-000058030000}"/>
    <cellStyle name="_Data_Erlösplanung NN vertikal_2010_25.09.2008-Variante3 2 3 2 2" xfId="1018" xr:uid="{00000000-0005-0000-0000-000059030000}"/>
    <cellStyle name="_Data_Erlösplanung NN vertikal_2010_25.09.2008-Variante3 2 3 3" xfId="1019" xr:uid="{00000000-0005-0000-0000-00005A030000}"/>
    <cellStyle name="_Data_Erlösplanung NN vertikal_2010_25.09.2008-Variante3 2 3 3 2" xfId="1020" xr:uid="{00000000-0005-0000-0000-00005B030000}"/>
    <cellStyle name="_Data_Erlösplanung NN vertikal_2010_25.09.2008-Variante3 2 3 4" xfId="1021" xr:uid="{00000000-0005-0000-0000-00005C030000}"/>
    <cellStyle name="_Data_Erlösplanung NN vertikal_2010_25.09.2008-Variante3 2 4" xfId="1022" xr:uid="{00000000-0005-0000-0000-00005D030000}"/>
    <cellStyle name="_Data_Erlösplanung NN vertikal_2010_25.09.2008-Variante3 2 4 2" xfId="1023" xr:uid="{00000000-0005-0000-0000-00005E030000}"/>
    <cellStyle name="_Data_Erlösplanung NN vertikal_2010_25.09.2008-Variante3 2 5" xfId="1024" xr:uid="{00000000-0005-0000-0000-00005F030000}"/>
    <cellStyle name="_Data_Erlösplanung NN vertikal_2010_25.09.2008-Variante3 2 5 2" xfId="1025" xr:uid="{00000000-0005-0000-0000-000060030000}"/>
    <cellStyle name="_Data_Erlösplanung NN vertikal_2010_25.09.2008-Variante3 2 6" xfId="1026" xr:uid="{00000000-0005-0000-0000-000061030000}"/>
    <cellStyle name="_Data_Erlösplanung NN vertikal_2010_25.09.2008-Variante3 3" xfId="1027" xr:uid="{00000000-0005-0000-0000-000062030000}"/>
    <cellStyle name="_Data_Erlösplanung NN vertikal_2010_25.09.2008-Variante3 3 2" xfId="1028" xr:uid="{00000000-0005-0000-0000-000063030000}"/>
    <cellStyle name="_Data_Erlösplanung NN vertikal_2010_25.09.2008-Variante3 3 2 2" xfId="1029" xr:uid="{00000000-0005-0000-0000-000064030000}"/>
    <cellStyle name="_Data_Erlösplanung NN vertikal_2010_25.09.2008-Variante3 3 3" xfId="1030" xr:uid="{00000000-0005-0000-0000-000065030000}"/>
    <cellStyle name="_Data_Erlösplanung NN vertikal_2010_25.09.2008-Variante3 3 3 2" xfId="1031" xr:uid="{00000000-0005-0000-0000-000066030000}"/>
    <cellStyle name="_Data_Erlösplanung NN vertikal_2010_25.09.2008-Variante3 3 4" xfId="1032" xr:uid="{00000000-0005-0000-0000-000067030000}"/>
    <cellStyle name="_Data_Erlösplanung NN vertikal_2010_25.09.2008-Variante3 4" xfId="1033" xr:uid="{00000000-0005-0000-0000-000068030000}"/>
    <cellStyle name="_Data_Erlösplanung NN vertikal_2010_25.09.2008-Variante3 4 2" xfId="1034" xr:uid="{00000000-0005-0000-0000-000069030000}"/>
    <cellStyle name="_Data_Erlösplanung NN vertikal_2010_25.09.2008-Variante3 4 2 2" xfId="1035" xr:uid="{00000000-0005-0000-0000-00006A030000}"/>
    <cellStyle name="_Data_Erlösplanung NN vertikal_2010_25.09.2008-Variante3 4 3" xfId="1036" xr:uid="{00000000-0005-0000-0000-00006B030000}"/>
    <cellStyle name="_Data_Erlösplanung NN vertikal_2010_25.09.2008-Variante3 4 3 2" xfId="1037" xr:uid="{00000000-0005-0000-0000-00006C030000}"/>
    <cellStyle name="_Data_Erlösplanung NN vertikal_2010_25.09.2008-Variante3 4 4" xfId="1038" xr:uid="{00000000-0005-0000-0000-00006D030000}"/>
    <cellStyle name="_Data_Erlösplanung NN vertikal_2010_25.09.2008-Variante3 5" xfId="1039" xr:uid="{00000000-0005-0000-0000-00006E030000}"/>
    <cellStyle name="_Data_Erlösplanung NN vertikal_2010_25.09.2008-Variante3 5 2" xfId="1040" xr:uid="{00000000-0005-0000-0000-00006F030000}"/>
    <cellStyle name="_Data_Erlösplanung NN vertikal_2010_25.09.2008-Variante3 5 2 2" xfId="1041" xr:uid="{00000000-0005-0000-0000-000070030000}"/>
    <cellStyle name="_Data_Erlösplanung NN vertikal_2010_25.09.2008-Variante3 5 3" xfId="1042" xr:uid="{00000000-0005-0000-0000-000071030000}"/>
    <cellStyle name="_Data_Erlösplanung NN vertikal_2010_25.09.2008-Variante3 5 3 2" xfId="1043" xr:uid="{00000000-0005-0000-0000-000072030000}"/>
    <cellStyle name="_Data_Erlösplanung NN vertikal_2010_25.09.2008-Variante3 5 4" xfId="1044" xr:uid="{00000000-0005-0000-0000-000073030000}"/>
    <cellStyle name="_Data_Erlösplanung NN vertikal_2010_25.09.2008-Variante3 6" xfId="1045" xr:uid="{00000000-0005-0000-0000-000074030000}"/>
    <cellStyle name="_Data_Erlösplanung NN vertikal_2010_25.09.2008-Variante3 6 2" xfId="1046" xr:uid="{00000000-0005-0000-0000-000075030000}"/>
    <cellStyle name="_Data_Erlösplanung NN vertikal_2010_25.09.2008-Variante3 6 2 2" xfId="1047" xr:uid="{00000000-0005-0000-0000-000076030000}"/>
    <cellStyle name="_Data_Erlösplanung NN vertikal_2010_25.09.2008-Variante3 6 3" xfId="1048" xr:uid="{00000000-0005-0000-0000-000077030000}"/>
    <cellStyle name="_Data_Erlösplanung NN vertikal_2010_25.09.2008-Variante3 6 3 2" xfId="1049" xr:uid="{00000000-0005-0000-0000-000078030000}"/>
    <cellStyle name="_Data_Erlösplanung NN vertikal_2010_25.09.2008-Variante3 6 4" xfId="1050" xr:uid="{00000000-0005-0000-0000-000079030000}"/>
    <cellStyle name="_Data_Erlösplanung NN vertikal_2010_25.09.2008-Variante3 7" xfId="1051" xr:uid="{00000000-0005-0000-0000-00007A030000}"/>
    <cellStyle name="_Data_Erlösplanung NN vertikal_2010_25.09.2008-Variante3 7 2" xfId="1052" xr:uid="{00000000-0005-0000-0000-00007B030000}"/>
    <cellStyle name="_Data_Erlösplanung NN vertikal_2010_25.09.2008-Variante3 8" xfId="1053" xr:uid="{00000000-0005-0000-0000-00007C030000}"/>
    <cellStyle name="_Data_Erlösplanung NN vertikal_2010_25.09.2008-Variante3 8 2" xfId="1054" xr:uid="{00000000-0005-0000-0000-00007D030000}"/>
    <cellStyle name="_Data_Erlösplanung NN vertikal_2010_25.09.2008-Variante3 9" xfId="1055" xr:uid="{00000000-0005-0000-0000-00007E030000}"/>
    <cellStyle name="_Data_Erlösplanung NN vertikal_2011_25.09.2008-Variante3" xfId="1056" xr:uid="{00000000-0005-0000-0000-00007F030000}"/>
    <cellStyle name="_Data_Erlösplanung NN vertikal_2011_25.09.2008-Variante3 2" xfId="1057" xr:uid="{00000000-0005-0000-0000-000080030000}"/>
    <cellStyle name="_Data_Erlösplanung NN vertikal_2011_25.09.2008-Variante3 2 2" xfId="1058" xr:uid="{00000000-0005-0000-0000-000081030000}"/>
    <cellStyle name="_Data_Erlösplanung NN vertikal_2011_25.09.2008-Variante3 2 2 2" xfId="1059" xr:uid="{00000000-0005-0000-0000-000082030000}"/>
    <cellStyle name="_Data_Erlösplanung NN vertikal_2011_25.09.2008-Variante3 2 2 2 2" xfId="1060" xr:uid="{00000000-0005-0000-0000-000083030000}"/>
    <cellStyle name="_Data_Erlösplanung NN vertikal_2011_25.09.2008-Variante3 2 2 3" xfId="1061" xr:uid="{00000000-0005-0000-0000-000084030000}"/>
    <cellStyle name="_Data_Erlösplanung NN vertikal_2011_25.09.2008-Variante3 2 2 3 2" xfId="1062" xr:uid="{00000000-0005-0000-0000-000085030000}"/>
    <cellStyle name="_Data_Erlösplanung NN vertikal_2011_25.09.2008-Variante3 2 2 4" xfId="1063" xr:uid="{00000000-0005-0000-0000-000086030000}"/>
    <cellStyle name="_Data_Erlösplanung NN vertikal_2011_25.09.2008-Variante3 2 3" xfId="1064" xr:uid="{00000000-0005-0000-0000-000087030000}"/>
    <cellStyle name="_Data_Erlösplanung NN vertikal_2011_25.09.2008-Variante3 2 3 2" xfId="1065" xr:uid="{00000000-0005-0000-0000-000088030000}"/>
    <cellStyle name="_Data_Erlösplanung NN vertikal_2011_25.09.2008-Variante3 2 3 2 2" xfId="1066" xr:uid="{00000000-0005-0000-0000-000089030000}"/>
    <cellStyle name="_Data_Erlösplanung NN vertikal_2011_25.09.2008-Variante3 2 3 3" xfId="1067" xr:uid="{00000000-0005-0000-0000-00008A030000}"/>
    <cellStyle name="_Data_Erlösplanung NN vertikal_2011_25.09.2008-Variante3 2 3 3 2" xfId="1068" xr:uid="{00000000-0005-0000-0000-00008B030000}"/>
    <cellStyle name="_Data_Erlösplanung NN vertikal_2011_25.09.2008-Variante3 2 3 4" xfId="1069" xr:uid="{00000000-0005-0000-0000-00008C030000}"/>
    <cellStyle name="_Data_Erlösplanung NN vertikal_2011_25.09.2008-Variante3 2 4" xfId="1070" xr:uid="{00000000-0005-0000-0000-00008D030000}"/>
    <cellStyle name="_Data_Erlösplanung NN vertikal_2011_25.09.2008-Variante3 2 4 2" xfId="1071" xr:uid="{00000000-0005-0000-0000-00008E030000}"/>
    <cellStyle name="_Data_Erlösplanung NN vertikal_2011_25.09.2008-Variante3 2 5" xfId="1072" xr:uid="{00000000-0005-0000-0000-00008F030000}"/>
    <cellStyle name="_Data_Erlösplanung NN vertikal_2011_25.09.2008-Variante3 2 5 2" xfId="1073" xr:uid="{00000000-0005-0000-0000-000090030000}"/>
    <cellStyle name="_Data_Erlösplanung NN vertikal_2011_25.09.2008-Variante3 2 6" xfId="1074" xr:uid="{00000000-0005-0000-0000-000091030000}"/>
    <cellStyle name="_Data_Erlösplanung NN vertikal_2011_25.09.2008-Variante3 3" xfId="1075" xr:uid="{00000000-0005-0000-0000-000092030000}"/>
    <cellStyle name="_Data_Erlösplanung NN vertikal_2011_25.09.2008-Variante3 3 2" xfId="1076" xr:uid="{00000000-0005-0000-0000-000093030000}"/>
    <cellStyle name="_Data_Erlösplanung NN vertikal_2011_25.09.2008-Variante3 3 2 2" xfId="1077" xr:uid="{00000000-0005-0000-0000-000094030000}"/>
    <cellStyle name="_Data_Erlösplanung NN vertikal_2011_25.09.2008-Variante3 3 3" xfId="1078" xr:uid="{00000000-0005-0000-0000-000095030000}"/>
    <cellStyle name="_Data_Erlösplanung NN vertikal_2011_25.09.2008-Variante3 3 3 2" xfId="1079" xr:uid="{00000000-0005-0000-0000-000096030000}"/>
    <cellStyle name="_Data_Erlösplanung NN vertikal_2011_25.09.2008-Variante3 3 4" xfId="1080" xr:uid="{00000000-0005-0000-0000-000097030000}"/>
    <cellStyle name="_Data_Erlösplanung NN vertikal_2011_25.09.2008-Variante3 4" xfId="1081" xr:uid="{00000000-0005-0000-0000-000098030000}"/>
    <cellStyle name="_Data_Erlösplanung NN vertikal_2011_25.09.2008-Variante3 4 2" xfId="1082" xr:uid="{00000000-0005-0000-0000-000099030000}"/>
    <cellStyle name="_Data_Erlösplanung NN vertikal_2011_25.09.2008-Variante3 4 2 2" xfId="1083" xr:uid="{00000000-0005-0000-0000-00009A030000}"/>
    <cellStyle name="_Data_Erlösplanung NN vertikal_2011_25.09.2008-Variante3 4 3" xfId="1084" xr:uid="{00000000-0005-0000-0000-00009B030000}"/>
    <cellStyle name="_Data_Erlösplanung NN vertikal_2011_25.09.2008-Variante3 4 3 2" xfId="1085" xr:uid="{00000000-0005-0000-0000-00009C030000}"/>
    <cellStyle name="_Data_Erlösplanung NN vertikal_2011_25.09.2008-Variante3 4 4" xfId="1086" xr:uid="{00000000-0005-0000-0000-00009D030000}"/>
    <cellStyle name="_Data_Erlösplanung NN vertikal_2011_25.09.2008-Variante3 5" xfId="1087" xr:uid="{00000000-0005-0000-0000-00009E030000}"/>
    <cellStyle name="_Data_Erlösplanung NN vertikal_2011_25.09.2008-Variante3 5 2" xfId="1088" xr:uid="{00000000-0005-0000-0000-00009F030000}"/>
    <cellStyle name="_Data_Erlösplanung NN vertikal_2011_25.09.2008-Variante3 5 2 2" xfId="1089" xr:uid="{00000000-0005-0000-0000-0000A0030000}"/>
    <cellStyle name="_Data_Erlösplanung NN vertikal_2011_25.09.2008-Variante3 5 3" xfId="1090" xr:uid="{00000000-0005-0000-0000-0000A1030000}"/>
    <cellStyle name="_Data_Erlösplanung NN vertikal_2011_25.09.2008-Variante3 5 3 2" xfId="1091" xr:uid="{00000000-0005-0000-0000-0000A2030000}"/>
    <cellStyle name="_Data_Erlösplanung NN vertikal_2011_25.09.2008-Variante3 5 4" xfId="1092" xr:uid="{00000000-0005-0000-0000-0000A3030000}"/>
    <cellStyle name="_Data_Erlösplanung NN vertikal_2011_25.09.2008-Variante3 6" xfId="1093" xr:uid="{00000000-0005-0000-0000-0000A4030000}"/>
    <cellStyle name="_Data_Erlösplanung NN vertikal_2011_25.09.2008-Variante3 6 2" xfId="1094" xr:uid="{00000000-0005-0000-0000-0000A5030000}"/>
    <cellStyle name="_Data_Erlösplanung NN vertikal_2011_25.09.2008-Variante3 6 2 2" xfId="1095" xr:uid="{00000000-0005-0000-0000-0000A6030000}"/>
    <cellStyle name="_Data_Erlösplanung NN vertikal_2011_25.09.2008-Variante3 6 3" xfId="1096" xr:uid="{00000000-0005-0000-0000-0000A7030000}"/>
    <cellStyle name="_Data_Erlösplanung NN vertikal_2011_25.09.2008-Variante3 6 3 2" xfId="1097" xr:uid="{00000000-0005-0000-0000-0000A8030000}"/>
    <cellStyle name="_Data_Erlösplanung NN vertikal_2011_25.09.2008-Variante3 6 4" xfId="1098" xr:uid="{00000000-0005-0000-0000-0000A9030000}"/>
    <cellStyle name="_Data_Erlösplanung NN vertikal_2011_25.09.2008-Variante3 7" xfId="1099" xr:uid="{00000000-0005-0000-0000-0000AA030000}"/>
    <cellStyle name="_Data_Erlösplanung NN vertikal_2011_25.09.2008-Variante3 7 2" xfId="1100" xr:uid="{00000000-0005-0000-0000-0000AB030000}"/>
    <cellStyle name="_Data_Erlösplanung NN vertikal_2011_25.09.2008-Variante3 8" xfId="1101" xr:uid="{00000000-0005-0000-0000-0000AC030000}"/>
    <cellStyle name="_Data_Erlösplanung NN vertikal_2011_25.09.2008-Variante3 8 2" xfId="1102" xr:uid="{00000000-0005-0000-0000-0000AD030000}"/>
    <cellStyle name="_Data_Erlösplanung NN vertikal_2011_25.09.2008-Variante3 9" xfId="1103" xr:uid="{00000000-0005-0000-0000-0000AE030000}"/>
    <cellStyle name="_Data_Feinplanung_2011_EEGAusglMechV_Versand_FC" xfId="1104" xr:uid="{00000000-0005-0000-0000-0000AF030000}"/>
    <cellStyle name="_Data_Feinplanung_2011_EEGAusglMechV_Versand_FC 2" xfId="1105" xr:uid="{00000000-0005-0000-0000-0000B0030000}"/>
    <cellStyle name="_Data_Feinplanung_2011_EEGAusglMechV_Versand_FC 2 2" xfId="1106" xr:uid="{00000000-0005-0000-0000-0000B1030000}"/>
    <cellStyle name="_Data_Feinplanung_2011_EEGAusglMechV_Versand_FC 2 2 2" xfId="1107" xr:uid="{00000000-0005-0000-0000-0000B2030000}"/>
    <cellStyle name="_Data_Feinplanung_2011_EEGAusglMechV_Versand_FC 2 2 2 2" xfId="1108" xr:uid="{00000000-0005-0000-0000-0000B3030000}"/>
    <cellStyle name="_Data_Feinplanung_2011_EEGAusglMechV_Versand_FC 2 2 3" xfId="1109" xr:uid="{00000000-0005-0000-0000-0000B4030000}"/>
    <cellStyle name="_Data_Feinplanung_2011_EEGAusglMechV_Versand_FC 2 2 3 2" xfId="1110" xr:uid="{00000000-0005-0000-0000-0000B5030000}"/>
    <cellStyle name="_Data_Feinplanung_2011_EEGAusglMechV_Versand_FC 2 2 4" xfId="1111" xr:uid="{00000000-0005-0000-0000-0000B6030000}"/>
    <cellStyle name="_Data_Feinplanung_2011_EEGAusglMechV_Versand_FC 2 3" xfId="1112" xr:uid="{00000000-0005-0000-0000-0000B7030000}"/>
    <cellStyle name="_Data_Feinplanung_2011_EEGAusglMechV_Versand_FC 2 3 2" xfId="1113" xr:uid="{00000000-0005-0000-0000-0000B8030000}"/>
    <cellStyle name="_Data_Feinplanung_2011_EEGAusglMechV_Versand_FC 2 3 2 2" xfId="1114" xr:uid="{00000000-0005-0000-0000-0000B9030000}"/>
    <cellStyle name="_Data_Feinplanung_2011_EEGAusglMechV_Versand_FC 2 3 3" xfId="1115" xr:uid="{00000000-0005-0000-0000-0000BA030000}"/>
    <cellStyle name="_Data_Feinplanung_2011_EEGAusglMechV_Versand_FC 2 3 3 2" xfId="1116" xr:uid="{00000000-0005-0000-0000-0000BB030000}"/>
    <cellStyle name="_Data_Feinplanung_2011_EEGAusglMechV_Versand_FC 2 3 4" xfId="1117" xr:uid="{00000000-0005-0000-0000-0000BC030000}"/>
    <cellStyle name="_Data_Feinplanung_2011_EEGAusglMechV_Versand_FC 2 4" xfId="1118" xr:uid="{00000000-0005-0000-0000-0000BD030000}"/>
    <cellStyle name="_Data_Feinplanung_2011_EEGAusglMechV_Versand_FC 2 4 2" xfId="1119" xr:uid="{00000000-0005-0000-0000-0000BE030000}"/>
    <cellStyle name="_Data_Feinplanung_2011_EEGAusglMechV_Versand_FC 2 5" xfId="1120" xr:uid="{00000000-0005-0000-0000-0000BF030000}"/>
    <cellStyle name="_Data_Feinplanung_2011_EEGAusglMechV_Versand_FC 2 5 2" xfId="1121" xr:uid="{00000000-0005-0000-0000-0000C0030000}"/>
    <cellStyle name="_Data_Feinplanung_2011_EEGAusglMechV_Versand_FC 2 6" xfId="1122" xr:uid="{00000000-0005-0000-0000-0000C1030000}"/>
    <cellStyle name="_Data_Feinplanung_2011_EEGAusglMechV_Versand_FC 3" xfId="1123" xr:uid="{00000000-0005-0000-0000-0000C2030000}"/>
    <cellStyle name="_Data_Feinplanung_2011_EEGAusglMechV_Versand_FC 3 2" xfId="1124" xr:uid="{00000000-0005-0000-0000-0000C3030000}"/>
    <cellStyle name="_Data_Feinplanung_2011_EEGAusglMechV_Versand_FC 3 2 2" xfId="1125" xr:uid="{00000000-0005-0000-0000-0000C4030000}"/>
    <cellStyle name="_Data_Feinplanung_2011_EEGAusglMechV_Versand_FC 3 3" xfId="1126" xr:uid="{00000000-0005-0000-0000-0000C5030000}"/>
    <cellStyle name="_Data_Feinplanung_2011_EEGAusglMechV_Versand_FC 3 3 2" xfId="1127" xr:uid="{00000000-0005-0000-0000-0000C6030000}"/>
    <cellStyle name="_Data_Feinplanung_2011_EEGAusglMechV_Versand_FC 3 4" xfId="1128" xr:uid="{00000000-0005-0000-0000-0000C7030000}"/>
    <cellStyle name="_Data_Feinplanung_2011_EEGAusglMechV_Versand_FC 4" xfId="1129" xr:uid="{00000000-0005-0000-0000-0000C8030000}"/>
    <cellStyle name="_Data_Feinplanung_2011_EEGAusglMechV_Versand_FC 4 2" xfId="1130" xr:uid="{00000000-0005-0000-0000-0000C9030000}"/>
    <cellStyle name="_Data_Feinplanung_2011_EEGAusglMechV_Versand_FC 4 2 2" xfId="1131" xr:uid="{00000000-0005-0000-0000-0000CA030000}"/>
    <cellStyle name="_Data_Feinplanung_2011_EEGAusglMechV_Versand_FC 4 3" xfId="1132" xr:uid="{00000000-0005-0000-0000-0000CB030000}"/>
    <cellStyle name="_Data_Feinplanung_2011_EEGAusglMechV_Versand_FC 4 3 2" xfId="1133" xr:uid="{00000000-0005-0000-0000-0000CC030000}"/>
    <cellStyle name="_Data_Feinplanung_2011_EEGAusglMechV_Versand_FC 4 4" xfId="1134" xr:uid="{00000000-0005-0000-0000-0000CD030000}"/>
    <cellStyle name="_Data_Feinplanung_2011_EEGAusglMechV_Versand_FC 5" xfId="1135" xr:uid="{00000000-0005-0000-0000-0000CE030000}"/>
    <cellStyle name="_Data_Feinplanung_2011_EEGAusglMechV_Versand_FC 5 2" xfId="1136" xr:uid="{00000000-0005-0000-0000-0000CF030000}"/>
    <cellStyle name="_Data_Feinplanung_2011_EEGAusglMechV_Versand_FC 5 2 2" xfId="1137" xr:uid="{00000000-0005-0000-0000-0000D0030000}"/>
    <cellStyle name="_Data_Feinplanung_2011_EEGAusglMechV_Versand_FC 5 3" xfId="1138" xr:uid="{00000000-0005-0000-0000-0000D1030000}"/>
    <cellStyle name="_Data_Feinplanung_2011_EEGAusglMechV_Versand_FC 5 3 2" xfId="1139" xr:uid="{00000000-0005-0000-0000-0000D2030000}"/>
    <cellStyle name="_Data_Feinplanung_2011_EEGAusglMechV_Versand_FC 5 4" xfId="1140" xr:uid="{00000000-0005-0000-0000-0000D3030000}"/>
    <cellStyle name="_Data_Feinplanung_2011_EEGAusglMechV_Versand_FC 6" xfId="1141" xr:uid="{00000000-0005-0000-0000-0000D4030000}"/>
    <cellStyle name="_Data_Feinplanung_2011_EEGAusglMechV_Versand_FC 6 2" xfId="1142" xr:uid="{00000000-0005-0000-0000-0000D5030000}"/>
    <cellStyle name="_Data_Feinplanung_2011_EEGAusglMechV_Versand_FC 6 2 2" xfId="1143" xr:uid="{00000000-0005-0000-0000-0000D6030000}"/>
    <cellStyle name="_Data_Feinplanung_2011_EEGAusglMechV_Versand_FC 6 3" xfId="1144" xr:uid="{00000000-0005-0000-0000-0000D7030000}"/>
    <cellStyle name="_Data_Feinplanung_2011_EEGAusglMechV_Versand_FC 6 3 2" xfId="1145" xr:uid="{00000000-0005-0000-0000-0000D8030000}"/>
    <cellStyle name="_Data_Feinplanung_2011_EEGAusglMechV_Versand_FC 6 4" xfId="1146" xr:uid="{00000000-0005-0000-0000-0000D9030000}"/>
    <cellStyle name="_Data_Feinplanung_2011_EEGAusglMechV_Versand_FC 7" xfId="1147" xr:uid="{00000000-0005-0000-0000-0000DA030000}"/>
    <cellStyle name="_Data_Feinplanung_2011_EEGAusglMechV_Versand_FC 7 2" xfId="1148" xr:uid="{00000000-0005-0000-0000-0000DB030000}"/>
    <cellStyle name="_Data_Feinplanung_2011_EEGAusglMechV_Versand_FC 8" xfId="1149" xr:uid="{00000000-0005-0000-0000-0000DC030000}"/>
    <cellStyle name="_Data_Feinplanung_2011_EEGAusglMechV_Versand_FC 8 2" xfId="1150" xr:uid="{00000000-0005-0000-0000-0000DD030000}"/>
    <cellStyle name="_Data_Feinplanung_2011_EEGAusglMechV_Versand_FC 9" xfId="1151" xr:uid="{00000000-0005-0000-0000-0000DE030000}"/>
    <cellStyle name="_Data_Feinplanung_2011_EEGAusglMechV_Versand_FC_BA_NP" xfId="1152" xr:uid="{00000000-0005-0000-0000-0000DF030000}"/>
    <cellStyle name="_Data_Feinplanung_2011_EEGAusglMechV_Versand_FC_BA_NP 2" xfId="1153" xr:uid="{00000000-0005-0000-0000-0000E0030000}"/>
    <cellStyle name="_Data_Feinplanung_2011_EEGAusglMechV_Versand_FC_BA_NP 2 2" xfId="1154" xr:uid="{00000000-0005-0000-0000-0000E1030000}"/>
    <cellStyle name="_Data_Feinplanung_2011_EEGAusglMechV_Versand_FC_BA_NP 2 2 2" xfId="1155" xr:uid="{00000000-0005-0000-0000-0000E2030000}"/>
    <cellStyle name="_Data_Feinplanung_2011_EEGAusglMechV_Versand_FC_BA_NP 2 3" xfId="1156" xr:uid="{00000000-0005-0000-0000-0000E3030000}"/>
    <cellStyle name="_Data_Feinplanung_2011_EEGAusglMechV_Versand_FC_BA_NP 2 3 2" xfId="1157" xr:uid="{00000000-0005-0000-0000-0000E4030000}"/>
    <cellStyle name="_Data_Feinplanung_2011_EEGAusglMechV_Versand_FC_BA_NP 2 4" xfId="1158" xr:uid="{00000000-0005-0000-0000-0000E5030000}"/>
    <cellStyle name="_Data_Feinplanung_2011_EEGAusglMechV_Versand_FC_BA_NP 3" xfId="1159" xr:uid="{00000000-0005-0000-0000-0000E6030000}"/>
    <cellStyle name="_Data_Feinplanung_2011_EEGAusglMechV_Versand_FC_BA_NP 3 2" xfId="1160" xr:uid="{00000000-0005-0000-0000-0000E7030000}"/>
    <cellStyle name="_Data_Feinplanung_2011_EEGAusglMechV_Versand_FC_BA_NP 3 2 2" xfId="1161" xr:uid="{00000000-0005-0000-0000-0000E8030000}"/>
    <cellStyle name="_Data_Feinplanung_2011_EEGAusglMechV_Versand_FC_BA_NP 3 3" xfId="1162" xr:uid="{00000000-0005-0000-0000-0000E9030000}"/>
    <cellStyle name="_Data_Feinplanung_2011_EEGAusglMechV_Versand_FC_BA_NP 3 3 2" xfId="1163" xr:uid="{00000000-0005-0000-0000-0000EA030000}"/>
    <cellStyle name="_Data_Feinplanung_2011_EEGAusglMechV_Versand_FC_BA_NP 3 4" xfId="1164" xr:uid="{00000000-0005-0000-0000-0000EB030000}"/>
    <cellStyle name="_Data_Feinplanung_2011_EEGAusglMechV_Versand_FC_BA_NP 4" xfId="1165" xr:uid="{00000000-0005-0000-0000-0000EC030000}"/>
    <cellStyle name="_Data_Feinplanung_2011_EEGAusglMechV_Versand_FC_BA_NP 4 2" xfId="1166" xr:uid="{00000000-0005-0000-0000-0000ED030000}"/>
    <cellStyle name="_Data_Feinplanung_2011_EEGAusglMechV_Versand_FC_BA_NP 4 2 2" xfId="1167" xr:uid="{00000000-0005-0000-0000-0000EE030000}"/>
    <cellStyle name="_Data_Feinplanung_2011_EEGAusglMechV_Versand_FC_BA_NP 4 3" xfId="1168" xr:uid="{00000000-0005-0000-0000-0000EF030000}"/>
    <cellStyle name="_Data_Feinplanung_2011_EEGAusglMechV_Versand_FC_BA_NP 4 3 2" xfId="1169" xr:uid="{00000000-0005-0000-0000-0000F0030000}"/>
    <cellStyle name="_Data_Feinplanung_2011_EEGAusglMechV_Versand_FC_BA_NP 4 4" xfId="1170" xr:uid="{00000000-0005-0000-0000-0000F1030000}"/>
    <cellStyle name="_Data_Feinplanung_2011_EEGAusglMechV_Versand_FC_BA_NP 5" xfId="1171" xr:uid="{00000000-0005-0000-0000-0000F2030000}"/>
    <cellStyle name="_Data_Feinplanung_2011_EEGAusglMechV_Versand_FC_BA_NP 5 2" xfId="1172" xr:uid="{00000000-0005-0000-0000-0000F3030000}"/>
    <cellStyle name="_Data_Feinplanung_2011_EEGAusglMechV_Versand_FC_BA_NP 5 2 2" xfId="1173" xr:uid="{00000000-0005-0000-0000-0000F4030000}"/>
    <cellStyle name="_Data_Feinplanung_2011_EEGAusglMechV_Versand_FC_BA_NP 5 3" xfId="1174" xr:uid="{00000000-0005-0000-0000-0000F5030000}"/>
    <cellStyle name="_Data_Feinplanung_2011_EEGAusglMechV_Versand_FC_BA_NP 5 3 2" xfId="1175" xr:uid="{00000000-0005-0000-0000-0000F6030000}"/>
    <cellStyle name="_Data_Feinplanung_2011_EEGAusglMechV_Versand_FC_BA_NP 5 4" xfId="1176" xr:uid="{00000000-0005-0000-0000-0000F7030000}"/>
    <cellStyle name="_Data_Feinplanung_2011_EEGAusglMechV_Versand_FC_BA_NP 6" xfId="1177" xr:uid="{00000000-0005-0000-0000-0000F8030000}"/>
    <cellStyle name="_Data_Feinplanung_2011_EEGAusglMechV_Versand_FC_BA_NP 6 2" xfId="1178" xr:uid="{00000000-0005-0000-0000-0000F9030000}"/>
    <cellStyle name="_Data_Feinplanung_2011_EEGAusglMechV_Versand_FC_BA_NP 6 2 2" xfId="1179" xr:uid="{00000000-0005-0000-0000-0000FA030000}"/>
    <cellStyle name="_Data_Feinplanung_2011_EEGAusglMechV_Versand_FC_BA_NP 6 3" xfId="1180" xr:uid="{00000000-0005-0000-0000-0000FB030000}"/>
    <cellStyle name="_Data_Feinplanung_2011_EEGAusglMechV_Versand_FC_BA_NP 6 3 2" xfId="1181" xr:uid="{00000000-0005-0000-0000-0000FC030000}"/>
    <cellStyle name="_Data_Feinplanung_2011_EEGAusglMechV_Versand_FC_BA_NP 6 4" xfId="1182" xr:uid="{00000000-0005-0000-0000-0000FD030000}"/>
    <cellStyle name="_Data_Feinplanung_2011_EEGAusglMechV_Versand_FC_BA_NP 7" xfId="1183" xr:uid="{00000000-0005-0000-0000-0000FE030000}"/>
    <cellStyle name="_Data_Feinplanung_2011_EEGAusglMechV_Versand_FC_BA_NP 7 2" xfId="1184" xr:uid="{00000000-0005-0000-0000-0000FF030000}"/>
    <cellStyle name="_Data_Feinplanung_2011_EEGAusglMechV_Versand_FC_BA_NP 8" xfId="1185" xr:uid="{00000000-0005-0000-0000-000000040000}"/>
    <cellStyle name="_Data_Feinplanung_2011_EEGAusglMechV_Versand_FC_BA_NP 8 2" xfId="1186" xr:uid="{00000000-0005-0000-0000-000001040000}"/>
    <cellStyle name="_Data_Feinplanung_2011_EEGAusglMechV_Versand_FC_BA_NP 9" xfId="1187" xr:uid="{00000000-0005-0000-0000-000002040000}"/>
    <cellStyle name="_Data_Feinplanung_2011_EEGAusglMechV_Versand_FC_EEG-Auszahlungen 2012" xfId="1188" xr:uid="{00000000-0005-0000-0000-000003040000}"/>
    <cellStyle name="_Data_Feinplanung_2011_EEGAusglMechV_Versand_FC_EEG-Auszahlungen 2012 2" xfId="1189" xr:uid="{00000000-0005-0000-0000-000004040000}"/>
    <cellStyle name="_Data_Feinplanung_2011_EEGAusglMechV_Versand_FC_EEG-Auszahlungen 2012 2 2" xfId="1190" xr:uid="{00000000-0005-0000-0000-000005040000}"/>
    <cellStyle name="_Data_Feinplanung_2011_EEGAusglMechV_Versand_FC_EEG-Auszahlungen 2012 2 2 2" xfId="1191" xr:uid="{00000000-0005-0000-0000-000006040000}"/>
    <cellStyle name="_Data_Feinplanung_2011_EEGAusglMechV_Versand_FC_EEG-Auszahlungen 2012 2 2 2 2" xfId="1192" xr:uid="{00000000-0005-0000-0000-000007040000}"/>
    <cellStyle name="_Data_Feinplanung_2011_EEGAusglMechV_Versand_FC_EEG-Auszahlungen 2012 2 2 3" xfId="1193" xr:uid="{00000000-0005-0000-0000-000008040000}"/>
    <cellStyle name="_Data_Feinplanung_2011_EEGAusglMechV_Versand_FC_EEG-Auszahlungen 2012 2 2 3 2" xfId="1194" xr:uid="{00000000-0005-0000-0000-000009040000}"/>
    <cellStyle name="_Data_Feinplanung_2011_EEGAusglMechV_Versand_FC_EEG-Auszahlungen 2012 2 2 4" xfId="1195" xr:uid="{00000000-0005-0000-0000-00000A040000}"/>
    <cellStyle name="_Data_Feinplanung_2011_EEGAusglMechV_Versand_FC_EEG-Auszahlungen 2012 2 3" xfId="1196" xr:uid="{00000000-0005-0000-0000-00000B040000}"/>
    <cellStyle name="_Data_Feinplanung_2011_EEGAusglMechV_Versand_FC_EEG-Auszahlungen 2012 2 3 2" xfId="1197" xr:uid="{00000000-0005-0000-0000-00000C040000}"/>
    <cellStyle name="_Data_Feinplanung_2011_EEGAusglMechV_Versand_FC_EEG-Auszahlungen 2012 2 3 2 2" xfId="1198" xr:uid="{00000000-0005-0000-0000-00000D040000}"/>
    <cellStyle name="_Data_Feinplanung_2011_EEGAusglMechV_Versand_FC_EEG-Auszahlungen 2012 2 3 3" xfId="1199" xr:uid="{00000000-0005-0000-0000-00000E040000}"/>
    <cellStyle name="_Data_Feinplanung_2011_EEGAusglMechV_Versand_FC_EEG-Auszahlungen 2012 2 3 3 2" xfId="1200" xr:uid="{00000000-0005-0000-0000-00000F040000}"/>
    <cellStyle name="_Data_Feinplanung_2011_EEGAusglMechV_Versand_FC_EEG-Auszahlungen 2012 2 3 4" xfId="1201" xr:uid="{00000000-0005-0000-0000-000010040000}"/>
    <cellStyle name="_Data_Feinplanung_2011_EEGAusglMechV_Versand_FC_EEG-Auszahlungen 2012 2 4" xfId="1202" xr:uid="{00000000-0005-0000-0000-000011040000}"/>
    <cellStyle name="_Data_Feinplanung_2011_EEGAusglMechV_Versand_FC_EEG-Auszahlungen 2012 2 4 2" xfId="1203" xr:uid="{00000000-0005-0000-0000-000012040000}"/>
    <cellStyle name="_Data_Feinplanung_2011_EEGAusglMechV_Versand_FC_EEG-Auszahlungen 2012 2 5" xfId="1204" xr:uid="{00000000-0005-0000-0000-000013040000}"/>
    <cellStyle name="_Data_Feinplanung_2011_EEGAusglMechV_Versand_FC_EEG-Auszahlungen 2012 2 5 2" xfId="1205" xr:uid="{00000000-0005-0000-0000-000014040000}"/>
    <cellStyle name="_Data_Feinplanung_2011_EEGAusglMechV_Versand_FC_EEG-Auszahlungen 2012 2 6" xfId="1206" xr:uid="{00000000-0005-0000-0000-000015040000}"/>
    <cellStyle name="_Data_Feinplanung_2011_EEGAusglMechV_Versand_FC_EEG-Auszahlungen 2012 3" xfId="1207" xr:uid="{00000000-0005-0000-0000-000016040000}"/>
    <cellStyle name="_Data_Feinplanung_2011_EEGAusglMechV_Versand_FC_EEG-Auszahlungen 2012 3 2" xfId="1208" xr:uid="{00000000-0005-0000-0000-000017040000}"/>
    <cellStyle name="_Data_Feinplanung_2011_EEGAusglMechV_Versand_FC_EEG-Auszahlungen 2012 3 2 2" xfId="1209" xr:uid="{00000000-0005-0000-0000-000018040000}"/>
    <cellStyle name="_Data_Feinplanung_2011_EEGAusglMechV_Versand_FC_EEG-Auszahlungen 2012 3 3" xfId="1210" xr:uid="{00000000-0005-0000-0000-000019040000}"/>
    <cellStyle name="_Data_Feinplanung_2011_EEGAusglMechV_Versand_FC_EEG-Auszahlungen 2012 3 3 2" xfId="1211" xr:uid="{00000000-0005-0000-0000-00001A040000}"/>
    <cellStyle name="_Data_Feinplanung_2011_EEGAusglMechV_Versand_FC_EEG-Auszahlungen 2012 3 4" xfId="1212" xr:uid="{00000000-0005-0000-0000-00001B040000}"/>
    <cellStyle name="_Data_Feinplanung_2011_EEGAusglMechV_Versand_FC_EEG-Auszahlungen 2012 4" xfId="1213" xr:uid="{00000000-0005-0000-0000-00001C040000}"/>
    <cellStyle name="_Data_Feinplanung_2011_EEGAusglMechV_Versand_FC_EEG-Auszahlungen 2012 4 2" xfId="1214" xr:uid="{00000000-0005-0000-0000-00001D040000}"/>
    <cellStyle name="_Data_Feinplanung_2011_EEGAusglMechV_Versand_FC_EEG-Auszahlungen 2012 4 2 2" xfId="1215" xr:uid="{00000000-0005-0000-0000-00001E040000}"/>
    <cellStyle name="_Data_Feinplanung_2011_EEGAusglMechV_Versand_FC_EEG-Auszahlungen 2012 4 3" xfId="1216" xr:uid="{00000000-0005-0000-0000-00001F040000}"/>
    <cellStyle name="_Data_Feinplanung_2011_EEGAusglMechV_Versand_FC_EEG-Auszahlungen 2012 4 3 2" xfId="1217" xr:uid="{00000000-0005-0000-0000-000020040000}"/>
    <cellStyle name="_Data_Feinplanung_2011_EEGAusglMechV_Versand_FC_EEG-Auszahlungen 2012 4 4" xfId="1218" xr:uid="{00000000-0005-0000-0000-000021040000}"/>
    <cellStyle name="_Data_Feinplanung_2011_EEGAusglMechV_Versand_FC_EEG-Auszahlungen 2012 5" xfId="1219" xr:uid="{00000000-0005-0000-0000-000022040000}"/>
    <cellStyle name="_Data_Feinplanung_2011_EEGAusglMechV_Versand_FC_EEG-Auszahlungen 2012 5 2" xfId="1220" xr:uid="{00000000-0005-0000-0000-000023040000}"/>
    <cellStyle name="_Data_Feinplanung_2011_EEGAusglMechV_Versand_FC_EEG-Auszahlungen 2012 5 2 2" xfId="1221" xr:uid="{00000000-0005-0000-0000-000024040000}"/>
    <cellStyle name="_Data_Feinplanung_2011_EEGAusglMechV_Versand_FC_EEG-Auszahlungen 2012 5 3" xfId="1222" xr:uid="{00000000-0005-0000-0000-000025040000}"/>
    <cellStyle name="_Data_Feinplanung_2011_EEGAusglMechV_Versand_FC_EEG-Auszahlungen 2012 5 3 2" xfId="1223" xr:uid="{00000000-0005-0000-0000-000026040000}"/>
    <cellStyle name="_Data_Feinplanung_2011_EEGAusglMechV_Versand_FC_EEG-Auszahlungen 2012 5 4" xfId="1224" xr:uid="{00000000-0005-0000-0000-000027040000}"/>
    <cellStyle name="_Data_Feinplanung_2011_EEGAusglMechV_Versand_FC_EEG-Auszahlungen 2012 6" xfId="1225" xr:uid="{00000000-0005-0000-0000-000028040000}"/>
    <cellStyle name="_Data_Feinplanung_2011_EEGAusglMechV_Versand_FC_EEG-Auszahlungen 2012 6 2" xfId="1226" xr:uid="{00000000-0005-0000-0000-000029040000}"/>
    <cellStyle name="_Data_Feinplanung_2011_EEGAusglMechV_Versand_FC_EEG-Auszahlungen 2012 6 2 2" xfId="1227" xr:uid="{00000000-0005-0000-0000-00002A040000}"/>
    <cellStyle name="_Data_Feinplanung_2011_EEGAusglMechV_Versand_FC_EEG-Auszahlungen 2012 6 3" xfId="1228" xr:uid="{00000000-0005-0000-0000-00002B040000}"/>
    <cellStyle name="_Data_Feinplanung_2011_EEGAusglMechV_Versand_FC_EEG-Auszahlungen 2012 6 3 2" xfId="1229" xr:uid="{00000000-0005-0000-0000-00002C040000}"/>
    <cellStyle name="_Data_Feinplanung_2011_EEGAusglMechV_Versand_FC_EEG-Auszahlungen 2012 6 4" xfId="1230" xr:uid="{00000000-0005-0000-0000-00002D040000}"/>
    <cellStyle name="_Data_Feinplanung_2011_EEGAusglMechV_Versand_FC_EEG-Auszahlungen 2012 7" xfId="1231" xr:uid="{00000000-0005-0000-0000-00002E040000}"/>
    <cellStyle name="_Data_Feinplanung_2011_EEGAusglMechV_Versand_FC_EEG-Auszahlungen 2012 7 2" xfId="1232" xr:uid="{00000000-0005-0000-0000-00002F040000}"/>
    <cellStyle name="_Data_Feinplanung_2011_EEGAusglMechV_Versand_FC_EEG-Auszahlungen 2012 8" xfId="1233" xr:uid="{00000000-0005-0000-0000-000030040000}"/>
    <cellStyle name="_Data_Feinplanung_2011_EEGAusglMechV_Versand_FC_EEG-Auszahlungen 2012 8 2" xfId="1234" xr:uid="{00000000-0005-0000-0000-000031040000}"/>
    <cellStyle name="_Data_Feinplanung_2011_EEGAusglMechV_Versand_FC_EEG-Auszahlungen 2012 9" xfId="1235" xr:uid="{00000000-0005-0000-0000-000032040000}"/>
    <cellStyle name="_Data_Feinplanung_2011_EEGAusglMechV_Versand_FC_gesamt 2012" xfId="1236" xr:uid="{00000000-0005-0000-0000-000033040000}"/>
    <cellStyle name="_Data_Feinplanung_2011_EEGAusglMechV_Versand_FC_gesamt 2012 2" xfId="1237" xr:uid="{00000000-0005-0000-0000-000034040000}"/>
    <cellStyle name="_Data_Feinplanung_2011_EEGAusglMechV_Versand_FC_gesamt 2012 2 2" xfId="1238" xr:uid="{00000000-0005-0000-0000-000035040000}"/>
    <cellStyle name="_Data_Feinplanung_2011_EEGAusglMechV_Versand_FC_gesamt 2012 2 2 2" xfId="1239" xr:uid="{00000000-0005-0000-0000-000036040000}"/>
    <cellStyle name="_Data_Feinplanung_2011_EEGAusglMechV_Versand_FC_gesamt 2012 2 2 2 2" xfId="1240" xr:uid="{00000000-0005-0000-0000-000037040000}"/>
    <cellStyle name="_Data_Feinplanung_2011_EEGAusglMechV_Versand_FC_gesamt 2012 2 2 3" xfId="1241" xr:uid="{00000000-0005-0000-0000-000038040000}"/>
    <cellStyle name="_Data_Feinplanung_2011_EEGAusglMechV_Versand_FC_gesamt 2012 2 2 3 2" xfId="1242" xr:uid="{00000000-0005-0000-0000-000039040000}"/>
    <cellStyle name="_Data_Feinplanung_2011_EEGAusglMechV_Versand_FC_gesamt 2012 2 2 4" xfId="1243" xr:uid="{00000000-0005-0000-0000-00003A040000}"/>
    <cellStyle name="_Data_Feinplanung_2011_EEGAusglMechV_Versand_FC_gesamt 2012 2 3" xfId="1244" xr:uid="{00000000-0005-0000-0000-00003B040000}"/>
    <cellStyle name="_Data_Feinplanung_2011_EEGAusglMechV_Versand_FC_gesamt 2012 2 3 2" xfId="1245" xr:uid="{00000000-0005-0000-0000-00003C040000}"/>
    <cellStyle name="_Data_Feinplanung_2011_EEGAusglMechV_Versand_FC_gesamt 2012 2 3 2 2" xfId="1246" xr:uid="{00000000-0005-0000-0000-00003D040000}"/>
    <cellStyle name="_Data_Feinplanung_2011_EEGAusglMechV_Versand_FC_gesamt 2012 2 3 3" xfId="1247" xr:uid="{00000000-0005-0000-0000-00003E040000}"/>
    <cellStyle name="_Data_Feinplanung_2011_EEGAusglMechV_Versand_FC_gesamt 2012 2 3 3 2" xfId="1248" xr:uid="{00000000-0005-0000-0000-00003F040000}"/>
    <cellStyle name="_Data_Feinplanung_2011_EEGAusglMechV_Versand_FC_gesamt 2012 2 3 4" xfId="1249" xr:uid="{00000000-0005-0000-0000-000040040000}"/>
    <cellStyle name="_Data_Feinplanung_2011_EEGAusglMechV_Versand_FC_gesamt 2012 2 4" xfId="1250" xr:uid="{00000000-0005-0000-0000-000041040000}"/>
    <cellStyle name="_Data_Feinplanung_2011_EEGAusglMechV_Versand_FC_gesamt 2012 2 4 2" xfId="1251" xr:uid="{00000000-0005-0000-0000-000042040000}"/>
    <cellStyle name="_Data_Feinplanung_2011_EEGAusglMechV_Versand_FC_gesamt 2012 2 5" xfId="1252" xr:uid="{00000000-0005-0000-0000-000043040000}"/>
    <cellStyle name="_Data_Feinplanung_2011_EEGAusglMechV_Versand_FC_gesamt 2012 2 5 2" xfId="1253" xr:uid="{00000000-0005-0000-0000-000044040000}"/>
    <cellStyle name="_Data_Feinplanung_2011_EEGAusglMechV_Versand_FC_gesamt 2012 2 6" xfId="1254" xr:uid="{00000000-0005-0000-0000-000045040000}"/>
    <cellStyle name="_Data_Feinplanung_2011_EEGAusglMechV_Versand_FC_gesamt 2012 3" xfId="1255" xr:uid="{00000000-0005-0000-0000-000046040000}"/>
    <cellStyle name="_Data_Feinplanung_2011_EEGAusglMechV_Versand_FC_gesamt 2012 3 2" xfId="1256" xr:uid="{00000000-0005-0000-0000-000047040000}"/>
    <cellStyle name="_Data_Feinplanung_2011_EEGAusglMechV_Versand_FC_gesamt 2012 3 2 2" xfId="1257" xr:uid="{00000000-0005-0000-0000-000048040000}"/>
    <cellStyle name="_Data_Feinplanung_2011_EEGAusglMechV_Versand_FC_gesamt 2012 3 3" xfId="1258" xr:uid="{00000000-0005-0000-0000-000049040000}"/>
    <cellStyle name="_Data_Feinplanung_2011_EEGAusglMechV_Versand_FC_gesamt 2012 3 3 2" xfId="1259" xr:uid="{00000000-0005-0000-0000-00004A040000}"/>
    <cellStyle name="_Data_Feinplanung_2011_EEGAusglMechV_Versand_FC_gesamt 2012 3 4" xfId="1260" xr:uid="{00000000-0005-0000-0000-00004B040000}"/>
    <cellStyle name="_Data_Feinplanung_2011_EEGAusglMechV_Versand_FC_gesamt 2012 4" xfId="1261" xr:uid="{00000000-0005-0000-0000-00004C040000}"/>
    <cellStyle name="_Data_Feinplanung_2011_EEGAusglMechV_Versand_FC_gesamt 2012 4 2" xfId="1262" xr:uid="{00000000-0005-0000-0000-00004D040000}"/>
    <cellStyle name="_Data_Feinplanung_2011_EEGAusglMechV_Versand_FC_gesamt 2012 4 2 2" xfId="1263" xr:uid="{00000000-0005-0000-0000-00004E040000}"/>
    <cellStyle name="_Data_Feinplanung_2011_EEGAusglMechV_Versand_FC_gesamt 2012 4 3" xfId="1264" xr:uid="{00000000-0005-0000-0000-00004F040000}"/>
    <cellStyle name="_Data_Feinplanung_2011_EEGAusglMechV_Versand_FC_gesamt 2012 4 3 2" xfId="1265" xr:uid="{00000000-0005-0000-0000-000050040000}"/>
    <cellStyle name="_Data_Feinplanung_2011_EEGAusglMechV_Versand_FC_gesamt 2012 4 4" xfId="1266" xr:uid="{00000000-0005-0000-0000-000051040000}"/>
    <cellStyle name="_Data_Feinplanung_2011_EEGAusglMechV_Versand_FC_gesamt 2012 5" xfId="1267" xr:uid="{00000000-0005-0000-0000-000052040000}"/>
    <cellStyle name="_Data_Feinplanung_2011_EEGAusglMechV_Versand_FC_gesamt 2012 5 2" xfId="1268" xr:uid="{00000000-0005-0000-0000-000053040000}"/>
    <cellStyle name="_Data_Feinplanung_2011_EEGAusglMechV_Versand_FC_gesamt 2012 5 2 2" xfId="1269" xr:uid="{00000000-0005-0000-0000-000054040000}"/>
    <cellStyle name="_Data_Feinplanung_2011_EEGAusglMechV_Versand_FC_gesamt 2012 5 3" xfId="1270" xr:uid="{00000000-0005-0000-0000-000055040000}"/>
    <cellStyle name="_Data_Feinplanung_2011_EEGAusglMechV_Versand_FC_gesamt 2012 5 3 2" xfId="1271" xr:uid="{00000000-0005-0000-0000-000056040000}"/>
    <cellStyle name="_Data_Feinplanung_2011_EEGAusglMechV_Versand_FC_gesamt 2012 5 4" xfId="1272" xr:uid="{00000000-0005-0000-0000-000057040000}"/>
    <cellStyle name="_Data_Feinplanung_2011_EEGAusglMechV_Versand_FC_gesamt 2012 6" xfId="1273" xr:uid="{00000000-0005-0000-0000-000058040000}"/>
    <cellStyle name="_Data_Feinplanung_2011_EEGAusglMechV_Versand_FC_gesamt 2012 6 2" xfId="1274" xr:uid="{00000000-0005-0000-0000-000059040000}"/>
    <cellStyle name="_Data_Feinplanung_2011_EEGAusglMechV_Versand_FC_gesamt 2012 6 2 2" xfId="1275" xr:uid="{00000000-0005-0000-0000-00005A040000}"/>
    <cellStyle name="_Data_Feinplanung_2011_EEGAusglMechV_Versand_FC_gesamt 2012 6 3" xfId="1276" xr:uid="{00000000-0005-0000-0000-00005B040000}"/>
    <cellStyle name="_Data_Feinplanung_2011_EEGAusglMechV_Versand_FC_gesamt 2012 6 3 2" xfId="1277" xr:uid="{00000000-0005-0000-0000-00005C040000}"/>
    <cellStyle name="_Data_Feinplanung_2011_EEGAusglMechV_Versand_FC_gesamt 2012 6 4" xfId="1278" xr:uid="{00000000-0005-0000-0000-00005D040000}"/>
    <cellStyle name="_Data_Feinplanung_2011_EEGAusglMechV_Versand_FC_gesamt 2012 7" xfId="1279" xr:uid="{00000000-0005-0000-0000-00005E040000}"/>
    <cellStyle name="_Data_Feinplanung_2011_EEGAusglMechV_Versand_FC_gesamt 2012 7 2" xfId="1280" xr:uid="{00000000-0005-0000-0000-00005F040000}"/>
    <cellStyle name="_Data_Feinplanung_2011_EEGAusglMechV_Versand_FC_gesamt 2012 8" xfId="1281" xr:uid="{00000000-0005-0000-0000-000060040000}"/>
    <cellStyle name="_Data_Feinplanung_2011_EEGAusglMechV_Versand_FC_gesamt 2012 8 2" xfId="1282" xr:uid="{00000000-0005-0000-0000-000061040000}"/>
    <cellStyle name="_Data_Feinplanung_2011_EEGAusglMechV_Versand_FC_gesamt 2012 9" xfId="1283" xr:uid="{00000000-0005-0000-0000-000062040000}"/>
    <cellStyle name="_Data_Feinplanung_2011_EEGAusglMechV_Versand_FC_Group" xfId="1284" xr:uid="{00000000-0005-0000-0000-000063040000}"/>
    <cellStyle name="_Data_Feinplanung_2011_EEGAusglMechV_Versand_FC_Group 2" xfId="1285" xr:uid="{00000000-0005-0000-0000-000064040000}"/>
    <cellStyle name="_Data_Feinplanung_2011_EEGAusglMechV_Versand_FC_Group 2 2" xfId="1286" xr:uid="{00000000-0005-0000-0000-000065040000}"/>
    <cellStyle name="_Data_Feinplanung_2011_EEGAusglMechV_Versand_FC_Group 2 2 2" xfId="1287" xr:uid="{00000000-0005-0000-0000-000066040000}"/>
    <cellStyle name="_Data_Feinplanung_2011_EEGAusglMechV_Versand_FC_Group 2 2 2 2" xfId="1288" xr:uid="{00000000-0005-0000-0000-000067040000}"/>
    <cellStyle name="_Data_Feinplanung_2011_EEGAusglMechV_Versand_FC_Group 2 2 3" xfId="1289" xr:uid="{00000000-0005-0000-0000-000068040000}"/>
    <cellStyle name="_Data_Feinplanung_2011_EEGAusglMechV_Versand_FC_Group 2 2 3 2" xfId="1290" xr:uid="{00000000-0005-0000-0000-000069040000}"/>
    <cellStyle name="_Data_Feinplanung_2011_EEGAusglMechV_Versand_FC_Group 2 2 4" xfId="1291" xr:uid="{00000000-0005-0000-0000-00006A040000}"/>
    <cellStyle name="_Data_Feinplanung_2011_EEGAusglMechV_Versand_FC_Group 2 3" xfId="1292" xr:uid="{00000000-0005-0000-0000-00006B040000}"/>
    <cellStyle name="_Data_Feinplanung_2011_EEGAusglMechV_Versand_FC_Group 2 3 2" xfId="1293" xr:uid="{00000000-0005-0000-0000-00006C040000}"/>
    <cellStyle name="_Data_Feinplanung_2011_EEGAusglMechV_Versand_FC_Group 2 3 2 2" xfId="1294" xr:uid="{00000000-0005-0000-0000-00006D040000}"/>
    <cellStyle name="_Data_Feinplanung_2011_EEGAusglMechV_Versand_FC_Group 2 3 3" xfId="1295" xr:uid="{00000000-0005-0000-0000-00006E040000}"/>
    <cellStyle name="_Data_Feinplanung_2011_EEGAusglMechV_Versand_FC_Group 2 3 3 2" xfId="1296" xr:uid="{00000000-0005-0000-0000-00006F040000}"/>
    <cellStyle name="_Data_Feinplanung_2011_EEGAusglMechV_Versand_FC_Group 2 3 4" xfId="1297" xr:uid="{00000000-0005-0000-0000-000070040000}"/>
    <cellStyle name="_Data_Feinplanung_2011_EEGAusglMechV_Versand_FC_Group 2 4" xfId="1298" xr:uid="{00000000-0005-0000-0000-000071040000}"/>
    <cellStyle name="_Data_Feinplanung_2011_EEGAusglMechV_Versand_FC_Group 2 4 2" xfId="1299" xr:uid="{00000000-0005-0000-0000-000072040000}"/>
    <cellStyle name="_Data_Feinplanung_2011_EEGAusglMechV_Versand_FC_Group 2 5" xfId="1300" xr:uid="{00000000-0005-0000-0000-000073040000}"/>
    <cellStyle name="_Data_Feinplanung_2011_EEGAusglMechV_Versand_FC_Group 2 5 2" xfId="1301" xr:uid="{00000000-0005-0000-0000-000074040000}"/>
    <cellStyle name="_Data_Feinplanung_2011_EEGAusglMechV_Versand_FC_Group 2 6" xfId="1302" xr:uid="{00000000-0005-0000-0000-000075040000}"/>
    <cellStyle name="_Data_Feinplanung_2011_EEGAusglMechV_Versand_FC_Group 3" xfId="1303" xr:uid="{00000000-0005-0000-0000-000076040000}"/>
    <cellStyle name="_Data_Feinplanung_2011_EEGAusglMechV_Versand_FC_Group 3 2" xfId="1304" xr:uid="{00000000-0005-0000-0000-000077040000}"/>
    <cellStyle name="_Data_Feinplanung_2011_EEGAusglMechV_Versand_FC_Group 3 2 2" xfId="1305" xr:uid="{00000000-0005-0000-0000-000078040000}"/>
    <cellStyle name="_Data_Feinplanung_2011_EEGAusglMechV_Versand_FC_Group 3 3" xfId="1306" xr:uid="{00000000-0005-0000-0000-000079040000}"/>
    <cellStyle name="_Data_Feinplanung_2011_EEGAusglMechV_Versand_FC_Group 3 3 2" xfId="1307" xr:uid="{00000000-0005-0000-0000-00007A040000}"/>
    <cellStyle name="_Data_Feinplanung_2011_EEGAusglMechV_Versand_FC_Group 3 4" xfId="1308" xr:uid="{00000000-0005-0000-0000-00007B040000}"/>
    <cellStyle name="_Data_Feinplanung_2011_EEGAusglMechV_Versand_FC_Group 4" xfId="1309" xr:uid="{00000000-0005-0000-0000-00007C040000}"/>
    <cellStyle name="_Data_Feinplanung_2011_EEGAusglMechV_Versand_FC_Group 4 2" xfId="1310" xr:uid="{00000000-0005-0000-0000-00007D040000}"/>
    <cellStyle name="_Data_Feinplanung_2011_EEGAusglMechV_Versand_FC_Group 4 2 2" xfId="1311" xr:uid="{00000000-0005-0000-0000-00007E040000}"/>
    <cellStyle name="_Data_Feinplanung_2011_EEGAusglMechV_Versand_FC_Group 4 3" xfId="1312" xr:uid="{00000000-0005-0000-0000-00007F040000}"/>
    <cellStyle name="_Data_Feinplanung_2011_EEGAusglMechV_Versand_FC_Group 4 3 2" xfId="1313" xr:uid="{00000000-0005-0000-0000-000080040000}"/>
    <cellStyle name="_Data_Feinplanung_2011_EEGAusglMechV_Versand_FC_Group 4 4" xfId="1314" xr:uid="{00000000-0005-0000-0000-000081040000}"/>
    <cellStyle name="_Data_Feinplanung_2011_EEGAusglMechV_Versand_FC_Group 5" xfId="1315" xr:uid="{00000000-0005-0000-0000-000082040000}"/>
    <cellStyle name="_Data_Feinplanung_2011_EEGAusglMechV_Versand_FC_Group 5 2" xfId="1316" xr:uid="{00000000-0005-0000-0000-000083040000}"/>
    <cellStyle name="_Data_Feinplanung_2011_EEGAusglMechV_Versand_FC_Group 5 2 2" xfId="1317" xr:uid="{00000000-0005-0000-0000-000084040000}"/>
    <cellStyle name="_Data_Feinplanung_2011_EEGAusglMechV_Versand_FC_Group 5 3" xfId="1318" xr:uid="{00000000-0005-0000-0000-000085040000}"/>
    <cellStyle name="_Data_Feinplanung_2011_EEGAusglMechV_Versand_FC_Group 5 3 2" xfId="1319" xr:uid="{00000000-0005-0000-0000-000086040000}"/>
    <cellStyle name="_Data_Feinplanung_2011_EEGAusglMechV_Versand_FC_Group 5 4" xfId="1320" xr:uid="{00000000-0005-0000-0000-000087040000}"/>
    <cellStyle name="_Data_Feinplanung_2011_EEGAusglMechV_Versand_FC_Group 6" xfId="1321" xr:uid="{00000000-0005-0000-0000-000088040000}"/>
    <cellStyle name="_Data_Feinplanung_2011_EEGAusglMechV_Versand_FC_Group 6 2" xfId="1322" xr:uid="{00000000-0005-0000-0000-000089040000}"/>
    <cellStyle name="_Data_Feinplanung_2011_EEGAusglMechV_Versand_FC_Group 6 2 2" xfId="1323" xr:uid="{00000000-0005-0000-0000-00008A040000}"/>
    <cellStyle name="_Data_Feinplanung_2011_EEGAusglMechV_Versand_FC_Group 6 3" xfId="1324" xr:uid="{00000000-0005-0000-0000-00008B040000}"/>
    <cellStyle name="_Data_Feinplanung_2011_EEGAusglMechV_Versand_FC_Group 6 3 2" xfId="1325" xr:uid="{00000000-0005-0000-0000-00008C040000}"/>
    <cellStyle name="_Data_Feinplanung_2011_EEGAusglMechV_Versand_FC_Group 6 4" xfId="1326" xr:uid="{00000000-0005-0000-0000-00008D040000}"/>
    <cellStyle name="_Data_Feinplanung_2011_EEGAusglMechV_Versand_FC_Group 7" xfId="1327" xr:uid="{00000000-0005-0000-0000-00008E040000}"/>
    <cellStyle name="_Data_Feinplanung_2011_EEGAusglMechV_Versand_FC_Group 7 2" xfId="1328" xr:uid="{00000000-0005-0000-0000-00008F040000}"/>
    <cellStyle name="_Data_Feinplanung_2011_EEGAusglMechV_Versand_FC_Group 8" xfId="1329" xr:uid="{00000000-0005-0000-0000-000090040000}"/>
    <cellStyle name="_Data_Feinplanung_2011_EEGAusglMechV_Versand_FC_Group 8 2" xfId="1330" xr:uid="{00000000-0005-0000-0000-000091040000}"/>
    <cellStyle name="_Data_Feinplanung_2011_EEGAusglMechV_Versand_FC_Group 9" xfId="1331" xr:uid="{00000000-0005-0000-0000-000092040000}"/>
    <cellStyle name="_Data_Feinplanung_2011_EEGAusglMechV_Versand_FC_Group_BA_NP" xfId="1332" xr:uid="{00000000-0005-0000-0000-000093040000}"/>
    <cellStyle name="_Data_Feinplanung_2011_EEGAusglMechV_Versand_FC_Group_BA_NP 2" xfId="1333" xr:uid="{00000000-0005-0000-0000-000094040000}"/>
    <cellStyle name="_Data_Feinplanung_2011_EEGAusglMechV_Versand_FC_Group_BA_NP 2 2" xfId="1334" xr:uid="{00000000-0005-0000-0000-000095040000}"/>
    <cellStyle name="_Data_Feinplanung_2011_EEGAusglMechV_Versand_FC_Group_BA_NP 2 2 2" xfId="1335" xr:uid="{00000000-0005-0000-0000-000096040000}"/>
    <cellStyle name="_Data_Feinplanung_2011_EEGAusglMechV_Versand_FC_Group_BA_NP 2 3" xfId="1336" xr:uid="{00000000-0005-0000-0000-000097040000}"/>
    <cellStyle name="_Data_Feinplanung_2011_EEGAusglMechV_Versand_FC_Group_BA_NP 2 3 2" xfId="1337" xr:uid="{00000000-0005-0000-0000-000098040000}"/>
    <cellStyle name="_Data_Feinplanung_2011_EEGAusglMechV_Versand_FC_Group_BA_NP 2 4" xfId="1338" xr:uid="{00000000-0005-0000-0000-000099040000}"/>
    <cellStyle name="_Data_Feinplanung_2011_EEGAusglMechV_Versand_FC_Group_BA_NP 3" xfId="1339" xr:uid="{00000000-0005-0000-0000-00009A040000}"/>
    <cellStyle name="_Data_Feinplanung_2011_EEGAusglMechV_Versand_FC_Group_BA_NP 3 2" xfId="1340" xr:uid="{00000000-0005-0000-0000-00009B040000}"/>
    <cellStyle name="_Data_Feinplanung_2011_EEGAusglMechV_Versand_FC_Group_BA_NP 3 2 2" xfId="1341" xr:uid="{00000000-0005-0000-0000-00009C040000}"/>
    <cellStyle name="_Data_Feinplanung_2011_EEGAusglMechV_Versand_FC_Group_BA_NP 3 3" xfId="1342" xr:uid="{00000000-0005-0000-0000-00009D040000}"/>
    <cellStyle name="_Data_Feinplanung_2011_EEGAusglMechV_Versand_FC_Group_BA_NP 3 3 2" xfId="1343" xr:uid="{00000000-0005-0000-0000-00009E040000}"/>
    <cellStyle name="_Data_Feinplanung_2011_EEGAusglMechV_Versand_FC_Group_BA_NP 3 4" xfId="1344" xr:uid="{00000000-0005-0000-0000-00009F040000}"/>
    <cellStyle name="_Data_Feinplanung_2011_EEGAusglMechV_Versand_FC_Group_BA_NP 4" xfId="1345" xr:uid="{00000000-0005-0000-0000-0000A0040000}"/>
    <cellStyle name="_Data_Feinplanung_2011_EEGAusglMechV_Versand_FC_Group_BA_NP 4 2" xfId="1346" xr:uid="{00000000-0005-0000-0000-0000A1040000}"/>
    <cellStyle name="_Data_Feinplanung_2011_EEGAusglMechV_Versand_FC_Group_BA_NP 4 2 2" xfId="1347" xr:uid="{00000000-0005-0000-0000-0000A2040000}"/>
    <cellStyle name="_Data_Feinplanung_2011_EEGAusglMechV_Versand_FC_Group_BA_NP 4 3" xfId="1348" xr:uid="{00000000-0005-0000-0000-0000A3040000}"/>
    <cellStyle name="_Data_Feinplanung_2011_EEGAusglMechV_Versand_FC_Group_BA_NP 4 3 2" xfId="1349" xr:uid="{00000000-0005-0000-0000-0000A4040000}"/>
    <cellStyle name="_Data_Feinplanung_2011_EEGAusglMechV_Versand_FC_Group_BA_NP 4 4" xfId="1350" xr:uid="{00000000-0005-0000-0000-0000A5040000}"/>
    <cellStyle name="_Data_Feinplanung_2011_EEGAusglMechV_Versand_FC_Group_BA_NP 5" xfId="1351" xr:uid="{00000000-0005-0000-0000-0000A6040000}"/>
    <cellStyle name="_Data_Feinplanung_2011_EEGAusglMechV_Versand_FC_Group_BA_NP 5 2" xfId="1352" xr:uid="{00000000-0005-0000-0000-0000A7040000}"/>
    <cellStyle name="_Data_Feinplanung_2011_EEGAusglMechV_Versand_FC_Group_BA_NP 5 2 2" xfId="1353" xr:uid="{00000000-0005-0000-0000-0000A8040000}"/>
    <cellStyle name="_Data_Feinplanung_2011_EEGAusglMechV_Versand_FC_Group_BA_NP 5 3" xfId="1354" xr:uid="{00000000-0005-0000-0000-0000A9040000}"/>
    <cellStyle name="_Data_Feinplanung_2011_EEGAusglMechV_Versand_FC_Group_BA_NP 5 3 2" xfId="1355" xr:uid="{00000000-0005-0000-0000-0000AA040000}"/>
    <cellStyle name="_Data_Feinplanung_2011_EEGAusglMechV_Versand_FC_Group_BA_NP 5 4" xfId="1356" xr:uid="{00000000-0005-0000-0000-0000AB040000}"/>
    <cellStyle name="_Data_Feinplanung_2011_EEGAusglMechV_Versand_FC_Group_BA_NP 6" xfId="1357" xr:uid="{00000000-0005-0000-0000-0000AC040000}"/>
    <cellStyle name="_Data_Feinplanung_2011_EEGAusglMechV_Versand_FC_Group_BA_NP 6 2" xfId="1358" xr:uid="{00000000-0005-0000-0000-0000AD040000}"/>
    <cellStyle name="_Data_Feinplanung_2011_EEGAusglMechV_Versand_FC_Group_BA_NP 6 2 2" xfId="1359" xr:uid="{00000000-0005-0000-0000-0000AE040000}"/>
    <cellStyle name="_Data_Feinplanung_2011_EEGAusglMechV_Versand_FC_Group_BA_NP 6 3" xfId="1360" xr:uid="{00000000-0005-0000-0000-0000AF040000}"/>
    <cellStyle name="_Data_Feinplanung_2011_EEGAusglMechV_Versand_FC_Group_BA_NP 6 3 2" xfId="1361" xr:uid="{00000000-0005-0000-0000-0000B0040000}"/>
    <cellStyle name="_Data_Feinplanung_2011_EEGAusglMechV_Versand_FC_Group_BA_NP 6 4" xfId="1362" xr:uid="{00000000-0005-0000-0000-0000B1040000}"/>
    <cellStyle name="_Data_Feinplanung_2011_EEGAusglMechV_Versand_FC_Group_BA_NP 7" xfId="1363" xr:uid="{00000000-0005-0000-0000-0000B2040000}"/>
    <cellStyle name="_Data_Feinplanung_2011_EEGAusglMechV_Versand_FC_Group_BA_NP 7 2" xfId="1364" xr:uid="{00000000-0005-0000-0000-0000B3040000}"/>
    <cellStyle name="_Data_Feinplanung_2011_EEGAusglMechV_Versand_FC_Group_BA_NP 8" xfId="1365" xr:uid="{00000000-0005-0000-0000-0000B4040000}"/>
    <cellStyle name="_Data_Feinplanung_2011_EEGAusglMechV_Versand_FC_Group_BA_NP 8 2" xfId="1366" xr:uid="{00000000-0005-0000-0000-0000B5040000}"/>
    <cellStyle name="_Data_Feinplanung_2011_EEGAusglMechV_Versand_FC_Group_BA_NP 9" xfId="1367" xr:uid="{00000000-0005-0000-0000-0000B6040000}"/>
    <cellStyle name="_Data_Feinplanung_2011_EEGAusglMechV_Versand_FC_Group_EEG-Auszahlungen 2012" xfId="1368" xr:uid="{00000000-0005-0000-0000-0000B7040000}"/>
    <cellStyle name="_Data_Feinplanung_2011_EEGAusglMechV_Versand_FC_Group_EEG-Auszahlungen 2012 2" xfId="1369" xr:uid="{00000000-0005-0000-0000-0000B8040000}"/>
    <cellStyle name="_Data_Feinplanung_2011_EEGAusglMechV_Versand_FC_Group_EEG-Auszahlungen 2012 2 2" xfId="1370" xr:uid="{00000000-0005-0000-0000-0000B9040000}"/>
    <cellStyle name="_Data_Feinplanung_2011_EEGAusglMechV_Versand_FC_Group_EEG-Auszahlungen 2012 2 2 2" xfId="1371" xr:uid="{00000000-0005-0000-0000-0000BA040000}"/>
    <cellStyle name="_Data_Feinplanung_2011_EEGAusglMechV_Versand_FC_Group_EEG-Auszahlungen 2012 2 2 2 2" xfId="1372" xr:uid="{00000000-0005-0000-0000-0000BB040000}"/>
    <cellStyle name="_Data_Feinplanung_2011_EEGAusglMechV_Versand_FC_Group_EEG-Auszahlungen 2012 2 2 3" xfId="1373" xr:uid="{00000000-0005-0000-0000-0000BC040000}"/>
    <cellStyle name="_Data_Feinplanung_2011_EEGAusglMechV_Versand_FC_Group_EEG-Auszahlungen 2012 2 2 3 2" xfId="1374" xr:uid="{00000000-0005-0000-0000-0000BD040000}"/>
    <cellStyle name="_Data_Feinplanung_2011_EEGAusglMechV_Versand_FC_Group_EEG-Auszahlungen 2012 2 2 4" xfId="1375" xr:uid="{00000000-0005-0000-0000-0000BE040000}"/>
    <cellStyle name="_Data_Feinplanung_2011_EEGAusglMechV_Versand_FC_Group_EEG-Auszahlungen 2012 2 3" xfId="1376" xr:uid="{00000000-0005-0000-0000-0000BF040000}"/>
    <cellStyle name="_Data_Feinplanung_2011_EEGAusglMechV_Versand_FC_Group_EEG-Auszahlungen 2012 2 3 2" xfId="1377" xr:uid="{00000000-0005-0000-0000-0000C0040000}"/>
    <cellStyle name="_Data_Feinplanung_2011_EEGAusglMechV_Versand_FC_Group_EEG-Auszahlungen 2012 2 3 2 2" xfId="1378" xr:uid="{00000000-0005-0000-0000-0000C1040000}"/>
    <cellStyle name="_Data_Feinplanung_2011_EEGAusglMechV_Versand_FC_Group_EEG-Auszahlungen 2012 2 3 3" xfId="1379" xr:uid="{00000000-0005-0000-0000-0000C2040000}"/>
    <cellStyle name="_Data_Feinplanung_2011_EEGAusglMechV_Versand_FC_Group_EEG-Auszahlungen 2012 2 3 3 2" xfId="1380" xr:uid="{00000000-0005-0000-0000-0000C3040000}"/>
    <cellStyle name="_Data_Feinplanung_2011_EEGAusglMechV_Versand_FC_Group_EEG-Auszahlungen 2012 2 3 4" xfId="1381" xr:uid="{00000000-0005-0000-0000-0000C4040000}"/>
    <cellStyle name="_Data_Feinplanung_2011_EEGAusglMechV_Versand_FC_Group_EEG-Auszahlungen 2012 2 4" xfId="1382" xr:uid="{00000000-0005-0000-0000-0000C5040000}"/>
    <cellStyle name="_Data_Feinplanung_2011_EEGAusglMechV_Versand_FC_Group_EEG-Auszahlungen 2012 2 4 2" xfId="1383" xr:uid="{00000000-0005-0000-0000-0000C6040000}"/>
    <cellStyle name="_Data_Feinplanung_2011_EEGAusglMechV_Versand_FC_Group_EEG-Auszahlungen 2012 2 5" xfId="1384" xr:uid="{00000000-0005-0000-0000-0000C7040000}"/>
    <cellStyle name="_Data_Feinplanung_2011_EEGAusglMechV_Versand_FC_Group_EEG-Auszahlungen 2012 2 5 2" xfId="1385" xr:uid="{00000000-0005-0000-0000-0000C8040000}"/>
    <cellStyle name="_Data_Feinplanung_2011_EEGAusglMechV_Versand_FC_Group_EEG-Auszahlungen 2012 2 6" xfId="1386" xr:uid="{00000000-0005-0000-0000-0000C9040000}"/>
    <cellStyle name="_Data_Feinplanung_2011_EEGAusglMechV_Versand_FC_Group_EEG-Auszahlungen 2012 3" xfId="1387" xr:uid="{00000000-0005-0000-0000-0000CA040000}"/>
    <cellStyle name="_Data_Feinplanung_2011_EEGAusglMechV_Versand_FC_Group_EEG-Auszahlungen 2012 3 2" xfId="1388" xr:uid="{00000000-0005-0000-0000-0000CB040000}"/>
    <cellStyle name="_Data_Feinplanung_2011_EEGAusglMechV_Versand_FC_Group_EEG-Auszahlungen 2012 3 2 2" xfId="1389" xr:uid="{00000000-0005-0000-0000-0000CC040000}"/>
    <cellStyle name="_Data_Feinplanung_2011_EEGAusglMechV_Versand_FC_Group_EEG-Auszahlungen 2012 3 3" xfId="1390" xr:uid="{00000000-0005-0000-0000-0000CD040000}"/>
    <cellStyle name="_Data_Feinplanung_2011_EEGAusglMechV_Versand_FC_Group_EEG-Auszahlungen 2012 3 3 2" xfId="1391" xr:uid="{00000000-0005-0000-0000-0000CE040000}"/>
    <cellStyle name="_Data_Feinplanung_2011_EEGAusglMechV_Versand_FC_Group_EEG-Auszahlungen 2012 3 4" xfId="1392" xr:uid="{00000000-0005-0000-0000-0000CF040000}"/>
    <cellStyle name="_Data_Feinplanung_2011_EEGAusglMechV_Versand_FC_Group_EEG-Auszahlungen 2012 4" xfId="1393" xr:uid="{00000000-0005-0000-0000-0000D0040000}"/>
    <cellStyle name="_Data_Feinplanung_2011_EEGAusglMechV_Versand_FC_Group_EEG-Auszahlungen 2012 4 2" xfId="1394" xr:uid="{00000000-0005-0000-0000-0000D1040000}"/>
    <cellStyle name="_Data_Feinplanung_2011_EEGAusglMechV_Versand_FC_Group_EEG-Auszahlungen 2012 4 2 2" xfId="1395" xr:uid="{00000000-0005-0000-0000-0000D2040000}"/>
    <cellStyle name="_Data_Feinplanung_2011_EEGAusglMechV_Versand_FC_Group_EEG-Auszahlungen 2012 4 3" xfId="1396" xr:uid="{00000000-0005-0000-0000-0000D3040000}"/>
    <cellStyle name="_Data_Feinplanung_2011_EEGAusglMechV_Versand_FC_Group_EEG-Auszahlungen 2012 4 3 2" xfId="1397" xr:uid="{00000000-0005-0000-0000-0000D4040000}"/>
    <cellStyle name="_Data_Feinplanung_2011_EEGAusglMechV_Versand_FC_Group_EEG-Auszahlungen 2012 4 4" xfId="1398" xr:uid="{00000000-0005-0000-0000-0000D5040000}"/>
    <cellStyle name="_Data_Feinplanung_2011_EEGAusglMechV_Versand_FC_Group_EEG-Auszahlungen 2012 5" xfId="1399" xr:uid="{00000000-0005-0000-0000-0000D6040000}"/>
    <cellStyle name="_Data_Feinplanung_2011_EEGAusglMechV_Versand_FC_Group_EEG-Auszahlungen 2012 5 2" xfId="1400" xr:uid="{00000000-0005-0000-0000-0000D7040000}"/>
    <cellStyle name="_Data_Feinplanung_2011_EEGAusglMechV_Versand_FC_Group_EEG-Auszahlungen 2012 5 2 2" xfId="1401" xr:uid="{00000000-0005-0000-0000-0000D8040000}"/>
    <cellStyle name="_Data_Feinplanung_2011_EEGAusglMechV_Versand_FC_Group_EEG-Auszahlungen 2012 5 3" xfId="1402" xr:uid="{00000000-0005-0000-0000-0000D9040000}"/>
    <cellStyle name="_Data_Feinplanung_2011_EEGAusglMechV_Versand_FC_Group_EEG-Auszahlungen 2012 5 3 2" xfId="1403" xr:uid="{00000000-0005-0000-0000-0000DA040000}"/>
    <cellStyle name="_Data_Feinplanung_2011_EEGAusglMechV_Versand_FC_Group_EEG-Auszahlungen 2012 5 4" xfId="1404" xr:uid="{00000000-0005-0000-0000-0000DB040000}"/>
    <cellStyle name="_Data_Feinplanung_2011_EEGAusglMechV_Versand_FC_Group_EEG-Auszahlungen 2012 6" xfId="1405" xr:uid="{00000000-0005-0000-0000-0000DC040000}"/>
    <cellStyle name="_Data_Feinplanung_2011_EEGAusglMechV_Versand_FC_Group_EEG-Auszahlungen 2012 6 2" xfId="1406" xr:uid="{00000000-0005-0000-0000-0000DD040000}"/>
    <cellStyle name="_Data_Feinplanung_2011_EEGAusglMechV_Versand_FC_Group_EEG-Auszahlungen 2012 6 2 2" xfId="1407" xr:uid="{00000000-0005-0000-0000-0000DE040000}"/>
    <cellStyle name="_Data_Feinplanung_2011_EEGAusglMechV_Versand_FC_Group_EEG-Auszahlungen 2012 6 3" xfId="1408" xr:uid="{00000000-0005-0000-0000-0000DF040000}"/>
    <cellStyle name="_Data_Feinplanung_2011_EEGAusglMechV_Versand_FC_Group_EEG-Auszahlungen 2012 6 3 2" xfId="1409" xr:uid="{00000000-0005-0000-0000-0000E0040000}"/>
    <cellStyle name="_Data_Feinplanung_2011_EEGAusglMechV_Versand_FC_Group_EEG-Auszahlungen 2012 6 4" xfId="1410" xr:uid="{00000000-0005-0000-0000-0000E1040000}"/>
    <cellStyle name="_Data_Feinplanung_2011_EEGAusglMechV_Versand_FC_Group_EEG-Auszahlungen 2012 7" xfId="1411" xr:uid="{00000000-0005-0000-0000-0000E2040000}"/>
    <cellStyle name="_Data_Feinplanung_2011_EEGAusglMechV_Versand_FC_Group_EEG-Auszahlungen 2012 7 2" xfId="1412" xr:uid="{00000000-0005-0000-0000-0000E3040000}"/>
    <cellStyle name="_Data_Feinplanung_2011_EEGAusglMechV_Versand_FC_Group_EEG-Auszahlungen 2012 8" xfId="1413" xr:uid="{00000000-0005-0000-0000-0000E4040000}"/>
    <cellStyle name="_Data_Feinplanung_2011_EEGAusglMechV_Versand_FC_Group_EEG-Auszahlungen 2012 8 2" xfId="1414" xr:uid="{00000000-0005-0000-0000-0000E5040000}"/>
    <cellStyle name="_Data_Feinplanung_2011_EEGAusglMechV_Versand_FC_Group_EEG-Auszahlungen 2012 9" xfId="1415" xr:uid="{00000000-0005-0000-0000-0000E6040000}"/>
    <cellStyle name="_Data_Feinplanung_2011_EEGAusglMechV_Versand_FC_Group_Istwerte" xfId="1416" xr:uid="{00000000-0005-0000-0000-0000E7040000}"/>
    <cellStyle name="_Data_Feinplanung_2011_EEGAusglMechV_Versand_FC_Group_Istwerte 2" xfId="1417" xr:uid="{00000000-0005-0000-0000-0000E8040000}"/>
    <cellStyle name="_Data_Feinplanung_2011_EEGAusglMechV_Versand_FC_Group_Istwerte 2 2" xfId="1418" xr:uid="{00000000-0005-0000-0000-0000E9040000}"/>
    <cellStyle name="_Data_Feinplanung_2011_EEGAusglMechV_Versand_FC_Group_Istwerte 2 2 2" xfId="1419" xr:uid="{00000000-0005-0000-0000-0000EA040000}"/>
    <cellStyle name="_Data_Feinplanung_2011_EEGAusglMechV_Versand_FC_Group_Istwerte 2 2 2 2" xfId="1420" xr:uid="{00000000-0005-0000-0000-0000EB040000}"/>
    <cellStyle name="_Data_Feinplanung_2011_EEGAusglMechV_Versand_FC_Group_Istwerte 2 2 3" xfId="1421" xr:uid="{00000000-0005-0000-0000-0000EC040000}"/>
    <cellStyle name="_Data_Feinplanung_2011_EEGAusglMechV_Versand_FC_Group_Istwerte 2 2 3 2" xfId="1422" xr:uid="{00000000-0005-0000-0000-0000ED040000}"/>
    <cellStyle name="_Data_Feinplanung_2011_EEGAusglMechV_Versand_FC_Group_Istwerte 2 2 4" xfId="1423" xr:uid="{00000000-0005-0000-0000-0000EE040000}"/>
    <cellStyle name="_Data_Feinplanung_2011_EEGAusglMechV_Versand_FC_Group_Istwerte 2 3" xfId="1424" xr:uid="{00000000-0005-0000-0000-0000EF040000}"/>
    <cellStyle name="_Data_Feinplanung_2011_EEGAusglMechV_Versand_FC_Group_Istwerte 2 3 2" xfId="1425" xr:uid="{00000000-0005-0000-0000-0000F0040000}"/>
    <cellStyle name="_Data_Feinplanung_2011_EEGAusglMechV_Versand_FC_Group_Istwerte 2 3 2 2" xfId="1426" xr:uid="{00000000-0005-0000-0000-0000F1040000}"/>
    <cellStyle name="_Data_Feinplanung_2011_EEGAusglMechV_Versand_FC_Group_Istwerte 2 3 3" xfId="1427" xr:uid="{00000000-0005-0000-0000-0000F2040000}"/>
    <cellStyle name="_Data_Feinplanung_2011_EEGAusglMechV_Versand_FC_Group_Istwerte 2 3 3 2" xfId="1428" xr:uid="{00000000-0005-0000-0000-0000F3040000}"/>
    <cellStyle name="_Data_Feinplanung_2011_EEGAusglMechV_Versand_FC_Group_Istwerte 2 3 4" xfId="1429" xr:uid="{00000000-0005-0000-0000-0000F4040000}"/>
    <cellStyle name="_Data_Feinplanung_2011_EEGAusglMechV_Versand_FC_Group_Istwerte 2 4" xfId="1430" xr:uid="{00000000-0005-0000-0000-0000F5040000}"/>
    <cellStyle name="_Data_Feinplanung_2011_EEGAusglMechV_Versand_FC_Group_Istwerte 2 4 2" xfId="1431" xr:uid="{00000000-0005-0000-0000-0000F6040000}"/>
    <cellStyle name="_Data_Feinplanung_2011_EEGAusglMechV_Versand_FC_Group_Istwerte 2 5" xfId="1432" xr:uid="{00000000-0005-0000-0000-0000F7040000}"/>
    <cellStyle name="_Data_Feinplanung_2011_EEGAusglMechV_Versand_FC_Group_Istwerte 2 5 2" xfId="1433" xr:uid="{00000000-0005-0000-0000-0000F8040000}"/>
    <cellStyle name="_Data_Feinplanung_2011_EEGAusglMechV_Versand_FC_Group_Istwerte 2 6" xfId="1434" xr:uid="{00000000-0005-0000-0000-0000F9040000}"/>
    <cellStyle name="_Data_Feinplanung_2011_EEGAusglMechV_Versand_FC_Group_Istwerte 3" xfId="1435" xr:uid="{00000000-0005-0000-0000-0000FA040000}"/>
    <cellStyle name="_Data_Feinplanung_2011_EEGAusglMechV_Versand_FC_Group_Istwerte 3 2" xfId="1436" xr:uid="{00000000-0005-0000-0000-0000FB040000}"/>
    <cellStyle name="_Data_Feinplanung_2011_EEGAusglMechV_Versand_FC_Group_Istwerte 3 2 2" xfId="1437" xr:uid="{00000000-0005-0000-0000-0000FC040000}"/>
    <cellStyle name="_Data_Feinplanung_2011_EEGAusglMechV_Versand_FC_Group_Istwerte 3 3" xfId="1438" xr:uid="{00000000-0005-0000-0000-0000FD040000}"/>
    <cellStyle name="_Data_Feinplanung_2011_EEGAusglMechV_Versand_FC_Group_Istwerte 3 3 2" xfId="1439" xr:uid="{00000000-0005-0000-0000-0000FE040000}"/>
    <cellStyle name="_Data_Feinplanung_2011_EEGAusglMechV_Versand_FC_Group_Istwerte 3 4" xfId="1440" xr:uid="{00000000-0005-0000-0000-0000FF040000}"/>
    <cellStyle name="_Data_Feinplanung_2011_EEGAusglMechV_Versand_FC_Group_Istwerte 4" xfId="1441" xr:uid="{00000000-0005-0000-0000-000000050000}"/>
    <cellStyle name="_Data_Feinplanung_2011_EEGAusglMechV_Versand_FC_Group_Istwerte 4 2" xfId="1442" xr:uid="{00000000-0005-0000-0000-000001050000}"/>
    <cellStyle name="_Data_Feinplanung_2011_EEGAusglMechV_Versand_FC_Group_Istwerte 4 2 2" xfId="1443" xr:uid="{00000000-0005-0000-0000-000002050000}"/>
    <cellStyle name="_Data_Feinplanung_2011_EEGAusglMechV_Versand_FC_Group_Istwerte 4 3" xfId="1444" xr:uid="{00000000-0005-0000-0000-000003050000}"/>
    <cellStyle name="_Data_Feinplanung_2011_EEGAusglMechV_Versand_FC_Group_Istwerte 4 3 2" xfId="1445" xr:uid="{00000000-0005-0000-0000-000004050000}"/>
    <cellStyle name="_Data_Feinplanung_2011_EEGAusglMechV_Versand_FC_Group_Istwerte 4 4" xfId="1446" xr:uid="{00000000-0005-0000-0000-000005050000}"/>
    <cellStyle name="_Data_Feinplanung_2011_EEGAusglMechV_Versand_FC_Group_Istwerte 5" xfId="1447" xr:uid="{00000000-0005-0000-0000-000006050000}"/>
    <cellStyle name="_Data_Feinplanung_2011_EEGAusglMechV_Versand_FC_Group_Istwerte 5 2" xfId="1448" xr:uid="{00000000-0005-0000-0000-000007050000}"/>
    <cellStyle name="_Data_Feinplanung_2011_EEGAusglMechV_Versand_FC_Group_Istwerte 5 2 2" xfId="1449" xr:uid="{00000000-0005-0000-0000-000008050000}"/>
    <cellStyle name="_Data_Feinplanung_2011_EEGAusglMechV_Versand_FC_Group_Istwerte 5 3" xfId="1450" xr:uid="{00000000-0005-0000-0000-000009050000}"/>
    <cellStyle name="_Data_Feinplanung_2011_EEGAusglMechV_Versand_FC_Group_Istwerte 5 3 2" xfId="1451" xr:uid="{00000000-0005-0000-0000-00000A050000}"/>
    <cellStyle name="_Data_Feinplanung_2011_EEGAusglMechV_Versand_FC_Group_Istwerte 5 4" xfId="1452" xr:uid="{00000000-0005-0000-0000-00000B050000}"/>
    <cellStyle name="_Data_Feinplanung_2011_EEGAusglMechV_Versand_FC_Group_Istwerte 6" xfId="1453" xr:uid="{00000000-0005-0000-0000-00000C050000}"/>
    <cellStyle name="_Data_Feinplanung_2011_EEGAusglMechV_Versand_FC_Group_Istwerte 6 2" xfId="1454" xr:uid="{00000000-0005-0000-0000-00000D050000}"/>
    <cellStyle name="_Data_Feinplanung_2011_EEGAusglMechV_Versand_FC_Group_Istwerte 6 2 2" xfId="1455" xr:uid="{00000000-0005-0000-0000-00000E050000}"/>
    <cellStyle name="_Data_Feinplanung_2011_EEGAusglMechV_Versand_FC_Group_Istwerte 6 3" xfId="1456" xr:uid="{00000000-0005-0000-0000-00000F050000}"/>
    <cellStyle name="_Data_Feinplanung_2011_EEGAusglMechV_Versand_FC_Group_Istwerte 6 3 2" xfId="1457" xr:uid="{00000000-0005-0000-0000-000010050000}"/>
    <cellStyle name="_Data_Feinplanung_2011_EEGAusglMechV_Versand_FC_Group_Istwerte 6 4" xfId="1458" xr:uid="{00000000-0005-0000-0000-000011050000}"/>
    <cellStyle name="_Data_Feinplanung_2011_EEGAusglMechV_Versand_FC_Group_Istwerte 7" xfId="1459" xr:uid="{00000000-0005-0000-0000-000012050000}"/>
    <cellStyle name="_Data_Feinplanung_2011_EEGAusglMechV_Versand_FC_Group_Istwerte 7 2" xfId="1460" xr:uid="{00000000-0005-0000-0000-000013050000}"/>
    <cellStyle name="_Data_Feinplanung_2011_EEGAusglMechV_Versand_FC_Group_Istwerte 8" xfId="1461" xr:uid="{00000000-0005-0000-0000-000014050000}"/>
    <cellStyle name="_Data_Feinplanung_2011_EEGAusglMechV_Versand_FC_Group_Istwerte 8 2" xfId="1462" xr:uid="{00000000-0005-0000-0000-000015050000}"/>
    <cellStyle name="_Data_Feinplanung_2011_EEGAusglMechV_Versand_FC_Group_Istwerte 9" xfId="1463" xr:uid="{00000000-0005-0000-0000-000016050000}"/>
    <cellStyle name="_Data_Feinplanung_2011_EEGAusglMechV_Versand_FC_Group_Übersicht" xfId="1464" xr:uid="{00000000-0005-0000-0000-000017050000}"/>
    <cellStyle name="_Data_Feinplanung_2011_EEGAusglMechV_Versand_FC_Group_Übersicht 2" xfId="1465" xr:uid="{00000000-0005-0000-0000-000018050000}"/>
    <cellStyle name="_Data_Feinplanung_2011_EEGAusglMechV_Versand_FC_Group_Übersicht 2 2" xfId="1466" xr:uid="{00000000-0005-0000-0000-000019050000}"/>
    <cellStyle name="_Data_Feinplanung_2011_EEGAusglMechV_Versand_FC_Group_Übersicht 2 2 2" xfId="1467" xr:uid="{00000000-0005-0000-0000-00001A050000}"/>
    <cellStyle name="_Data_Feinplanung_2011_EEGAusglMechV_Versand_FC_Group_Übersicht 2 3" xfId="1468" xr:uid="{00000000-0005-0000-0000-00001B050000}"/>
    <cellStyle name="_Data_Feinplanung_2011_EEGAusglMechV_Versand_FC_Group_Übersicht 2 3 2" xfId="1469" xr:uid="{00000000-0005-0000-0000-00001C050000}"/>
    <cellStyle name="_Data_Feinplanung_2011_EEGAusglMechV_Versand_FC_Group_Übersicht 2 4" xfId="1470" xr:uid="{00000000-0005-0000-0000-00001D050000}"/>
    <cellStyle name="_Data_Feinplanung_2011_EEGAusglMechV_Versand_FC_Group_Übersicht 3" xfId="1471" xr:uid="{00000000-0005-0000-0000-00001E050000}"/>
    <cellStyle name="_Data_Feinplanung_2011_EEGAusglMechV_Versand_FC_Group_Übersicht 3 2" xfId="1472" xr:uid="{00000000-0005-0000-0000-00001F050000}"/>
    <cellStyle name="_Data_Feinplanung_2011_EEGAusglMechV_Versand_FC_Group_Übersicht 3 2 2" xfId="1473" xr:uid="{00000000-0005-0000-0000-000020050000}"/>
    <cellStyle name="_Data_Feinplanung_2011_EEGAusglMechV_Versand_FC_Group_Übersicht 3 3" xfId="1474" xr:uid="{00000000-0005-0000-0000-000021050000}"/>
    <cellStyle name="_Data_Feinplanung_2011_EEGAusglMechV_Versand_FC_Group_Übersicht 3 3 2" xfId="1475" xr:uid="{00000000-0005-0000-0000-000022050000}"/>
    <cellStyle name="_Data_Feinplanung_2011_EEGAusglMechV_Versand_FC_Group_Übersicht 3 4" xfId="1476" xr:uid="{00000000-0005-0000-0000-000023050000}"/>
    <cellStyle name="_Data_Feinplanung_2011_EEGAusglMechV_Versand_FC_Group_Übersicht 4" xfId="1477" xr:uid="{00000000-0005-0000-0000-000024050000}"/>
    <cellStyle name="_Data_Feinplanung_2011_EEGAusglMechV_Versand_FC_Group_Übersicht 4 2" xfId="1478" xr:uid="{00000000-0005-0000-0000-000025050000}"/>
    <cellStyle name="_Data_Feinplanung_2011_EEGAusglMechV_Versand_FC_Group_Übersicht 4 2 2" xfId="1479" xr:uid="{00000000-0005-0000-0000-000026050000}"/>
    <cellStyle name="_Data_Feinplanung_2011_EEGAusglMechV_Versand_FC_Group_Übersicht 4 3" xfId="1480" xr:uid="{00000000-0005-0000-0000-000027050000}"/>
    <cellStyle name="_Data_Feinplanung_2011_EEGAusglMechV_Versand_FC_Group_Übersicht 4 3 2" xfId="1481" xr:uid="{00000000-0005-0000-0000-000028050000}"/>
    <cellStyle name="_Data_Feinplanung_2011_EEGAusglMechV_Versand_FC_Group_Übersicht 4 4" xfId="1482" xr:uid="{00000000-0005-0000-0000-000029050000}"/>
    <cellStyle name="_Data_Feinplanung_2011_EEGAusglMechV_Versand_FC_Group_Übersicht 5" xfId="1483" xr:uid="{00000000-0005-0000-0000-00002A050000}"/>
    <cellStyle name="_Data_Feinplanung_2011_EEGAusglMechV_Versand_FC_Group_Übersicht 5 2" xfId="1484" xr:uid="{00000000-0005-0000-0000-00002B050000}"/>
    <cellStyle name="_Data_Feinplanung_2011_EEGAusglMechV_Versand_FC_Group_Übersicht 5 2 2" xfId="1485" xr:uid="{00000000-0005-0000-0000-00002C050000}"/>
    <cellStyle name="_Data_Feinplanung_2011_EEGAusglMechV_Versand_FC_Group_Übersicht 5 3" xfId="1486" xr:uid="{00000000-0005-0000-0000-00002D050000}"/>
    <cellStyle name="_Data_Feinplanung_2011_EEGAusglMechV_Versand_FC_Group_Übersicht 5 3 2" xfId="1487" xr:uid="{00000000-0005-0000-0000-00002E050000}"/>
    <cellStyle name="_Data_Feinplanung_2011_EEGAusglMechV_Versand_FC_Group_Übersicht 5 4" xfId="1488" xr:uid="{00000000-0005-0000-0000-00002F050000}"/>
    <cellStyle name="_Data_Feinplanung_2011_EEGAusglMechV_Versand_FC_Group_Übersicht 6" xfId="1489" xr:uid="{00000000-0005-0000-0000-000030050000}"/>
    <cellStyle name="_Data_Feinplanung_2011_EEGAusglMechV_Versand_FC_Group_Übersicht 6 2" xfId="1490" xr:uid="{00000000-0005-0000-0000-000031050000}"/>
    <cellStyle name="_Data_Feinplanung_2011_EEGAusglMechV_Versand_FC_Group_Übersicht 6 2 2" xfId="1491" xr:uid="{00000000-0005-0000-0000-000032050000}"/>
    <cellStyle name="_Data_Feinplanung_2011_EEGAusglMechV_Versand_FC_Group_Übersicht 6 3" xfId="1492" xr:uid="{00000000-0005-0000-0000-000033050000}"/>
    <cellStyle name="_Data_Feinplanung_2011_EEGAusglMechV_Versand_FC_Group_Übersicht 6 3 2" xfId="1493" xr:uid="{00000000-0005-0000-0000-000034050000}"/>
    <cellStyle name="_Data_Feinplanung_2011_EEGAusglMechV_Versand_FC_Group_Übersicht 6 4" xfId="1494" xr:uid="{00000000-0005-0000-0000-000035050000}"/>
    <cellStyle name="_Data_Feinplanung_2011_EEGAusglMechV_Versand_FC_Group_Übersicht 7" xfId="1495" xr:uid="{00000000-0005-0000-0000-000036050000}"/>
    <cellStyle name="_Data_Feinplanung_2011_EEGAusglMechV_Versand_FC_Group_Übersicht 7 2" xfId="1496" xr:uid="{00000000-0005-0000-0000-000037050000}"/>
    <cellStyle name="_Data_Feinplanung_2011_EEGAusglMechV_Versand_FC_Group_Übersicht 8" xfId="1497" xr:uid="{00000000-0005-0000-0000-000038050000}"/>
    <cellStyle name="_Data_Feinplanung_2011_EEGAusglMechV_Versand_FC_Group_Übersicht 8 2" xfId="1498" xr:uid="{00000000-0005-0000-0000-000039050000}"/>
    <cellStyle name="_Data_Feinplanung_2011_EEGAusglMechV_Versand_FC_Group_Übersicht 9" xfId="1499" xr:uid="{00000000-0005-0000-0000-00003A050000}"/>
    <cellStyle name="_Data_Feinplanung_2011_EEGAusglMechV_Versand_FC_Istwerte" xfId="1500" xr:uid="{00000000-0005-0000-0000-00003B050000}"/>
    <cellStyle name="_Data_Feinplanung_2011_EEGAusglMechV_Versand_FC_Istwerte 2" xfId="1501" xr:uid="{00000000-0005-0000-0000-00003C050000}"/>
    <cellStyle name="_Data_Feinplanung_2011_EEGAusglMechV_Versand_FC_Istwerte 2 2" xfId="1502" xr:uid="{00000000-0005-0000-0000-00003D050000}"/>
    <cellStyle name="_Data_Feinplanung_2011_EEGAusglMechV_Versand_FC_Istwerte 2 2 2" xfId="1503" xr:uid="{00000000-0005-0000-0000-00003E050000}"/>
    <cellStyle name="_Data_Feinplanung_2011_EEGAusglMechV_Versand_FC_Istwerte 2 2 2 2" xfId="1504" xr:uid="{00000000-0005-0000-0000-00003F050000}"/>
    <cellStyle name="_Data_Feinplanung_2011_EEGAusglMechV_Versand_FC_Istwerte 2 2 3" xfId="1505" xr:uid="{00000000-0005-0000-0000-000040050000}"/>
    <cellStyle name="_Data_Feinplanung_2011_EEGAusglMechV_Versand_FC_Istwerte 2 2 3 2" xfId="1506" xr:uid="{00000000-0005-0000-0000-000041050000}"/>
    <cellStyle name="_Data_Feinplanung_2011_EEGAusglMechV_Versand_FC_Istwerte 2 2 4" xfId="1507" xr:uid="{00000000-0005-0000-0000-000042050000}"/>
    <cellStyle name="_Data_Feinplanung_2011_EEGAusglMechV_Versand_FC_Istwerte 2 3" xfId="1508" xr:uid="{00000000-0005-0000-0000-000043050000}"/>
    <cellStyle name="_Data_Feinplanung_2011_EEGAusglMechV_Versand_FC_Istwerte 2 3 2" xfId="1509" xr:uid="{00000000-0005-0000-0000-000044050000}"/>
    <cellStyle name="_Data_Feinplanung_2011_EEGAusglMechV_Versand_FC_Istwerte 2 3 2 2" xfId="1510" xr:uid="{00000000-0005-0000-0000-000045050000}"/>
    <cellStyle name="_Data_Feinplanung_2011_EEGAusglMechV_Versand_FC_Istwerte 2 3 3" xfId="1511" xr:uid="{00000000-0005-0000-0000-000046050000}"/>
    <cellStyle name="_Data_Feinplanung_2011_EEGAusglMechV_Versand_FC_Istwerte 2 3 3 2" xfId="1512" xr:uid="{00000000-0005-0000-0000-000047050000}"/>
    <cellStyle name="_Data_Feinplanung_2011_EEGAusglMechV_Versand_FC_Istwerte 2 3 4" xfId="1513" xr:uid="{00000000-0005-0000-0000-000048050000}"/>
    <cellStyle name="_Data_Feinplanung_2011_EEGAusglMechV_Versand_FC_Istwerte 2 4" xfId="1514" xr:uid="{00000000-0005-0000-0000-000049050000}"/>
    <cellStyle name="_Data_Feinplanung_2011_EEGAusglMechV_Versand_FC_Istwerte 2 4 2" xfId="1515" xr:uid="{00000000-0005-0000-0000-00004A050000}"/>
    <cellStyle name="_Data_Feinplanung_2011_EEGAusglMechV_Versand_FC_Istwerte 2 5" xfId="1516" xr:uid="{00000000-0005-0000-0000-00004B050000}"/>
    <cellStyle name="_Data_Feinplanung_2011_EEGAusglMechV_Versand_FC_Istwerte 2 5 2" xfId="1517" xr:uid="{00000000-0005-0000-0000-00004C050000}"/>
    <cellStyle name="_Data_Feinplanung_2011_EEGAusglMechV_Versand_FC_Istwerte 2 6" xfId="1518" xr:uid="{00000000-0005-0000-0000-00004D050000}"/>
    <cellStyle name="_Data_Feinplanung_2011_EEGAusglMechV_Versand_FC_Istwerte 3" xfId="1519" xr:uid="{00000000-0005-0000-0000-00004E050000}"/>
    <cellStyle name="_Data_Feinplanung_2011_EEGAusglMechV_Versand_FC_Istwerte 3 2" xfId="1520" xr:uid="{00000000-0005-0000-0000-00004F050000}"/>
    <cellStyle name="_Data_Feinplanung_2011_EEGAusglMechV_Versand_FC_Istwerte 3 2 2" xfId="1521" xr:uid="{00000000-0005-0000-0000-000050050000}"/>
    <cellStyle name="_Data_Feinplanung_2011_EEGAusglMechV_Versand_FC_Istwerte 3 3" xfId="1522" xr:uid="{00000000-0005-0000-0000-000051050000}"/>
    <cellStyle name="_Data_Feinplanung_2011_EEGAusglMechV_Versand_FC_Istwerte 3 3 2" xfId="1523" xr:uid="{00000000-0005-0000-0000-000052050000}"/>
    <cellStyle name="_Data_Feinplanung_2011_EEGAusglMechV_Versand_FC_Istwerte 3 4" xfId="1524" xr:uid="{00000000-0005-0000-0000-000053050000}"/>
    <cellStyle name="_Data_Feinplanung_2011_EEGAusglMechV_Versand_FC_Istwerte 4" xfId="1525" xr:uid="{00000000-0005-0000-0000-000054050000}"/>
    <cellStyle name="_Data_Feinplanung_2011_EEGAusglMechV_Versand_FC_Istwerte 4 2" xfId="1526" xr:uid="{00000000-0005-0000-0000-000055050000}"/>
    <cellStyle name="_Data_Feinplanung_2011_EEGAusglMechV_Versand_FC_Istwerte 4 2 2" xfId="1527" xr:uid="{00000000-0005-0000-0000-000056050000}"/>
    <cellStyle name="_Data_Feinplanung_2011_EEGAusglMechV_Versand_FC_Istwerte 4 3" xfId="1528" xr:uid="{00000000-0005-0000-0000-000057050000}"/>
    <cellStyle name="_Data_Feinplanung_2011_EEGAusglMechV_Versand_FC_Istwerte 4 3 2" xfId="1529" xr:uid="{00000000-0005-0000-0000-000058050000}"/>
    <cellStyle name="_Data_Feinplanung_2011_EEGAusglMechV_Versand_FC_Istwerte 4 4" xfId="1530" xr:uid="{00000000-0005-0000-0000-000059050000}"/>
    <cellStyle name="_Data_Feinplanung_2011_EEGAusglMechV_Versand_FC_Istwerte 5" xfId="1531" xr:uid="{00000000-0005-0000-0000-00005A050000}"/>
    <cellStyle name="_Data_Feinplanung_2011_EEGAusglMechV_Versand_FC_Istwerte 5 2" xfId="1532" xr:uid="{00000000-0005-0000-0000-00005B050000}"/>
    <cellStyle name="_Data_Feinplanung_2011_EEGAusglMechV_Versand_FC_Istwerte 5 2 2" xfId="1533" xr:uid="{00000000-0005-0000-0000-00005C050000}"/>
    <cellStyle name="_Data_Feinplanung_2011_EEGAusglMechV_Versand_FC_Istwerte 5 3" xfId="1534" xr:uid="{00000000-0005-0000-0000-00005D050000}"/>
    <cellStyle name="_Data_Feinplanung_2011_EEGAusglMechV_Versand_FC_Istwerte 5 3 2" xfId="1535" xr:uid="{00000000-0005-0000-0000-00005E050000}"/>
    <cellStyle name="_Data_Feinplanung_2011_EEGAusglMechV_Versand_FC_Istwerte 5 4" xfId="1536" xr:uid="{00000000-0005-0000-0000-00005F050000}"/>
    <cellStyle name="_Data_Feinplanung_2011_EEGAusglMechV_Versand_FC_Istwerte 6" xfId="1537" xr:uid="{00000000-0005-0000-0000-000060050000}"/>
    <cellStyle name="_Data_Feinplanung_2011_EEGAusglMechV_Versand_FC_Istwerte 6 2" xfId="1538" xr:uid="{00000000-0005-0000-0000-000061050000}"/>
    <cellStyle name="_Data_Feinplanung_2011_EEGAusglMechV_Versand_FC_Istwerte 6 2 2" xfId="1539" xr:uid="{00000000-0005-0000-0000-000062050000}"/>
    <cellStyle name="_Data_Feinplanung_2011_EEGAusglMechV_Versand_FC_Istwerte 6 3" xfId="1540" xr:uid="{00000000-0005-0000-0000-000063050000}"/>
    <cellStyle name="_Data_Feinplanung_2011_EEGAusglMechV_Versand_FC_Istwerte 6 3 2" xfId="1541" xr:uid="{00000000-0005-0000-0000-000064050000}"/>
    <cellStyle name="_Data_Feinplanung_2011_EEGAusglMechV_Versand_FC_Istwerte 6 4" xfId="1542" xr:uid="{00000000-0005-0000-0000-000065050000}"/>
    <cellStyle name="_Data_Feinplanung_2011_EEGAusglMechV_Versand_FC_Istwerte 7" xfId="1543" xr:uid="{00000000-0005-0000-0000-000066050000}"/>
    <cellStyle name="_Data_Feinplanung_2011_EEGAusglMechV_Versand_FC_Istwerte 7 2" xfId="1544" xr:uid="{00000000-0005-0000-0000-000067050000}"/>
    <cellStyle name="_Data_Feinplanung_2011_EEGAusglMechV_Versand_FC_Istwerte 8" xfId="1545" xr:uid="{00000000-0005-0000-0000-000068050000}"/>
    <cellStyle name="_Data_Feinplanung_2011_EEGAusglMechV_Versand_FC_Istwerte 8 2" xfId="1546" xr:uid="{00000000-0005-0000-0000-000069050000}"/>
    <cellStyle name="_Data_Feinplanung_2011_EEGAusglMechV_Versand_FC_Istwerte 9" xfId="1547" xr:uid="{00000000-0005-0000-0000-00006A050000}"/>
    <cellStyle name="_Data_Feinplanung_2011_EEGAusglMechV_Versand_FC_Planungsupdate2012-2016" xfId="1548" xr:uid="{00000000-0005-0000-0000-00006B050000}"/>
    <cellStyle name="_Data_Feinplanung_2011_EEGAusglMechV_Versand_FC_Planungsupdate2012-2016 2" xfId="1549" xr:uid="{00000000-0005-0000-0000-00006C050000}"/>
    <cellStyle name="_Data_Feinplanung_2011_EEGAusglMechV_Versand_FC_Planungsupdate2012-2016 2 2" xfId="1550" xr:uid="{00000000-0005-0000-0000-00006D050000}"/>
    <cellStyle name="_Data_Feinplanung_2011_EEGAusglMechV_Versand_FC_Planungsupdate2012-2016 2 2 2" xfId="1551" xr:uid="{00000000-0005-0000-0000-00006E050000}"/>
    <cellStyle name="_Data_Feinplanung_2011_EEGAusglMechV_Versand_FC_Planungsupdate2012-2016 2 2 2 2" xfId="1552" xr:uid="{00000000-0005-0000-0000-00006F050000}"/>
    <cellStyle name="_Data_Feinplanung_2011_EEGAusglMechV_Versand_FC_Planungsupdate2012-2016 2 2 3" xfId="1553" xr:uid="{00000000-0005-0000-0000-000070050000}"/>
    <cellStyle name="_Data_Feinplanung_2011_EEGAusglMechV_Versand_FC_Planungsupdate2012-2016 2 2 3 2" xfId="1554" xr:uid="{00000000-0005-0000-0000-000071050000}"/>
    <cellStyle name="_Data_Feinplanung_2011_EEGAusglMechV_Versand_FC_Planungsupdate2012-2016 2 2 4" xfId="1555" xr:uid="{00000000-0005-0000-0000-000072050000}"/>
    <cellStyle name="_Data_Feinplanung_2011_EEGAusglMechV_Versand_FC_Planungsupdate2012-2016 2 3" xfId="1556" xr:uid="{00000000-0005-0000-0000-000073050000}"/>
    <cellStyle name="_Data_Feinplanung_2011_EEGAusglMechV_Versand_FC_Planungsupdate2012-2016 2 3 2" xfId="1557" xr:uid="{00000000-0005-0000-0000-000074050000}"/>
    <cellStyle name="_Data_Feinplanung_2011_EEGAusglMechV_Versand_FC_Planungsupdate2012-2016 2 3 2 2" xfId="1558" xr:uid="{00000000-0005-0000-0000-000075050000}"/>
    <cellStyle name="_Data_Feinplanung_2011_EEGAusglMechV_Versand_FC_Planungsupdate2012-2016 2 3 3" xfId="1559" xr:uid="{00000000-0005-0000-0000-000076050000}"/>
    <cellStyle name="_Data_Feinplanung_2011_EEGAusglMechV_Versand_FC_Planungsupdate2012-2016 2 3 3 2" xfId="1560" xr:uid="{00000000-0005-0000-0000-000077050000}"/>
    <cellStyle name="_Data_Feinplanung_2011_EEGAusglMechV_Versand_FC_Planungsupdate2012-2016 2 3 4" xfId="1561" xr:uid="{00000000-0005-0000-0000-000078050000}"/>
    <cellStyle name="_Data_Feinplanung_2011_EEGAusglMechV_Versand_FC_Planungsupdate2012-2016 2 4" xfId="1562" xr:uid="{00000000-0005-0000-0000-000079050000}"/>
    <cellStyle name="_Data_Feinplanung_2011_EEGAusglMechV_Versand_FC_Planungsupdate2012-2016 2 4 2" xfId="1563" xr:uid="{00000000-0005-0000-0000-00007A050000}"/>
    <cellStyle name="_Data_Feinplanung_2011_EEGAusglMechV_Versand_FC_Planungsupdate2012-2016 2 5" xfId="1564" xr:uid="{00000000-0005-0000-0000-00007B050000}"/>
    <cellStyle name="_Data_Feinplanung_2011_EEGAusglMechV_Versand_FC_Planungsupdate2012-2016 2 5 2" xfId="1565" xr:uid="{00000000-0005-0000-0000-00007C050000}"/>
    <cellStyle name="_Data_Feinplanung_2011_EEGAusglMechV_Versand_FC_Planungsupdate2012-2016 2 6" xfId="1566" xr:uid="{00000000-0005-0000-0000-00007D050000}"/>
    <cellStyle name="_Data_Feinplanung_2011_EEGAusglMechV_Versand_FC_Planungsupdate2012-2016 3" xfId="1567" xr:uid="{00000000-0005-0000-0000-00007E050000}"/>
    <cellStyle name="_Data_Feinplanung_2011_EEGAusglMechV_Versand_FC_Planungsupdate2012-2016 3 2" xfId="1568" xr:uid="{00000000-0005-0000-0000-00007F050000}"/>
    <cellStyle name="_Data_Feinplanung_2011_EEGAusglMechV_Versand_FC_Planungsupdate2012-2016 3 2 2" xfId="1569" xr:uid="{00000000-0005-0000-0000-000080050000}"/>
    <cellStyle name="_Data_Feinplanung_2011_EEGAusglMechV_Versand_FC_Planungsupdate2012-2016 3 3" xfId="1570" xr:uid="{00000000-0005-0000-0000-000081050000}"/>
    <cellStyle name="_Data_Feinplanung_2011_EEGAusglMechV_Versand_FC_Planungsupdate2012-2016 3 3 2" xfId="1571" xr:uid="{00000000-0005-0000-0000-000082050000}"/>
    <cellStyle name="_Data_Feinplanung_2011_EEGAusglMechV_Versand_FC_Planungsupdate2012-2016 3 4" xfId="1572" xr:uid="{00000000-0005-0000-0000-000083050000}"/>
    <cellStyle name="_Data_Feinplanung_2011_EEGAusglMechV_Versand_FC_Planungsupdate2012-2016 4" xfId="1573" xr:uid="{00000000-0005-0000-0000-000084050000}"/>
    <cellStyle name="_Data_Feinplanung_2011_EEGAusglMechV_Versand_FC_Planungsupdate2012-2016 4 2" xfId="1574" xr:uid="{00000000-0005-0000-0000-000085050000}"/>
    <cellStyle name="_Data_Feinplanung_2011_EEGAusglMechV_Versand_FC_Planungsupdate2012-2016 4 2 2" xfId="1575" xr:uid="{00000000-0005-0000-0000-000086050000}"/>
    <cellStyle name="_Data_Feinplanung_2011_EEGAusglMechV_Versand_FC_Planungsupdate2012-2016 4 3" xfId="1576" xr:uid="{00000000-0005-0000-0000-000087050000}"/>
    <cellStyle name="_Data_Feinplanung_2011_EEGAusglMechV_Versand_FC_Planungsupdate2012-2016 4 3 2" xfId="1577" xr:uid="{00000000-0005-0000-0000-000088050000}"/>
    <cellStyle name="_Data_Feinplanung_2011_EEGAusglMechV_Versand_FC_Planungsupdate2012-2016 4 4" xfId="1578" xr:uid="{00000000-0005-0000-0000-000089050000}"/>
    <cellStyle name="_Data_Feinplanung_2011_EEGAusglMechV_Versand_FC_Planungsupdate2012-2016 5" xfId="1579" xr:uid="{00000000-0005-0000-0000-00008A050000}"/>
    <cellStyle name="_Data_Feinplanung_2011_EEGAusglMechV_Versand_FC_Planungsupdate2012-2016 5 2" xfId="1580" xr:uid="{00000000-0005-0000-0000-00008B050000}"/>
    <cellStyle name="_Data_Feinplanung_2011_EEGAusglMechV_Versand_FC_Planungsupdate2012-2016 5 2 2" xfId="1581" xr:uid="{00000000-0005-0000-0000-00008C050000}"/>
    <cellStyle name="_Data_Feinplanung_2011_EEGAusglMechV_Versand_FC_Planungsupdate2012-2016 5 3" xfId="1582" xr:uid="{00000000-0005-0000-0000-00008D050000}"/>
    <cellStyle name="_Data_Feinplanung_2011_EEGAusglMechV_Versand_FC_Planungsupdate2012-2016 5 3 2" xfId="1583" xr:uid="{00000000-0005-0000-0000-00008E050000}"/>
    <cellStyle name="_Data_Feinplanung_2011_EEGAusglMechV_Versand_FC_Planungsupdate2012-2016 5 4" xfId="1584" xr:uid="{00000000-0005-0000-0000-00008F050000}"/>
    <cellStyle name="_Data_Feinplanung_2011_EEGAusglMechV_Versand_FC_Planungsupdate2012-2016 6" xfId="1585" xr:uid="{00000000-0005-0000-0000-000090050000}"/>
    <cellStyle name="_Data_Feinplanung_2011_EEGAusglMechV_Versand_FC_Planungsupdate2012-2016 6 2" xfId="1586" xr:uid="{00000000-0005-0000-0000-000091050000}"/>
    <cellStyle name="_Data_Feinplanung_2011_EEGAusglMechV_Versand_FC_Planungsupdate2012-2016 6 2 2" xfId="1587" xr:uid="{00000000-0005-0000-0000-000092050000}"/>
    <cellStyle name="_Data_Feinplanung_2011_EEGAusglMechV_Versand_FC_Planungsupdate2012-2016 6 3" xfId="1588" xr:uid="{00000000-0005-0000-0000-000093050000}"/>
    <cellStyle name="_Data_Feinplanung_2011_EEGAusglMechV_Versand_FC_Planungsupdate2012-2016 6 3 2" xfId="1589" xr:uid="{00000000-0005-0000-0000-000094050000}"/>
    <cellStyle name="_Data_Feinplanung_2011_EEGAusglMechV_Versand_FC_Planungsupdate2012-2016 6 4" xfId="1590" xr:uid="{00000000-0005-0000-0000-000095050000}"/>
    <cellStyle name="_Data_Feinplanung_2011_EEGAusglMechV_Versand_FC_Planungsupdate2012-2016 7" xfId="1591" xr:uid="{00000000-0005-0000-0000-000096050000}"/>
    <cellStyle name="_Data_Feinplanung_2011_EEGAusglMechV_Versand_FC_Planungsupdate2012-2016 7 2" xfId="1592" xr:uid="{00000000-0005-0000-0000-000097050000}"/>
    <cellStyle name="_Data_Feinplanung_2011_EEGAusglMechV_Versand_FC_Planungsupdate2012-2016 8" xfId="1593" xr:uid="{00000000-0005-0000-0000-000098050000}"/>
    <cellStyle name="_Data_Feinplanung_2011_EEGAusglMechV_Versand_FC_Planungsupdate2012-2016 8 2" xfId="1594" xr:uid="{00000000-0005-0000-0000-000099050000}"/>
    <cellStyle name="_Data_Feinplanung_2011_EEGAusglMechV_Versand_FC_Planungsupdate2012-2016 9" xfId="1595" xr:uid="{00000000-0005-0000-0000-00009A050000}"/>
    <cellStyle name="_Data_Feinplanung_2011_EEGAusglMechV_Versand_FC_Planungsupdate2012-2016 Mengen" xfId="1596" xr:uid="{00000000-0005-0000-0000-00009B050000}"/>
    <cellStyle name="_Data_Feinplanung_2011_EEGAusglMechV_Versand_FC_Planungsupdate2012-2016 Mengen 2" xfId="1597" xr:uid="{00000000-0005-0000-0000-00009C050000}"/>
    <cellStyle name="_Data_Feinplanung_2011_EEGAusglMechV_Versand_FC_Planungsupdate2012-2016 Mengen 2 2" xfId="1598" xr:uid="{00000000-0005-0000-0000-00009D050000}"/>
    <cellStyle name="_Data_Feinplanung_2011_EEGAusglMechV_Versand_FC_Planungsupdate2012-2016 Mengen 2 2 2" xfId="1599" xr:uid="{00000000-0005-0000-0000-00009E050000}"/>
    <cellStyle name="_Data_Feinplanung_2011_EEGAusglMechV_Versand_FC_Planungsupdate2012-2016 Mengen 2 2 2 2" xfId="1600" xr:uid="{00000000-0005-0000-0000-00009F050000}"/>
    <cellStyle name="_Data_Feinplanung_2011_EEGAusglMechV_Versand_FC_Planungsupdate2012-2016 Mengen 2 2 3" xfId="1601" xr:uid="{00000000-0005-0000-0000-0000A0050000}"/>
    <cellStyle name="_Data_Feinplanung_2011_EEGAusglMechV_Versand_FC_Planungsupdate2012-2016 Mengen 2 2 3 2" xfId="1602" xr:uid="{00000000-0005-0000-0000-0000A1050000}"/>
    <cellStyle name="_Data_Feinplanung_2011_EEGAusglMechV_Versand_FC_Planungsupdate2012-2016 Mengen 2 2 4" xfId="1603" xr:uid="{00000000-0005-0000-0000-0000A2050000}"/>
    <cellStyle name="_Data_Feinplanung_2011_EEGAusglMechV_Versand_FC_Planungsupdate2012-2016 Mengen 2 3" xfId="1604" xr:uid="{00000000-0005-0000-0000-0000A3050000}"/>
    <cellStyle name="_Data_Feinplanung_2011_EEGAusglMechV_Versand_FC_Planungsupdate2012-2016 Mengen 2 3 2" xfId="1605" xr:uid="{00000000-0005-0000-0000-0000A4050000}"/>
    <cellStyle name="_Data_Feinplanung_2011_EEGAusglMechV_Versand_FC_Planungsupdate2012-2016 Mengen 2 3 2 2" xfId="1606" xr:uid="{00000000-0005-0000-0000-0000A5050000}"/>
    <cellStyle name="_Data_Feinplanung_2011_EEGAusglMechV_Versand_FC_Planungsupdate2012-2016 Mengen 2 3 3" xfId="1607" xr:uid="{00000000-0005-0000-0000-0000A6050000}"/>
    <cellStyle name="_Data_Feinplanung_2011_EEGAusglMechV_Versand_FC_Planungsupdate2012-2016 Mengen 2 3 3 2" xfId="1608" xr:uid="{00000000-0005-0000-0000-0000A7050000}"/>
    <cellStyle name="_Data_Feinplanung_2011_EEGAusglMechV_Versand_FC_Planungsupdate2012-2016 Mengen 2 3 4" xfId="1609" xr:uid="{00000000-0005-0000-0000-0000A8050000}"/>
    <cellStyle name="_Data_Feinplanung_2011_EEGAusglMechV_Versand_FC_Planungsupdate2012-2016 Mengen 2 4" xfId="1610" xr:uid="{00000000-0005-0000-0000-0000A9050000}"/>
    <cellStyle name="_Data_Feinplanung_2011_EEGAusglMechV_Versand_FC_Planungsupdate2012-2016 Mengen 2 4 2" xfId="1611" xr:uid="{00000000-0005-0000-0000-0000AA050000}"/>
    <cellStyle name="_Data_Feinplanung_2011_EEGAusglMechV_Versand_FC_Planungsupdate2012-2016 Mengen 2 5" xfId="1612" xr:uid="{00000000-0005-0000-0000-0000AB050000}"/>
    <cellStyle name="_Data_Feinplanung_2011_EEGAusglMechV_Versand_FC_Planungsupdate2012-2016 Mengen 2 5 2" xfId="1613" xr:uid="{00000000-0005-0000-0000-0000AC050000}"/>
    <cellStyle name="_Data_Feinplanung_2011_EEGAusglMechV_Versand_FC_Planungsupdate2012-2016 Mengen 2 6" xfId="1614" xr:uid="{00000000-0005-0000-0000-0000AD050000}"/>
    <cellStyle name="_Data_Feinplanung_2011_EEGAusglMechV_Versand_FC_Planungsupdate2012-2016 Mengen 3" xfId="1615" xr:uid="{00000000-0005-0000-0000-0000AE050000}"/>
    <cellStyle name="_Data_Feinplanung_2011_EEGAusglMechV_Versand_FC_Planungsupdate2012-2016 Mengen 3 2" xfId="1616" xr:uid="{00000000-0005-0000-0000-0000AF050000}"/>
    <cellStyle name="_Data_Feinplanung_2011_EEGAusglMechV_Versand_FC_Planungsupdate2012-2016 Mengen 3 2 2" xfId="1617" xr:uid="{00000000-0005-0000-0000-0000B0050000}"/>
    <cellStyle name="_Data_Feinplanung_2011_EEGAusglMechV_Versand_FC_Planungsupdate2012-2016 Mengen 3 3" xfId="1618" xr:uid="{00000000-0005-0000-0000-0000B1050000}"/>
    <cellStyle name="_Data_Feinplanung_2011_EEGAusglMechV_Versand_FC_Planungsupdate2012-2016 Mengen 3 3 2" xfId="1619" xr:uid="{00000000-0005-0000-0000-0000B2050000}"/>
    <cellStyle name="_Data_Feinplanung_2011_EEGAusglMechV_Versand_FC_Planungsupdate2012-2016 Mengen 3 4" xfId="1620" xr:uid="{00000000-0005-0000-0000-0000B3050000}"/>
    <cellStyle name="_Data_Feinplanung_2011_EEGAusglMechV_Versand_FC_Planungsupdate2012-2016 Mengen 4" xfId="1621" xr:uid="{00000000-0005-0000-0000-0000B4050000}"/>
    <cellStyle name="_Data_Feinplanung_2011_EEGAusglMechV_Versand_FC_Planungsupdate2012-2016 Mengen 4 2" xfId="1622" xr:uid="{00000000-0005-0000-0000-0000B5050000}"/>
    <cellStyle name="_Data_Feinplanung_2011_EEGAusglMechV_Versand_FC_Planungsupdate2012-2016 Mengen 4 2 2" xfId="1623" xr:uid="{00000000-0005-0000-0000-0000B6050000}"/>
    <cellStyle name="_Data_Feinplanung_2011_EEGAusglMechV_Versand_FC_Planungsupdate2012-2016 Mengen 4 3" xfId="1624" xr:uid="{00000000-0005-0000-0000-0000B7050000}"/>
    <cellStyle name="_Data_Feinplanung_2011_EEGAusglMechV_Versand_FC_Planungsupdate2012-2016 Mengen 4 3 2" xfId="1625" xr:uid="{00000000-0005-0000-0000-0000B8050000}"/>
    <cellStyle name="_Data_Feinplanung_2011_EEGAusglMechV_Versand_FC_Planungsupdate2012-2016 Mengen 4 4" xfId="1626" xr:uid="{00000000-0005-0000-0000-0000B9050000}"/>
    <cellStyle name="_Data_Feinplanung_2011_EEGAusglMechV_Versand_FC_Planungsupdate2012-2016 Mengen 5" xfId="1627" xr:uid="{00000000-0005-0000-0000-0000BA050000}"/>
    <cellStyle name="_Data_Feinplanung_2011_EEGAusglMechV_Versand_FC_Planungsupdate2012-2016 Mengen 5 2" xfId="1628" xr:uid="{00000000-0005-0000-0000-0000BB050000}"/>
    <cellStyle name="_Data_Feinplanung_2011_EEGAusglMechV_Versand_FC_Planungsupdate2012-2016 Mengen 5 2 2" xfId="1629" xr:uid="{00000000-0005-0000-0000-0000BC050000}"/>
    <cellStyle name="_Data_Feinplanung_2011_EEGAusglMechV_Versand_FC_Planungsupdate2012-2016 Mengen 5 3" xfId="1630" xr:uid="{00000000-0005-0000-0000-0000BD050000}"/>
    <cellStyle name="_Data_Feinplanung_2011_EEGAusglMechV_Versand_FC_Planungsupdate2012-2016 Mengen 5 3 2" xfId="1631" xr:uid="{00000000-0005-0000-0000-0000BE050000}"/>
    <cellStyle name="_Data_Feinplanung_2011_EEGAusglMechV_Versand_FC_Planungsupdate2012-2016 Mengen 5 4" xfId="1632" xr:uid="{00000000-0005-0000-0000-0000BF050000}"/>
    <cellStyle name="_Data_Feinplanung_2011_EEGAusglMechV_Versand_FC_Planungsupdate2012-2016 Mengen 6" xfId="1633" xr:uid="{00000000-0005-0000-0000-0000C0050000}"/>
    <cellStyle name="_Data_Feinplanung_2011_EEGAusglMechV_Versand_FC_Planungsupdate2012-2016 Mengen 6 2" xfId="1634" xr:uid="{00000000-0005-0000-0000-0000C1050000}"/>
    <cellStyle name="_Data_Feinplanung_2011_EEGAusglMechV_Versand_FC_Planungsupdate2012-2016 Mengen 6 2 2" xfId="1635" xr:uid="{00000000-0005-0000-0000-0000C2050000}"/>
    <cellStyle name="_Data_Feinplanung_2011_EEGAusglMechV_Versand_FC_Planungsupdate2012-2016 Mengen 6 3" xfId="1636" xr:uid="{00000000-0005-0000-0000-0000C3050000}"/>
    <cellStyle name="_Data_Feinplanung_2011_EEGAusglMechV_Versand_FC_Planungsupdate2012-2016 Mengen 6 3 2" xfId="1637" xr:uid="{00000000-0005-0000-0000-0000C4050000}"/>
    <cellStyle name="_Data_Feinplanung_2011_EEGAusglMechV_Versand_FC_Planungsupdate2012-2016 Mengen 6 4" xfId="1638" xr:uid="{00000000-0005-0000-0000-0000C5050000}"/>
    <cellStyle name="_Data_Feinplanung_2011_EEGAusglMechV_Versand_FC_Planungsupdate2012-2016 Mengen 7" xfId="1639" xr:uid="{00000000-0005-0000-0000-0000C6050000}"/>
    <cellStyle name="_Data_Feinplanung_2011_EEGAusglMechV_Versand_FC_Planungsupdate2012-2016 Mengen 7 2" xfId="1640" xr:uid="{00000000-0005-0000-0000-0000C7050000}"/>
    <cellStyle name="_Data_Feinplanung_2011_EEGAusglMechV_Versand_FC_Planungsupdate2012-2016 Mengen 8" xfId="1641" xr:uid="{00000000-0005-0000-0000-0000C8050000}"/>
    <cellStyle name="_Data_Feinplanung_2011_EEGAusglMechV_Versand_FC_Planungsupdate2012-2016 Mengen 8 2" xfId="1642" xr:uid="{00000000-0005-0000-0000-0000C9050000}"/>
    <cellStyle name="_Data_Feinplanung_2011_EEGAusglMechV_Versand_FC_Planungsupdate2012-2016 Mengen 9" xfId="1643" xr:uid="{00000000-0005-0000-0000-0000CA050000}"/>
    <cellStyle name="_Data_Feinplanung_2011_EEGAusglMechV_Versand_FC_Übersicht" xfId="1644" xr:uid="{00000000-0005-0000-0000-0000CB050000}"/>
    <cellStyle name="_Data_Feinplanung_2011_EEGAusglMechV_Versand_FC_Übersicht 2" xfId="1645" xr:uid="{00000000-0005-0000-0000-0000CC050000}"/>
    <cellStyle name="_Data_Feinplanung_2011_EEGAusglMechV_Versand_FC_Übersicht 2 2" xfId="1646" xr:uid="{00000000-0005-0000-0000-0000CD050000}"/>
    <cellStyle name="_Data_Feinplanung_2011_EEGAusglMechV_Versand_FC_Übersicht 2 2 2" xfId="1647" xr:uid="{00000000-0005-0000-0000-0000CE050000}"/>
    <cellStyle name="_Data_Feinplanung_2011_EEGAusglMechV_Versand_FC_Übersicht 2 3" xfId="1648" xr:uid="{00000000-0005-0000-0000-0000CF050000}"/>
    <cellStyle name="_Data_Feinplanung_2011_EEGAusglMechV_Versand_FC_Übersicht 2 3 2" xfId="1649" xr:uid="{00000000-0005-0000-0000-0000D0050000}"/>
    <cellStyle name="_Data_Feinplanung_2011_EEGAusglMechV_Versand_FC_Übersicht 2 4" xfId="1650" xr:uid="{00000000-0005-0000-0000-0000D1050000}"/>
    <cellStyle name="_Data_Feinplanung_2011_EEGAusglMechV_Versand_FC_Übersicht 3" xfId="1651" xr:uid="{00000000-0005-0000-0000-0000D2050000}"/>
    <cellStyle name="_Data_Feinplanung_2011_EEGAusglMechV_Versand_FC_Übersicht 3 2" xfId="1652" xr:uid="{00000000-0005-0000-0000-0000D3050000}"/>
    <cellStyle name="_Data_Feinplanung_2011_EEGAusglMechV_Versand_FC_Übersicht 3 2 2" xfId="1653" xr:uid="{00000000-0005-0000-0000-0000D4050000}"/>
    <cellStyle name="_Data_Feinplanung_2011_EEGAusglMechV_Versand_FC_Übersicht 3 3" xfId="1654" xr:uid="{00000000-0005-0000-0000-0000D5050000}"/>
    <cellStyle name="_Data_Feinplanung_2011_EEGAusglMechV_Versand_FC_Übersicht 3 3 2" xfId="1655" xr:uid="{00000000-0005-0000-0000-0000D6050000}"/>
    <cellStyle name="_Data_Feinplanung_2011_EEGAusglMechV_Versand_FC_Übersicht 3 4" xfId="1656" xr:uid="{00000000-0005-0000-0000-0000D7050000}"/>
    <cellStyle name="_Data_Feinplanung_2011_EEGAusglMechV_Versand_FC_Übersicht 4" xfId="1657" xr:uid="{00000000-0005-0000-0000-0000D8050000}"/>
    <cellStyle name="_Data_Feinplanung_2011_EEGAusglMechV_Versand_FC_Übersicht 4 2" xfId="1658" xr:uid="{00000000-0005-0000-0000-0000D9050000}"/>
    <cellStyle name="_Data_Feinplanung_2011_EEGAusglMechV_Versand_FC_Übersicht 4 2 2" xfId="1659" xr:uid="{00000000-0005-0000-0000-0000DA050000}"/>
    <cellStyle name="_Data_Feinplanung_2011_EEGAusglMechV_Versand_FC_Übersicht 4 3" xfId="1660" xr:uid="{00000000-0005-0000-0000-0000DB050000}"/>
    <cellStyle name="_Data_Feinplanung_2011_EEGAusglMechV_Versand_FC_Übersicht 4 3 2" xfId="1661" xr:uid="{00000000-0005-0000-0000-0000DC050000}"/>
    <cellStyle name="_Data_Feinplanung_2011_EEGAusglMechV_Versand_FC_Übersicht 4 4" xfId="1662" xr:uid="{00000000-0005-0000-0000-0000DD050000}"/>
    <cellStyle name="_Data_Feinplanung_2011_EEGAusglMechV_Versand_FC_Übersicht 5" xfId="1663" xr:uid="{00000000-0005-0000-0000-0000DE050000}"/>
    <cellStyle name="_Data_Feinplanung_2011_EEGAusglMechV_Versand_FC_Übersicht 5 2" xfId="1664" xr:uid="{00000000-0005-0000-0000-0000DF050000}"/>
    <cellStyle name="_Data_Feinplanung_2011_EEGAusglMechV_Versand_FC_Übersicht 5 2 2" xfId="1665" xr:uid="{00000000-0005-0000-0000-0000E0050000}"/>
    <cellStyle name="_Data_Feinplanung_2011_EEGAusglMechV_Versand_FC_Übersicht 5 3" xfId="1666" xr:uid="{00000000-0005-0000-0000-0000E1050000}"/>
    <cellStyle name="_Data_Feinplanung_2011_EEGAusglMechV_Versand_FC_Übersicht 5 3 2" xfId="1667" xr:uid="{00000000-0005-0000-0000-0000E2050000}"/>
    <cellStyle name="_Data_Feinplanung_2011_EEGAusglMechV_Versand_FC_Übersicht 5 4" xfId="1668" xr:uid="{00000000-0005-0000-0000-0000E3050000}"/>
    <cellStyle name="_Data_Feinplanung_2011_EEGAusglMechV_Versand_FC_Übersicht 6" xfId="1669" xr:uid="{00000000-0005-0000-0000-0000E4050000}"/>
    <cellStyle name="_Data_Feinplanung_2011_EEGAusglMechV_Versand_FC_Übersicht 6 2" xfId="1670" xr:uid="{00000000-0005-0000-0000-0000E5050000}"/>
    <cellStyle name="_Data_Feinplanung_2011_EEGAusglMechV_Versand_FC_Übersicht 6 2 2" xfId="1671" xr:uid="{00000000-0005-0000-0000-0000E6050000}"/>
    <cellStyle name="_Data_Feinplanung_2011_EEGAusglMechV_Versand_FC_Übersicht 6 3" xfId="1672" xr:uid="{00000000-0005-0000-0000-0000E7050000}"/>
    <cellStyle name="_Data_Feinplanung_2011_EEGAusglMechV_Versand_FC_Übersicht 6 3 2" xfId="1673" xr:uid="{00000000-0005-0000-0000-0000E8050000}"/>
    <cellStyle name="_Data_Feinplanung_2011_EEGAusglMechV_Versand_FC_Übersicht 6 4" xfId="1674" xr:uid="{00000000-0005-0000-0000-0000E9050000}"/>
    <cellStyle name="_Data_Feinplanung_2011_EEGAusglMechV_Versand_FC_Übersicht 7" xfId="1675" xr:uid="{00000000-0005-0000-0000-0000EA050000}"/>
    <cellStyle name="_Data_Feinplanung_2011_EEGAusglMechV_Versand_FC_Übersicht 7 2" xfId="1676" xr:uid="{00000000-0005-0000-0000-0000EB050000}"/>
    <cellStyle name="_Data_Feinplanung_2011_EEGAusglMechV_Versand_FC_Übersicht 8" xfId="1677" xr:uid="{00000000-0005-0000-0000-0000EC050000}"/>
    <cellStyle name="_Data_Feinplanung_2011_EEGAusglMechV_Versand_FC_Übersicht 8 2" xfId="1678" xr:uid="{00000000-0005-0000-0000-0000ED050000}"/>
    <cellStyle name="_Data_Feinplanung_2011_EEGAusglMechV_Versand_FC_Übersicht 9" xfId="1679" xr:uid="{00000000-0005-0000-0000-0000EE050000}"/>
    <cellStyle name="_Data_NNP 2009-2011" xfId="1680" xr:uid="{00000000-0005-0000-0000-0000EF050000}"/>
    <cellStyle name="_Data_NNP 2009-2011 2" xfId="1681" xr:uid="{00000000-0005-0000-0000-0000F0050000}"/>
    <cellStyle name="_Data_NNP 2009-2011 2 2" xfId="1682" xr:uid="{00000000-0005-0000-0000-0000F1050000}"/>
    <cellStyle name="_Data_NNP 2009-2011 2 2 2" xfId="1683" xr:uid="{00000000-0005-0000-0000-0000F2050000}"/>
    <cellStyle name="_Data_NNP 2009-2011 2 2 2 2" xfId="1684" xr:uid="{00000000-0005-0000-0000-0000F3050000}"/>
    <cellStyle name="_Data_NNP 2009-2011 2 2 3" xfId="1685" xr:uid="{00000000-0005-0000-0000-0000F4050000}"/>
    <cellStyle name="_Data_NNP 2009-2011 2 2 3 2" xfId="1686" xr:uid="{00000000-0005-0000-0000-0000F5050000}"/>
    <cellStyle name="_Data_NNP 2009-2011 2 2 4" xfId="1687" xr:uid="{00000000-0005-0000-0000-0000F6050000}"/>
    <cellStyle name="_Data_NNP 2009-2011 2 3" xfId="1688" xr:uid="{00000000-0005-0000-0000-0000F7050000}"/>
    <cellStyle name="_Data_NNP 2009-2011 2 3 2" xfId="1689" xr:uid="{00000000-0005-0000-0000-0000F8050000}"/>
    <cellStyle name="_Data_NNP 2009-2011 2 3 2 2" xfId="1690" xr:uid="{00000000-0005-0000-0000-0000F9050000}"/>
    <cellStyle name="_Data_NNP 2009-2011 2 3 3" xfId="1691" xr:uid="{00000000-0005-0000-0000-0000FA050000}"/>
    <cellStyle name="_Data_NNP 2009-2011 2 3 3 2" xfId="1692" xr:uid="{00000000-0005-0000-0000-0000FB050000}"/>
    <cellStyle name="_Data_NNP 2009-2011 2 3 4" xfId="1693" xr:uid="{00000000-0005-0000-0000-0000FC050000}"/>
    <cellStyle name="_Data_NNP 2009-2011 2 4" xfId="1694" xr:uid="{00000000-0005-0000-0000-0000FD050000}"/>
    <cellStyle name="_Data_NNP 2009-2011 2 4 2" xfId="1695" xr:uid="{00000000-0005-0000-0000-0000FE050000}"/>
    <cellStyle name="_Data_NNP 2009-2011 2 5" xfId="1696" xr:uid="{00000000-0005-0000-0000-0000FF050000}"/>
    <cellStyle name="_Data_NNP 2009-2011 2 5 2" xfId="1697" xr:uid="{00000000-0005-0000-0000-000000060000}"/>
    <cellStyle name="_Data_NNP 2009-2011 2 6" xfId="1698" xr:uid="{00000000-0005-0000-0000-000001060000}"/>
    <cellStyle name="_Data_NNP 2009-2011 3" xfId="1699" xr:uid="{00000000-0005-0000-0000-000002060000}"/>
    <cellStyle name="_Data_NNP 2009-2011 3 2" xfId="1700" xr:uid="{00000000-0005-0000-0000-000003060000}"/>
    <cellStyle name="_Data_NNP 2009-2011 3 2 2" xfId="1701" xr:uid="{00000000-0005-0000-0000-000004060000}"/>
    <cellStyle name="_Data_NNP 2009-2011 3 3" xfId="1702" xr:uid="{00000000-0005-0000-0000-000005060000}"/>
    <cellStyle name="_Data_NNP 2009-2011 3 3 2" xfId="1703" xr:uid="{00000000-0005-0000-0000-000006060000}"/>
    <cellStyle name="_Data_NNP 2009-2011 3 4" xfId="1704" xr:uid="{00000000-0005-0000-0000-000007060000}"/>
    <cellStyle name="_Data_NNP 2009-2011 4" xfId="1705" xr:uid="{00000000-0005-0000-0000-000008060000}"/>
    <cellStyle name="_Data_NNP 2009-2011 4 2" xfId="1706" xr:uid="{00000000-0005-0000-0000-000009060000}"/>
    <cellStyle name="_Data_NNP 2009-2011 4 2 2" xfId="1707" xr:uid="{00000000-0005-0000-0000-00000A060000}"/>
    <cellStyle name="_Data_NNP 2009-2011 4 3" xfId="1708" xr:uid="{00000000-0005-0000-0000-00000B060000}"/>
    <cellStyle name="_Data_NNP 2009-2011 4 3 2" xfId="1709" xr:uid="{00000000-0005-0000-0000-00000C060000}"/>
    <cellStyle name="_Data_NNP 2009-2011 4 4" xfId="1710" xr:uid="{00000000-0005-0000-0000-00000D060000}"/>
    <cellStyle name="_Data_NNP 2009-2011 5" xfId="1711" xr:uid="{00000000-0005-0000-0000-00000E060000}"/>
    <cellStyle name="_Data_NNP 2009-2011 5 2" xfId="1712" xr:uid="{00000000-0005-0000-0000-00000F060000}"/>
    <cellStyle name="_Data_NNP 2009-2011 5 2 2" xfId="1713" xr:uid="{00000000-0005-0000-0000-000010060000}"/>
    <cellStyle name="_Data_NNP 2009-2011 5 3" xfId="1714" xr:uid="{00000000-0005-0000-0000-000011060000}"/>
    <cellStyle name="_Data_NNP 2009-2011 5 3 2" xfId="1715" xr:uid="{00000000-0005-0000-0000-000012060000}"/>
    <cellStyle name="_Data_NNP 2009-2011 5 4" xfId="1716" xr:uid="{00000000-0005-0000-0000-000013060000}"/>
    <cellStyle name="_Data_NNP 2009-2011 6" xfId="1717" xr:uid="{00000000-0005-0000-0000-000014060000}"/>
    <cellStyle name="_Data_NNP 2009-2011 6 2" xfId="1718" xr:uid="{00000000-0005-0000-0000-000015060000}"/>
    <cellStyle name="_Data_NNP 2009-2011 6 2 2" xfId="1719" xr:uid="{00000000-0005-0000-0000-000016060000}"/>
    <cellStyle name="_Data_NNP 2009-2011 6 3" xfId="1720" xr:uid="{00000000-0005-0000-0000-000017060000}"/>
    <cellStyle name="_Data_NNP 2009-2011 6 3 2" xfId="1721" xr:uid="{00000000-0005-0000-0000-000018060000}"/>
    <cellStyle name="_Data_NNP 2009-2011 6 4" xfId="1722" xr:uid="{00000000-0005-0000-0000-000019060000}"/>
    <cellStyle name="_Data_NNP 2009-2011 7" xfId="1723" xr:uid="{00000000-0005-0000-0000-00001A060000}"/>
    <cellStyle name="_Data_NNP 2009-2011 7 2" xfId="1724" xr:uid="{00000000-0005-0000-0000-00001B060000}"/>
    <cellStyle name="_Data_NNP 2009-2011 8" xfId="1725" xr:uid="{00000000-0005-0000-0000-00001C060000}"/>
    <cellStyle name="_Data_NNP 2009-2011 8 2" xfId="1726" xr:uid="{00000000-0005-0000-0000-00001D060000}"/>
    <cellStyle name="_Data_NNP 2009-2011 9" xfId="1727" xr:uid="{00000000-0005-0000-0000-00001E060000}"/>
    <cellStyle name="_Data_NNP 2009-2011_Antrag9 PSW_29 09 2008_V1" xfId="1728" xr:uid="{00000000-0005-0000-0000-00001F060000}"/>
    <cellStyle name="_Data_NNP 2009-2011_Antrag9 PSW_29 09 2008_V1 2" xfId="1729" xr:uid="{00000000-0005-0000-0000-000020060000}"/>
    <cellStyle name="_Data_NNP 2009-2011_Antrag9 PSW_29 09 2008_V1 2 2" xfId="1730" xr:uid="{00000000-0005-0000-0000-000021060000}"/>
    <cellStyle name="_Data_NNP 2009-2011_Antrag9 PSW_29 09 2008_V1 2 2 2" xfId="1731" xr:uid="{00000000-0005-0000-0000-000022060000}"/>
    <cellStyle name="_Data_NNP 2009-2011_Antrag9 PSW_29 09 2008_V1 2 2 2 2" xfId="1732" xr:uid="{00000000-0005-0000-0000-000023060000}"/>
    <cellStyle name="_Data_NNP 2009-2011_Antrag9 PSW_29 09 2008_V1 2 2 3" xfId="1733" xr:uid="{00000000-0005-0000-0000-000024060000}"/>
    <cellStyle name="_Data_NNP 2009-2011_Antrag9 PSW_29 09 2008_V1 2 2 3 2" xfId="1734" xr:uid="{00000000-0005-0000-0000-000025060000}"/>
    <cellStyle name="_Data_NNP 2009-2011_Antrag9 PSW_29 09 2008_V1 2 2 4" xfId="1735" xr:uid="{00000000-0005-0000-0000-000026060000}"/>
    <cellStyle name="_Data_NNP 2009-2011_Antrag9 PSW_29 09 2008_V1 2 3" xfId="1736" xr:uid="{00000000-0005-0000-0000-000027060000}"/>
    <cellStyle name="_Data_NNP 2009-2011_Antrag9 PSW_29 09 2008_V1 2 3 2" xfId="1737" xr:uid="{00000000-0005-0000-0000-000028060000}"/>
    <cellStyle name="_Data_NNP 2009-2011_Antrag9 PSW_29 09 2008_V1 2 3 2 2" xfId="1738" xr:uid="{00000000-0005-0000-0000-000029060000}"/>
    <cellStyle name="_Data_NNP 2009-2011_Antrag9 PSW_29 09 2008_V1 2 3 3" xfId="1739" xr:uid="{00000000-0005-0000-0000-00002A060000}"/>
    <cellStyle name="_Data_NNP 2009-2011_Antrag9 PSW_29 09 2008_V1 2 3 3 2" xfId="1740" xr:uid="{00000000-0005-0000-0000-00002B060000}"/>
    <cellStyle name="_Data_NNP 2009-2011_Antrag9 PSW_29 09 2008_V1 2 3 4" xfId="1741" xr:uid="{00000000-0005-0000-0000-00002C060000}"/>
    <cellStyle name="_Data_NNP 2009-2011_Antrag9 PSW_29 09 2008_V1 2 4" xfId="1742" xr:uid="{00000000-0005-0000-0000-00002D060000}"/>
    <cellStyle name="_Data_NNP 2009-2011_Antrag9 PSW_29 09 2008_V1 2 4 2" xfId="1743" xr:uid="{00000000-0005-0000-0000-00002E060000}"/>
    <cellStyle name="_Data_NNP 2009-2011_Antrag9 PSW_29 09 2008_V1 2 5" xfId="1744" xr:uid="{00000000-0005-0000-0000-00002F060000}"/>
    <cellStyle name="_Data_NNP 2009-2011_Antrag9 PSW_29 09 2008_V1 2 5 2" xfId="1745" xr:uid="{00000000-0005-0000-0000-000030060000}"/>
    <cellStyle name="_Data_NNP 2009-2011_Antrag9 PSW_29 09 2008_V1 2 6" xfId="1746" xr:uid="{00000000-0005-0000-0000-000031060000}"/>
    <cellStyle name="_Data_NNP 2009-2011_Antrag9 PSW_29 09 2008_V1 3" xfId="1747" xr:uid="{00000000-0005-0000-0000-000032060000}"/>
    <cellStyle name="_Data_NNP 2009-2011_Antrag9 PSW_29 09 2008_V1 3 2" xfId="1748" xr:uid="{00000000-0005-0000-0000-000033060000}"/>
    <cellStyle name="_Data_NNP 2009-2011_Antrag9 PSW_29 09 2008_V1 3 2 2" xfId="1749" xr:uid="{00000000-0005-0000-0000-000034060000}"/>
    <cellStyle name="_Data_NNP 2009-2011_Antrag9 PSW_29 09 2008_V1 3 3" xfId="1750" xr:uid="{00000000-0005-0000-0000-000035060000}"/>
    <cellStyle name="_Data_NNP 2009-2011_Antrag9 PSW_29 09 2008_V1 3 3 2" xfId="1751" xr:uid="{00000000-0005-0000-0000-000036060000}"/>
    <cellStyle name="_Data_NNP 2009-2011_Antrag9 PSW_29 09 2008_V1 3 4" xfId="1752" xr:uid="{00000000-0005-0000-0000-000037060000}"/>
    <cellStyle name="_Data_NNP 2009-2011_Antrag9 PSW_29 09 2008_V1 4" xfId="1753" xr:uid="{00000000-0005-0000-0000-000038060000}"/>
    <cellStyle name="_Data_NNP 2009-2011_Antrag9 PSW_29 09 2008_V1 4 2" xfId="1754" xr:uid="{00000000-0005-0000-0000-000039060000}"/>
    <cellStyle name="_Data_NNP 2009-2011_Antrag9 PSW_29 09 2008_V1 4 2 2" xfId="1755" xr:uid="{00000000-0005-0000-0000-00003A060000}"/>
    <cellStyle name="_Data_NNP 2009-2011_Antrag9 PSW_29 09 2008_V1 4 3" xfId="1756" xr:uid="{00000000-0005-0000-0000-00003B060000}"/>
    <cellStyle name="_Data_NNP 2009-2011_Antrag9 PSW_29 09 2008_V1 4 3 2" xfId="1757" xr:uid="{00000000-0005-0000-0000-00003C060000}"/>
    <cellStyle name="_Data_NNP 2009-2011_Antrag9 PSW_29 09 2008_V1 4 4" xfId="1758" xr:uid="{00000000-0005-0000-0000-00003D060000}"/>
    <cellStyle name="_Data_NNP 2009-2011_Antrag9 PSW_29 09 2008_V1 5" xfId="1759" xr:uid="{00000000-0005-0000-0000-00003E060000}"/>
    <cellStyle name="_Data_NNP 2009-2011_Antrag9 PSW_29 09 2008_V1 5 2" xfId="1760" xr:uid="{00000000-0005-0000-0000-00003F060000}"/>
    <cellStyle name="_Data_NNP 2009-2011_Antrag9 PSW_29 09 2008_V1 5 2 2" xfId="1761" xr:uid="{00000000-0005-0000-0000-000040060000}"/>
    <cellStyle name="_Data_NNP 2009-2011_Antrag9 PSW_29 09 2008_V1 5 3" xfId="1762" xr:uid="{00000000-0005-0000-0000-000041060000}"/>
    <cellStyle name="_Data_NNP 2009-2011_Antrag9 PSW_29 09 2008_V1 5 3 2" xfId="1763" xr:uid="{00000000-0005-0000-0000-000042060000}"/>
    <cellStyle name="_Data_NNP 2009-2011_Antrag9 PSW_29 09 2008_V1 5 4" xfId="1764" xr:uid="{00000000-0005-0000-0000-000043060000}"/>
    <cellStyle name="_Data_NNP 2009-2011_Antrag9 PSW_29 09 2008_V1 6" xfId="1765" xr:uid="{00000000-0005-0000-0000-000044060000}"/>
    <cellStyle name="_Data_NNP 2009-2011_Antrag9 PSW_29 09 2008_V1 6 2" xfId="1766" xr:uid="{00000000-0005-0000-0000-000045060000}"/>
    <cellStyle name="_Data_NNP 2009-2011_Antrag9 PSW_29 09 2008_V1 6 2 2" xfId="1767" xr:uid="{00000000-0005-0000-0000-000046060000}"/>
    <cellStyle name="_Data_NNP 2009-2011_Antrag9 PSW_29 09 2008_V1 6 3" xfId="1768" xr:uid="{00000000-0005-0000-0000-000047060000}"/>
    <cellStyle name="_Data_NNP 2009-2011_Antrag9 PSW_29 09 2008_V1 6 3 2" xfId="1769" xr:uid="{00000000-0005-0000-0000-000048060000}"/>
    <cellStyle name="_Data_NNP 2009-2011_Antrag9 PSW_29 09 2008_V1 6 4" xfId="1770" xr:uid="{00000000-0005-0000-0000-000049060000}"/>
    <cellStyle name="_Data_NNP 2009-2011_Antrag9 PSW_29 09 2008_V1 7" xfId="1771" xr:uid="{00000000-0005-0000-0000-00004A060000}"/>
    <cellStyle name="_Data_NNP 2009-2011_Antrag9 PSW_29 09 2008_V1 7 2" xfId="1772" xr:uid="{00000000-0005-0000-0000-00004B060000}"/>
    <cellStyle name="_Data_NNP 2009-2011_Antrag9 PSW_29 09 2008_V1 8" xfId="1773" xr:uid="{00000000-0005-0000-0000-00004C060000}"/>
    <cellStyle name="_Data_NNP 2009-2011_Antrag9 PSW_29 09 2008_V1 8 2" xfId="1774" xr:uid="{00000000-0005-0000-0000-00004D060000}"/>
    <cellStyle name="_Data_NNP 2009-2011_Antrag9 PSW_29 09 2008_V1 9" xfId="1775" xr:uid="{00000000-0005-0000-0000-00004E060000}"/>
    <cellStyle name="_Header" xfId="27" xr:uid="{00000000-0005-0000-0000-00004F060000}"/>
    <cellStyle name="_Header 2" xfId="1776" xr:uid="{00000000-0005-0000-0000-000050060000}"/>
    <cellStyle name="_Header 3" xfId="1777" xr:uid="{00000000-0005-0000-0000-000051060000}"/>
    <cellStyle name="_Row1" xfId="28" xr:uid="{00000000-0005-0000-0000-000052060000}"/>
    <cellStyle name="_Row1 10" xfId="1778" xr:uid="{00000000-0005-0000-0000-000053060000}"/>
    <cellStyle name="_Row1 10 2" xfId="1779" xr:uid="{00000000-0005-0000-0000-000054060000}"/>
    <cellStyle name="_Row1 10 2 2" xfId="1780" xr:uid="{00000000-0005-0000-0000-000055060000}"/>
    <cellStyle name="_Row1 10 3" xfId="1781" xr:uid="{00000000-0005-0000-0000-000056060000}"/>
    <cellStyle name="_Row1 10 3 2" xfId="1782" xr:uid="{00000000-0005-0000-0000-000057060000}"/>
    <cellStyle name="_Row1 10 4" xfId="1783" xr:uid="{00000000-0005-0000-0000-000058060000}"/>
    <cellStyle name="_Row1 11" xfId="1784" xr:uid="{00000000-0005-0000-0000-000059060000}"/>
    <cellStyle name="_Row1 11 2" xfId="1785" xr:uid="{00000000-0005-0000-0000-00005A060000}"/>
    <cellStyle name="_Row1 11 2 2" xfId="1786" xr:uid="{00000000-0005-0000-0000-00005B060000}"/>
    <cellStyle name="_Row1 11 3" xfId="1787" xr:uid="{00000000-0005-0000-0000-00005C060000}"/>
    <cellStyle name="_Row1 11 3 2" xfId="1788" xr:uid="{00000000-0005-0000-0000-00005D060000}"/>
    <cellStyle name="_Row1 11 4" xfId="1789" xr:uid="{00000000-0005-0000-0000-00005E060000}"/>
    <cellStyle name="_Row1 12" xfId="1790" xr:uid="{00000000-0005-0000-0000-00005F060000}"/>
    <cellStyle name="_Row1 12 2" xfId="1791" xr:uid="{00000000-0005-0000-0000-000060060000}"/>
    <cellStyle name="_Row1 13" xfId="1792" xr:uid="{00000000-0005-0000-0000-000061060000}"/>
    <cellStyle name="_Row1 13 2" xfId="1793" xr:uid="{00000000-0005-0000-0000-000062060000}"/>
    <cellStyle name="_Row1 14" xfId="1794" xr:uid="{00000000-0005-0000-0000-000063060000}"/>
    <cellStyle name="_Row1 2" xfId="170" xr:uid="{00000000-0005-0000-0000-000064060000}"/>
    <cellStyle name="_Row1 2 10" xfId="1795" xr:uid="{00000000-0005-0000-0000-000065060000}"/>
    <cellStyle name="_Row1 2 2" xfId="1796" xr:uid="{00000000-0005-0000-0000-000066060000}"/>
    <cellStyle name="_Row1 2 2 2" xfId="1797" xr:uid="{00000000-0005-0000-0000-000067060000}"/>
    <cellStyle name="_Row1 2 2 2 2" xfId="1798" xr:uid="{00000000-0005-0000-0000-000068060000}"/>
    <cellStyle name="_Row1 2 2 2 2 2" xfId="1799" xr:uid="{00000000-0005-0000-0000-000069060000}"/>
    <cellStyle name="_Row1 2 2 2 3" xfId="1800" xr:uid="{00000000-0005-0000-0000-00006A060000}"/>
    <cellStyle name="_Row1 2 2 2 3 2" xfId="1801" xr:uid="{00000000-0005-0000-0000-00006B060000}"/>
    <cellStyle name="_Row1 2 2 2 4" xfId="1802" xr:uid="{00000000-0005-0000-0000-00006C060000}"/>
    <cellStyle name="_Row1 2 2 3" xfId="1803" xr:uid="{00000000-0005-0000-0000-00006D060000}"/>
    <cellStyle name="_Row1 2 2 3 2" xfId="1804" xr:uid="{00000000-0005-0000-0000-00006E060000}"/>
    <cellStyle name="_Row1 2 2 3 2 2" xfId="1805" xr:uid="{00000000-0005-0000-0000-00006F060000}"/>
    <cellStyle name="_Row1 2 2 3 3" xfId="1806" xr:uid="{00000000-0005-0000-0000-000070060000}"/>
    <cellStyle name="_Row1 2 2 3 3 2" xfId="1807" xr:uid="{00000000-0005-0000-0000-000071060000}"/>
    <cellStyle name="_Row1 2 2 3 4" xfId="1808" xr:uid="{00000000-0005-0000-0000-000072060000}"/>
    <cellStyle name="_Row1 2 2 4" xfId="1809" xr:uid="{00000000-0005-0000-0000-000073060000}"/>
    <cellStyle name="_Row1 2 2 4 2" xfId="1810" xr:uid="{00000000-0005-0000-0000-000074060000}"/>
    <cellStyle name="_Row1 2 2 4 2 2" xfId="1811" xr:uid="{00000000-0005-0000-0000-000075060000}"/>
    <cellStyle name="_Row1 2 2 4 3" xfId="1812" xr:uid="{00000000-0005-0000-0000-000076060000}"/>
    <cellStyle name="_Row1 2 2 4 3 2" xfId="1813" xr:uid="{00000000-0005-0000-0000-000077060000}"/>
    <cellStyle name="_Row1 2 2 4 4" xfId="1814" xr:uid="{00000000-0005-0000-0000-000078060000}"/>
    <cellStyle name="_Row1 2 2 5" xfId="1815" xr:uid="{00000000-0005-0000-0000-000079060000}"/>
    <cellStyle name="_Row1 2 2 5 2" xfId="1816" xr:uid="{00000000-0005-0000-0000-00007A060000}"/>
    <cellStyle name="_Row1 2 2 6" xfId="1817" xr:uid="{00000000-0005-0000-0000-00007B060000}"/>
    <cellStyle name="_Row1 2 2 6 2" xfId="1818" xr:uid="{00000000-0005-0000-0000-00007C060000}"/>
    <cellStyle name="_Row1 2 2 7" xfId="1819" xr:uid="{00000000-0005-0000-0000-00007D060000}"/>
    <cellStyle name="_Row1 2 3" xfId="1820" xr:uid="{00000000-0005-0000-0000-00007E060000}"/>
    <cellStyle name="_Row1 2 3 2" xfId="1821" xr:uid="{00000000-0005-0000-0000-00007F060000}"/>
    <cellStyle name="_Row1 2 3 2 2" xfId="1822" xr:uid="{00000000-0005-0000-0000-000080060000}"/>
    <cellStyle name="_Row1 2 3 3" xfId="1823" xr:uid="{00000000-0005-0000-0000-000081060000}"/>
    <cellStyle name="_Row1 2 3 3 2" xfId="1824" xr:uid="{00000000-0005-0000-0000-000082060000}"/>
    <cellStyle name="_Row1 2 3 4" xfId="1825" xr:uid="{00000000-0005-0000-0000-000083060000}"/>
    <cellStyle name="_Row1 2 4" xfId="1826" xr:uid="{00000000-0005-0000-0000-000084060000}"/>
    <cellStyle name="_Row1 2 4 2" xfId="1827" xr:uid="{00000000-0005-0000-0000-000085060000}"/>
    <cellStyle name="_Row1 2 4 2 2" xfId="1828" xr:uid="{00000000-0005-0000-0000-000086060000}"/>
    <cellStyle name="_Row1 2 4 3" xfId="1829" xr:uid="{00000000-0005-0000-0000-000087060000}"/>
    <cellStyle name="_Row1 2 4 3 2" xfId="1830" xr:uid="{00000000-0005-0000-0000-000088060000}"/>
    <cellStyle name="_Row1 2 4 4" xfId="1831" xr:uid="{00000000-0005-0000-0000-000089060000}"/>
    <cellStyle name="_Row1 2 5" xfId="1832" xr:uid="{00000000-0005-0000-0000-00008A060000}"/>
    <cellStyle name="_Row1 2 5 2" xfId="1833" xr:uid="{00000000-0005-0000-0000-00008B060000}"/>
    <cellStyle name="_Row1 2 5 2 2" xfId="1834" xr:uid="{00000000-0005-0000-0000-00008C060000}"/>
    <cellStyle name="_Row1 2 5 3" xfId="1835" xr:uid="{00000000-0005-0000-0000-00008D060000}"/>
    <cellStyle name="_Row1 2 5 3 2" xfId="1836" xr:uid="{00000000-0005-0000-0000-00008E060000}"/>
    <cellStyle name="_Row1 2 5 4" xfId="1837" xr:uid="{00000000-0005-0000-0000-00008F060000}"/>
    <cellStyle name="_Row1 2 6" xfId="1838" xr:uid="{00000000-0005-0000-0000-000090060000}"/>
    <cellStyle name="_Row1 2 6 2" xfId="1839" xr:uid="{00000000-0005-0000-0000-000091060000}"/>
    <cellStyle name="_Row1 2 6 2 2" xfId="1840" xr:uid="{00000000-0005-0000-0000-000092060000}"/>
    <cellStyle name="_Row1 2 6 3" xfId="1841" xr:uid="{00000000-0005-0000-0000-000093060000}"/>
    <cellStyle name="_Row1 2 6 3 2" xfId="1842" xr:uid="{00000000-0005-0000-0000-000094060000}"/>
    <cellStyle name="_Row1 2 6 4" xfId="1843" xr:uid="{00000000-0005-0000-0000-000095060000}"/>
    <cellStyle name="_Row1 2 7" xfId="1844" xr:uid="{00000000-0005-0000-0000-000096060000}"/>
    <cellStyle name="_Row1 2 7 2" xfId="1845" xr:uid="{00000000-0005-0000-0000-000097060000}"/>
    <cellStyle name="_Row1 2 7 2 2" xfId="1846" xr:uid="{00000000-0005-0000-0000-000098060000}"/>
    <cellStyle name="_Row1 2 7 3" xfId="1847" xr:uid="{00000000-0005-0000-0000-000099060000}"/>
    <cellStyle name="_Row1 2 7 3 2" xfId="1848" xr:uid="{00000000-0005-0000-0000-00009A060000}"/>
    <cellStyle name="_Row1 2 7 4" xfId="1849" xr:uid="{00000000-0005-0000-0000-00009B060000}"/>
    <cellStyle name="_Row1 2 8" xfId="1850" xr:uid="{00000000-0005-0000-0000-00009C060000}"/>
    <cellStyle name="_Row1 2 8 2" xfId="1851" xr:uid="{00000000-0005-0000-0000-00009D060000}"/>
    <cellStyle name="_Row1 2 9" xfId="1852" xr:uid="{00000000-0005-0000-0000-00009E060000}"/>
    <cellStyle name="_Row1 2 9 2" xfId="1853" xr:uid="{00000000-0005-0000-0000-00009F060000}"/>
    <cellStyle name="_Row1 3" xfId="1854" xr:uid="{00000000-0005-0000-0000-0000A0060000}"/>
    <cellStyle name="_Row1 3 10" xfId="1855" xr:uid="{00000000-0005-0000-0000-0000A1060000}"/>
    <cellStyle name="_Row1 3 10 2" xfId="1856" xr:uid="{00000000-0005-0000-0000-0000A2060000}"/>
    <cellStyle name="_Row1 3 11" xfId="1857" xr:uid="{00000000-0005-0000-0000-0000A3060000}"/>
    <cellStyle name="_Row1 3 2" xfId="1858" xr:uid="{00000000-0005-0000-0000-0000A4060000}"/>
    <cellStyle name="_Row1 3 2 10" xfId="1859" xr:uid="{00000000-0005-0000-0000-0000A5060000}"/>
    <cellStyle name="_Row1 3 2 2" xfId="1860" xr:uid="{00000000-0005-0000-0000-0000A6060000}"/>
    <cellStyle name="_Row1 3 2 2 2" xfId="1861" xr:uid="{00000000-0005-0000-0000-0000A7060000}"/>
    <cellStyle name="_Row1 3 2 2 2 2" xfId="1862" xr:uid="{00000000-0005-0000-0000-0000A8060000}"/>
    <cellStyle name="_Row1 3 2 2 3" xfId="1863" xr:uid="{00000000-0005-0000-0000-0000A9060000}"/>
    <cellStyle name="_Row1 3 2 2 3 2" xfId="1864" xr:uid="{00000000-0005-0000-0000-0000AA060000}"/>
    <cellStyle name="_Row1 3 2 2 4" xfId="1865" xr:uid="{00000000-0005-0000-0000-0000AB060000}"/>
    <cellStyle name="_Row1 3 2 3" xfId="1866" xr:uid="{00000000-0005-0000-0000-0000AC060000}"/>
    <cellStyle name="_Row1 3 2 3 2" xfId="1867" xr:uid="{00000000-0005-0000-0000-0000AD060000}"/>
    <cellStyle name="_Row1 3 2 3 2 2" xfId="1868" xr:uid="{00000000-0005-0000-0000-0000AE060000}"/>
    <cellStyle name="_Row1 3 2 3 3" xfId="1869" xr:uid="{00000000-0005-0000-0000-0000AF060000}"/>
    <cellStyle name="_Row1 3 2 3 3 2" xfId="1870" xr:uid="{00000000-0005-0000-0000-0000B0060000}"/>
    <cellStyle name="_Row1 3 2 3 4" xfId="1871" xr:uid="{00000000-0005-0000-0000-0000B1060000}"/>
    <cellStyle name="_Row1 3 2 4" xfId="1872" xr:uid="{00000000-0005-0000-0000-0000B2060000}"/>
    <cellStyle name="_Row1 3 2 4 2" xfId="1873" xr:uid="{00000000-0005-0000-0000-0000B3060000}"/>
    <cellStyle name="_Row1 3 2 4 2 2" xfId="1874" xr:uid="{00000000-0005-0000-0000-0000B4060000}"/>
    <cellStyle name="_Row1 3 2 4 3" xfId="1875" xr:uid="{00000000-0005-0000-0000-0000B5060000}"/>
    <cellStyle name="_Row1 3 2 4 3 2" xfId="1876" xr:uid="{00000000-0005-0000-0000-0000B6060000}"/>
    <cellStyle name="_Row1 3 2 4 4" xfId="1877" xr:uid="{00000000-0005-0000-0000-0000B7060000}"/>
    <cellStyle name="_Row1 3 2 5" xfId="1878" xr:uid="{00000000-0005-0000-0000-0000B8060000}"/>
    <cellStyle name="_Row1 3 2 5 2" xfId="1879" xr:uid="{00000000-0005-0000-0000-0000B9060000}"/>
    <cellStyle name="_Row1 3 2 5 2 2" xfId="1880" xr:uid="{00000000-0005-0000-0000-0000BA060000}"/>
    <cellStyle name="_Row1 3 2 5 3" xfId="1881" xr:uid="{00000000-0005-0000-0000-0000BB060000}"/>
    <cellStyle name="_Row1 3 2 5 3 2" xfId="1882" xr:uid="{00000000-0005-0000-0000-0000BC060000}"/>
    <cellStyle name="_Row1 3 2 5 4" xfId="1883" xr:uid="{00000000-0005-0000-0000-0000BD060000}"/>
    <cellStyle name="_Row1 3 2 6" xfId="1884" xr:uid="{00000000-0005-0000-0000-0000BE060000}"/>
    <cellStyle name="_Row1 3 2 6 2" xfId="1885" xr:uid="{00000000-0005-0000-0000-0000BF060000}"/>
    <cellStyle name="_Row1 3 2 6 2 2" xfId="1886" xr:uid="{00000000-0005-0000-0000-0000C0060000}"/>
    <cellStyle name="_Row1 3 2 6 3" xfId="1887" xr:uid="{00000000-0005-0000-0000-0000C1060000}"/>
    <cellStyle name="_Row1 3 2 6 3 2" xfId="1888" xr:uid="{00000000-0005-0000-0000-0000C2060000}"/>
    <cellStyle name="_Row1 3 2 6 4" xfId="1889" xr:uid="{00000000-0005-0000-0000-0000C3060000}"/>
    <cellStyle name="_Row1 3 2 7" xfId="1890" xr:uid="{00000000-0005-0000-0000-0000C4060000}"/>
    <cellStyle name="_Row1 3 2 7 2" xfId="1891" xr:uid="{00000000-0005-0000-0000-0000C5060000}"/>
    <cellStyle name="_Row1 3 2 7 2 2" xfId="1892" xr:uid="{00000000-0005-0000-0000-0000C6060000}"/>
    <cellStyle name="_Row1 3 2 7 3" xfId="1893" xr:uid="{00000000-0005-0000-0000-0000C7060000}"/>
    <cellStyle name="_Row1 3 2 7 3 2" xfId="1894" xr:uid="{00000000-0005-0000-0000-0000C8060000}"/>
    <cellStyle name="_Row1 3 2 7 4" xfId="1895" xr:uid="{00000000-0005-0000-0000-0000C9060000}"/>
    <cellStyle name="_Row1 3 2 8" xfId="1896" xr:uid="{00000000-0005-0000-0000-0000CA060000}"/>
    <cellStyle name="_Row1 3 2 8 2" xfId="1897" xr:uid="{00000000-0005-0000-0000-0000CB060000}"/>
    <cellStyle name="_Row1 3 2 9" xfId="1898" xr:uid="{00000000-0005-0000-0000-0000CC060000}"/>
    <cellStyle name="_Row1 3 2 9 2" xfId="1899" xr:uid="{00000000-0005-0000-0000-0000CD060000}"/>
    <cellStyle name="_Row1 3 3" xfId="1900" xr:uid="{00000000-0005-0000-0000-0000CE060000}"/>
    <cellStyle name="_Row1 3 3 2" xfId="1901" xr:uid="{00000000-0005-0000-0000-0000CF060000}"/>
    <cellStyle name="_Row1 3 3 2 2" xfId="1902" xr:uid="{00000000-0005-0000-0000-0000D0060000}"/>
    <cellStyle name="_Row1 3 3 2 2 2" xfId="1903" xr:uid="{00000000-0005-0000-0000-0000D1060000}"/>
    <cellStyle name="_Row1 3 3 2 3" xfId="1904" xr:uid="{00000000-0005-0000-0000-0000D2060000}"/>
    <cellStyle name="_Row1 3 3 2 3 2" xfId="1905" xr:uid="{00000000-0005-0000-0000-0000D3060000}"/>
    <cellStyle name="_Row1 3 3 2 4" xfId="1906" xr:uid="{00000000-0005-0000-0000-0000D4060000}"/>
    <cellStyle name="_Row1 3 3 3" xfId="1907" xr:uid="{00000000-0005-0000-0000-0000D5060000}"/>
    <cellStyle name="_Row1 3 3 3 2" xfId="1908" xr:uid="{00000000-0005-0000-0000-0000D6060000}"/>
    <cellStyle name="_Row1 3 3 3 2 2" xfId="1909" xr:uid="{00000000-0005-0000-0000-0000D7060000}"/>
    <cellStyle name="_Row1 3 3 3 3" xfId="1910" xr:uid="{00000000-0005-0000-0000-0000D8060000}"/>
    <cellStyle name="_Row1 3 3 3 3 2" xfId="1911" xr:uid="{00000000-0005-0000-0000-0000D9060000}"/>
    <cellStyle name="_Row1 3 3 3 4" xfId="1912" xr:uid="{00000000-0005-0000-0000-0000DA060000}"/>
    <cellStyle name="_Row1 3 3 4" xfId="1913" xr:uid="{00000000-0005-0000-0000-0000DB060000}"/>
    <cellStyle name="_Row1 3 3 4 2" xfId="1914" xr:uid="{00000000-0005-0000-0000-0000DC060000}"/>
    <cellStyle name="_Row1 3 3 5" xfId="1915" xr:uid="{00000000-0005-0000-0000-0000DD060000}"/>
    <cellStyle name="_Row1 3 3 5 2" xfId="1916" xr:uid="{00000000-0005-0000-0000-0000DE060000}"/>
    <cellStyle name="_Row1 3 3 6" xfId="1917" xr:uid="{00000000-0005-0000-0000-0000DF060000}"/>
    <cellStyle name="_Row1 3 4" xfId="1918" xr:uid="{00000000-0005-0000-0000-0000E0060000}"/>
    <cellStyle name="_Row1 3 4 2" xfId="1919" xr:uid="{00000000-0005-0000-0000-0000E1060000}"/>
    <cellStyle name="_Row1 3 4 2 2" xfId="1920" xr:uid="{00000000-0005-0000-0000-0000E2060000}"/>
    <cellStyle name="_Row1 3 4 3" xfId="1921" xr:uid="{00000000-0005-0000-0000-0000E3060000}"/>
    <cellStyle name="_Row1 3 4 3 2" xfId="1922" xr:uid="{00000000-0005-0000-0000-0000E4060000}"/>
    <cellStyle name="_Row1 3 4 4" xfId="1923" xr:uid="{00000000-0005-0000-0000-0000E5060000}"/>
    <cellStyle name="_Row1 3 5" xfId="1924" xr:uid="{00000000-0005-0000-0000-0000E6060000}"/>
    <cellStyle name="_Row1 3 5 2" xfId="1925" xr:uid="{00000000-0005-0000-0000-0000E7060000}"/>
    <cellStyle name="_Row1 3 5 2 2" xfId="1926" xr:uid="{00000000-0005-0000-0000-0000E8060000}"/>
    <cellStyle name="_Row1 3 5 3" xfId="1927" xr:uid="{00000000-0005-0000-0000-0000E9060000}"/>
    <cellStyle name="_Row1 3 5 3 2" xfId="1928" xr:uid="{00000000-0005-0000-0000-0000EA060000}"/>
    <cellStyle name="_Row1 3 5 4" xfId="1929" xr:uid="{00000000-0005-0000-0000-0000EB060000}"/>
    <cellStyle name="_Row1 3 6" xfId="1930" xr:uid="{00000000-0005-0000-0000-0000EC060000}"/>
    <cellStyle name="_Row1 3 6 2" xfId="1931" xr:uid="{00000000-0005-0000-0000-0000ED060000}"/>
    <cellStyle name="_Row1 3 6 2 2" xfId="1932" xr:uid="{00000000-0005-0000-0000-0000EE060000}"/>
    <cellStyle name="_Row1 3 6 3" xfId="1933" xr:uid="{00000000-0005-0000-0000-0000EF060000}"/>
    <cellStyle name="_Row1 3 6 3 2" xfId="1934" xr:uid="{00000000-0005-0000-0000-0000F0060000}"/>
    <cellStyle name="_Row1 3 6 4" xfId="1935" xr:uid="{00000000-0005-0000-0000-0000F1060000}"/>
    <cellStyle name="_Row1 3 7" xfId="1936" xr:uid="{00000000-0005-0000-0000-0000F2060000}"/>
    <cellStyle name="_Row1 3 7 2" xfId="1937" xr:uid="{00000000-0005-0000-0000-0000F3060000}"/>
    <cellStyle name="_Row1 3 7 2 2" xfId="1938" xr:uid="{00000000-0005-0000-0000-0000F4060000}"/>
    <cellStyle name="_Row1 3 7 3" xfId="1939" xr:uid="{00000000-0005-0000-0000-0000F5060000}"/>
    <cellStyle name="_Row1 3 7 3 2" xfId="1940" xr:uid="{00000000-0005-0000-0000-0000F6060000}"/>
    <cellStyle name="_Row1 3 7 4" xfId="1941" xr:uid="{00000000-0005-0000-0000-0000F7060000}"/>
    <cellStyle name="_Row1 3 8" xfId="1942" xr:uid="{00000000-0005-0000-0000-0000F8060000}"/>
    <cellStyle name="_Row1 3 8 2" xfId="1943" xr:uid="{00000000-0005-0000-0000-0000F9060000}"/>
    <cellStyle name="_Row1 3 8 2 2" xfId="1944" xr:uid="{00000000-0005-0000-0000-0000FA060000}"/>
    <cellStyle name="_Row1 3 8 3" xfId="1945" xr:uid="{00000000-0005-0000-0000-0000FB060000}"/>
    <cellStyle name="_Row1 3 8 3 2" xfId="1946" xr:uid="{00000000-0005-0000-0000-0000FC060000}"/>
    <cellStyle name="_Row1 3 8 4" xfId="1947" xr:uid="{00000000-0005-0000-0000-0000FD060000}"/>
    <cellStyle name="_Row1 3 9" xfId="1948" xr:uid="{00000000-0005-0000-0000-0000FE060000}"/>
    <cellStyle name="_Row1 3 9 2" xfId="1949" xr:uid="{00000000-0005-0000-0000-0000FF060000}"/>
    <cellStyle name="_Row1 4" xfId="1950" xr:uid="{00000000-0005-0000-0000-000000070000}"/>
    <cellStyle name="_Row1 4 10" xfId="1951" xr:uid="{00000000-0005-0000-0000-000001070000}"/>
    <cellStyle name="_Row1 4 10 2" xfId="1952" xr:uid="{00000000-0005-0000-0000-000002070000}"/>
    <cellStyle name="_Row1 4 11" xfId="1953" xr:uid="{00000000-0005-0000-0000-000003070000}"/>
    <cellStyle name="_Row1 4 2" xfId="1954" xr:uid="{00000000-0005-0000-0000-000004070000}"/>
    <cellStyle name="_Row1 4 2 10" xfId="1955" xr:uid="{00000000-0005-0000-0000-000005070000}"/>
    <cellStyle name="_Row1 4 2 2" xfId="1956" xr:uid="{00000000-0005-0000-0000-000006070000}"/>
    <cellStyle name="_Row1 4 2 2 2" xfId="1957" xr:uid="{00000000-0005-0000-0000-000007070000}"/>
    <cellStyle name="_Row1 4 2 2 2 2" xfId="1958" xr:uid="{00000000-0005-0000-0000-000008070000}"/>
    <cellStyle name="_Row1 4 2 2 3" xfId="1959" xr:uid="{00000000-0005-0000-0000-000009070000}"/>
    <cellStyle name="_Row1 4 2 2 3 2" xfId="1960" xr:uid="{00000000-0005-0000-0000-00000A070000}"/>
    <cellStyle name="_Row1 4 2 2 4" xfId="1961" xr:uid="{00000000-0005-0000-0000-00000B070000}"/>
    <cellStyle name="_Row1 4 2 3" xfId="1962" xr:uid="{00000000-0005-0000-0000-00000C070000}"/>
    <cellStyle name="_Row1 4 2 3 2" xfId="1963" xr:uid="{00000000-0005-0000-0000-00000D070000}"/>
    <cellStyle name="_Row1 4 2 3 2 2" xfId="1964" xr:uid="{00000000-0005-0000-0000-00000E070000}"/>
    <cellStyle name="_Row1 4 2 3 3" xfId="1965" xr:uid="{00000000-0005-0000-0000-00000F070000}"/>
    <cellStyle name="_Row1 4 2 3 3 2" xfId="1966" xr:uid="{00000000-0005-0000-0000-000010070000}"/>
    <cellStyle name="_Row1 4 2 3 4" xfId="1967" xr:uid="{00000000-0005-0000-0000-000011070000}"/>
    <cellStyle name="_Row1 4 2 4" xfId="1968" xr:uid="{00000000-0005-0000-0000-000012070000}"/>
    <cellStyle name="_Row1 4 2 4 2" xfId="1969" xr:uid="{00000000-0005-0000-0000-000013070000}"/>
    <cellStyle name="_Row1 4 2 4 2 2" xfId="1970" xr:uid="{00000000-0005-0000-0000-000014070000}"/>
    <cellStyle name="_Row1 4 2 4 3" xfId="1971" xr:uid="{00000000-0005-0000-0000-000015070000}"/>
    <cellStyle name="_Row1 4 2 4 3 2" xfId="1972" xr:uid="{00000000-0005-0000-0000-000016070000}"/>
    <cellStyle name="_Row1 4 2 4 4" xfId="1973" xr:uid="{00000000-0005-0000-0000-000017070000}"/>
    <cellStyle name="_Row1 4 2 5" xfId="1974" xr:uid="{00000000-0005-0000-0000-000018070000}"/>
    <cellStyle name="_Row1 4 2 5 2" xfId="1975" xr:uid="{00000000-0005-0000-0000-000019070000}"/>
    <cellStyle name="_Row1 4 2 5 2 2" xfId="1976" xr:uid="{00000000-0005-0000-0000-00001A070000}"/>
    <cellStyle name="_Row1 4 2 5 3" xfId="1977" xr:uid="{00000000-0005-0000-0000-00001B070000}"/>
    <cellStyle name="_Row1 4 2 5 3 2" xfId="1978" xr:uid="{00000000-0005-0000-0000-00001C070000}"/>
    <cellStyle name="_Row1 4 2 5 4" xfId="1979" xr:uid="{00000000-0005-0000-0000-00001D070000}"/>
    <cellStyle name="_Row1 4 2 6" xfId="1980" xr:uid="{00000000-0005-0000-0000-00001E070000}"/>
    <cellStyle name="_Row1 4 2 6 2" xfId="1981" xr:uid="{00000000-0005-0000-0000-00001F070000}"/>
    <cellStyle name="_Row1 4 2 6 2 2" xfId="1982" xr:uid="{00000000-0005-0000-0000-000020070000}"/>
    <cellStyle name="_Row1 4 2 6 3" xfId="1983" xr:uid="{00000000-0005-0000-0000-000021070000}"/>
    <cellStyle name="_Row1 4 2 6 3 2" xfId="1984" xr:uid="{00000000-0005-0000-0000-000022070000}"/>
    <cellStyle name="_Row1 4 2 6 4" xfId="1985" xr:uid="{00000000-0005-0000-0000-000023070000}"/>
    <cellStyle name="_Row1 4 2 7" xfId="1986" xr:uid="{00000000-0005-0000-0000-000024070000}"/>
    <cellStyle name="_Row1 4 2 7 2" xfId="1987" xr:uid="{00000000-0005-0000-0000-000025070000}"/>
    <cellStyle name="_Row1 4 2 7 2 2" xfId="1988" xr:uid="{00000000-0005-0000-0000-000026070000}"/>
    <cellStyle name="_Row1 4 2 7 3" xfId="1989" xr:uid="{00000000-0005-0000-0000-000027070000}"/>
    <cellStyle name="_Row1 4 2 7 3 2" xfId="1990" xr:uid="{00000000-0005-0000-0000-000028070000}"/>
    <cellStyle name="_Row1 4 2 7 4" xfId="1991" xr:uid="{00000000-0005-0000-0000-000029070000}"/>
    <cellStyle name="_Row1 4 2 8" xfId="1992" xr:uid="{00000000-0005-0000-0000-00002A070000}"/>
    <cellStyle name="_Row1 4 2 8 2" xfId="1993" xr:uid="{00000000-0005-0000-0000-00002B070000}"/>
    <cellStyle name="_Row1 4 2 9" xfId="1994" xr:uid="{00000000-0005-0000-0000-00002C070000}"/>
    <cellStyle name="_Row1 4 2 9 2" xfId="1995" xr:uid="{00000000-0005-0000-0000-00002D070000}"/>
    <cellStyle name="_Row1 4 3" xfId="1996" xr:uid="{00000000-0005-0000-0000-00002E070000}"/>
    <cellStyle name="_Row1 4 3 2" xfId="1997" xr:uid="{00000000-0005-0000-0000-00002F070000}"/>
    <cellStyle name="_Row1 4 3 2 2" xfId="1998" xr:uid="{00000000-0005-0000-0000-000030070000}"/>
    <cellStyle name="_Row1 4 3 2 2 2" xfId="1999" xr:uid="{00000000-0005-0000-0000-000031070000}"/>
    <cellStyle name="_Row1 4 3 2 3" xfId="2000" xr:uid="{00000000-0005-0000-0000-000032070000}"/>
    <cellStyle name="_Row1 4 3 2 3 2" xfId="2001" xr:uid="{00000000-0005-0000-0000-000033070000}"/>
    <cellStyle name="_Row1 4 3 2 4" xfId="2002" xr:uid="{00000000-0005-0000-0000-000034070000}"/>
    <cellStyle name="_Row1 4 3 3" xfId="2003" xr:uid="{00000000-0005-0000-0000-000035070000}"/>
    <cellStyle name="_Row1 4 3 3 2" xfId="2004" xr:uid="{00000000-0005-0000-0000-000036070000}"/>
    <cellStyle name="_Row1 4 3 3 2 2" xfId="2005" xr:uid="{00000000-0005-0000-0000-000037070000}"/>
    <cellStyle name="_Row1 4 3 3 3" xfId="2006" xr:uid="{00000000-0005-0000-0000-000038070000}"/>
    <cellStyle name="_Row1 4 3 3 3 2" xfId="2007" xr:uid="{00000000-0005-0000-0000-000039070000}"/>
    <cellStyle name="_Row1 4 3 3 4" xfId="2008" xr:uid="{00000000-0005-0000-0000-00003A070000}"/>
    <cellStyle name="_Row1 4 3 4" xfId="2009" xr:uid="{00000000-0005-0000-0000-00003B070000}"/>
    <cellStyle name="_Row1 4 3 4 2" xfId="2010" xr:uid="{00000000-0005-0000-0000-00003C070000}"/>
    <cellStyle name="_Row1 4 3 5" xfId="2011" xr:uid="{00000000-0005-0000-0000-00003D070000}"/>
    <cellStyle name="_Row1 4 3 5 2" xfId="2012" xr:uid="{00000000-0005-0000-0000-00003E070000}"/>
    <cellStyle name="_Row1 4 3 6" xfId="2013" xr:uid="{00000000-0005-0000-0000-00003F070000}"/>
    <cellStyle name="_Row1 4 4" xfId="2014" xr:uid="{00000000-0005-0000-0000-000040070000}"/>
    <cellStyle name="_Row1 4 4 2" xfId="2015" xr:uid="{00000000-0005-0000-0000-000041070000}"/>
    <cellStyle name="_Row1 4 4 2 2" xfId="2016" xr:uid="{00000000-0005-0000-0000-000042070000}"/>
    <cellStyle name="_Row1 4 4 3" xfId="2017" xr:uid="{00000000-0005-0000-0000-000043070000}"/>
    <cellStyle name="_Row1 4 4 3 2" xfId="2018" xr:uid="{00000000-0005-0000-0000-000044070000}"/>
    <cellStyle name="_Row1 4 4 4" xfId="2019" xr:uid="{00000000-0005-0000-0000-000045070000}"/>
    <cellStyle name="_Row1 4 5" xfId="2020" xr:uid="{00000000-0005-0000-0000-000046070000}"/>
    <cellStyle name="_Row1 4 5 2" xfId="2021" xr:uid="{00000000-0005-0000-0000-000047070000}"/>
    <cellStyle name="_Row1 4 5 2 2" xfId="2022" xr:uid="{00000000-0005-0000-0000-000048070000}"/>
    <cellStyle name="_Row1 4 5 3" xfId="2023" xr:uid="{00000000-0005-0000-0000-000049070000}"/>
    <cellStyle name="_Row1 4 5 3 2" xfId="2024" xr:uid="{00000000-0005-0000-0000-00004A070000}"/>
    <cellStyle name="_Row1 4 5 4" xfId="2025" xr:uid="{00000000-0005-0000-0000-00004B070000}"/>
    <cellStyle name="_Row1 4 6" xfId="2026" xr:uid="{00000000-0005-0000-0000-00004C070000}"/>
    <cellStyle name="_Row1 4 6 2" xfId="2027" xr:uid="{00000000-0005-0000-0000-00004D070000}"/>
    <cellStyle name="_Row1 4 6 2 2" xfId="2028" xr:uid="{00000000-0005-0000-0000-00004E070000}"/>
    <cellStyle name="_Row1 4 6 3" xfId="2029" xr:uid="{00000000-0005-0000-0000-00004F070000}"/>
    <cellStyle name="_Row1 4 6 3 2" xfId="2030" xr:uid="{00000000-0005-0000-0000-000050070000}"/>
    <cellStyle name="_Row1 4 6 4" xfId="2031" xr:uid="{00000000-0005-0000-0000-000051070000}"/>
    <cellStyle name="_Row1 4 7" xfId="2032" xr:uid="{00000000-0005-0000-0000-000052070000}"/>
    <cellStyle name="_Row1 4 7 2" xfId="2033" xr:uid="{00000000-0005-0000-0000-000053070000}"/>
    <cellStyle name="_Row1 4 7 2 2" xfId="2034" xr:uid="{00000000-0005-0000-0000-000054070000}"/>
    <cellStyle name="_Row1 4 7 3" xfId="2035" xr:uid="{00000000-0005-0000-0000-000055070000}"/>
    <cellStyle name="_Row1 4 7 3 2" xfId="2036" xr:uid="{00000000-0005-0000-0000-000056070000}"/>
    <cellStyle name="_Row1 4 7 4" xfId="2037" xr:uid="{00000000-0005-0000-0000-000057070000}"/>
    <cellStyle name="_Row1 4 8" xfId="2038" xr:uid="{00000000-0005-0000-0000-000058070000}"/>
    <cellStyle name="_Row1 4 8 2" xfId="2039" xr:uid="{00000000-0005-0000-0000-000059070000}"/>
    <cellStyle name="_Row1 4 8 2 2" xfId="2040" xr:uid="{00000000-0005-0000-0000-00005A070000}"/>
    <cellStyle name="_Row1 4 8 3" xfId="2041" xr:uid="{00000000-0005-0000-0000-00005B070000}"/>
    <cellStyle name="_Row1 4 8 3 2" xfId="2042" xr:uid="{00000000-0005-0000-0000-00005C070000}"/>
    <cellStyle name="_Row1 4 8 4" xfId="2043" xr:uid="{00000000-0005-0000-0000-00005D070000}"/>
    <cellStyle name="_Row1 4 9" xfId="2044" xr:uid="{00000000-0005-0000-0000-00005E070000}"/>
    <cellStyle name="_Row1 4 9 2" xfId="2045" xr:uid="{00000000-0005-0000-0000-00005F070000}"/>
    <cellStyle name="_Row1 5" xfId="2046" xr:uid="{00000000-0005-0000-0000-000060070000}"/>
    <cellStyle name="_Row1 5 10" xfId="2047" xr:uid="{00000000-0005-0000-0000-000061070000}"/>
    <cellStyle name="_Row1 5 2" xfId="2048" xr:uid="{00000000-0005-0000-0000-000062070000}"/>
    <cellStyle name="_Row1 5 2 10" xfId="2049" xr:uid="{00000000-0005-0000-0000-000063070000}"/>
    <cellStyle name="_Row1 5 2 2" xfId="2050" xr:uid="{00000000-0005-0000-0000-000064070000}"/>
    <cellStyle name="_Row1 5 2 2 2" xfId="2051" xr:uid="{00000000-0005-0000-0000-000065070000}"/>
    <cellStyle name="_Row1 5 2 2 2 2" xfId="2052" xr:uid="{00000000-0005-0000-0000-000066070000}"/>
    <cellStyle name="_Row1 5 2 2 3" xfId="2053" xr:uid="{00000000-0005-0000-0000-000067070000}"/>
    <cellStyle name="_Row1 5 2 2 3 2" xfId="2054" xr:uid="{00000000-0005-0000-0000-000068070000}"/>
    <cellStyle name="_Row1 5 2 2 4" xfId="2055" xr:uid="{00000000-0005-0000-0000-000069070000}"/>
    <cellStyle name="_Row1 5 2 3" xfId="2056" xr:uid="{00000000-0005-0000-0000-00006A070000}"/>
    <cellStyle name="_Row1 5 2 3 2" xfId="2057" xr:uid="{00000000-0005-0000-0000-00006B070000}"/>
    <cellStyle name="_Row1 5 2 3 2 2" xfId="2058" xr:uid="{00000000-0005-0000-0000-00006C070000}"/>
    <cellStyle name="_Row1 5 2 3 3" xfId="2059" xr:uid="{00000000-0005-0000-0000-00006D070000}"/>
    <cellStyle name="_Row1 5 2 3 3 2" xfId="2060" xr:uid="{00000000-0005-0000-0000-00006E070000}"/>
    <cellStyle name="_Row1 5 2 3 4" xfId="2061" xr:uid="{00000000-0005-0000-0000-00006F070000}"/>
    <cellStyle name="_Row1 5 2 4" xfId="2062" xr:uid="{00000000-0005-0000-0000-000070070000}"/>
    <cellStyle name="_Row1 5 2 4 2" xfId="2063" xr:uid="{00000000-0005-0000-0000-000071070000}"/>
    <cellStyle name="_Row1 5 2 4 2 2" xfId="2064" xr:uid="{00000000-0005-0000-0000-000072070000}"/>
    <cellStyle name="_Row1 5 2 4 3" xfId="2065" xr:uid="{00000000-0005-0000-0000-000073070000}"/>
    <cellStyle name="_Row1 5 2 4 3 2" xfId="2066" xr:uid="{00000000-0005-0000-0000-000074070000}"/>
    <cellStyle name="_Row1 5 2 4 4" xfId="2067" xr:uid="{00000000-0005-0000-0000-000075070000}"/>
    <cellStyle name="_Row1 5 2 5" xfId="2068" xr:uid="{00000000-0005-0000-0000-000076070000}"/>
    <cellStyle name="_Row1 5 2 5 2" xfId="2069" xr:uid="{00000000-0005-0000-0000-000077070000}"/>
    <cellStyle name="_Row1 5 2 5 2 2" xfId="2070" xr:uid="{00000000-0005-0000-0000-000078070000}"/>
    <cellStyle name="_Row1 5 2 5 3" xfId="2071" xr:uid="{00000000-0005-0000-0000-000079070000}"/>
    <cellStyle name="_Row1 5 2 5 3 2" xfId="2072" xr:uid="{00000000-0005-0000-0000-00007A070000}"/>
    <cellStyle name="_Row1 5 2 5 4" xfId="2073" xr:uid="{00000000-0005-0000-0000-00007B070000}"/>
    <cellStyle name="_Row1 5 2 6" xfId="2074" xr:uid="{00000000-0005-0000-0000-00007C070000}"/>
    <cellStyle name="_Row1 5 2 6 2" xfId="2075" xr:uid="{00000000-0005-0000-0000-00007D070000}"/>
    <cellStyle name="_Row1 5 2 6 2 2" xfId="2076" xr:uid="{00000000-0005-0000-0000-00007E070000}"/>
    <cellStyle name="_Row1 5 2 6 3" xfId="2077" xr:uid="{00000000-0005-0000-0000-00007F070000}"/>
    <cellStyle name="_Row1 5 2 6 3 2" xfId="2078" xr:uid="{00000000-0005-0000-0000-000080070000}"/>
    <cellStyle name="_Row1 5 2 6 4" xfId="2079" xr:uid="{00000000-0005-0000-0000-000081070000}"/>
    <cellStyle name="_Row1 5 2 7" xfId="2080" xr:uid="{00000000-0005-0000-0000-000082070000}"/>
    <cellStyle name="_Row1 5 2 7 2" xfId="2081" xr:uid="{00000000-0005-0000-0000-000083070000}"/>
    <cellStyle name="_Row1 5 2 7 2 2" xfId="2082" xr:uid="{00000000-0005-0000-0000-000084070000}"/>
    <cellStyle name="_Row1 5 2 7 3" xfId="2083" xr:uid="{00000000-0005-0000-0000-000085070000}"/>
    <cellStyle name="_Row1 5 2 7 3 2" xfId="2084" xr:uid="{00000000-0005-0000-0000-000086070000}"/>
    <cellStyle name="_Row1 5 2 7 4" xfId="2085" xr:uid="{00000000-0005-0000-0000-000087070000}"/>
    <cellStyle name="_Row1 5 2 8" xfId="2086" xr:uid="{00000000-0005-0000-0000-000088070000}"/>
    <cellStyle name="_Row1 5 2 8 2" xfId="2087" xr:uid="{00000000-0005-0000-0000-000089070000}"/>
    <cellStyle name="_Row1 5 2 9" xfId="2088" xr:uid="{00000000-0005-0000-0000-00008A070000}"/>
    <cellStyle name="_Row1 5 2 9 2" xfId="2089" xr:uid="{00000000-0005-0000-0000-00008B070000}"/>
    <cellStyle name="_Row1 5 3" xfId="2090" xr:uid="{00000000-0005-0000-0000-00008C070000}"/>
    <cellStyle name="_Row1 5 3 2" xfId="2091" xr:uid="{00000000-0005-0000-0000-00008D070000}"/>
    <cellStyle name="_Row1 5 3 2 2" xfId="2092" xr:uid="{00000000-0005-0000-0000-00008E070000}"/>
    <cellStyle name="_Row1 5 3 3" xfId="2093" xr:uid="{00000000-0005-0000-0000-00008F070000}"/>
    <cellStyle name="_Row1 5 3 3 2" xfId="2094" xr:uid="{00000000-0005-0000-0000-000090070000}"/>
    <cellStyle name="_Row1 5 3 4" xfId="2095" xr:uid="{00000000-0005-0000-0000-000091070000}"/>
    <cellStyle name="_Row1 5 4" xfId="2096" xr:uid="{00000000-0005-0000-0000-000092070000}"/>
    <cellStyle name="_Row1 5 4 2" xfId="2097" xr:uid="{00000000-0005-0000-0000-000093070000}"/>
    <cellStyle name="_Row1 5 4 2 2" xfId="2098" xr:uid="{00000000-0005-0000-0000-000094070000}"/>
    <cellStyle name="_Row1 5 4 3" xfId="2099" xr:uid="{00000000-0005-0000-0000-000095070000}"/>
    <cellStyle name="_Row1 5 4 3 2" xfId="2100" xr:uid="{00000000-0005-0000-0000-000096070000}"/>
    <cellStyle name="_Row1 5 4 4" xfId="2101" xr:uid="{00000000-0005-0000-0000-000097070000}"/>
    <cellStyle name="_Row1 5 5" xfId="2102" xr:uid="{00000000-0005-0000-0000-000098070000}"/>
    <cellStyle name="_Row1 5 5 2" xfId="2103" xr:uid="{00000000-0005-0000-0000-000099070000}"/>
    <cellStyle name="_Row1 5 5 2 2" xfId="2104" xr:uid="{00000000-0005-0000-0000-00009A070000}"/>
    <cellStyle name="_Row1 5 5 3" xfId="2105" xr:uid="{00000000-0005-0000-0000-00009B070000}"/>
    <cellStyle name="_Row1 5 5 3 2" xfId="2106" xr:uid="{00000000-0005-0000-0000-00009C070000}"/>
    <cellStyle name="_Row1 5 5 4" xfId="2107" xr:uid="{00000000-0005-0000-0000-00009D070000}"/>
    <cellStyle name="_Row1 5 6" xfId="2108" xr:uid="{00000000-0005-0000-0000-00009E070000}"/>
    <cellStyle name="_Row1 5 6 2" xfId="2109" xr:uid="{00000000-0005-0000-0000-00009F070000}"/>
    <cellStyle name="_Row1 5 6 2 2" xfId="2110" xr:uid="{00000000-0005-0000-0000-0000A0070000}"/>
    <cellStyle name="_Row1 5 6 3" xfId="2111" xr:uid="{00000000-0005-0000-0000-0000A1070000}"/>
    <cellStyle name="_Row1 5 6 3 2" xfId="2112" xr:uid="{00000000-0005-0000-0000-0000A2070000}"/>
    <cellStyle name="_Row1 5 6 4" xfId="2113" xr:uid="{00000000-0005-0000-0000-0000A3070000}"/>
    <cellStyle name="_Row1 5 7" xfId="2114" xr:uid="{00000000-0005-0000-0000-0000A4070000}"/>
    <cellStyle name="_Row1 5 7 2" xfId="2115" xr:uid="{00000000-0005-0000-0000-0000A5070000}"/>
    <cellStyle name="_Row1 5 7 2 2" xfId="2116" xr:uid="{00000000-0005-0000-0000-0000A6070000}"/>
    <cellStyle name="_Row1 5 7 3" xfId="2117" xr:uid="{00000000-0005-0000-0000-0000A7070000}"/>
    <cellStyle name="_Row1 5 7 3 2" xfId="2118" xr:uid="{00000000-0005-0000-0000-0000A8070000}"/>
    <cellStyle name="_Row1 5 7 4" xfId="2119" xr:uid="{00000000-0005-0000-0000-0000A9070000}"/>
    <cellStyle name="_Row1 5 8" xfId="2120" xr:uid="{00000000-0005-0000-0000-0000AA070000}"/>
    <cellStyle name="_Row1 5 8 2" xfId="2121" xr:uid="{00000000-0005-0000-0000-0000AB070000}"/>
    <cellStyle name="_Row1 5 9" xfId="2122" xr:uid="{00000000-0005-0000-0000-0000AC070000}"/>
    <cellStyle name="_Row1 5 9 2" xfId="2123" xr:uid="{00000000-0005-0000-0000-0000AD070000}"/>
    <cellStyle name="_Row1 6" xfId="2124" xr:uid="{00000000-0005-0000-0000-0000AE070000}"/>
    <cellStyle name="_Row1 6 10" xfId="2125" xr:uid="{00000000-0005-0000-0000-0000AF070000}"/>
    <cellStyle name="_Row1 6 2" xfId="2126" xr:uid="{00000000-0005-0000-0000-0000B0070000}"/>
    <cellStyle name="_Row1 6 2 2" xfId="2127" xr:uid="{00000000-0005-0000-0000-0000B1070000}"/>
    <cellStyle name="_Row1 6 2 2 2" xfId="2128" xr:uid="{00000000-0005-0000-0000-0000B2070000}"/>
    <cellStyle name="_Row1 6 2 2 2 2" xfId="2129" xr:uid="{00000000-0005-0000-0000-0000B3070000}"/>
    <cellStyle name="_Row1 6 2 2 3" xfId="2130" xr:uid="{00000000-0005-0000-0000-0000B4070000}"/>
    <cellStyle name="_Row1 6 2 2 3 2" xfId="2131" xr:uid="{00000000-0005-0000-0000-0000B5070000}"/>
    <cellStyle name="_Row1 6 2 2 4" xfId="2132" xr:uid="{00000000-0005-0000-0000-0000B6070000}"/>
    <cellStyle name="_Row1 6 2 3" xfId="2133" xr:uid="{00000000-0005-0000-0000-0000B7070000}"/>
    <cellStyle name="_Row1 6 2 3 2" xfId="2134" xr:uid="{00000000-0005-0000-0000-0000B8070000}"/>
    <cellStyle name="_Row1 6 2 3 2 2" xfId="2135" xr:uid="{00000000-0005-0000-0000-0000B9070000}"/>
    <cellStyle name="_Row1 6 2 3 3" xfId="2136" xr:uid="{00000000-0005-0000-0000-0000BA070000}"/>
    <cellStyle name="_Row1 6 2 3 3 2" xfId="2137" xr:uid="{00000000-0005-0000-0000-0000BB070000}"/>
    <cellStyle name="_Row1 6 2 3 4" xfId="2138" xr:uid="{00000000-0005-0000-0000-0000BC070000}"/>
    <cellStyle name="_Row1 6 2 4" xfId="2139" xr:uid="{00000000-0005-0000-0000-0000BD070000}"/>
    <cellStyle name="_Row1 6 2 4 2" xfId="2140" xr:uid="{00000000-0005-0000-0000-0000BE070000}"/>
    <cellStyle name="_Row1 6 2 5" xfId="2141" xr:uid="{00000000-0005-0000-0000-0000BF070000}"/>
    <cellStyle name="_Row1 6 2 5 2" xfId="2142" xr:uid="{00000000-0005-0000-0000-0000C0070000}"/>
    <cellStyle name="_Row1 6 2 6" xfId="2143" xr:uid="{00000000-0005-0000-0000-0000C1070000}"/>
    <cellStyle name="_Row1 6 3" xfId="2144" xr:uid="{00000000-0005-0000-0000-0000C2070000}"/>
    <cellStyle name="_Row1 6 3 2" xfId="2145" xr:uid="{00000000-0005-0000-0000-0000C3070000}"/>
    <cellStyle name="_Row1 6 3 2 2" xfId="2146" xr:uid="{00000000-0005-0000-0000-0000C4070000}"/>
    <cellStyle name="_Row1 6 3 3" xfId="2147" xr:uid="{00000000-0005-0000-0000-0000C5070000}"/>
    <cellStyle name="_Row1 6 3 3 2" xfId="2148" xr:uid="{00000000-0005-0000-0000-0000C6070000}"/>
    <cellStyle name="_Row1 6 3 4" xfId="2149" xr:uid="{00000000-0005-0000-0000-0000C7070000}"/>
    <cellStyle name="_Row1 6 4" xfId="2150" xr:uid="{00000000-0005-0000-0000-0000C8070000}"/>
    <cellStyle name="_Row1 6 4 2" xfId="2151" xr:uid="{00000000-0005-0000-0000-0000C9070000}"/>
    <cellStyle name="_Row1 6 4 2 2" xfId="2152" xr:uid="{00000000-0005-0000-0000-0000CA070000}"/>
    <cellStyle name="_Row1 6 4 3" xfId="2153" xr:uid="{00000000-0005-0000-0000-0000CB070000}"/>
    <cellStyle name="_Row1 6 4 3 2" xfId="2154" xr:uid="{00000000-0005-0000-0000-0000CC070000}"/>
    <cellStyle name="_Row1 6 4 4" xfId="2155" xr:uid="{00000000-0005-0000-0000-0000CD070000}"/>
    <cellStyle name="_Row1 6 5" xfId="2156" xr:uid="{00000000-0005-0000-0000-0000CE070000}"/>
    <cellStyle name="_Row1 6 5 2" xfId="2157" xr:uid="{00000000-0005-0000-0000-0000CF070000}"/>
    <cellStyle name="_Row1 6 5 2 2" xfId="2158" xr:uid="{00000000-0005-0000-0000-0000D0070000}"/>
    <cellStyle name="_Row1 6 5 3" xfId="2159" xr:uid="{00000000-0005-0000-0000-0000D1070000}"/>
    <cellStyle name="_Row1 6 5 3 2" xfId="2160" xr:uid="{00000000-0005-0000-0000-0000D2070000}"/>
    <cellStyle name="_Row1 6 5 4" xfId="2161" xr:uid="{00000000-0005-0000-0000-0000D3070000}"/>
    <cellStyle name="_Row1 6 6" xfId="2162" xr:uid="{00000000-0005-0000-0000-0000D4070000}"/>
    <cellStyle name="_Row1 6 6 2" xfId="2163" xr:uid="{00000000-0005-0000-0000-0000D5070000}"/>
    <cellStyle name="_Row1 6 6 2 2" xfId="2164" xr:uid="{00000000-0005-0000-0000-0000D6070000}"/>
    <cellStyle name="_Row1 6 6 3" xfId="2165" xr:uid="{00000000-0005-0000-0000-0000D7070000}"/>
    <cellStyle name="_Row1 6 6 3 2" xfId="2166" xr:uid="{00000000-0005-0000-0000-0000D8070000}"/>
    <cellStyle name="_Row1 6 6 4" xfId="2167" xr:uid="{00000000-0005-0000-0000-0000D9070000}"/>
    <cellStyle name="_Row1 6 7" xfId="2168" xr:uid="{00000000-0005-0000-0000-0000DA070000}"/>
    <cellStyle name="_Row1 6 7 2" xfId="2169" xr:uid="{00000000-0005-0000-0000-0000DB070000}"/>
    <cellStyle name="_Row1 6 7 2 2" xfId="2170" xr:uid="{00000000-0005-0000-0000-0000DC070000}"/>
    <cellStyle name="_Row1 6 7 3" xfId="2171" xr:uid="{00000000-0005-0000-0000-0000DD070000}"/>
    <cellStyle name="_Row1 6 7 3 2" xfId="2172" xr:uid="{00000000-0005-0000-0000-0000DE070000}"/>
    <cellStyle name="_Row1 6 7 4" xfId="2173" xr:uid="{00000000-0005-0000-0000-0000DF070000}"/>
    <cellStyle name="_Row1 6 8" xfId="2174" xr:uid="{00000000-0005-0000-0000-0000E0070000}"/>
    <cellStyle name="_Row1 6 8 2" xfId="2175" xr:uid="{00000000-0005-0000-0000-0000E1070000}"/>
    <cellStyle name="_Row1 6 9" xfId="2176" xr:uid="{00000000-0005-0000-0000-0000E2070000}"/>
    <cellStyle name="_Row1 6 9 2" xfId="2177" xr:uid="{00000000-0005-0000-0000-0000E3070000}"/>
    <cellStyle name="_Row1 7" xfId="2178" xr:uid="{00000000-0005-0000-0000-0000E4070000}"/>
    <cellStyle name="_Row1 7 10" xfId="2179" xr:uid="{00000000-0005-0000-0000-0000E5070000}"/>
    <cellStyle name="_Row1 7 10 2" xfId="2180" xr:uid="{00000000-0005-0000-0000-0000E6070000}"/>
    <cellStyle name="_Row1 7 11" xfId="2181" xr:uid="{00000000-0005-0000-0000-0000E7070000}"/>
    <cellStyle name="_Row1 7 11 2" xfId="2182" xr:uid="{00000000-0005-0000-0000-0000E8070000}"/>
    <cellStyle name="_Row1 7 12" xfId="2183" xr:uid="{00000000-0005-0000-0000-0000E9070000}"/>
    <cellStyle name="_Row1 7 2" xfId="2184" xr:uid="{00000000-0005-0000-0000-0000EA070000}"/>
    <cellStyle name="_Row1 7 2 2" xfId="2185" xr:uid="{00000000-0005-0000-0000-0000EB070000}"/>
    <cellStyle name="_Row1 7 2 2 2" xfId="2186" xr:uid="{00000000-0005-0000-0000-0000EC070000}"/>
    <cellStyle name="_Row1 7 2 2 2 2" xfId="2187" xr:uid="{00000000-0005-0000-0000-0000ED070000}"/>
    <cellStyle name="_Row1 7 2 2 3" xfId="2188" xr:uid="{00000000-0005-0000-0000-0000EE070000}"/>
    <cellStyle name="_Row1 7 2 2 3 2" xfId="2189" xr:uid="{00000000-0005-0000-0000-0000EF070000}"/>
    <cellStyle name="_Row1 7 2 2 4" xfId="2190" xr:uid="{00000000-0005-0000-0000-0000F0070000}"/>
    <cellStyle name="_Row1 7 2 3" xfId="2191" xr:uid="{00000000-0005-0000-0000-0000F1070000}"/>
    <cellStyle name="_Row1 7 2 3 2" xfId="2192" xr:uid="{00000000-0005-0000-0000-0000F2070000}"/>
    <cellStyle name="_Row1 7 2 3 2 2" xfId="2193" xr:uid="{00000000-0005-0000-0000-0000F3070000}"/>
    <cellStyle name="_Row1 7 2 3 3" xfId="2194" xr:uid="{00000000-0005-0000-0000-0000F4070000}"/>
    <cellStyle name="_Row1 7 2 3 3 2" xfId="2195" xr:uid="{00000000-0005-0000-0000-0000F5070000}"/>
    <cellStyle name="_Row1 7 2 3 4" xfId="2196" xr:uid="{00000000-0005-0000-0000-0000F6070000}"/>
    <cellStyle name="_Row1 7 2 4" xfId="2197" xr:uid="{00000000-0005-0000-0000-0000F7070000}"/>
    <cellStyle name="_Row1 7 2 4 2" xfId="2198" xr:uid="{00000000-0005-0000-0000-0000F8070000}"/>
    <cellStyle name="_Row1 7 2 5" xfId="2199" xr:uid="{00000000-0005-0000-0000-0000F9070000}"/>
    <cellStyle name="_Row1 7 2 5 2" xfId="2200" xr:uid="{00000000-0005-0000-0000-0000FA070000}"/>
    <cellStyle name="_Row1 7 2 6" xfId="2201" xr:uid="{00000000-0005-0000-0000-0000FB070000}"/>
    <cellStyle name="_Row1 7 3" xfId="2202" xr:uid="{00000000-0005-0000-0000-0000FC070000}"/>
    <cellStyle name="_Row1 7 3 2" xfId="2203" xr:uid="{00000000-0005-0000-0000-0000FD070000}"/>
    <cellStyle name="_Row1 7 3 2 2" xfId="2204" xr:uid="{00000000-0005-0000-0000-0000FE070000}"/>
    <cellStyle name="_Row1 7 3 2 2 2" xfId="2205" xr:uid="{00000000-0005-0000-0000-0000FF070000}"/>
    <cellStyle name="_Row1 7 3 2 3" xfId="2206" xr:uid="{00000000-0005-0000-0000-000000080000}"/>
    <cellStyle name="_Row1 7 3 2 3 2" xfId="2207" xr:uid="{00000000-0005-0000-0000-000001080000}"/>
    <cellStyle name="_Row1 7 3 2 4" xfId="2208" xr:uid="{00000000-0005-0000-0000-000002080000}"/>
    <cellStyle name="_Row1 7 3 3" xfId="2209" xr:uid="{00000000-0005-0000-0000-000003080000}"/>
    <cellStyle name="_Row1 7 3 3 2" xfId="2210" xr:uid="{00000000-0005-0000-0000-000004080000}"/>
    <cellStyle name="_Row1 7 3 3 2 2" xfId="2211" xr:uid="{00000000-0005-0000-0000-000005080000}"/>
    <cellStyle name="_Row1 7 3 3 3" xfId="2212" xr:uid="{00000000-0005-0000-0000-000006080000}"/>
    <cellStyle name="_Row1 7 3 3 3 2" xfId="2213" xr:uid="{00000000-0005-0000-0000-000007080000}"/>
    <cellStyle name="_Row1 7 3 3 4" xfId="2214" xr:uid="{00000000-0005-0000-0000-000008080000}"/>
    <cellStyle name="_Row1 7 3 4" xfId="2215" xr:uid="{00000000-0005-0000-0000-000009080000}"/>
    <cellStyle name="_Row1 7 3 4 2" xfId="2216" xr:uid="{00000000-0005-0000-0000-00000A080000}"/>
    <cellStyle name="_Row1 7 3 5" xfId="2217" xr:uid="{00000000-0005-0000-0000-00000B080000}"/>
    <cellStyle name="_Row1 7 3 5 2" xfId="2218" xr:uid="{00000000-0005-0000-0000-00000C080000}"/>
    <cellStyle name="_Row1 7 3 6" xfId="2219" xr:uid="{00000000-0005-0000-0000-00000D080000}"/>
    <cellStyle name="_Row1 7 4" xfId="2220" xr:uid="{00000000-0005-0000-0000-00000E080000}"/>
    <cellStyle name="_Row1 7 4 2" xfId="2221" xr:uid="{00000000-0005-0000-0000-00000F080000}"/>
    <cellStyle name="_Row1 7 4 2 2" xfId="2222" xr:uid="{00000000-0005-0000-0000-000010080000}"/>
    <cellStyle name="_Row1 7 4 2 2 2" xfId="2223" xr:uid="{00000000-0005-0000-0000-000011080000}"/>
    <cellStyle name="_Row1 7 4 2 2 2 2" xfId="2224" xr:uid="{00000000-0005-0000-0000-000012080000}"/>
    <cellStyle name="_Row1 7 4 2 2 3" xfId="2225" xr:uid="{00000000-0005-0000-0000-000013080000}"/>
    <cellStyle name="_Row1 7 4 2 2 3 2" xfId="2226" xr:uid="{00000000-0005-0000-0000-000014080000}"/>
    <cellStyle name="_Row1 7 4 2 2 4" xfId="2227" xr:uid="{00000000-0005-0000-0000-000015080000}"/>
    <cellStyle name="_Row1 7 4 2 3" xfId="2228" xr:uid="{00000000-0005-0000-0000-000016080000}"/>
    <cellStyle name="_Row1 7 4 2 3 2" xfId="2229" xr:uid="{00000000-0005-0000-0000-000017080000}"/>
    <cellStyle name="_Row1 7 4 2 3 2 2" xfId="2230" xr:uid="{00000000-0005-0000-0000-000018080000}"/>
    <cellStyle name="_Row1 7 4 2 3 3" xfId="2231" xr:uid="{00000000-0005-0000-0000-000019080000}"/>
    <cellStyle name="_Row1 7 4 2 3 3 2" xfId="2232" xr:uid="{00000000-0005-0000-0000-00001A080000}"/>
    <cellStyle name="_Row1 7 4 2 3 4" xfId="2233" xr:uid="{00000000-0005-0000-0000-00001B080000}"/>
    <cellStyle name="_Row1 7 4 2 4" xfId="2234" xr:uid="{00000000-0005-0000-0000-00001C080000}"/>
    <cellStyle name="_Row1 7 4 2 4 2" xfId="2235" xr:uid="{00000000-0005-0000-0000-00001D080000}"/>
    <cellStyle name="_Row1 7 4 2 5" xfId="2236" xr:uid="{00000000-0005-0000-0000-00001E080000}"/>
    <cellStyle name="_Row1 7 4 2 5 2" xfId="2237" xr:uid="{00000000-0005-0000-0000-00001F080000}"/>
    <cellStyle name="_Row1 7 4 2 6" xfId="2238" xr:uid="{00000000-0005-0000-0000-000020080000}"/>
    <cellStyle name="_Row1 7 4 3" xfId="2239" xr:uid="{00000000-0005-0000-0000-000021080000}"/>
    <cellStyle name="_Row1 7 4 3 2" xfId="2240" xr:uid="{00000000-0005-0000-0000-000022080000}"/>
    <cellStyle name="_Row1 7 4 3 2 2" xfId="2241" xr:uid="{00000000-0005-0000-0000-000023080000}"/>
    <cellStyle name="_Row1 7 4 3 3" xfId="2242" xr:uid="{00000000-0005-0000-0000-000024080000}"/>
    <cellStyle name="_Row1 7 4 3 3 2" xfId="2243" xr:uid="{00000000-0005-0000-0000-000025080000}"/>
    <cellStyle name="_Row1 7 4 3 4" xfId="2244" xr:uid="{00000000-0005-0000-0000-000026080000}"/>
    <cellStyle name="_Row1 7 4 4" xfId="2245" xr:uid="{00000000-0005-0000-0000-000027080000}"/>
    <cellStyle name="_Row1 7 4 4 2" xfId="2246" xr:uid="{00000000-0005-0000-0000-000028080000}"/>
    <cellStyle name="_Row1 7 4 5" xfId="2247" xr:uid="{00000000-0005-0000-0000-000029080000}"/>
    <cellStyle name="_Row1 7 4 5 2" xfId="2248" xr:uid="{00000000-0005-0000-0000-00002A080000}"/>
    <cellStyle name="_Row1 7 4 6" xfId="2249" xr:uid="{00000000-0005-0000-0000-00002B080000}"/>
    <cellStyle name="_Row1 7 5" xfId="2250" xr:uid="{00000000-0005-0000-0000-00002C080000}"/>
    <cellStyle name="_Row1 7 5 2" xfId="2251" xr:uid="{00000000-0005-0000-0000-00002D080000}"/>
    <cellStyle name="_Row1 7 5 2 2" xfId="2252" xr:uid="{00000000-0005-0000-0000-00002E080000}"/>
    <cellStyle name="_Row1 7 5 3" xfId="2253" xr:uid="{00000000-0005-0000-0000-00002F080000}"/>
    <cellStyle name="_Row1 7 5 3 2" xfId="2254" xr:uid="{00000000-0005-0000-0000-000030080000}"/>
    <cellStyle name="_Row1 7 5 4" xfId="2255" xr:uid="{00000000-0005-0000-0000-000031080000}"/>
    <cellStyle name="_Row1 7 6" xfId="2256" xr:uid="{00000000-0005-0000-0000-000032080000}"/>
    <cellStyle name="_Row1 7 6 2" xfId="2257" xr:uid="{00000000-0005-0000-0000-000033080000}"/>
    <cellStyle name="_Row1 7 6 2 2" xfId="2258" xr:uid="{00000000-0005-0000-0000-000034080000}"/>
    <cellStyle name="_Row1 7 6 3" xfId="2259" xr:uid="{00000000-0005-0000-0000-000035080000}"/>
    <cellStyle name="_Row1 7 6 3 2" xfId="2260" xr:uid="{00000000-0005-0000-0000-000036080000}"/>
    <cellStyle name="_Row1 7 6 4" xfId="2261" xr:uid="{00000000-0005-0000-0000-000037080000}"/>
    <cellStyle name="_Row1 7 7" xfId="2262" xr:uid="{00000000-0005-0000-0000-000038080000}"/>
    <cellStyle name="_Row1 7 7 2" xfId="2263" xr:uid="{00000000-0005-0000-0000-000039080000}"/>
    <cellStyle name="_Row1 7 7 2 2" xfId="2264" xr:uid="{00000000-0005-0000-0000-00003A080000}"/>
    <cellStyle name="_Row1 7 7 3" xfId="2265" xr:uid="{00000000-0005-0000-0000-00003B080000}"/>
    <cellStyle name="_Row1 7 7 3 2" xfId="2266" xr:uid="{00000000-0005-0000-0000-00003C080000}"/>
    <cellStyle name="_Row1 7 7 4" xfId="2267" xr:uid="{00000000-0005-0000-0000-00003D080000}"/>
    <cellStyle name="_Row1 7 8" xfId="2268" xr:uid="{00000000-0005-0000-0000-00003E080000}"/>
    <cellStyle name="_Row1 7 8 2" xfId="2269" xr:uid="{00000000-0005-0000-0000-00003F080000}"/>
    <cellStyle name="_Row1 7 8 2 2" xfId="2270" xr:uid="{00000000-0005-0000-0000-000040080000}"/>
    <cellStyle name="_Row1 7 8 3" xfId="2271" xr:uid="{00000000-0005-0000-0000-000041080000}"/>
    <cellStyle name="_Row1 7 8 3 2" xfId="2272" xr:uid="{00000000-0005-0000-0000-000042080000}"/>
    <cellStyle name="_Row1 7 8 4" xfId="2273" xr:uid="{00000000-0005-0000-0000-000043080000}"/>
    <cellStyle name="_Row1 7 9" xfId="2274" xr:uid="{00000000-0005-0000-0000-000044080000}"/>
    <cellStyle name="_Row1 7 9 2" xfId="2275" xr:uid="{00000000-0005-0000-0000-000045080000}"/>
    <cellStyle name="_Row1 7 9 2 2" xfId="2276" xr:uid="{00000000-0005-0000-0000-000046080000}"/>
    <cellStyle name="_Row1 7 9 3" xfId="2277" xr:uid="{00000000-0005-0000-0000-000047080000}"/>
    <cellStyle name="_Row1 7 9 3 2" xfId="2278" xr:uid="{00000000-0005-0000-0000-000048080000}"/>
    <cellStyle name="_Row1 7 9 4" xfId="2279" xr:uid="{00000000-0005-0000-0000-000049080000}"/>
    <cellStyle name="_Row1 8" xfId="2280" xr:uid="{00000000-0005-0000-0000-00004A080000}"/>
    <cellStyle name="_Row1 8 10" xfId="2281" xr:uid="{00000000-0005-0000-0000-00004B080000}"/>
    <cellStyle name="_Row1 8 10 2" xfId="2282" xr:uid="{00000000-0005-0000-0000-00004C080000}"/>
    <cellStyle name="_Row1 8 11" xfId="2283" xr:uid="{00000000-0005-0000-0000-00004D080000}"/>
    <cellStyle name="_Row1 8 2" xfId="2284" xr:uid="{00000000-0005-0000-0000-00004E080000}"/>
    <cellStyle name="_Row1 8 2 2" xfId="2285" xr:uid="{00000000-0005-0000-0000-00004F080000}"/>
    <cellStyle name="_Row1 8 2 2 2" xfId="2286" xr:uid="{00000000-0005-0000-0000-000050080000}"/>
    <cellStyle name="_Row1 8 2 2 2 2" xfId="2287" xr:uid="{00000000-0005-0000-0000-000051080000}"/>
    <cellStyle name="_Row1 8 2 2 3" xfId="2288" xr:uid="{00000000-0005-0000-0000-000052080000}"/>
    <cellStyle name="_Row1 8 2 2 3 2" xfId="2289" xr:uid="{00000000-0005-0000-0000-000053080000}"/>
    <cellStyle name="_Row1 8 2 2 4" xfId="2290" xr:uid="{00000000-0005-0000-0000-000054080000}"/>
    <cellStyle name="_Row1 8 2 3" xfId="2291" xr:uid="{00000000-0005-0000-0000-000055080000}"/>
    <cellStyle name="_Row1 8 2 3 2" xfId="2292" xr:uid="{00000000-0005-0000-0000-000056080000}"/>
    <cellStyle name="_Row1 8 2 3 2 2" xfId="2293" xr:uid="{00000000-0005-0000-0000-000057080000}"/>
    <cellStyle name="_Row1 8 2 3 3" xfId="2294" xr:uid="{00000000-0005-0000-0000-000058080000}"/>
    <cellStyle name="_Row1 8 2 3 3 2" xfId="2295" xr:uid="{00000000-0005-0000-0000-000059080000}"/>
    <cellStyle name="_Row1 8 2 3 4" xfId="2296" xr:uid="{00000000-0005-0000-0000-00005A080000}"/>
    <cellStyle name="_Row1 8 2 4" xfId="2297" xr:uid="{00000000-0005-0000-0000-00005B080000}"/>
    <cellStyle name="_Row1 8 2 4 2" xfId="2298" xr:uid="{00000000-0005-0000-0000-00005C080000}"/>
    <cellStyle name="_Row1 8 2 5" xfId="2299" xr:uid="{00000000-0005-0000-0000-00005D080000}"/>
    <cellStyle name="_Row1 8 2 5 2" xfId="2300" xr:uid="{00000000-0005-0000-0000-00005E080000}"/>
    <cellStyle name="_Row1 8 2 6" xfId="2301" xr:uid="{00000000-0005-0000-0000-00005F080000}"/>
    <cellStyle name="_Row1 8 3" xfId="2302" xr:uid="{00000000-0005-0000-0000-000060080000}"/>
    <cellStyle name="_Row1 8 3 2" xfId="2303" xr:uid="{00000000-0005-0000-0000-000061080000}"/>
    <cellStyle name="_Row1 8 3 2 2" xfId="2304" xr:uid="{00000000-0005-0000-0000-000062080000}"/>
    <cellStyle name="_Row1 8 3 2 2 2" xfId="2305" xr:uid="{00000000-0005-0000-0000-000063080000}"/>
    <cellStyle name="_Row1 8 3 2 3" xfId="2306" xr:uid="{00000000-0005-0000-0000-000064080000}"/>
    <cellStyle name="_Row1 8 3 2 3 2" xfId="2307" xr:uid="{00000000-0005-0000-0000-000065080000}"/>
    <cellStyle name="_Row1 8 3 2 4" xfId="2308" xr:uid="{00000000-0005-0000-0000-000066080000}"/>
    <cellStyle name="_Row1 8 3 3" xfId="2309" xr:uid="{00000000-0005-0000-0000-000067080000}"/>
    <cellStyle name="_Row1 8 3 3 2" xfId="2310" xr:uid="{00000000-0005-0000-0000-000068080000}"/>
    <cellStyle name="_Row1 8 3 3 2 2" xfId="2311" xr:uid="{00000000-0005-0000-0000-000069080000}"/>
    <cellStyle name="_Row1 8 3 3 3" xfId="2312" xr:uid="{00000000-0005-0000-0000-00006A080000}"/>
    <cellStyle name="_Row1 8 3 3 3 2" xfId="2313" xr:uid="{00000000-0005-0000-0000-00006B080000}"/>
    <cellStyle name="_Row1 8 3 3 4" xfId="2314" xr:uid="{00000000-0005-0000-0000-00006C080000}"/>
    <cellStyle name="_Row1 8 3 4" xfId="2315" xr:uid="{00000000-0005-0000-0000-00006D080000}"/>
    <cellStyle name="_Row1 8 3 4 2" xfId="2316" xr:uid="{00000000-0005-0000-0000-00006E080000}"/>
    <cellStyle name="_Row1 8 3 5" xfId="2317" xr:uid="{00000000-0005-0000-0000-00006F080000}"/>
    <cellStyle name="_Row1 8 3 5 2" xfId="2318" xr:uid="{00000000-0005-0000-0000-000070080000}"/>
    <cellStyle name="_Row1 8 3 6" xfId="2319" xr:uid="{00000000-0005-0000-0000-000071080000}"/>
    <cellStyle name="_Row1 8 4" xfId="2320" xr:uid="{00000000-0005-0000-0000-000072080000}"/>
    <cellStyle name="_Row1 8 4 2" xfId="2321" xr:uid="{00000000-0005-0000-0000-000073080000}"/>
    <cellStyle name="_Row1 8 4 2 2" xfId="2322" xr:uid="{00000000-0005-0000-0000-000074080000}"/>
    <cellStyle name="_Row1 8 4 2 2 2" xfId="2323" xr:uid="{00000000-0005-0000-0000-000075080000}"/>
    <cellStyle name="_Row1 8 4 2 2 2 2" xfId="2324" xr:uid="{00000000-0005-0000-0000-000076080000}"/>
    <cellStyle name="_Row1 8 4 2 2 3" xfId="2325" xr:uid="{00000000-0005-0000-0000-000077080000}"/>
    <cellStyle name="_Row1 8 4 2 2 3 2" xfId="2326" xr:uid="{00000000-0005-0000-0000-000078080000}"/>
    <cellStyle name="_Row1 8 4 2 2 4" xfId="2327" xr:uid="{00000000-0005-0000-0000-000079080000}"/>
    <cellStyle name="_Row1 8 4 2 3" xfId="2328" xr:uid="{00000000-0005-0000-0000-00007A080000}"/>
    <cellStyle name="_Row1 8 4 2 3 2" xfId="2329" xr:uid="{00000000-0005-0000-0000-00007B080000}"/>
    <cellStyle name="_Row1 8 4 2 3 2 2" xfId="2330" xr:uid="{00000000-0005-0000-0000-00007C080000}"/>
    <cellStyle name="_Row1 8 4 2 3 3" xfId="2331" xr:uid="{00000000-0005-0000-0000-00007D080000}"/>
    <cellStyle name="_Row1 8 4 2 3 3 2" xfId="2332" xr:uid="{00000000-0005-0000-0000-00007E080000}"/>
    <cellStyle name="_Row1 8 4 2 3 4" xfId="2333" xr:uid="{00000000-0005-0000-0000-00007F080000}"/>
    <cellStyle name="_Row1 8 4 2 4" xfId="2334" xr:uid="{00000000-0005-0000-0000-000080080000}"/>
    <cellStyle name="_Row1 8 4 2 4 2" xfId="2335" xr:uid="{00000000-0005-0000-0000-000081080000}"/>
    <cellStyle name="_Row1 8 4 2 5" xfId="2336" xr:uid="{00000000-0005-0000-0000-000082080000}"/>
    <cellStyle name="_Row1 8 4 2 5 2" xfId="2337" xr:uid="{00000000-0005-0000-0000-000083080000}"/>
    <cellStyle name="_Row1 8 4 2 6" xfId="2338" xr:uid="{00000000-0005-0000-0000-000084080000}"/>
    <cellStyle name="_Row1 8 4 3" xfId="2339" xr:uid="{00000000-0005-0000-0000-000085080000}"/>
    <cellStyle name="_Row1 8 4 3 2" xfId="2340" xr:uid="{00000000-0005-0000-0000-000086080000}"/>
    <cellStyle name="_Row1 8 4 3 2 2" xfId="2341" xr:uid="{00000000-0005-0000-0000-000087080000}"/>
    <cellStyle name="_Row1 8 4 3 3" xfId="2342" xr:uid="{00000000-0005-0000-0000-000088080000}"/>
    <cellStyle name="_Row1 8 4 3 3 2" xfId="2343" xr:uid="{00000000-0005-0000-0000-000089080000}"/>
    <cellStyle name="_Row1 8 4 3 4" xfId="2344" xr:uid="{00000000-0005-0000-0000-00008A080000}"/>
    <cellStyle name="_Row1 8 4 4" xfId="2345" xr:uid="{00000000-0005-0000-0000-00008B080000}"/>
    <cellStyle name="_Row1 8 4 4 2" xfId="2346" xr:uid="{00000000-0005-0000-0000-00008C080000}"/>
    <cellStyle name="_Row1 8 4 5" xfId="2347" xr:uid="{00000000-0005-0000-0000-00008D080000}"/>
    <cellStyle name="_Row1 8 4 5 2" xfId="2348" xr:uid="{00000000-0005-0000-0000-00008E080000}"/>
    <cellStyle name="_Row1 8 4 6" xfId="2349" xr:uid="{00000000-0005-0000-0000-00008F080000}"/>
    <cellStyle name="_Row1 8 5" xfId="2350" xr:uid="{00000000-0005-0000-0000-000090080000}"/>
    <cellStyle name="_Row1 8 5 2" xfId="2351" xr:uid="{00000000-0005-0000-0000-000091080000}"/>
    <cellStyle name="_Row1 8 5 2 2" xfId="2352" xr:uid="{00000000-0005-0000-0000-000092080000}"/>
    <cellStyle name="_Row1 8 5 3" xfId="2353" xr:uid="{00000000-0005-0000-0000-000093080000}"/>
    <cellStyle name="_Row1 8 5 3 2" xfId="2354" xr:uid="{00000000-0005-0000-0000-000094080000}"/>
    <cellStyle name="_Row1 8 5 4" xfId="2355" xr:uid="{00000000-0005-0000-0000-000095080000}"/>
    <cellStyle name="_Row1 8 6" xfId="2356" xr:uid="{00000000-0005-0000-0000-000096080000}"/>
    <cellStyle name="_Row1 8 6 2" xfId="2357" xr:uid="{00000000-0005-0000-0000-000097080000}"/>
    <cellStyle name="_Row1 8 6 2 2" xfId="2358" xr:uid="{00000000-0005-0000-0000-000098080000}"/>
    <cellStyle name="_Row1 8 6 3" xfId="2359" xr:uid="{00000000-0005-0000-0000-000099080000}"/>
    <cellStyle name="_Row1 8 6 3 2" xfId="2360" xr:uid="{00000000-0005-0000-0000-00009A080000}"/>
    <cellStyle name="_Row1 8 6 4" xfId="2361" xr:uid="{00000000-0005-0000-0000-00009B080000}"/>
    <cellStyle name="_Row1 8 7" xfId="2362" xr:uid="{00000000-0005-0000-0000-00009C080000}"/>
    <cellStyle name="_Row1 8 7 2" xfId="2363" xr:uid="{00000000-0005-0000-0000-00009D080000}"/>
    <cellStyle name="_Row1 8 7 2 2" xfId="2364" xr:uid="{00000000-0005-0000-0000-00009E080000}"/>
    <cellStyle name="_Row1 8 7 3" xfId="2365" xr:uid="{00000000-0005-0000-0000-00009F080000}"/>
    <cellStyle name="_Row1 8 7 3 2" xfId="2366" xr:uid="{00000000-0005-0000-0000-0000A0080000}"/>
    <cellStyle name="_Row1 8 7 4" xfId="2367" xr:uid="{00000000-0005-0000-0000-0000A1080000}"/>
    <cellStyle name="_Row1 8 8" xfId="2368" xr:uid="{00000000-0005-0000-0000-0000A2080000}"/>
    <cellStyle name="_Row1 8 8 2" xfId="2369" xr:uid="{00000000-0005-0000-0000-0000A3080000}"/>
    <cellStyle name="_Row1 8 8 2 2" xfId="2370" xr:uid="{00000000-0005-0000-0000-0000A4080000}"/>
    <cellStyle name="_Row1 8 8 3" xfId="2371" xr:uid="{00000000-0005-0000-0000-0000A5080000}"/>
    <cellStyle name="_Row1 8 8 3 2" xfId="2372" xr:uid="{00000000-0005-0000-0000-0000A6080000}"/>
    <cellStyle name="_Row1 8 8 4" xfId="2373" xr:uid="{00000000-0005-0000-0000-0000A7080000}"/>
    <cellStyle name="_Row1 8 9" xfId="2374" xr:uid="{00000000-0005-0000-0000-0000A8080000}"/>
    <cellStyle name="_Row1 8 9 2" xfId="2375" xr:uid="{00000000-0005-0000-0000-0000A9080000}"/>
    <cellStyle name="_Row1 9" xfId="2376" xr:uid="{00000000-0005-0000-0000-0000AA080000}"/>
    <cellStyle name="_Row1 9 2" xfId="2377" xr:uid="{00000000-0005-0000-0000-0000AB080000}"/>
    <cellStyle name="_Row1 9 2 2" xfId="2378" xr:uid="{00000000-0005-0000-0000-0000AC080000}"/>
    <cellStyle name="_Row1 9 2 2 2" xfId="2379" xr:uid="{00000000-0005-0000-0000-0000AD080000}"/>
    <cellStyle name="_Row1 9 2 2 2 2" xfId="2380" xr:uid="{00000000-0005-0000-0000-0000AE080000}"/>
    <cellStyle name="_Row1 9 2 2 3" xfId="2381" xr:uid="{00000000-0005-0000-0000-0000AF080000}"/>
    <cellStyle name="_Row1 9 2 2 3 2" xfId="2382" xr:uid="{00000000-0005-0000-0000-0000B0080000}"/>
    <cellStyle name="_Row1 9 2 2 4" xfId="2383" xr:uid="{00000000-0005-0000-0000-0000B1080000}"/>
    <cellStyle name="_Row1 9 2 3" xfId="2384" xr:uid="{00000000-0005-0000-0000-0000B2080000}"/>
    <cellStyle name="_Row1 9 2 3 2" xfId="2385" xr:uid="{00000000-0005-0000-0000-0000B3080000}"/>
    <cellStyle name="_Row1 9 2 3 2 2" xfId="2386" xr:uid="{00000000-0005-0000-0000-0000B4080000}"/>
    <cellStyle name="_Row1 9 2 3 3" xfId="2387" xr:uid="{00000000-0005-0000-0000-0000B5080000}"/>
    <cellStyle name="_Row1 9 2 3 3 2" xfId="2388" xr:uid="{00000000-0005-0000-0000-0000B6080000}"/>
    <cellStyle name="_Row1 9 2 3 4" xfId="2389" xr:uid="{00000000-0005-0000-0000-0000B7080000}"/>
    <cellStyle name="_Row1 9 2 4" xfId="2390" xr:uid="{00000000-0005-0000-0000-0000B8080000}"/>
    <cellStyle name="_Row1 9 2 4 2" xfId="2391" xr:uid="{00000000-0005-0000-0000-0000B9080000}"/>
    <cellStyle name="_Row1 9 2 5" xfId="2392" xr:uid="{00000000-0005-0000-0000-0000BA080000}"/>
    <cellStyle name="_Row1 9 2 5 2" xfId="2393" xr:uid="{00000000-0005-0000-0000-0000BB080000}"/>
    <cellStyle name="_Row1 9 2 6" xfId="2394" xr:uid="{00000000-0005-0000-0000-0000BC080000}"/>
    <cellStyle name="_Row1 9 3" xfId="2395" xr:uid="{00000000-0005-0000-0000-0000BD080000}"/>
    <cellStyle name="_Row1 9 3 2" xfId="2396" xr:uid="{00000000-0005-0000-0000-0000BE080000}"/>
    <cellStyle name="_Row1 9 3 2 2" xfId="2397" xr:uid="{00000000-0005-0000-0000-0000BF080000}"/>
    <cellStyle name="_Row1 9 3 3" xfId="2398" xr:uid="{00000000-0005-0000-0000-0000C0080000}"/>
    <cellStyle name="_Row1 9 3 3 2" xfId="2399" xr:uid="{00000000-0005-0000-0000-0000C1080000}"/>
    <cellStyle name="_Row1 9 3 4" xfId="2400" xr:uid="{00000000-0005-0000-0000-0000C2080000}"/>
    <cellStyle name="_Row1 9 4" xfId="2401" xr:uid="{00000000-0005-0000-0000-0000C3080000}"/>
    <cellStyle name="_Row1 9 4 2" xfId="2402" xr:uid="{00000000-0005-0000-0000-0000C4080000}"/>
    <cellStyle name="_Row1 9 5" xfId="2403" xr:uid="{00000000-0005-0000-0000-0000C5080000}"/>
    <cellStyle name="_Row1 9 5 2" xfId="2404" xr:uid="{00000000-0005-0000-0000-0000C6080000}"/>
    <cellStyle name="_Row1 9 6" xfId="2405" xr:uid="{00000000-0005-0000-0000-0000C7080000}"/>
    <cellStyle name="_Row1_120319_BAB_KoPr2012_KEMA" xfId="29" xr:uid="{00000000-0005-0000-0000-0000C8080000}"/>
    <cellStyle name="_Row1_120319_BAB_KoPr2012_KEMA 2" xfId="171" xr:uid="{00000000-0005-0000-0000-0000C9080000}"/>
    <cellStyle name="_Row1_120329_EHB_KoPr_Basisjahr_ENTWURF" xfId="30" xr:uid="{00000000-0005-0000-0000-0000CA080000}"/>
    <cellStyle name="_Row1_120329_EHB_KoPr_Basisjahr_ENTWURF 2" xfId="172" xr:uid="{00000000-0005-0000-0000-0000CB080000}"/>
    <cellStyle name="_Row1_120329_EHB_KoPr_Basisjahr_ENTWURF 2 2" xfId="2406" xr:uid="{00000000-0005-0000-0000-0000CC080000}"/>
    <cellStyle name="_Row1_120329_EHB_KoPr_Basisjahr_ENTWURF 3" xfId="2407" xr:uid="{00000000-0005-0000-0000-0000CD080000}"/>
    <cellStyle name="_Row1_A. Allgemeine Informationen" xfId="31" xr:uid="{00000000-0005-0000-0000-0000CE080000}"/>
    <cellStyle name="_Row1_A. Allgemeine Informationen 2" xfId="173" xr:uid="{00000000-0005-0000-0000-0000CF080000}"/>
    <cellStyle name="_Row1_Ausfüllhilfe" xfId="32" xr:uid="{00000000-0005-0000-0000-0000D0080000}"/>
    <cellStyle name="_Row1_Ausfüllhilfe 2" xfId="174" xr:uid="{00000000-0005-0000-0000-0000D1080000}"/>
    <cellStyle name="_Row1_kalk. EK-Verzinsung" xfId="33" xr:uid="{00000000-0005-0000-0000-0000D2080000}"/>
    <cellStyle name="_Row1_kalk. EK-Verzinsung 2" xfId="175" xr:uid="{00000000-0005-0000-0000-0000D3080000}"/>
    <cellStyle name="_Row1_kalk. EK-Verzinsung 2 2" xfId="2408" xr:uid="{00000000-0005-0000-0000-0000D4080000}"/>
    <cellStyle name="_Row1_kalk. EK-Verzinsung 3" xfId="2409" xr:uid="{00000000-0005-0000-0000-0000D5080000}"/>
    <cellStyle name="_Row1_Mehrjahresvergleich" xfId="34" xr:uid="{00000000-0005-0000-0000-0000D6080000}"/>
    <cellStyle name="_Row1_Mehrjahresvergleich 2" xfId="176" xr:uid="{00000000-0005-0000-0000-0000D7080000}"/>
    <cellStyle name="_Row1_Mehrjahresvergleich 2 2" xfId="2410" xr:uid="{00000000-0005-0000-0000-0000D8080000}"/>
    <cellStyle name="_Row1_Mehrjahresvergleich 3" xfId="2411" xr:uid="{00000000-0005-0000-0000-0000D9080000}"/>
    <cellStyle name="_Row1_SAV-Vergleich" xfId="35" xr:uid="{00000000-0005-0000-0000-0000DA080000}"/>
    <cellStyle name="_Row1_SAV-Vergleich 2" xfId="177" xr:uid="{00000000-0005-0000-0000-0000DB080000}"/>
    <cellStyle name="_Row1_SAV-Vergleich 2 2" xfId="2412" xr:uid="{00000000-0005-0000-0000-0000DC080000}"/>
    <cellStyle name="_Row1_SAV-Vergleich 3" xfId="2413" xr:uid="{00000000-0005-0000-0000-0000DD080000}"/>
    <cellStyle name="_Row2" xfId="36" xr:uid="{00000000-0005-0000-0000-0000DE080000}"/>
    <cellStyle name="_Row2 2" xfId="2414" xr:uid="{00000000-0005-0000-0000-0000DF080000}"/>
    <cellStyle name="_Row2 3" xfId="2415" xr:uid="{00000000-0005-0000-0000-0000E0080000}"/>
    <cellStyle name="_Row3" xfId="37" xr:uid="{00000000-0005-0000-0000-0000E1080000}"/>
    <cellStyle name="_Row3 2" xfId="2416" xr:uid="{00000000-0005-0000-0000-0000E2080000}"/>
    <cellStyle name="_Row3 3" xfId="2417" xr:uid="{00000000-0005-0000-0000-0000E3080000}"/>
    <cellStyle name="_Row4" xfId="38" xr:uid="{00000000-0005-0000-0000-0000E4080000}"/>
    <cellStyle name="_Row4 10" xfId="2418" xr:uid="{00000000-0005-0000-0000-0000E5080000}"/>
    <cellStyle name="_Row4 2" xfId="178" xr:uid="{00000000-0005-0000-0000-0000E6080000}"/>
    <cellStyle name="_Row4 2 2" xfId="2419" xr:uid="{00000000-0005-0000-0000-0000E7080000}"/>
    <cellStyle name="_Row4 2 2 2" xfId="2420" xr:uid="{00000000-0005-0000-0000-0000E8080000}"/>
    <cellStyle name="_Row4 2 2 2 2" xfId="2421" xr:uid="{00000000-0005-0000-0000-0000E9080000}"/>
    <cellStyle name="_Row4 2 2 3" xfId="2422" xr:uid="{00000000-0005-0000-0000-0000EA080000}"/>
    <cellStyle name="_Row4 2 2 3 2" xfId="2423" xr:uid="{00000000-0005-0000-0000-0000EB080000}"/>
    <cellStyle name="_Row4 2 2 4" xfId="2424" xr:uid="{00000000-0005-0000-0000-0000EC080000}"/>
    <cellStyle name="_Row4 2 3" xfId="2425" xr:uid="{00000000-0005-0000-0000-0000ED080000}"/>
    <cellStyle name="_Row4 2 3 2" xfId="2426" xr:uid="{00000000-0005-0000-0000-0000EE080000}"/>
    <cellStyle name="_Row4 2 3 2 2" xfId="2427" xr:uid="{00000000-0005-0000-0000-0000EF080000}"/>
    <cellStyle name="_Row4 2 3 3" xfId="2428" xr:uid="{00000000-0005-0000-0000-0000F0080000}"/>
    <cellStyle name="_Row4 2 3 3 2" xfId="2429" xr:uid="{00000000-0005-0000-0000-0000F1080000}"/>
    <cellStyle name="_Row4 2 3 4" xfId="2430" xr:uid="{00000000-0005-0000-0000-0000F2080000}"/>
    <cellStyle name="_Row4 2 4" xfId="2431" xr:uid="{00000000-0005-0000-0000-0000F3080000}"/>
    <cellStyle name="_Row4 2 4 2" xfId="2432" xr:uid="{00000000-0005-0000-0000-0000F4080000}"/>
    <cellStyle name="_Row4 2 4 2 2" xfId="2433" xr:uid="{00000000-0005-0000-0000-0000F5080000}"/>
    <cellStyle name="_Row4 2 4 3" xfId="2434" xr:uid="{00000000-0005-0000-0000-0000F6080000}"/>
    <cellStyle name="_Row4 2 4 3 2" xfId="2435" xr:uid="{00000000-0005-0000-0000-0000F7080000}"/>
    <cellStyle name="_Row4 2 4 4" xfId="2436" xr:uid="{00000000-0005-0000-0000-0000F8080000}"/>
    <cellStyle name="_Row4 2 5" xfId="2437" xr:uid="{00000000-0005-0000-0000-0000F9080000}"/>
    <cellStyle name="_Row4 2 5 2" xfId="2438" xr:uid="{00000000-0005-0000-0000-0000FA080000}"/>
    <cellStyle name="_Row4 2 6" xfId="2439" xr:uid="{00000000-0005-0000-0000-0000FB080000}"/>
    <cellStyle name="_Row4 2 6 2" xfId="2440" xr:uid="{00000000-0005-0000-0000-0000FC080000}"/>
    <cellStyle name="_Row4 2 7" xfId="2441" xr:uid="{00000000-0005-0000-0000-0000FD080000}"/>
    <cellStyle name="_Row4 3" xfId="2442" xr:uid="{00000000-0005-0000-0000-0000FE080000}"/>
    <cellStyle name="_Row4 3 2" xfId="2443" xr:uid="{00000000-0005-0000-0000-0000FF080000}"/>
    <cellStyle name="_Row4 3 2 2" xfId="2444" xr:uid="{00000000-0005-0000-0000-000000090000}"/>
    <cellStyle name="_Row4 3 3" xfId="2445" xr:uid="{00000000-0005-0000-0000-000001090000}"/>
    <cellStyle name="_Row4 3 3 2" xfId="2446" xr:uid="{00000000-0005-0000-0000-000002090000}"/>
    <cellStyle name="_Row4 3 4" xfId="2447" xr:uid="{00000000-0005-0000-0000-000003090000}"/>
    <cellStyle name="_Row4 4" xfId="2448" xr:uid="{00000000-0005-0000-0000-000004090000}"/>
    <cellStyle name="_Row4 4 2" xfId="2449" xr:uid="{00000000-0005-0000-0000-000005090000}"/>
    <cellStyle name="_Row4 4 2 2" xfId="2450" xr:uid="{00000000-0005-0000-0000-000006090000}"/>
    <cellStyle name="_Row4 4 3" xfId="2451" xr:uid="{00000000-0005-0000-0000-000007090000}"/>
    <cellStyle name="_Row4 4 3 2" xfId="2452" xr:uid="{00000000-0005-0000-0000-000008090000}"/>
    <cellStyle name="_Row4 4 4" xfId="2453" xr:uid="{00000000-0005-0000-0000-000009090000}"/>
    <cellStyle name="_Row4 5" xfId="2454" xr:uid="{00000000-0005-0000-0000-00000A090000}"/>
    <cellStyle name="_Row4 5 2" xfId="2455" xr:uid="{00000000-0005-0000-0000-00000B090000}"/>
    <cellStyle name="_Row4 5 2 2" xfId="2456" xr:uid="{00000000-0005-0000-0000-00000C090000}"/>
    <cellStyle name="_Row4 5 3" xfId="2457" xr:uid="{00000000-0005-0000-0000-00000D090000}"/>
    <cellStyle name="_Row4 5 3 2" xfId="2458" xr:uid="{00000000-0005-0000-0000-00000E090000}"/>
    <cellStyle name="_Row4 5 4" xfId="2459" xr:uid="{00000000-0005-0000-0000-00000F090000}"/>
    <cellStyle name="_Row4 6" xfId="2460" xr:uid="{00000000-0005-0000-0000-000010090000}"/>
    <cellStyle name="_Row4 6 2" xfId="2461" xr:uid="{00000000-0005-0000-0000-000011090000}"/>
    <cellStyle name="_Row4 6 2 2" xfId="2462" xr:uid="{00000000-0005-0000-0000-000012090000}"/>
    <cellStyle name="_Row4 6 3" xfId="2463" xr:uid="{00000000-0005-0000-0000-000013090000}"/>
    <cellStyle name="_Row4 6 3 2" xfId="2464" xr:uid="{00000000-0005-0000-0000-000014090000}"/>
    <cellStyle name="_Row4 6 4" xfId="2465" xr:uid="{00000000-0005-0000-0000-000015090000}"/>
    <cellStyle name="_Row4 7" xfId="2466" xr:uid="{00000000-0005-0000-0000-000016090000}"/>
    <cellStyle name="_Row4 7 2" xfId="2467" xr:uid="{00000000-0005-0000-0000-000017090000}"/>
    <cellStyle name="_Row4 7 2 2" xfId="2468" xr:uid="{00000000-0005-0000-0000-000018090000}"/>
    <cellStyle name="_Row4 7 3" xfId="2469" xr:uid="{00000000-0005-0000-0000-000019090000}"/>
    <cellStyle name="_Row4 7 3 2" xfId="2470" xr:uid="{00000000-0005-0000-0000-00001A090000}"/>
    <cellStyle name="_Row4 7 4" xfId="2471" xr:uid="{00000000-0005-0000-0000-00001B090000}"/>
    <cellStyle name="_Row4 8" xfId="2472" xr:uid="{00000000-0005-0000-0000-00001C090000}"/>
    <cellStyle name="_Row4 8 2" xfId="2473" xr:uid="{00000000-0005-0000-0000-00001D090000}"/>
    <cellStyle name="_Row4 9" xfId="2474" xr:uid="{00000000-0005-0000-0000-00001E090000}"/>
    <cellStyle name="_Row4 9 2" xfId="2475" xr:uid="{00000000-0005-0000-0000-00001F090000}"/>
    <cellStyle name="_Row5" xfId="39" xr:uid="{00000000-0005-0000-0000-000020090000}"/>
    <cellStyle name="_Row5 2" xfId="2476" xr:uid="{00000000-0005-0000-0000-000021090000}"/>
    <cellStyle name="_Row5 3" xfId="2477" xr:uid="{00000000-0005-0000-0000-000022090000}"/>
    <cellStyle name="_Row6" xfId="40" xr:uid="{00000000-0005-0000-0000-000023090000}"/>
    <cellStyle name="_Row6 2" xfId="2478" xr:uid="{00000000-0005-0000-0000-000024090000}"/>
    <cellStyle name="_Row6 3" xfId="2479" xr:uid="{00000000-0005-0000-0000-000025090000}"/>
    <cellStyle name="_Row7" xfId="41" xr:uid="{00000000-0005-0000-0000-000026090000}"/>
    <cellStyle name="_Row7 2" xfId="179" xr:uid="{00000000-0005-0000-0000-000027090000}"/>
    <cellStyle name="_Row7 2 2" xfId="2480" xr:uid="{00000000-0005-0000-0000-000028090000}"/>
    <cellStyle name="_Row7 2 3" xfId="2481" xr:uid="{00000000-0005-0000-0000-000029090000}"/>
    <cellStyle name="_Row7 2 4" xfId="2482" xr:uid="{00000000-0005-0000-0000-00002A090000}"/>
    <cellStyle name="_Row7 3" xfId="2483" xr:uid="{00000000-0005-0000-0000-00002B090000}"/>
    <cellStyle name="_Row7 3 2" xfId="2484" xr:uid="{00000000-0005-0000-0000-00002C090000}"/>
    <cellStyle name="_Row7 3 3" xfId="2485" xr:uid="{00000000-0005-0000-0000-00002D090000}"/>
    <cellStyle name="_Row7 3 4" xfId="2486" xr:uid="{00000000-0005-0000-0000-00002E090000}"/>
    <cellStyle name="_Row7 4" xfId="2487" xr:uid="{00000000-0005-0000-0000-00002F090000}"/>
    <cellStyle name="_Row7 5" xfId="2488" xr:uid="{00000000-0005-0000-0000-000030090000}"/>
    <cellStyle name="_Row7 6" xfId="2489" xr:uid="{00000000-0005-0000-0000-000031090000}"/>
    <cellStyle name="_Row7_04_2012_Szenarien_Finanzplanung_eeg_neu-v4 BoD" xfId="2490" xr:uid="{00000000-0005-0000-0000-000032090000}"/>
    <cellStyle name="_Row7_04_2012_Szenarien_Finanzplanung_eeg_neu-v4 BoD 2" xfId="2491" xr:uid="{00000000-0005-0000-0000-000033090000}"/>
    <cellStyle name="_Row7_04_2012_Szenarien_Finanzplanung_eeg_neu-v4 BoD 2 2" xfId="2492" xr:uid="{00000000-0005-0000-0000-000034090000}"/>
    <cellStyle name="_Row7_04_2012_Szenarien_Finanzplanung_eeg_neu-v4 BoD 2 3" xfId="2493" xr:uid="{00000000-0005-0000-0000-000035090000}"/>
    <cellStyle name="_Row7_04_2012_Szenarien_Finanzplanung_eeg_neu-v4 BoD 2 4" xfId="2494" xr:uid="{00000000-0005-0000-0000-000036090000}"/>
    <cellStyle name="_Row7_04_2012_Szenarien_Finanzplanung_eeg_neu-v4 BoD 3" xfId="2495" xr:uid="{00000000-0005-0000-0000-000037090000}"/>
    <cellStyle name="_Row7_04_2012_Szenarien_Finanzplanung_eeg_neu-v4 BoD 4" xfId="2496" xr:uid="{00000000-0005-0000-0000-000038090000}"/>
    <cellStyle name="_Row7_04_2012_Szenarien_Finanzplanung_eeg_neu-v4 BoD 5" xfId="2497" xr:uid="{00000000-0005-0000-0000-000039090000}"/>
    <cellStyle name="⤀" xfId="2498" xr:uid="{00000000-0005-0000-0000-00003A090000}"/>
    <cellStyle name="10-kV" xfId="2499" xr:uid="{00000000-0005-0000-0000-00003B090000}"/>
    <cellStyle name="10-kV 2" xfId="2500" xr:uid="{00000000-0005-0000-0000-00003C090000}"/>
    <cellStyle name="110-kV" xfId="2501" xr:uid="{00000000-0005-0000-0000-00003D090000}"/>
    <cellStyle name="110-kV 2" xfId="2502" xr:uid="{00000000-0005-0000-0000-00003E090000}"/>
    <cellStyle name="20 % - Akzent1" xfId="42" builtinId="30" customBuiltin="1"/>
    <cellStyle name="20 % - Akzent1 2" xfId="2503" xr:uid="{00000000-0005-0000-0000-000040090000}"/>
    <cellStyle name="20 % - Akzent1 2 10" xfId="2504" xr:uid="{00000000-0005-0000-0000-000041090000}"/>
    <cellStyle name="20 % - Akzent1 2 11" xfId="2505" xr:uid="{00000000-0005-0000-0000-000042090000}"/>
    <cellStyle name="20 % - Akzent1 2 2" xfId="2506" xr:uid="{00000000-0005-0000-0000-000043090000}"/>
    <cellStyle name="20 % - Akzent1 2 2 2" xfId="2507" xr:uid="{00000000-0005-0000-0000-000044090000}"/>
    <cellStyle name="20 % - Akzent1 2 2 2 2" xfId="2508" xr:uid="{00000000-0005-0000-0000-000045090000}"/>
    <cellStyle name="20 % - Akzent1 2 2 2 2 2" xfId="2509" xr:uid="{00000000-0005-0000-0000-000046090000}"/>
    <cellStyle name="20 % - Akzent1 2 2 2 3" xfId="2510" xr:uid="{00000000-0005-0000-0000-000047090000}"/>
    <cellStyle name="20 % - Akzent1 2 2 2 4" xfId="2511" xr:uid="{00000000-0005-0000-0000-000048090000}"/>
    <cellStyle name="20 % - Akzent1 2 2 3" xfId="2512" xr:uid="{00000000-0005-0000-0000-000049090000}"/>
    <cellStyle name="20 % - Akzent1 2 2 3 2" xfId="2513" xr:uid="{00000000-0005-0000-0000-00004A090000}"/>
    <cellStyle name="20 % - Akzent1 2 2 3 3" xfId="2514" xr:uid="{00000000-0005-0000-0000-00004B090000}"/>
    <cellStyle name="20 % - Akzent1 2 2 4" xfId="2515" xr:uid="{00000000-0005-0000-0000-00004C090000}"/>
    <cellStyle name="20 % - Akzent1 2 2 4 2" xfId="2516" xr:uid="{00000000-0005-0000-0000-00004D090000}"/>
    <cellStyle name="20 % - Akzent1 2 2 4 3" xfId="2517" xr:uid="{00000000-0005-0000-0000-00004E090000}"/>
    <cellStyle name="20 % - Akzent1 2 2 4 3 2" xfId="2518" xr:uid="{00000000-0005-0000-0000-00004F090000}"/>
    <cellStyle name="20 % - Akzent1 2 2 4 4" xfId="2519" xr:uid="{00000000-0005-0000-0000-000050090000}"/>
    <cellStyle name="20 % - Akzent1 2 2 5" xfId="2520" xr:uid="{00000000-0005-0000-0000-000051090000}"/>
    <cellStyle name="20 % - Akzent1 2 2 6" xfId="2521" xr:uid="{00000000-0005-0000-0000-000052090000}"/>
    <cellStyle name="20 % - Akzent1 2 3" xfId="2522" xr:uid="{00000000-0005-0000-0000-000053090000}"/>
    <cellStyle name="20 % - Akzent1 2 3 10" xfId="2523" xr:uid="{00000000-0005-0000-0000-000054090000}"/>
    <cellStyle name="20 % - Akzent1 2 3 10 2" xfId="2524" xr:uid="{00000000-0005-0000-0000-000055090000}"/>
    <cellStyle name="20 % - Akzent1 2 3 11" xfId="2525" xr:uid="{00000000-0005-0000-0000-000056090000}"/>
    <cellStyle name="20 % - Akzent1 2 3 12" xfId="2526" xr:uid="{00000000-0005-0000-0000-000057090000}"/>
    <cellStyle name="20 % - Akzent1 2 3 13" xfId="2527" xr:uid="{00000000-0005-0000-0000-000058090000}"/>
    <cellStyle name="20 % - Akzent1 2 3 14" xfId="2528" xr:uid="{00000000-0005-0000-0000-000059090000}"/>
    <cellStyle name="20 % - Akzent1 2 3 2" xfId="2529" xr:uid="{00000000-0005-0000-0000-00005A090000}"/>
    <cellStyle name="20 % - Akzent1 2 3 2 10" xfId="2530" xr:uid="{00000000-0005-0000-0000-00005B090000}"/>
    <cellStyle name="20 % - Akzent1 2 3 2 2" xfId="2531" xr:uid="{00000000-0005-0000-0000-00005C090000}"/>
    <cellStyle name="20 % - Akzent1 2 3 2 2 2" xfId="2532" xr:uid="{00000000-0005-0000-0000-00005D090000}"/>
    <cellStyle name="20 % - Akzent1 2 3 2 2 2 2" xfId="2533" xr:uid="{00000000-0005-0000-0000-00005E090000}"/>
    <cellStyle name="20 % - Akzent1 2 3 2 2 2 2 2" xfId="2534" xr:uid="{00000000-0005-0000-0000-00005F090000}"/>
    <cellStyle name="20 % - Akzent1 2 3 2 2 2 3" xfId="2535" xr:uid="{00000000-0005-0000-0000-000060090000}"/>
    <cellStyle name="20 % - Akzent1 2 3 2 2 3" xfId="2536" xr:uid="{00000000-0005-0000-0000-000061090000}"/>
    <cellStyle name="20 % - Akzent1 2 3 2 2 3 2" xfId="2537" xr:uid="{00000000-0005-0000-0000-000062090000}"/>
    <cellStyle name="20 % - Akzent1 2 3 2 2 4" xfId="2538" xr:uid="{00000000-0005-0000-0000-000063090000}"/>
    <cellStyle name="20 % - Akzent1 2 3 2 2 4 2" xfId="2539" xr:uid="{00000000-0005-0000-0000-000064090000}"/>
    <cellStyle name="20 % - Akzent1 2 3 2 2 5" xfId="2540" xr:uid="{00000000-0005-0000-0000-000065090000}"/>
    <cellStyle name="20 % - Akzent1 2 3 2 3" xfId="2541" xr:uid="{00000000-0005-0000-0000-000066090000}"/>
    <cellStyle name="20 % - Akzent1 2 3 2 3 2" xfId="2542" xr:uid="{00000000-0005-0000-0000-000067090000}"/>
    <cellStyle name="20 % - Akzent1 2 3 2 3 2 2" xfId="2543" xr:uid="{00000000-0005-0000-0000-000068090000}"/>
    <cellStyle name="20 % - Akzent1 2 3 2 3 2 2 2" xfId="2544" xr:uid="{00000000-0005-0000-0000-000069090000}"/>
    <cellStyle name="20 % - Akzent1 2 3 2 3 2 3" xfId="2545" xr:uid="{00000000-0005-0000-0000-00006A090000}"/>
    <cellStyle name="20 % - Akzent1 2 3 2 3 3" xfId="2546" xr:uid="{00000000-0005-0000-0000-00006B090000}"/>
    <cellStyle name="20 % - Akzent1 2 3 2 3 3 2" xfId="2547" xr:uid="{00000000-0005-0000-0000-00006C090000}"/>
    <cellStyle name="20 % - Akzent1 2 3 2 3 4" xfId="2548" xr:uid="{00000000-0005-0000-0000-00006D090000}"/>
    <cellStyle name="20 % - Akzent1 2 3 2 4" xfId="2549" xr:uid="{00000000-0005-0000-0000-00006E090000}"/>
    <cellStyle name="20 % - Akzent1 2 3 2 4 2" xfId="2550" xr:uid="{00000000-0005-0000-0000-00006F090000}"/>
    <cellStyle name="20 % - Akzent1 2 3 2 4 2 2" xfId="2551" xr:uid="{00000000-0005-0000-0000-000070090000}"/>
    <cellStyle name="20 % - Akzent1 2 3 2 4 3" xfId="2552" xr:uid="{00000000-0005-0000-0000-000071090000}"/>
    <cellStyle name="20 % - Akzent1 2 3 2 5" xfId="2553" xr:uid="{00000000-0005-0000-0000-000072090000}"/>
    <cellStyle name="20 % - Akzent1 2 3 2 5 2" xfId="2554" xr:uid="{00000000-0005-0000-0000-000073090000}"/>
    <cellStyle name="20 % - Akzent1 2 3 2 6" xfId="2555" xr:uid="{00000000-0005-0000-0000-000074090000}"/>
    <cellStyle name="20 % - Akzent1 2 3 2 6 2" xfId="2556" xr:uid="{00000000-0005-0000-0000-000075090000}"/>
    <cellStyle name="20 % - Akzent1 2 3 2 7" xfId="2557" xr:uid="{00000000-0005-0000-0000-000076090000}"/>
    <cellStyle name="20 % - Akzent1 2 3 2 7 2" xfId="2558" xr:uid="{00000000-0005-0000-0000-000077090000}"/>
    <cellStyle name="20 % - Akzent1 2 3 2 8" xfId="2559" xr:uid="{00000000-0005-0000-0000-000078090000}"/>
    <cellStyle name="20 % - Akzent1 2 3 2 9" xfId="2560" xr:uid="{00000000-0005-0000-0000-000079090000}"/>
    <cellStyle name="20 % - Akzent1 2 3 3" xfId="2561" xr:uid="{00000000-0005-0000-0000-00007A090000}"/>
    <cellStyle name="20 % - Akzent1 2 3 3 2" xfId="2562" xr:uid="{00000000-0005-0000-0000-00007B090000}"/>
    <cellStyle name="20 % - Akzent1 2 3 3 2 2" xfId="2563" xr:uid="{00000000-0005-0000-0000-00007C090000}"/>
    <cellStyle name="20 % - Akzent1 2 3 3 2 2 2" xfId="2564" xr:uid="{00000000-0005-0000-0000-00007D090000}"/>
    <cellStyle name="20 % - Akzent1 2 3 3 2 3" xfId="2565" xr:uid="{00000000-0005-0000-0000-00007E090000}"/>
    <cellStyle name="20 % - Akzent1 2 3 3 3" xfId="2566" xr:uid="{00000000-0005-0000-0000-00007F090000}"/>
    <cellStyle name="20 % - Akzent1 2 3 3 3 2" xfId="2567" xr:uid="{00000000-0005-0000-0000-000080090000}"/>
    <cellStyle name="20 % - Akzent1 2 3 3 4" xfId="2568" xr:uid="{00000000-0005-0000-0000-000081090000}"/>
    <cellStyle name="20 % - Akzent1 2 3 3 4 2" xfId="2569" xr:uid="{00000000-0005-0000-0000-000082090000}"/>
    <cellStyle name="20 % - Akzent1 2 3 3 5" xfId="2570" xr:uid="{00000000-0005-0000-0000-000083090000}"/>
    <cellStyle name="20 % - Akzent1 2 3 4" xfId="2571" xr:uid="{00000000-0005-0000-0000-000084090000}"/>
    <cellStyle name="20 % - Akzent1 2 3 4 2" xfId="2572" xr:uid="{00000000-0005-0000-0000-000085090000}"/>
    <cellStyle name="20 % - Akzent1 2 3 4 2 2" xfId="2573" xr:uid="{00000000-0005-0000-0000-000086090000}"/>
    <cellStyle name="20 % - Akzent1 2 3 4 2 2 2" xfId="2574" xr:uid="{00000000-0005-0000-0000-000087090000}"/>
    <cellStyle name="20 % - Akzent1 2 3 4 2 3" xfId="2575" xr:uid="{00000000-0005-0000-0000-000088090000}"/>
    <cellStyle name="20 % - Akzent1 2 3 4 3" xfId="2576" xr:uid="{00000000-0005-0000-0000-000089090000}"/>
    <cellStyle name="20 % - Akzent1 2 3 4 3 2" xfId="2577" xr:uid="{00000000-0005-0000-0000-00008A090000}"/>
    <cellStyle name="20 % - Akzent1 2 3 4 4" xfId="2578" xr:uid="{00000000-0005-0000-0000-00008B090000}"/>
    <cellStyle name="20 % - Akzent1 2 3 5" xfId="2579" xr:uid="{00000000-0005-0000-0000-00008C090000}"/>
    <cellStyle name="20 % - Akzent1 2 3 5 2" xfId="2580" xr:uid="{00000000-0005-0000-0000-00008D090000}"/>
    <cellStyle name="20 % - Akzent1 2 3 5 2 2" xfId="2581" xr:uid="{00000000-0005-0000-0000-00008E090000}"/>
    <cellStyle name="20 % - Akzent1 2 3 5 3" xfId="2582" xr:uid="{00000000-0005-0000-0000-00008F090000}"/>
    <cellStyle name="20 % - Akzent1 2 3 6" xfId="2583" xr:uid="{00000000-0005-0000-0000-000090090000}"/>
    <cellStyle name="20 % - Akzent1 2 3 6 2" xfId="2584" xr:uid="{00000000-0005-0000-0000-000091090000}"/>
    <cellStyle name="20 % - Akzent1 2 3 7" xfId="2585" xr:uid="{00000000-0005-0000-0000-000092090000}"/>
    <cellStyle name="20 % - Akzent1 2 3 7 2" xfId="2586" xr:uid="{00000000-0005-0000-0000-000093090000}"/>
    <cellStyle name="20 % - Akzent1 2 3 8" xfId="2587" xr:uid="{00000000-0005-0000-0000-000094090000}"/>
    <cellStyle name="20 % - Akzent1 2 3 8 2" xfId="2588" xr:uid="{00000000-0005-0000-0000-000095090000}"/>
    <cellStyle name="20 % - Akzent1 2 3 9" xfId="2589" xr:uid="{00000000-0005-0000-0000-000096090000}"/>
    <cellStyle name="20 % - Akzent1 2 3 9 2" xfId="2590" xr:uid="{00000000-0005-0000-0000-000097090000}"/>
    <cellStyle name="20 % - Akzent1 2 4" xfId="2591" xr:uid="{00000000-0005-0000-0000-000098090000}"/>
    <cellStyle name="20 % - Akzent1 2 4 2" xfId="2592" xr:uid="{00000000-0005-0000-0000-000099090000}"/>
    <cellStyle name="20 % - Akzent1 2 4 2 2" xfId="2593" xr:uid="{00000000-0005-0000-0000-00009A090000}"/>
    <cellStyle name="20 % - Akzent1 2 4 2 3" xfId="2594" xr:uid="{00000000-0005-0000-0000-00009B090000}"/>
    <cellStyle name="20 % - Akzent1 2 4 3" xfId="2595" xr:uid="{00000000-0005-0000-0000-00009C090000}"/>
    <cellStyle name="20 % - Akzent1 2 4 3 2" xfId="2596" xr:uid="{00000000-0005-0000-0000-00009D090000}"/>
    <cellStyle name="20 % - Akzent1 2 4 4" xfId="2597" xr:uid="{00000000-0005-0000-0000-00009E090000}"/>
    <cellStyle name="20 % - Akzent1 2 4 5" xfId="2598" xr:uid="{00000000-0005-0000-0000-00009F090000}"/>
    <cellStyle name="20 % - Akzent1 2 4 6" xfId="2599" xr:uid="{00000000-0005-0000-0000-0000A0090000}"/>
    <cellStyle name="20 % - Akzent1 2 4 7" xfId="2600" xr:uid="{00000000-0005-0000-0000-0000A1090000}"/>
    <cellStyle name="20 % - Akzent1 2 4 8" xfId="2601" xr:uid="{00000000-0005-0000-0000-0000A2090000}"/>
    <cellStyle name="20 % - Akzent1 2 5" xfId="2602" xr:uid="{00000000-0005-0000-0000-0000A3090000}"/>
    <cellStyle name="20 % - Akzent1 2 5 2" xfId="2603" xr:uid="{00000000-0005-0000-0000-0000A4090000}"/>
    <cellStyle name="20 % - Akzent1 2 5 3" xfId="2604" xr:uid="{00000000-0005-0000-0000-0000A5090000}"/>
    <cellStyle name="20 % - Akzent1 2 5 4" xfId="2605" xr:uid="{00000000-0005-0000-0000-0000A6090000}"/>
    <cellStyle name="20 % - Akzent1 2 5 5" xfId="2606" xr:uid="{00000000-0005-0000-0000-0000A7090000}"/>
    <cellStyle name="20 % - Akzent1 2 5 6" xfId="2607" xr:uid="{00000000-0005-0000-0000-0000A8090000}"/>
    <cellStyle name="20 % - Akzent1 2 6" xfId="2608" xr:uid="{00000000-0005-0000-0000-0000A9090000}"/>
    <cellStyle name="20 % - Akzent1 2 6 2" xfId="2609" xr:uid="{00000000-0005-0000-0000-0000AA090000}"/>
    <cellStyle name="20 % - Akzent1 2 6 3" xfId="2610" xr:uid="{00000000-0005-0000-0000-0000AB090000}"/>
    <cellStyle name="20 % - Akzent1 2 7" xfId="2611" xr:uid="{00000000-0005-0000-0000-0000AC090000}"/>
    <cellStyle name="20 % - Akzent1 2 7 2" xfId="2612" xr:uid="{00000000-0005-0000-0000-0000AD090000}"/>
    <cellStyle name="20 % - Akzent1 2 8" xfId="2613" xr:uid="{00000000-0005-0000-0000-0000AE090000}"/>
    <cellStyle name="20 % - Akzent1 2 9" xfId="2614" xr:uid="{00000000-0005-0000-0000-0000AF090000}"/>
    <cellStyle name="20 % - Akzent1 3" xfId="2615" xr:uid="{00000000-0005-0000-0000-0000B0090000}"/>
    <cellStyle name="20 % - Akzent1 3 2" xfId="2616" xr:uid="{00000000-0005-0000-0000-0000B1090000}"/>
    <cellStyle name="20 % - Akzent1 3 2 2" xfId="2617" xr:uid="{00000000-0005-0000-0000-0000B2090000}"/>
    <cellStyle name="20 % - Akzent1 3 2 2 2" xfId="2618" xr:uid="{00000000-0005-0000-0000-0000B3090000}"/>
    <cellStyle name="20 % - Akzent1 3 2 2 2 2" xfId="2619" xr:uid="{00000000-0005-0000-0000-0000B4090000}"/>
    <cellStyle name="20 % - Akzent1 3 2 2 3" xfId="2620" xr:uid="{00000000-0005-0000-0000-0000B5090000}"/>
    <cellStyle name="20 % - Akzent1 3 2 2 4" xfId="2621" xr:uid="{00000000-0005-0000-0000-0000B6090000}"/>
    <cellStyle name="20 % - Akzent1 3 2 3" xfId="2622" xr:uid="{00000000-0005-0000-0000-0000B7090000}"/>
    <cellStyle name="20 % - Akzent1 3 2 3 2" xfId="2623" xr:uid="{00000000-0005-0000-0000-0000B8090000}"/>
    <cellStyle name="20 % - Akzent1 3 2 4" xfId="2624" xr:uid="{00000000-0005-0000-0000-0000B9090000}"/>
    <cellStyle name="20 % - Akzent1 3 2 5" xfId="2625" xr:uid="{00000000-0005-0000-0000-0000BA090000}"/>
    <cellStyle name="20 % - Akzent1 3 3" xfId="2626" xr:uid="{00000000-0005-0000-0000-0000BB090000}"/>
    <cellStyle name="20 % - Akzent1 3 3 2" xfId="2627" xr:uid="{00000000-0005-0000-0000-0000BC090000}"/>
    <cellStyle name="20 % - Akzent1 3 3 2 2" xfId="2628" xr:uid="{00000000-0005-0000-0000-0000BD090000}"/>
    <cellStyle name="20 % - Akzent1 3 3 3" xfId="2629" xr:uid="{00000000-0005-0000-0000-0000BE090000}"/>
    <cellStyle name="20 % - Akzent1 3 3 4" xfId="2630" xr:uid="{00000000-0005-0000-0000-0000BF090000}"/>
    <cellStyle name="20 % - Akzent1 3 4" xfId="2631" xr:uid="{00000000-0005-0000-0000-0000C0090000}"/>
    <cellStyle name="20 % - Akzent1 3 4 2" xfId="2632" xr:uid="{00000000-0005-0000-0000-0000C1090000}"/>
    <cellStyle name="20 % - Akzent1 3 5" xfId="2633" xr:uid="{00000000-0005-0000-0000-0000C2090000}"/>
    <cellStyle name="20 % - Akzent1 3 6" xfId="2634" xr:uid="{00000000-0005-0000-0000-0000C3090000}"/>
    <cellStyle name="20 % - Akzent1 3 7" xfId="2635" xr:uid="{00000000-0005-0000-0000-0000C4090000}"/>
    <cellStyle name="20 % - Akzent1 3 8" xfId="2636" xr:uid="{00000000-0005-0000-0000-0000C5090000}"/>
    <cellStyle name="20 % - Akzent1 4" xfId="2637" xr:uid="{00000000-0005-0000-0000-0000C6090000}"/>
    <cellStyle name="20 % - Akzent1 4 2" xfId="2638" xr:uid="{00000000-0005-0000-0000-0000C7090000}"/>
    <cellStyle name="20 % - Akzent1 4 2 2" xfId="2639" xr:uid="{00000000-0005-0000-0000-0000C8090000}"/>
    <cellStyle name="20 % - Akzent1 4 2 2 2" xfId="2640" xr:uid="{00000000-0005-0000-0000-0000C9090000}"/>
    <cellStyle name="20 % - Akzent1 4 2 3" xfId="2641" xr:uid="{00000000-0005-0000-0000-0000CA090000}"/>
    <cellStyle name="20 % - Akzent1 4 2 4" xfId="2642" xr:uid="{00000000-0005-0000-0000-0000CB090000}"/>
    <cellStyle name="20 % - Akzent1 4 3" xfId="2643" xr:uid="{00000000-0005-0000-0000-0000CC090000}"/>
    <cellStyle name="20 % - Akzent1 4 3 2" xfId="2644" xr:uid="{00000000-0005-0000-0000-0000CD090000}"/>
    <cellStyle name="20 % - Akzent1 4 4" xfId="2645" xr:uid="{00000000-0005-0000-0000-0000CE090000}"/>
    <cellStyle name="20 % - Akzent1 4 5" xfId="2646" xr:uid="{00000000-0005-0000-0000-0000CF090000}"/>
    <cellStyle name="20 % - Akzent1 4 6" xfId="2647" xr:uid="{00000000-0005-0000-0000-0000D0090000}"/>
    <cellStyle name="20 % - Akzent1 5" xfId="2648" xr:uid="{00000000-0005-0000-0000-0000D1090000}"/>
    <cellStyle name="20 % - Akzent1 5 2" xfId="2649" xr:uid="{00000000-0005-0000-0000-0000D2090000}"/>
    <cellStyle name="20 % - Akzent1 6" xfId="2650" xr:uid="{00000000-0005-0000-0000-0000D3090000}"/>
    <cellStyle name="20 % - Akzent1 6 2" xfId="2651" xr:uid="{00000000-0005-0000-0000-0000D4090000}"/>
    <cellStyle name="20 % - Akzent1 7" xfId="2652" xr:uid="{00000000-0005-0000-0000-0000D5090000}"/>
    <cellStyle name="20 % - Akzent1 7 2" xfId="2653" xr:uid="{00000000-0005-0000-0000-0000D6090000}"/>
    <cellStyle name="20 % - Akzent1 8" xfId="2654" xr:uid="{00000000-0005-0000-0000-0000D7090000}"/>
    <cellStyle name="20 % - Akzent2" xfId="43" builtinId="34" customBuiltin="1"/>
    <cellStyle name="20 % - Akzent2 2" xfId="2655" xr:uid="{00000000-0005-0000-0000-0000D9090000}"/>
    <cellStyle name="20 % - Akzent2 2 10" xfId="2656" xr:uid="{00000000-0005-0000-0000-0000DA090000}"/>
    <cellStyle name="20 % - Akzent2 2 11" xfId="2657" xr:uid="{00000000-0005-0000-0000-0000DB090000}"/>
    <cellStyle name="20 % - Akzent2 2 2" xfId="2658" xr:uid="{00000000-0005-0000-0000-0000DC090000}"/>
    <cellStyle name="20 % - Akzent2 2 2 2" xfId="2659" xr:uid="{00000000-0005-0000-0000-0000DD090000}"/>
    <cellStyle name="20 % - Akzent2 2 2 2 2" xfId="2660" xr:uid="{00000000-0005-0000-0000-0000DE090000}"/>
    <cellStyle name="20 % - Akzent2 2 2 2 2 2" xfId="2661" xr:uid="{00000000-0005-0000-0000-0000DF090000}"/>
    <cellStyle name="20 % - Akzent2 2 2 2 3" xfId="2662" xr:uid="{00000000-0005-0000-0000-0000E0090000}"/>
    <cellStyle name="20 % - Akzent2 2 2 2 4" xfId="2663" xr:uid="{00000000-0005-0000-0000-0000E1090000}"/>
    <cellStyle name="20 % - Akzent2 2 2 3" xfId="2664" xr:uid="{00000000-0005-0000-0000-0000E2090000}"/>
    <cellStyle name="20 % - Akzent2 2 2 3 2" xfId="2665" xr:uid="{00000000-0005-0000-0000-0000E3090000}"/>
    <cellStyle name="20 % - Akzent2 2 2 3 3" xfId="2666" xr:uid="{00000000-0005-0000-0000-0000E4090000}"/>
    <cellStyle name="20 % - Akzent2 2 2 4" xfId="2667" xr:uid="{00000000-0005-0000-0000-0000E5090000}"/>
    <cellStyle name="20 % - Akzent2 2 2 4 2" xfId="2668" xr:uid="{00000000-0005-0000-0000-0000E6090000}"/>
    <cellStyle name="20 % - Akzent2 2 2 4 3" xfId="2669" xr:uid="{00000000-0005-0000-0000-0000E7090000}"/>
    <cellStyle name="20 % - Akzent2 2 2 4 3 2" xfId="2670" xr:uid="{00000000-0005-0000-0000-0000E8090000}"/>
    <cellStyle name="20 % - Akzent2 2 2 4 4" xfId="2671" xr:uid="{00000000-0005-0000-0000-0000E9090000}"/>
    <cellStyle name="20 % - Akzent2 2 2 5" xfId="2672" xr:uid="{00000000-0005-0000-0000-0000EA090000}"/>
    <cellStyle name="20 % - Akzent2 2 2 6" xfId="2673" xr:uid="{00000000-0005-0000-0000-0000EB090000}"/>
    <cellStyle name="20 % - Akzent2 2 3" xfId="2674" xr:uid="{00000000-0005-0000-0000-0000EC090000}"/>
    <cellStyle name="20 % - Akzent2 2 3 10" xfId="2675" xr:uid="{00000000-0005-0000-0000-0000ED090000}"/>
    <cellStyle name="20 % - Akzent2 2 3 10 2" xfId="2676" xr:uid="{00000000-0005-0000-0000-0000EE090000}"/>
    <cellStyle name="20 % - Akzent2 2 3 11" xfId="2677" xr:uid="{00000000-0005-0000-0000-0000EF090000}"/>
    <cellStyle name="20 % - Akzent2 2 3 12" xfId="2678" xr:uid="{00000000-0005-0000-0000-0000F0090000}"/>
    <cellStyle name="20 % - Akzent2 2 3 13" xfId="2679" xr:uid="{00000000-0005-0000-0000-0000F1090000}"/>
    <cellStyle name="20 % - Akzent2 2 3 14" xfId="2680" xr:uid="{00000000-0005-0000-0000-0000F2090000}"/>
    <cellStyle name="20 % - Akzent2 2 3 2" xfId="2681" xr:uid="{00000000-0005-0000-0000-0000F3090000}"/>
    <cellStyle name="20 % - Akzent2 2 3 2 10" xfId="2682" xr:uid="{00000000-0005-0000-0000-0000F4090000}"/>
    <cellStyle name="20 % - Akzent2 2 3 2 2" xfId="2683" xr:uid="{00000000-0005-0000-0000-0000F5090000}"/>
    <cellStyle name="20 % - Akzent2 2 3 2 2 2" xfId="2684" xr:uid="{00000000-0005-0000-0000-0000F6090000}"/>
    <cellStyle name="20 % - Akzent2 2 3 2 2 2 2" xfId="2685" xr:uid="{00000000-0005-0000-0000-0000F7090000}"/>
    <cellStyle name="20 % - Akzent2 2 3 2 2 2 2 2" xfId="2686" xr:uid="{00000000-0005-0000-0000-0000F8090000}"/>
    <cellStyle name="20 % - Akzent2 2 3 2 2 2 3" xfId="2687" xr:uid="{00000000-0005-0000-0000-0000F9090000}"/>
    <cellStyle name="20 % - Akzent2 2 3 2 2 3" xfId="2688" xr:uid="{00000000-0005-0000-0000-0000FA090000}"/>
    <cellStyle name="20 % - Akzent2 2 3 2 2 3 2" xfId="2689" xr:uid="{00000000-0005-0000-0000-0000FB090000}"/>
    <cellStyle name="20 % - Akzent2 2 3 2 2 4" xfId="2690" xr:uid="{00000000-0005-0000-0000-0000FC090000}"/>
    <cellStyle name="20 % - Akzent2 2 3 2 2 4 2" xfId="2691" xr:uid="{00000000-0005-0000-0000-0000FD090000}"/>
    <cellStyle name="20 % - Akzent2 2 3 2 2 5" xfId="2692" xr:uid="{00000000-0005-0000-0000-0000FE090000}"/>
    <cellStyle name="20 % - Akzent2 2 3 2 3" xfId="2693" xr:uid="{00000000-0005-0000-0000-0000FF090000}"/>
    <cellStyle name="20 % - Akzent2 2 3 2 3 2" xfId="2694" xr:uid="{00000000-0005-0000-0000-0000000A0000}"/>
    <cellStyle name="20 % - Akzent2 2 3 2 3 2 2" xfId="2695" xr:uid="{00000000-0005-0000-0000-0000010A0000}"/>
    <cellStyle name="20 % - Akzent2 2 3 2 3 2 2 2" xfId="2696" xr:uid="{00000000-0005-0000-0000-0000020A0000}"/>
    <cellStyle name="20 % - Akzent2 2 3 2 3 2 3" xfId="2697" xr:uid="{00000000-0005-0000-0000-0000030A0000}"/>
    <cellStyle name="20 % - Akzent2 2 3 2 3 3" xfId="2698" xr:uid="{00000000-0005-0000-0000-0000040A0000}"/>
    <cellStyle name="20 % - Akzent2 2 3 2 3 3 2" xfId="2699" xr:uid="{00000000-0005-0000-0000-0000050A0000}"/>
    <cellStyle name="20 % - Akzent2 2 3 2 3 4" xfId="2700" xr:uid="{00000000-0005-0000-0000-0000060A0000}"/>
    <cellStyle name="20 % - Akzent2 2 3 2 4" xfId="2701" xr:uid="{00000000-0005-0000-0000-0000070A0000}"/>
    <cellStyle name="20 % - Akzent2 2 3 2 4 2" xfId="2702" xr:uid="{00000000-0005-0000-0000-0000080A0000}"/>
    <cellStyle name="20 % - Akzent2 2 3 2 4 2 2" xfId="2703" xr:uid="{00000000-0005-0000-0000-0000090A0000}"/>
    <cellStyle name="20 % - Akzent2 2 3 2 4 3" xfId="2704" xr:uid="{00000000-0005-0000-0000-00000A0A0000}"/>
    <cellStyle name="20 % - Akzent2 2 3 2 5" xfId="2705" xr:uid="{00000000-0005-0000-0000-00000B0A0000}"/>
    <cellStyle name="20 % - Akzent2 2 3 2 5 2" xfId="2706" xr:uid="{00000000-0005-0000-0000-00000C0A0000}"/>
    <cellStyle name="20 % - Akzent2 2 3 2 6" xfId="2707" xr:uid="{00000000-0005-0000-0000-00000D0A0000}"/>
    <cellStyle name="20 % - Akzent2 2 3 2 6 2" xfId="2708" xr:uid="{00000000-0005-0000-0000-00000E0A0000}"/>
    <cellStyle name="20 % - Akzent2 2 3 2 7" xfId="2709" xr:uid="{00000000-0005-0000-0000-00000F0A0000}"/>
    <cellStyle name="20 % - Akzent2 2 3 2 7 2" xfId="2710" xr:uid="{00000000-0005-0000-0000-0000100A0000}"/>
    <cellStyle name="20 % - Akzent2 2 3 2 8" xfId="2711" xr:uid="{00000000-0005-0000-0000-0000110A0000}"/>
    <cellStyle name="20 % - Akzent2 2 3 2 9" xfId="2712" xr:uid="{00000000-0005-0000-0000-0000120A0000}"/>
    <cellStyle name="20 % - Akzent2 2 3 3" xfId="2713" xr:uid="{00000000-0005-0000-0000-0000130A0000}"/>
    <cellStyle name="20 % - Akzent2 2 3 3 2" xfId="2714" xr:uid="{00000000-0005-0000-0000-0000140A0000}"/>
    <cellStyle name="20 % - Akzent2 2 3 3 2 2" xfId="2715" xr:uid="{00000000-0005-0000-0000-0000150A0000}"/>
    <cellStyle name="20 % - Akzent2 2 3 3 2 2 2" xfId="2716" xr:uid="{00000000-0005-0000-0000-0000160A0000}"/>
    <cellStyle name="20 % - Akzent2 2 3 3 2 3" xfId="2717" xr:uid="{00000000-0005-0000-0000-0000170A0000}"/>
    <cellStyle name="20 % - Akzent2 2 3 3 3" xfId="2718" xr:uid="{00000000-0005-0000-0000-0000180A0000}"/>
    <cellStyle name="20 % - Akzent2 2 3 3 3 2" xfId="2719" xr:uid="{00000000-0005-0000-0000-0000190A0000}"/>
    <cellStyle name="20 % - Akzent2 2 3 3 4" xfId="2720" xr:uid="{00000000-0005-0000-0000-00001A0A0000}"/>
    <cellStyle name="20 % - Akzent2 2 3 3 4 2" xfId="2721" xr:uid="{00000000-0005-0000-0000-00001B0A0000}"/>
    <cellStyle name="20 % - Akzent2 2 3 3 5" xfId="2722" xr:uid="{00000000-0005-0000-0000-00001C0A0000}"/>
    <cellStyle name="20 % - Akzent2 2 3 4" xfId="2723" xr:uid="{00000000-0005-0000-0000-00001D0A0000}"/>
    <cellStyle name="20 % - Akzent2 2 3 4 2" xfId="2724" xr:uid="{00000000-0005-0000-0000-00001E0A0000}"/>
    <cellStyle name="20 % - Akzent2 2 3 4 2 2" xfId="2725" xr:uid="{00000000-0005-0000-0000-00001F0A0000}"/>
    <cellStyle name="20 % - Akzent2 2 3 4 2 2 2" xfId="2726" xr:uid="{00000000-0005-0000-0000-0000200A0000}"/>
    <cellStyle name="20 % - Akzent2 2 3 4 2 3" xfId="2727" xr:uid="{00000000-0005-0000-0000-0000210A0000}"/>
    <cellStyle name="20 % - Akzent2 2 3 4 3" xfId="2728" xr:uid="{00000000-0005-0000-0000-0000220A0000}"/>
    <cellStyle name="20 % - Akzent2 2 3 4 3 2" xfId="2729" xr:uid="{00000000-0005-0000-0000-0000230A0000}"/>
    <cellStyle name="20 % - Akzent2 2 3 4 4" xfId="2730" xr:uid="{00000000-0005-0000-0000-0000240A0000}"/>
    <cellStyle name="20 % - Akzent2 2 3 5" xfId="2731" xr:uid="{00000000-0005-0000-0000-0000250A0000}"/>
    <cellStyle name="20 % - Akzent2 2 3 5 2" xfId="2732" xr:uid="{00000000-0005-0000-0000-0000260A0000}"/>
    <cellStyle name="20 % - Akzent2 2 3 5 2 2" xfId="2733" xr:uid="{00000000-0005-0000-0000-0000270A0000}"/>
    <cellStyle name="20 % - Akzent2 2 3 5 3" xfId="2734" xr:uid="{00000000-0005-0000-0000-0000280A0000}"/>
    <cellStyle name="20 % - Akzent2 2 3 6" xfId="2735" xr:uid="{00000000-0005-0000-0000-0000290A0000}"/>
    <cellStyle name="20 % - Akzent2 2 3 6 2" xfId="2736" xr:uid="{00000000-0005-0000-0000-00002A0A0000}"/>
    <cellStyle name="20 % - Akzent2 2 3 7" xfId="2737" xr:uid="{00000000-0005-0000-0000-00002B0A0000}"/>
    <cellStyle name="20 % - Akzent2 2 3 7 2" xfId="2738" xr:uid="{00000000-0005-0000-0000-00002C0A0000}"/>
    <cellStyle name="20 % - Akzent2 2 3 8" xfId="2739" xr:uid="{00000000-0005-0000-0000-00002D0A0000}"/>
    <cellStyle name="20 % - Akzent2 2 3 8 2" xfId="2740" xr:uid="{00000000-0005-0000-0000-00002E0A0000}"/>
    <cellStyle name="20 % - Akzent2 2 3 9" xfId="2741" xr:uid="{00000000-0005-0000-0000-00002F0A0000}"/>
    <cellStyle name="20 % - Akzent2 2 3 9 2" xfId="2742" xr:uid="{00000000-0005-0000-0000-0000300A0000}"/>
    <cellStyle name="20 % - Akzent2 2 4" xfId="2743" xr:uid="{00000000-0005-0000-0000-0000310A0000}"/>
    <cellStyle name="20 % - Akzent2 2 4 2" xfId="2744" xr:uid="{00000000-0005-0000-0000-0000320A0000}"/>
    <cellStyle name="20 % - Akzent2 2 4 2 2" xfId="2745" xr:uid="{00000000-0005-0000-0000-0000330A0000}"/>
    <cellStyle name="20 % - Akzent2 2 4 2 3" xfId="2746" xr:uid="{00000000-0005-0000-0000-0000340A0000}"/>
    <cellStyle name="20 % - Akzent2 2 4 3" xfId="2747" xr:uid="{00000000-0005-0000-0000-0000350A0000}"/>
    <cellStyle name="20 % - Akzent2 2 4 3 2" xfId="2748" xr:uid="{00000000-0005-0000-0000-0000360A0000}"/>
    <cellStyle name="20 % - Akzent2 2 4 4" xfId="2749" xr:uid="{00000000-0005-0000-0000-0000370A0000}"/>
    <cellStyle name="20 % - Akzent2 2 4 5" xfId="2750" xr:uid="{00000000-0005-0000-0000-0000380A0000}"/>
    <cellStyle name="20 % - Akzent2 2 4 6" xfId="2751" xr:uid="{00000000-0005-0000-0000-0000390A0000}"/>
    <cellStyle name="20 % - Akzent2 2 4 7" xfId="2752" xr:uid="{00000000-0005-0000-0000-00003A0A0000}"/>
    <cellStyle name="20 % - Akzent2 2 4 8" xfId="2753" xr:uid="{00000000-0005-0000-0000-00003B0A0000}"/>
    <cellStyle name="20 % - Akzent2 2 5" xfId="2754" xr:uid="{00000000-0005-0000-0000-00003C0A0000}"/>
    <cellStyle name="20 % - Akzent2 2 5 2" xfId="2755" xr:uid="{00000000-0005-0000-0000-00003D0A0000}"/>
    <cellStyle name="20 % - Akzent2 2 5 3" xfId="2756" xr:uid="{00000000-0005-0000-0000-00003E0A0000}"/>
    <cellStyle name="20 % - Akzent2 2 5 4" xfId="2757" xr:uid="{00000000-0005-0000-0000-00003F0A0000}"/>
    <cellStyle name="20 % - Akzent2 2 5 5" xfId="2758" xr:uid="{00000000-0005-0000-0000-0000400A0000}"/>
    <cellStyle name="20 % - Akzent2 2 5 6" xfId="2759" xr:uid="{00000000-0005-0000-0000-0000410A0000}"/>
    <cellStyle name="20 % - Akzent2 2 6" xfId="2760" xr:uid="{00000000-0005-0000-0000-0000420A0000}"/>
    <cellStyle name="20 % - Akzent2 2 6 2" xfId="2761" xr:uid="{00000000-0005-0000-0000-0000430A0000}"/>
    <cellStyle name="20 % - Akzent2 2 6 3" xfId="2762" xr:uid="{00000000-0005-0000-0000-0000440A0000}"/>
    <cellStyle name="20 % - Akzent2 2 7" xfId="2763" xr:uid="{00000000-0005-0000-0000-0000450A0000}"/>
    <cellStyle name="20 % - Akzent2 2 7 2" xfId="2764" xr:uid="{00000000-0005-0000-0000-0000460A0000}"/>
    <cellStyle name="20 % - Akzent2 2 8" xfId="2765" xr:uid="{00000000-0005-0000-0000-0000470A0000}"/>
    <cellStyle name="20 % - Akzent2 2 9" xfId="2766" xr:uid="{00000000-0005-0000-0000-0000480A0000}"/>
    <cellStyle name="20 % - Akzent2 3" xfId="2767" xr:uid="{00000000-0005-0000-0000-0000490A0000}"/>
    <cellStyle name="20 % - Akzent2 3 2" xfId="2768" xr:uid="{00000000-0005-0000-0000-00004A0A0000}"/>
    <cellStyle name="20 % - Akzent2 3 2 2" xfId="2769" xr:uid="{00000000-0005-0000-0000-00004B0A0000}"/>
    <cellStyle name="20 % - Akzent2 3 2 2 2" xfId="2770" xr:uid="{00000000-0005-0000-0000-00004C0A0000}"/>
    <cellStyle name="20 % - Akzent2 3 2 2 2 2" xfId="2771" xr:uid="{00000000-0005-0000-0000-00004D0A0000}"/>
    <cellStyle name="20 % - Akzent2 3 2 2 3" xfId="2772" xr:uid="{00000000-0005-0000-0000-00004E0A0000}"/>
    <cellStyle name="20 % - Akzent2 3 2 2 4" xfId="2773" xr:uid="{00000000-0005-0000-0000-00004F0A0000}"/>
    <cellStyle name="20 % - Akzent2 3 2 3" xfId="2774" xr:uid="{00000000-0005-0000-0000-0000500A0000}"/>
    <cellStyle name="20 % - Akzent2 3 2 3 2" xfId="2775" xr:uid="{00000000-0005-0000-0000-0000510A0000}"/>
    <cellStyle name="20 % - Akzent2 3 2 4" xfId="2776" xr:uid="{00000000-0005-0000-0000-0000520A0000}"/>
    <cellStyle name="20 % - Akzent2 3 2 5" xfId="2777" xr:uid="{00000000-0005-0000-0000-0000530A0000}"/>
    <cellStyle name="20 % - Akzent2 3 3" xfId="2778" xr:uid="{00000000-0005-0000-0000-0000540A0000}"/>
    <cellStyle name="20 % - Akzent2 3 3 2" xfId="2779" xr:uid="{00000000-0005-0000-0000-0000550A0000}"/>
    <cellStyle name="20 % - Akzent2 3 3 2 2" xfId="2780" xr:uid="{00000000-0005-0000-0000-0000560A0000}"/>
    <cellStyle name="20 % - Akzent2 3 3 3" xfId="2781" xr:uid="{00000000-0005-0000-0000-0000570A0000}"/>
    <cellStyle name="20 % - Akzent2 3 3 4" xfId="2782" xr:uid="{00000000-0005-0000-0000-0000580A0000}"/>
    <cellStyle name="20 % - Akzent2 3 4" xfId="2783" xr:uid="{00000000-0005-0000-0000-0000590A0000}"/>
    <cellStyle name="20 % - Akzent2 3 4 2" xfId="2784" xr:uid="{00000000-0005-0000-0000-00005A0A0000}"/>
    <cellStyle name="20 % - Akzent2 3 5" xfId="2785" xr:uid="{00000000-0005-0000-0000-00005B0A0000}"/>
    <cellStyle name="20 % - Akzent2 3 6" xfId="2786" xr:uid="{00000000-0005-0000-0000-00005C0A0000}"/>
    <cellStyle name="20 % - Akzent2 3 7" xfId="2787" xr:uid="{00000000-0005-0000-0000-00005D0A0000}"/>
    <cellStyle name="20 % - Akzent2 3 8" xfId="2788" xr:uid="{00000000-0005-0000-0000-00005E0A0000}"/>
    <cellStyle name="20 % - Akzent2 4" xfId="2789" xr:uid="{00000000-0005-0000-0000-00005F0A0000}"/>
    <cellStyle name="20 % - Akzent2 4 2" xfId="2790" xr:uid="{00000000-0005-0000-0000-0000600A0000}"/>
    <cellStyle name="20 % - Akzent2 4 2 2" xfId="2791" xr:uid="{00000000-0005-0000-0000-0000610A0000}"/>
    <cellStyle name="20 % - Akzent2 4 2 2 2" xfId="2792" xr:uid="{00000000-0005-0000-0000-0000620A0000}"/>
    <cellStyle name="20 % - Akzent2 4 2 3" xfId="2793" xr:uid="{00000000-0005-0000-0000-0000630A0000}"/>
    <cellStyle name="20 % - Akzent2 4 2 4" xfId="2794" xr:uid="{00000000-0005-0000-0000-0000640A0000}"/>
    <cellStyle name="20 % - Akzent2 4 3" xfId="2795" xr:uid="{00000000-0005-0000-0000-0000650A0000}"/>
    <cellStyle name="20 % - Akzent2 4 3 2" xfId="2796" xr:uid="{00000000-0005-0000-0000-0000660A0000}"/>
    <cellStyle name="20 % - Akzent2 4 4" xfId="2797" xr:uid="{00000000-0005-0000-0000-0000670A0000}"/>
    <cellStyle name="20 % - Akzent2 4 5" xfId="2798" xr:uid="{00000000-0005-0000-0000-0000680A0000}"/>
    <cellStyle name="20 % - Akzent2 4 6" xfId="2799" xr:uid="{00000000-0005-0000-0000-0000690A0000}"/>
    <cellStyle name="20 % - Akzent2 5" xfId="2800" xr:uid="{00000000-0005-0000-0000-00006A0A0000}"/>
    <cellStyle name="20 % - Akzent2 5 2" xfId="2801" xr:uid="{00000000-0005-0000-0000-00006B0A0000}"/>
    <cellStyle name="20 % - Akzent2 6" xfId="2802" xr:uid="{00000000-0005-0000-0000-00006C0A0000}"/>
    <cellStyle name="20 % - Akzent2 6 2" xfId="2803" xr:uid="{00000000-0005-0000-0000-00006D0A0000}"/>
    <cellStyle name="20 % - Akzent2 7" xfId="2804" xr:uid="{00000000-0005-0000-0000-00006E0A0000}"/>
    <cellStyle name="20 % - Akzent2 7 2" xfId="2805" xr:uid="{00000000-0005-0000-0000-00006F0A0000}"/>
    <cellStyle name="20 % - Akzent2 8" xfId="2806" xr:uid="{00000000-0005-0000-0000-0000700A0000}"/>
    <cellStyle name="20 % - Akzent3" xfId="44" builtinId="38" customBuiltin="1"/>
    <cellStyle name="20 % - Akzent3 2" xfId="2807" xr:uid="{00000000-0005-0000-0000-0000720A0000}"/>
    <cellStyle name="20 % - Akzent3 2 10" xfId="2808" xr:uid="{00000000-0005-0000-0000-0000730A0000}"/>
    <cellStyle name="20 % - Akzent3 2 11" xfId="2809" xr:uid="{00000000-0005-0000-0000-0000740A0000}"/>
    <cellStyle name="20 % - Akzent3 2 2" xfId="2810" xr:uid="{00000000-0005-0000-0000-0000750A0000}"/>
    <cellStyle name="20 % - Akzent3 2 2 2" xfId="2811" xr:uid="{00000000-0005-0000-0000-0000760A0000}"/>
    <cellStyle name="20 % - Akzent3 2 2 2 2" xfId="2812" xr:uid="{00000000-0005-0000-0000-0000770A0000}"/>
    <cellStyle name="20 % - Akzent3 2 2 2 2 2" xfId="2813" xr:uid="{00000000-0005-0000-0000-0000780A0000}"/>
    <cellStyle name="20 % - Akzent3 2 2 2 3" xfId="2814" xr:uid="{00000000-0005-0000-0000-0000790A0000}"/>
    <cellStyle name="20 % - Akzent3 2 2 2 4" xfId="2815" xr:uid="{00000000-0005-0000-0000-00007A0A0000}"/>
    <cellStyle name="20 % - Akzent3 2 2 3" xfId="2816" xr:uid="{00000000-0005-0000-0000-00007B0A0000}"/>
    <cellStyle name="20 % - Akzent3 2 2 3 2" xfId="2817" xr:uid="{00000000-0005-0000-0000-00007C0A0000}"/>
    <cellStyle name="20 % - Akzent3 2 2 3 3" xfId="2818" xr:uid="{00000000-0005-0000-0000-00007D0A0000}"/>
    <cellStyle name="20 % - Akzent3 2 2 4" xfId="2819" xr:uid="{00000000-0005-0000-0000-00007E0A0000}"/>
    <cellStyle name="20 % - Akzent3 2 2 4 2" xfId="2820" xr:uid="{00000000-0005-0000-0000-00007F0A0000}"/>
    <cellStyle name="20 % - Akzent3 2 2 4 3" xfId="2821" xr:uid="{00000000-0005-0000-0000-0000800A0000}"/>
    <cellStyle name="20 % - Akzent3 2 2 4 3 2" xfId="2822" xr:uid="{00000000-0005-0000-0000-0000810A0000}"/>
    <cellStyle name="20 % - Akzent3 2 2 4 4" xfId="2823" xr:uid="{00000000-0005-0000-0000-0000820A0000}"/>
    <cellStyle name="20 % - Akzent3 2 2 5" xfId="2824" xr:uid="{00000000-0005-0000-0000-0000830A0000}"/>
    <cellStyle name="20 % - Akzent3 2 2 6" xfId="2825" xr:uid="{00000000-0005-0000-0000-0000840A0000}"/>
    <cellStyle name="20 % - Akzent3 2 3" xfId="2826" xr:uid="{00000000-0005-0000-0000-0000850A0000}"/>
    <cellStyle name="20 % - Akzent3 2 3 10" xfId="2827" xr:uid="{00000000-0005-0000-0000-0000860A0000}"/>
    <cellStyle name="20 % - Akzent3 2 3 10 2" xfId="2828" xr:uid="{00000000-0005-0000-0000-0000870A0000}"/>
    <cellStyle name="20 % - Akzent3 2 3 11" xfId="2829" xr:uid="{00000000-0005-0000-0000-0000880A0000}"/>
    <cellStyle name="20 % - Akzent3 2 3 12" xfId="2830" xr:uid="{00000000-0005-0000-0000-0000890A0000}"/>
    <cellStyle name="20 % - Akzent3 2 3 13" xfId="2831" xr:uid="{00000000-0005-0000-0000-00008A0A0000}"/>
    <cellStyle name="20 % - Akzent3 2 3 14" xfId="2832" xr:uid="{00000000-0005-0000-0000-00008B0A0000}"/>
    <cellStyle name="20 % - Akzent3 2 3 2" xfId="2833" xr:uid="{00000000-0005-0000-0000-00008C0A0000}"/>
    <cellStyle name="20 % - Akzent3 2 3 2 10" xfId="2834" xr:uid="{00000000-0005-0000-0000-00008D0A0000}"/>
    <cellStyle name="20 % - Akzent3 2 3 2 2" xfId="2835" xr:uid="{00000000-0005-0000-0000-00008E0A0000}"/>
    <cellStyle name="20 % - Akzent3 2 3 2 2 2" xfId="2836" xr:uid="{00000000-0005-0000-0000-00008F0A0000}"/>
    <cellStyle name="20 % - Akzent3 2 3 2 2 2 2" xfId="2837" xr:uid="{00000000-0005-0000-0000-0000900A0000}"/>
    <cellStyle name="20 % - Akzent3 2 3 2 2 2 2 2" xfId="2838" xr:uid="{00000000-0005-0000-0000-0000910A0000}"/>
    <cellStyle name="20 % - Akzent3 2 3 2 2 2 3" xfId="2839" xr:uid="{00000000-0005-0000-0000-0000920A0000}"/>
    <cellStyle name="20 % - Akzent3 2 3 2 2 3" xfId="2840" xr:uid="{00000000-0005-0000-0000-0000930A0000}"/>
    <cellStyle name="20 % - Akzent3 2 3 2 2 3 2" xfId="2841" xr:uid="{00000000-0005-0000-0000-0000940A0000}"/>
    <cellStyle name="20 % - Akzent3 2 3 2 2 4" xfId="2842" xr:uid="{00000000-0005-0000-0000-0000950A0000}"/>
    <cellStyle name="20 % - Akzent3 2 3 2 2 4 2" xfId="2843" xr:uid="{00000000-0005-0000-0000-0000960A0000}"/>
    <cellStyle name="20 % - Akzent3 2 3 2 2 5" xfId="2844" xr:uid="{00000000-0005-0000-0000-0000970A0000}"/>
    <cellStyle name="20 % - Akzent3 2 3 2 3" xfId="2845" xr:uid="{00000000-0005-0000-0000-0000980A0000}"/>
    <cellStyle name="20 % - Akzent3 2 3 2 3 2" xfId="2846" xr:uid="{00000000-0005-0000-0000-0000990A0000}"/>
    <cellStyle name="20 % - Akzent3 2 3 2 3 2 2" xfId="2847" xr:uid="{00000000-0005-0000-0000-00009A0A0000}"/>
    <cellStyle name="20 % - Akzent3 2 3 2 3 2 2 2" xfId="2848" xr:uid="{00000000-0005-0000-0000-00009B0A0000}"/>
    <cellStyle name="20 % - Akzent3 2 3 2 3 2 3" xfId="2849" xr:uid="{00000000-0005-0000-0000-00009C0A0000}"/>
    <cellStyle name="20 % - Akzent3 2 3 2 3 3" xfId="2850" xr:uid="{00000000-0005-0000-0000-00009D0A0000}"/>
    <cellStyle name="20 % - Akzent3 2 3 2 3 3 2" xfId="2851" xr:uid="{00000000-0005-0000-0000-00009E0A0000}"/>
    <cellStyle name="20 % - Akzent3 2 3 2 3 4" xfId="2852" xr:uid="{00000000-0005-0000-0000-00009F0A0000}"/>
    <cellStyle name="20 % - Akzent3 2 3 2 4" xfId="2853" xr:uid="{00000000-0005-0000-0000-0000A00A0000}"/>
    <cellStyle name="20 % - Akzent3 2 3 2 4 2" xfId="2854" xr:uid="{00000000-0005-0000-0000-0000A10A0000}"/>
    <cellStyle name="20 % - Akzent3 2 3 2 4 2 2" xfId="2855" xr:uid="{00000000-0005-0000-0000-0000A20A0000}"/>
    <cellStyle name="20 % - Akzent3 2 3 2 4 3" xfId="2856" xr:uid="{00000000-0005-0000-0000-0000A30A0000}"/>
    <cellStyle name="20 % - Akzent3 2 3 2 5" xfId="2857" xr:uid="{00000000-0005-0000-0000-0000A40A0000}"/>
    <cellStyle name="20 % - Akzent3 2 3 2 5 2" xfId="2858" xr:uid="{00000000-0005-0000-0000-0000A50A0000}"/>
    <cellStyle name="20 % - Akzent3 2 3 2 6" xfId="2859" xr:uid="{00000000-0005-0000-0000-0000A60A0000}"/>
    <cellStyle name="20 % - Akzent3 2 3 2 6 2" xfId="2860" xr:uid="{00000000-0005-0000-0000-0000A70A0000}"/>
    <cellStyle name="20 % - Akzent3 2 3 2 7" xfId="2861" xr:uid="{00000000-0005-0000-0000-0000A80A0000}"/>
    <cellStyle name="20 % - Akzent3 2 3 2 7 2" xfId="2862" xr:uid="{00000000-0005-0000-0000-0000A90A0000}"/>
    <cellStyle name="20 % - Akzent3 2 3 2 8" xfId="2863" xr:uid="{00000000-0005-0000-0000-0000AA0A0000}"/>
    <cellStyle name="20 % - Akzent3 2 3 2 9" xfId="2864" xr:uid="{00000000-0005-0000-0000-0000AB0A0000}"/>
    <cellStyle name="20 % - Akzent3 2 3 3" xfId="2865" xr:uid="{00000000-0005-0000-0000-0000AC0A0000}"/>
    <cellStyle name="20 % - Akzent3 2 3 3 2" xfId="2866" xr:uid="{00000000-0005-0000-0000-0000AD0A0000}"/>
    <cellStyle name="20 % - Akzent3 2 3 3 2 2" xfId="2867" xr:uid="{00000000-0005-0000-0000-0000AE0A0000}"/>
    <cellStyle name="20 % - Akzent3 2 3 3 2 2 2" xfId="2868" xr:uid="{00000000-0005-0000-0000-0000AF0A0000}"/>
    <cellStyle name="20 % - Akzent3 2 3 3 2 3" xfId="2869" xr:uid="{00000000-0005-0000-0000-0000B00A0000}"/>
    <cellStyle name="20 % - Akzent3 2 3 3 3" xfId="2870" xr:uid="{00000000-0005-0000-0000-0000B10A0000}"/>
    <cellStyle name="20 % - Akzent3 2 3 3 3 2" xfId="2871" xr:uid="{00000000-0005-0000-0000-0000B20A0000}"/>
    <cellStyle name="20 % - Akzent3 2 3 3 4" xfId="2872" xr:uid="{00000000-0005-0000-0000-0000B30A0000}"/>
    <cellStyle name="20 % - Akzent3 2 3 3 4 2" xfId="2873" xr:uid="{00000000-0005-0000-0000-0000B40A0000}"/>
    <cellStyle name="20 % - Akzent3 2 3 3 5" xfId="2874" xr:uid="{00000000-0005-0000-0000-0000B50A0000}"/>
    <cellStyle name="20 % - Akzent3 2 3 4" xfId="2875" xr:uid="{00000000-0005-0000-0000-0000B60A0000}"/>
    <cellStyle name="20 % - Akzent3 2 3 4 2" xfId="2876" xr:uid="{00000000-0005-0000-0000-0000B70A0000}"/>
    <cellStyle name="20 % - Akzent3 2 3 4 2 2" xfId="2877" xr:uid="{00000000-0005-0000-0000-0000B80A0000}"/>
    <cellStyle name="20 % - Akzent3 2 3 4 2 2 2" xfId="2878" xr:uid="{00000000-0005-0000-0000-0000B90A0000}"/>
    <cellStyle name="20 % - Akzent3 2 3 4 2 3" xfId="2879" xr:uid="{00000000-0005-0000-0000-0000BA0A0000}"/>
    <cellStyle name="20 % - Akzent3 2 3 4 3" xfId="2880" xr:uid="{00000000-0005-0000-0000-0000BB0A0000}"/>
    <cellStyle name="20 % - Akzent3 2 3 4 3 2" xfId="2881" xr:uid="{00000000-0005-0000-0000-0000BC0A0000}"/>
    <cellStyle name="20 % - Akzent3 2 3 4 4" xfId="2882" xr:uid="{00000000-0005-0000-0000-0000BD0A0000}"/>
    <cellStyle name="20 % - Akzent3 2 3 5" xfId="2883" xr:uid="{00000000-0005-0000-0000-0000BE0A0000}"/>
    <cellStyle name="20 % - Akzent3 2 3 5 2" xfId="2884" xr:uid="{00000000-0005-0000-0000-0000BF0A0000}"/>
    <cellStyle name="20 % - Akzent3 2 3 5 2 2" xfId="2885" xr:uid="{00000000-0005-0000-0000-0000C00A0000}"/>
    <cellStyle name="20 % - Akzent3 2 3 5 3" xfId="2886" xr:uid="{00000000-0005-0000-0000-0000C10A0000}"/>
    <cellStyle name="20 % - Akzent3 2 3 6" xfId="2887" xr:uid="{00000000-0005-0000-0000-0000C20A0000}"/>
    <cellStyle name="20 % - Akzent3 2 3 6 2" xfId="2888" xr:uid="{00000000-0005-0000-0000-0000C30A0000}"/>
    <cellStyle name="20 % - Akzent3 2 3 7" xfId="2889" xr:uid="{00000000-0005-0000-0000-0000C40A0000}"/>
    <cellStyle name="20 % - Akzent3 2 3 7 2" xfId="2890" xr:uid="{00000000-0005-0000-0000-0000C50A0000}"/>
    <cellStyle name="20 % - Akzent3 2 3 8" xfId="2891" xr:uid="{00000000-0005-0000-0000-0000C60A0000}"/>
    <cellStyle name="20 % - Akzent3 2 3 8 2" xfId="2892" xr:uid="{00000000-0005-0000-0000-0000C70A0000}"/>
    <cellStyle name="20 % - Akzent3 2 3 9" xfId="2893" xr:uid="{00000000-0005-0000-0000-0000C80A0000}"/>
    <cellStyle name="20 % - Akzent3 2 3 9 2" xfId="2894" xr:uid="{00000000-0005-0000-0000-0000C90A0000}"/>
    <cellStyle name="20 % - Akzent3 2 4" xfId="2895" xr:uid="{00000000-0005-0000-0000-0000CA0A0000}"/>
    <cellStyle name="20 % - Akzent3 2 4 2" xfId="2896" xr:uid="{00000000-0005-0000-0000-0000CB0A0000}"/>
    <cellStyle name="20 % - Akzent3 2 4 2 2" xfId="2897" xr:uid="{00000000-0005-0000-0000-0000CC0A0000}"/>
    <cellStyle name="20 % - Akzent3 2 4 2 3" xfId="2898" xr:uid="{00000000-0005-0000-0000-0000CD0A0000}"/>
    <cellStyle name="20 % - Akzent3 2 4 3" xfId="2899" xr:uid="{00000000-0005-0000-0000-0000CE0A0000}"/>
    <cellStyle name="20 % - Akzent3 2 4 3 2" xfId="2900" xr:uid="{00000000-0005-0000-0000-0000CF0A0000}"/>
    <cellStyle name="20 % - Akzent3 2 4 4" xfId="2901" xr:uid="{00000000-0005-0000-0000-0000D00A0000}"/>
    <cellStyle name="20 % - Akzent3 2 4 5" xfId="2902" xr:uid="{00000000-0005-0000-0000-0000D10A0000}"/>
    <cellStyle name="20 % - Akzent3 2 4 6" xfId="2903" xr:uid="{00000000-0005-0000-0000-0000D20A0000}"/>
    <cellStyle name="20 % - Akzent3 2 4 7" xfId="2904" xr:uid="{00000000-0005-0000-0000-0000D30A0000}"/>
    <cellStyle name="20 % - Akzent3 2 4 8" xfId="2905" xr:uid="{00000000-0005-0000-0000-0000D40A0000}"/>
    <cellStyle name="20 % - Akzent3 2 5" xfId="2906" xr:uid="{00000000-0005-0000-0000-0000D50A0000}"/>
    <cellStyle name="20 % - Akzent3 2 5 2" xfId="2907" xr:uid="{00000000-0005-0000-0000-0000D60A0000}"/>
    <cellStyle name="20 % - Akzent3 2 5 3" xfId="2908" xr:uid="{00000000-0005-0000-0000-0000D70A0000}"/>
    <cellStyle name="20 % - Akzent3 2 5 4" xfId="2909" xr:uid="{00000000-0005-0000-0000-0000D80A0000}"/>
    <cellStyle name="20 % - Akzent3 2 5 5" xfId="2910" xr:uid="{00000000-0005-0000-0000-0000D90A0000}"/>
    <cellStyle name="20 % - Akzent3 2 5 6" xfId="2911" xr:uid="{00000000-0005-0000-0000-0000DA0A0000}"/>
    <cellStyle name="20 % - Akzent3 2 6" xfId="2912" xr:uid="{00000000-0005-0000-0000-0000DB0A0000}"/>
    <cellStyle name="20 % - Akzent3 2 6 2" xfId="2913" xr:uid="{00000000-0005-0000-0000-0000DC0A0000}"/>
    <cellStyle name="20 % - Akzent3 2 6 3" xfId="2914" xr:uid="{00000000-0005-0000-0000-0000DD0A0000}"/>
    <cellStyle name="20 % - Akzent3 2 7" xfId="2915" xr:uid="{00000000-0005-0000-0000-0000DE0A0000}"/>
    <cellStyle name="20 % - Akzent3 2 7 2" xfId="2916" xr:uid="{00000000-0005-0000-0000-0000DF0A0000}"/>
    <cellStyle name="20 % - Akzent3 2 8" xfId="2917" xr:uid="{00000000-0005-0000-0000-0000E00A0000}"/>
    <cellStyle name="20 % - Akzent3 2 9" xfId="2918" xr:uid="{00000000-0005-0000-0000-0000E10A0000}"/>
    <cellStyle name="20 % - Akzent3 3" xfId="2919" xr:uid="{00000000-0005-0000-0000-0000E20A0000}"/>
    <cellStyle name="20 % - Akzent3 3 2" xfId="2920" xr:uid="{00000000-0005-0000-0000-0000E30A0000}"/>
    <cellStyle name="20 % - Akzent3 3 2 2" xfId="2921" xr:uid="{00000000-0005-0000-0000-0000E40A0000}"/>
    <cellStyle name="20 % - Akzent3 3 2 2 2" xfId="2922" xr:uid="{00000000-0005-0000-0000-0000E50A0000}"/>
    <cellStyle name="20 % - Akzent3 3 2 2 2 2" xfId="2923" xr:uid="{00000000-0005-0000-0000-0000E60A0000}"/>
    <cellStyle name="20 % - Akzent3 3 2 2 3" xfId="2924" xr:uid="{00000000-0005-0000-0000-0000E70A0000}"/>
    <cellStyle name="20 % - Akzent3 3 2 2 4" xfId="2925" xr:uid="{00000000-0005-0000-0000-0000E80A0000}"/>
    <cellStyle name="20 % - Akzent3 3 2 3" xfId="2926" xr:uid="{00000000-0005-0000-0000-0000E90A0000}"/>
    <cellStyle name="20 % - Akzent3 3 2 3 2" xfId="2927" xr:uid="{00000000-0005-0000-0000-0000EA0A0000}"/>
    <cellStyle name="20 % - Akzent3 3 2 4" xfId="2928" xr:uid="{00000000-0005-0000-0000-0000EB0A0000}"/>
    <cellStyle name="20 % - Akzent3 3 2 5" xfId="2929" xr:uid="{00000000-0005-0000-0000-0000EC0A0000}"/>
    <cellStyle name="20 % - Akzent3 3 3" xfId="2930" xr:uid="{00000000-0005-0000-0000-0000ED0A0000}"/>
    <cellStyle name="20 % - Akzent3 3 3 2" xfId="2931" xr:uid="{00000000-0005-0000-0000-0000EE0A0000}"/>
    <cellStyle name="20 % - Akzent3 3 3 2 2" xfId="2932" xr:uid="{00000000-0005-0000-0000-0000EF0A0000}"/>
    <cellStyle name="20 % - Akzent3 3 3 3" xfId="2933" xr:uid="{00000000-0005-0000-0000-0000F00A0000}"/>
    <cellStyle name="20 % - Akzent3 3 3 4" xfId="2934" xr:uid="{00000000-0005-0000-0000-0000F10A0000}"/>
    <cellStyle name="20 % - Akzent3 3 4" xfId="2935" xr:uid="{00000000-0005-0000-0000-0000F20A0000}"/>
    <cellStyle name="20 % - Akzent3 3 4 2" xfId="2936" xr:uid="{00000000-0005-0000-0000-0000F30A0000}"/>
    <cellStyle name="20 % - Akzent3 3 5" xfId="2937" xr:uid="{00000000-0005-0000-0000-0000F40A0000}"/>
    <cellStyle name="20 % - Akzent3 3 6" xfId="2938" xr:uid="{00000000-0005-0000-0000-0000F50A0000}"/>
    <cellStyle name="20 % - Akzent3 3 7" xfId="2939" xr:uid="{00000000-0005-0000-0000-0000F60A0000}"/>
    <cellStyle name="20 % - Akzent3 3 8" xfId="2940" xr:uid="{00000000-0005-0000-0000-0000F70A0000}"/>
    <cellStyle name="20 % - Akzent3 4" xfId="2941" xr:uid="{00000000-0005-0000-0000-0000F80A0000}"/>
    <cellStyle name="20 % - Akzent3 4 2" xfId="2942" xr:uid="{00000000-0005-0000-0000-0000F90A0000}"/>
    <cellStyle name="20 % - Akzent3 4 2 2" xfId="2943" xr:uid="{00000000-0005-0000-0000-0000FA0A0000}"/>
    <cellStyle name="20 % - Akzent3 4 2 2 2" xfId="2944" xr:uid="{00000000-0005-0000-0000-0000FB0A0000}"/>
    <cellStyle name="20 % - Akzent3 4 2 3" xfId="2945" xr:uid="{00000000-0005-0000-0000-0000FC0A0000}"/>
    <cellStyle name="20 % - Akzent3 4 2 4" xfId="2946" xr:uid="{00000000-0005-0000-0000-0000FD0A0000}"/>
    <cellStyle name="20 % - Akzent3 4 3" xfId="2947" xr:uid="{00000000-0005-0000-0000-0000FE0A0000}"/>
    <cellStyle name="20 % - Akzent3 4 3 2" xfId="2948" xr:uid="{00000000-0005-0000-0000-0000FF0A0000}"/>
    <cellStyle name="20 % - Akzent3 4 4" xfId="2949" xr:uid="{00000000-0005-0000-0000-0000000B0000}"/>
    <cellStyle name="20 % - Akzent3 4 5" xfId="2950" xr:uid="{00000000-0005-0000-0000-0000010B0000}"/>
    <cellStyle name="20 % - Akzent3 4 6" xfId="2951" xr:uid="{00000000-0005-0000-0000-0000020B0000}"/>
    <cellStyle name="20 % - Akzent3 5" xfId="2952" xr:uid="{00000000-0005-0000-0000-0000030B0000}"/>
    <cellStyle name="20 % - Akzent3 5 2" xfId="2953" xr:uid="{00000000-0005-0000-0000-0000040B0000}"/>
    <cellStyle name="20 % - Akzent3 6" xfId="2954" xr:uid="{00000000-0005-0000-0000-0000050B0000}"/>
    <cellStyle name="20 % - Akzent3 6 2" xfId="2955" xr:uid="{00000000-0005-0000-0000-0000060B0000}"/>
    <cellStyle name="20 % - Akzent3 7" xfId="2956" xr:uid="{00000000-0005-0000-0000-0000070B0000}"/>
    <cellStyle name="20 % - Akzent3 7 2" xfId="2957" xr:uid="{00000000-0005-0000-0000-0000080B0000}"/>
    <cellStyle name="20 % - Akzent3 8" xfId="2958" xr:uid="{00000000-0005-0000-0000-0000090B0000}"/>
    <cellStyle name="20 % - Akzent4" xfId="45" builtinId="42" customBuiltin="1"/>
    <cellStyle name="20 % - Akzent4 2" xfId="2959" xr:uid="{00000000-0005-0000-0000-00000B0B0000}"/>
    <cellStyle name="20 % - Akzent4 2 10" xfId="2960" xr:uid="{00000000-0005-0000-0000-00000C0B0000}"/>
    <cellStyle name="20 % - Akzent4 2 11" xfId="2961" xr:uid="{00000000-0005-0000-0000-00000D0B0000}"/>
    <cellStyle name="20 % - Akzent4 2 2" xfId="2962" xr:uid="{00000000-0005-0000-0000-00000E0B0000}"/>
    <cellStyle name="20 % - Akzent4 2 2 2" xfId="2963" xr:uid="{00000000-0005-0000-0000-00000F0B0000}"/>
    <cellStyle name="20 % - Akzent4 2 2 2 2" xfId="2964" xr:uid="{00000000-0005-0000-0000-0000100B0000}"/>
    <cellStyle name="20 % - Akzent4 2 2 2 2 2" xfId="2965" xr:uid="{00000000-0005-0000-0000-0000110B0000}"/>
    <cellStyle name="20 % - Akzent4 2 2 2 3" xfId="2966" xr:uid="{00000000-0005-0000-0000-0000120B0000}"/>
    <cellStyle name="20 % - Akzent4 2 2 2 4" xfId="2967" xr:uid="{00000000-0005-0000-0000-0000130B0000}"/>
    <cellStyle name="20 % - Akzent4 2 2 3" xfId="2968" xr:uid="{00000000-0005-0000-0000-0000140B0000}"/>
    <cellStyle name="20 % - Akzent4 2 2 3 2" xfId="2969" xr:uid="{00000000-0005-0000-0000-0000150B0000}"/>
    <cellStyle name="20 % - Akzent4 2 2 3 3" xfId="2970" xr:uid="{00000000-0005-0000-0000-0000160B0000}"/>
    <cellStyle name="20 % - Akzent4 2 2 4" xfId="2971" xr:uid="{00000000-0005-0000-0000-0000170B0000}"/>
    <cellStyle name="20 % - Akzent4 2 2 4 2" xfId="2972" xr:uid="{00000000-0005-0000-0000-0000180B0000}"/>
    <cellStyle name="20 % - Akzent4 2 2 4 3" xfId="2973" xr:uid="{00000000-0005-0000-0000-0000190B0000}"/>
    <cellStyle name="20 % - Akzent4 2 2 4 3 2" xfId="2974" xr:uid="{00000000-0005-0000-0000-00001A0B0000}"/>
    <cellStyle name="20 % - Akzent4 2 2 4 4" xfId="2975" xr:uid="{00000000-0005-0000-0000-00001B0B0000}"/>
    <cellStyle name="20 % - Akzent4 2 2 5" xfId="2976" xr:uid="{00000000-0005-0000-0000-00001C0B0000}"/>
    <cellStyle name="20 % - Akzent4 2 2 6" xfId="2977" xr:uid="{00000000-0005-0000-0000-00001D0B0000}"/>
    <cellStyle name="20 % - Akzent4 2 3" xfId="2978" xr:uid="{00000000-0005-0000-0000-00001E0B0000}"/>
    <cellStyle name="20 % - Akzent4 2 3 10" xfId="2979" xr:uid="{00000000-0005-0000-0000-00001F0B0000}"/>
    <cellStyle name="20 % - Akzent4 2 3 10 2" xfId="2980" xr:uid="{00000000-0005-0000-0000-0000200B0000}"/>
    <cellStyle name="20 % - Akzent4 2 3 11" xfId="2981" xr:uid="{00000000-0005-0000-0000-0000210B0000}"/>
    <cellStyle name="20 % - Akzent4 2 3 12" xfId="2982" xr:uid="{00000000-0005-0000-0000-0000220B0000}"/>
    <cellStyle name="20 % - Akzent4 2 3 13" xfId="2983" xr:uid="{00000000-0005-0000-0000-0000230B0000}"/>
    <cellStyle name="20 % - Akzent4 2 3 14" xfId="2984" xr:uid="{00000000-0005-0000-0000-0000240B0000}"/>
    <cellStyle name="20 % - Akzent4 2 3 2" xfId="2985" xr:uid="{00000000-0005-0000-0000-0000250B0000}"/>
    <cellStyle name="20 % - Akzent4 2 3 2 10" xfId="2986" xr:uid="{00000000-0005-0000-0000-0000260B0000}"/>
    <cellStyle name="20 % - Akzent4 2 3 2 2" xfId="2987" xr:uid="{00000000-0005-0000-0000-0000270B0000}"/>
    <cellStyle name="20 % - Akzent4 2 3 2 2 2" xfId="2988" xr:uid="{00000000-0005-0000-0000-0000280B0000}"/>
    <cellStyle name="20 % - Akzent4 2 3 2 2 2 2" xfId="2989" xr:uid="{00000000-0005-0000-0000-0000290B0000}"/>
    <cellStyle name="20 % - Akzent4 2 3 2 2 2 2 2" xfId="2990" xr:uid="{00000000-0005-0000-0000-00002A0B0000}"/>
    <cellStyle name="20 % - Akzent4 2 3 2 2 2 3" xfId="2991" xr:uid="{00000000-0005-0000-0000-00002B0B0000}"/>
    <cellStyle name="20 % - Akzent4 2 3 2 2 3" xfId="2992" xr:uid="{00000000-0005-0000-0000-00002C0B0000}"/>
    <cellStyle name="20 % - Akzent4 2 3 2 2 3 2" xfId="2993" xr:uid="{00000000-0005-0000-0000-00002D0B0000}"/>
    <cellStyle name="20 % - Akzent4 2 3 2 2 4" xfId="2994" xr:uid="{00000000-0005-0000-0000-00002E0B0000}"/>
    <cellStyle name="20 % - Akzent4 2 3 2 2 4 2" xfId="2995" xr:uid="{00000000-0005-0000-0000-00002F0B0000}"/>
    <cellStyle name="20 % - Akzent4 2 3 2 2 5" xfId="2996" xr:uid="{00000000-0005-0000-0000-0000300B0000}"/>
    <cellStyle name="20 % - Akzent4 2 3 2 3" xfId="2997" xr:uid="{00000000-0005-0000-0000-0000310B0000}"/>
    <cellStyle name="20 % - Akzent4 2 3 2 3 2" xfId="2998" xr:uid="{00000000-0005-0000-0000-0000320B0000}"/>
    <cellStyle name="20 % - Akzent4 2 3 2 3 2 2" xfId="2999" xr:uid="{00000000-0005-0000-0000-0000330B0000}"/>
    <cellStyle name="20 % - Akzent4 2 3 2 3 2 2 2" xfId="3000" xr:uid="{00000000-0005-0000-0000-0000340B0000}"/>
    <cellStyle name="20 % - Akzent4 2 3 2 3 2 3" xfId="3001" xr:uid="{00000000-0005-0000-0000-0000350B0000}"/>
    <cellStyle name="20 % - Akzent4 2 3 2 3 3" xfId="3002" xr:uid="{00000000-0005-0000-0000-0000360B0000}"/>
    <cellStyle name="20 % - Akzent4 2 3 2 3 3 2" xfId="3003" xr:uid="{00000000-0005-0000-0000-0000370B0000}"/>
    <cellStyle name="20 % - Akzent4 2 3 2 3 4" xfId="3004" xr:uid="{00000000-0005-0000-0000-0000380B0000}"/>
    <cellStyle name="20 % - Akzent4 2 3 2 4" xfId="3005" xr:uid="{00000000-0005-0000-0000-0000390B0000}"/>
    <cellStyle name="20 % - Akzent4 2 3 2 4 2" xfId="3006" xr:uid="{00000000-0005-0000-0000-00003A0B0000}"/>
    <cellStyle name="20 % - Akzent4 2 3 2 4 2 2" xfId="3007" xr:uid="{00000000-0005-0000-0000-00003B0B0000}"/>
    <cellStyle name="20 % - Akzent4 2 3 2 4 3" xfId="3008" xr:uid="{00000000-0005-0000-0000-00003C0B0000}"/>
    <cellStyle name="20 % - Akzent4 2 3 2 5" xfId="3009" xr:uid="{00000000-0005-0000-0000-00003D0B0000}"/>
    <cellStyle name="20 % - Akzent4 2 3 2 5 2" xfId="3010" xr:uid="{00000000-0005-0000-0000-00003E0B0000}"/>
    <cellStyle name="20 % - Akzent4 2 3 2 6" xfId="3011" xr:uid="{00000000-0005-0000-0000-00003F0B0000}"/>
    <cellStyle name="20 % - Akzent4 2 3 2 6 2" xfId="3012" xr:uid="{00000000-0005-0000-0000-0000400B0000}"/>
    <cellStyle name="20 % - Akzent4 2 3 2 7" xfId="3013" xr:uid="{00000000-0005-0000-0000-0000410B0000}"/>
    <cellStyle name="20 % - Akzent4 2 3 2 7 2" xfId="3014" xr:uid="{00000000-0005-0000-0000-0000420B0000}"/>
    <cellStyle name="20 % - Akzent4 2 3 2 8" xfId="3015" xr:uid="{00000000-0005-0000-0000-0000430B0000}"/>
    <cellStyle name="20 % - Akzent4 2 3 2 9" xfId="3016" xr:uid="{00000000-0005-0000-0000-0000440B0000}"/>
    <cellStyle name="20 % - Akzent4 2 3 3" xfId="3017" xr:uid="{00000000-0005-0000-0000-0000450B0000}"/>
    <cellStyle name="20 % - Akzent4 2 3 3 2" xfId="3018" xr:uid="{00000000-0005-0000-0000-0000460B0000}"/>
    <cellStyle name="20 % - Akzent4 2 3 3 2 2" xfId="3019" xr:uid="{00000000-0005-0000-0000-0000470B0000}"/>
    <cellStyle name="20 % - Akzent4 2 3 3 2 2 2" xfId="3020" xr:uid="{00000000-0005-0000-0000-0000480B0000}"/>
    <cellStyle name="20 % - Akzent4 2 3 3 2 3" xfId="3021" xr:uid="{00000000-0005-0000-0000-0000490B0000}"/>
    <cellStyle name="20 % - Akzent4 2 3 3 3" xfId="3022" xr:uid="{00000000-0005-0000-0000-00004A0B0000}"/>
    <cellStyle name="20 % - Akzent4 2 3 3 3 2" xfId="3023" xr:uid="{00000000-0005-0000-0000-00004B0B0000}"/>
    <cellStyle name="20 % - Akzent4 2 3 3 4" xfId="3024" xr:uid="{00000000-0005-0000-0000-00004C0B0000}"/>
    <cellStyle name="20 % - Akzent4 2 3 3 4 2" xfId="3025" xr:uid="{00000000-0005-0000-0000-00004D0B0000}"/>
    <cellStyle name="20 % - Akzent4 2 3 3 5" xfId="3026" xr:uid="{00000000-0005-0000-0000-00004E0B0000}"/>
    <cellStyle name="20 % - Akzent4 2 3 4" xfId="3027" xr:uid="{00000000-0005-0000-0000-00004F0B0000}"/>
    <cellStyle name="20 % - Akzent4 2 3 4 2" xfId="3028" xr:uid="{00000000-0005-0000-0000-0000500B0000}"/>
    <cellStyle name="20 % - Akzent4 2 3 4 2 2" xfId="3029" xr:uid="{00000000-0005-0000-0000-0000510B0000}"/>
    <cellStyle name="20 % - Akzent4 2 3 4 2 2 2" xfId="3030" xr:uid="{00000000-0005-0000-0000-0000520B0000}"/>
    <cellStyle name="20 % - Akzent4 2 3 4 2 3" xfId="3031" xr:uid="{00000000-0005-0000-0000-0000530B0000}"/>
    <cellStyle name="20 % - Akzent4 2 3 4 3" xfId="3032" xr:uid="{00000000-0005-0000-0000-0000540B0000}"/>
    <cellStyle name="20 % - Akzent4 2 3 4 3 2" xfId="3033" xr:uid="{00000000-0005-0000-0000-0000550B0000}"/>
    <cellStyle name="20 % - Akzent4 2 3 4 4" xfId="3034" xr:uid="{00000000-0005-0000-0000-0000560B0000}"/>
    <cellStyle name="20 % - Akzent4 2 3 5" xfId="3035" xr:uid="{00000000-0005-0000-0000-0000570B0000}"/>
    <cellStyle name="20 % - Akzent4 2 3 5 2" xfId="3036" xr:uid="{00000000-0005-0000-0000-0000580B0000}"/>
    <cellStyle name="20 % - Akzent4 2 3 5 2 2" xfId="3037" xr:uid="{00000000-0005-0000-0000-0000590B0000}"/>
    <cellStyle name="20 % - Akzent4 2 3 5 3" xfId="3038" xr:uid="{00000000-0005-0000-0000-00005A0B0000}"/>
    <cellStyle name="20 % - Akzent4 2 3 6" xfId="3039" xr:uid="{00000000-0005-0000-0000-00005B0B0000}"/>
    <cellStyle name="20 % - Akzent4 2 3 6 2" xfId="3040" xr:uid="{00000000-0005-0000-0000-00005C0B0000}"/>
    <cellStyle name="20 % - Akzent4 2 3 7" xfId="3041" xr:uid="{00000000-0005-0000-0000-00005D0B0000}"/>
    <cellStyle name="20 % - Akzent4 2 3 7 2" xfId="3042" xr:uid="{00000000-0005-0000-0000-00005E0B0000}"/>
    <cellStyle name="20 % - Akzent4 2 3 8" xfId="3043" xr:uid="{00000000-0005-0000-0000-00005F0B0000}"/>
    <cellStyle name="20 % - Akzent4 2 3 8 2" xfId="3044" xr:uid="{00000000-0005-0000-0000-0000600B0000}"/>
    <cellStyle name="20 % - Akzent4 2 3 9" xfId="3045" xr:uid="{00000000-0005-0000-0000-0000610B0000}"/>
    <cellStyle name="20 % - Akzent4 2 3 9 2" xfId="3046" xr:uid="{00000000-0005-0000-0000-0000620B0000}"/>
    <cellStyle name="20 % - Akzent4 2 4" xfId="3047" xr:uid="{00000000-0005-0000-0000-0000630B0000}"/>
    <cellStyle name="20 % - Akzent4 2 4 2" xfId="3048" xr:uid="{00000000-0005-0000-0000-0000640B0000}"/>
    <cellStyle name="20 % - Akzent4 2 4 2 2" xfId="3049" xr:uid="{00000000-0005-0000-0000-0000650B0000}"/>
    <cellStyle name="20 % - Akzent4 2 4 2 3" xfId="3050" xr:uid="{00000000-0005-0000-0000-0000660B0000}"/>
    <cellStyle name="20 % - Akzent4 2 4 3" xfId="3051" xr:uid="{00000000-0005-0000-0000-0000670B0000}"/>
    <cellStyle name="20 % - Akzent4 2 4 3 2" xfId="3052" xr:uid="{00000000-0005-0000-0000-0000680B0000}"/>
    <cellStyle name="20 % - Akzent4 2 4 4" xfId="3053" xr:uid="{00000000-0005-0000-0000-0000690B0000}"/>
    <cellStyle name="20 % - Akzent4 2 4 5" xfId="3054" xr:uid="{00000000-0005-0000-0000-00006A0B0000}"/>
    <cellStyle name="20 % - Akzent4 2 4 6" xfId="3055" xr:uid="{00000000-0005-0000-0000-00006B0B0000}"/>
    <cellStyle name="20 % - Akzent4 2 4 7" xfId="3056" xr:uid="{00000000-0005-0000-0000-00006C0B0000}"/>
    <cellStyle name="20 % - Akzent4 2 4 8" xfId="3057" xr:uid="{00000000-0005-0000-0000-00006D0B0000}"/>
    <cellStyle name="20 % - Akzent4 2 5" xfId="3058" xr:uid="{00000000-0005-0000-0000-00006E0B0000}"/>
    <cellStyle name="20 % - Akzent4 2 5 2" xfId="3059" xr:uid="{00000000-0005-0000-0000-00006F0B0000}"/>
    <cellStyle name="20 % - Akzent4 2 5 3" xfId="3060" xr:uid="{00000000-0005-0000-0000-0000700B0000}"/>
    <cellStyle name="20 % - Akzent4 2 5 4" xfId="3061" xr:uid="{00000000-0005-0000-0000-0000710B0000}"/>
    <cellStyle name="20 % - Akzent4 2 5 5" xfId="3062" xr:uid="{00000000-0005-0000-0000-0000720B0000}"/>
    <cellStyle name="20 % - Akzent4 2 5 6" xfId="3063" xr:uid="{00000000-0005-0000-0000-0000730B0000}"/>
    <cellStyle name="20 % - Akzent4 2 6" xfId="3064" xr:uid="{00000000-0005-0000-0000-0000740B0000}"/>
    <cellStyle name="20 % - Akzent4 2 6 2" xfId="3065" xr:uid="{00000000-0005-0000-0000-0000750B0000}"/>
    <cellStyle name="20 % - Akzent4 2 6 3" xfId="3066" xr:uid="{00000000-0005-0000-0000-0000760B0000}"/>
    <cellStyle name="20 % - Akzent4 2 7" xfId="3067" xr:uid="{00000000-0005-0000-0000-0000770B0000}"/>
    <cellStyle name="20 % - Akzent4 2 7 2" xfId="3068" xr:uid="{00000000-0005-0000-0000-0000780B0000}"/>
    <cellStyle name="20 % - Akzent4 2 8" xfId="3069" xr:uid="{00000000-0005-0000-0000-0000790B0000}"/>
    <cellStyle name="20 % - Akzent4 2 9" xfId="3070" xr:uid="{00000000-0005-0000-0000-00007A0B0000}"/>
    <cellStyle name="20 % - Akzent4 3" xfId="3071" xr:uid="{00000000-0005-0000-0000-00007B0B0000}"/>
    <cellStyle name="20 % - Akzent4 3 2" xfId="3072" xr:uid="{00000000-0005-0000-0000-00007C0B0000}"/>
    <cellStyle name="20 % - Akzent4 3 2 2" xfId="3073" xr:uid="{00000000-0005-0000-0000-00007D0B0000}"/>
    <cellStyle name="20 % - Akzent4 3 2 2 2" xfId="3074" xr:uid="{00000000-0005-0000-0000-00007E0B0000}"/>
    <cellStyle name="20 % - Akzent4 3 2 2 2 2" xfId="3075" xr:uid="{00000000-0005-0000-0000-00007F0B0000}"/>
    <cellStyle name="20 % - Akzent4 3 2 2 3" xfId="3076" xr:uid="{00000000-0005-0000-0000-0000800B0000}"/>
    <cellStyle name="20 % - Akzent4 3 2 2 4" xfId="3077" xr:uid="{00000000-0005-0000-0000-0000810B0000}"/>
    <cellStyle name="20 % - Akzent4 3 2 3" xfId="3078" xr:uid="{00000000-0005-0000-0000-0000820B0000}"/>
    <cellStyle name="20 % - Akzent4 3 2 3 2" xfId="3079" xr:uid="{00000000-0005-0000-0000-0000830B0000}"/>
    <cellStyle name="20 % - Akzent4 3 2 4" xfId="3080" xr:uid="{00000000-0005-0000-0000-0000840B0000}"/>
    <cellStyle name="20 % - Akzent4 3 2 5" xfId="3081" xr:uid="{00000000-0005-0000-0000-0000850B0000}"/>
    <cellStyle name="20 % - Akzent4 3 3" xfId="3082" xr:uid="{00000000-0005-0000-0000-0000860B0000}"/>
    <cellStyle name="20 % - Akzent4 3 3 2" xfId="3083" xr:uid="{00000000-0005-0000-0000-0000870B0000}"/>
    <cellStyle name="20 % - Akzent4 3 3 2 2" xfId="3084" xr:uid="{00000000-0005-0000-0000-0000880B0000}"/>
    <cellStyle name="20 % - Akzent4 3 3 3" xfId="3085" xr:uid="{00000000-0005-0000-0000-0000890B0000}"/>
    <cellStyle name="20 % - Akzent4 3 3 4" xfId="3086" xr:uid="{00000000-0005-0000-0000-00008A0B0000}"/>
    <cellStyle name="20 % - Akzent4 3 4" xfId="3087" xr:uid="{00000000-0005-0000-0000-00008B0B0000}"/>
    <cellStyle name="20 % - Akzent4 3 4 2" xfId="3088" xr:uid="{00000000-0005-0000-0000-00008C0B0000}"/>
    <cellStyle name="20 % - Akzent4 3 5" xfId="3089" xr:uid="{00000000-0005-0000-0000-00008D0B0000}"/>
    <cellStyle name="20 % - Akzent4 3 6" xfId="3090" xr:uid="{00000000-0005-0000-0000-00008E0B0000}"/>
    <cellStyle name="20 % - Akzent4 3 7" xfId="3091" xr:uid="{00000000-0005-0000-0000-00008F0B0000}"/>
    <cellStyle name="20 % - Akzent4 3 8" xfId="3092" xr:uid="{00000000-0005-0000-0000-0000900B0000}"/>
    <cellStyle name="20 % - Akzent4 4" xfId="3093" xr:uid="{00000000-0005-0000-0000-0000910B0000}"/>
    <cellStyle name="20 % - Akzent4 4 2" xfId="3094" xr:uid="{00000000-0005-0000-0000-0000920B0000}"/>
    <cellStyle name="20 % - Akzent4 4 2 2" xfId="3095" xr:uid="{00000000-0005-0000-0000-0000930B0000}"/>
    <cellStyle name="20 % - Akzent4 4 2 2 2" xfId="3096" xr:uid="{00000000-0005-0000-0000-0000940B0000}"/>
    <cellStyle name="20 % - Akzent4 4 2 3" xfId="3097" xr:uid="{00000000-0005-0000-0000-0000950B0000}"/>
    <cellStyle name="20 % - Akzent4 4 2 4" xfId="3098" xr:uid="{00000000-0005-0000-0000-0000960B0000}"/>
    <cellStyle name="20 % - Akzent4 4 3" xfId="3099" xr:uid="{00000000-0005-0000-0000-0000970B0000}"/>
    <cellStyle name="20 % - Akzent4 4 3 2" xfId="3100" xr:uid="{00000000-0005-0000-0000-0000980B0000}"/>
    <cellStyle name="20 % - Akzent4 4 4" xfId="3101" xr:uid="{00000000-0005-0000-0000-0000990B0000}"/>
    <cellStyle name="20 % - Akzent4 4 5" xfId="3102" xr:uid="{00000000-0005-0000-0000-00009A0B0000}"/>
    <cellStyle name="20 % - Akzent4 4 6" xfId="3103" xr:uid="{00000000-0005-0000-0000-00009B0B0000}"/>
    <cellStyle name="20 % - Akzent4 5" xfId="3104" xr:uid="{00000000-0005-0000-0000-00009C0B0000}"/>
    <cellStyle name="20 % - Akzent4 5 2" xfId="3105" xr:uid="{00000000-0005-0000-0000-00009D0B0000}"/>
    <cellStyle name="20 % - Akzent4 6" xfId="3106" xr:uid="{00000000-0005-0000-0000-00009E0B0000}"/>
    <cellStyle name="20 % - Akzent4 6 2" xfId="3107" xr:uid="{00000000-0005-0000-0000-00009F0B0000}"/>
    <cellStyle name="20 % - Akzent4 7" xfId="3108" xr:uid="{00000000-0005-0000-0000-0000A00B0000}"/>
    <cellStyle name="20 % - Akzent4 7 2" xfId="3109" xr:uid="{00000000-0005-0000-0000-0000A10B0000}"/>
    <cellStyle name="20 % - Akzent4 8" xfId="3110" xr:uid="{00000000-0005-0000-0000-0000A20B0000}"/>
    <cellStyle name="20 % - Akzent5" xfId="46" builtinId="46" customBuiltin="1"/>
    <cellStyle name="20 % - Akzent5 2" xfId="3111" xr:uid="{00000000-0005-0000-0000-0000A40B0000}"/>
    <cellStyle name="20 % - Akzent5 2 10" xfId="3112" xr:uid="{00000000-0005-0000-0000-0000A50B0000}"/>
    <cellStyle name="20 % - Akzent5 2 2" xfId="3113" xr:uid="{00000000-0005-0000-0000-0000A60B0000}"/>
    <cellStyle name="20 % - Akzent5 2 2 2" xfId="3114" xr:uid="{00000000-0005-0000-0000-0000A70B0000}"/>
    <cellStyle name="20 % - Akzent5 2 2 2 2" xfId="3115" xr:uid="{00000000-0005-0000-0000-0000A80B0000}"/>
    <cellStyle name="20 % - Akzent5 2 2 2 2 2" xfId="3116" xr:uid="{00000000-0005-0000-0000-0000A90B0000}"/>
    <cellStyle name="20 % - Akzent5 2 2 2 3" xfId="3117" xr:uid="{00000000-0005-0000-0000-0000AA0B0000}"/>
    <cellStyle name="20 % - Akzent5 2 2 2 4" xfId="3118" xr:uid="{00000000-0005-0000-0000-0000AB0B0000}"/>
    <cellStyle name="20 % - Akzent5 2 2 3" xfId="3119" xr:uid="{00000000-0005-0000-0000-0000AC0B0000}"/>
    <cellStyle name="20 % - Akzent5 2 2 3 2" xfId="3120" xr:uid="{00000000-0005-0000-0000-0000AD0B0000}"/>
    <cellStyle name="20 % - Akzent5 2 2 3 3" xfId="3121" xr:uid="{00000000-0005-0000-0000-0000AE0B0000}"/>
    <cellStyle name="20 % - Akzent5 2 2 4" xfId="3122" xr:uid="{00000000-0005-0000-0000-0000AF0B0000}"/>
    <cellStyle name="20 % - Akzent5 2 2 4 2" xfId="3123" xr:uid="{00000000-0005-0000-0000-0000B00B0000}"/>
    <cellStyle name="20 % - Akzent5 2 2 4 3" xfId="3124" xr:uid="{00000000-0005-0000-0000-0000B10B0000}"/>
    <cellStyle name="20 % - Akzent5 2 2 4 3 2" xfId="3125" xr:uid="{00000000-0005-0000-0000-0000B20B0000}"/>
    <cellStyle name="20 % - Akzent5 2 2 4 4" xfId="3126" xr:uid="{00000000-0005-0000-0000-0000B30B0000}"/>
    <cellStyle name="20 % - Akzent5 2 2 5" xfId="3127" xr:uid="{00000000-0005-0000-0000-0000B40B0000}"/>
    <cellStyle name="20 % - Akzent5 2 2 6" xfId="3128" xr:uid="{00000000-0005-0000-0000-0000B50B0000}"/>
    <cellStyle name="20 % - Akzent5 2 3" xfId="3129" xr:uid="{00000000-0005-0000-0000-0000B60B0000}"/>
    <cellStyle name="20 % - Akzent5 2 3 10" xfId="3130" xr:uid="{00000000-0005-0000-0000-0000B70B0000}"/>
    <cellStyle name="20 % - Akzent5 2 3 10 2" xfId="3131" xr:uid="{00000000-0005-0000-0000-0000B80B0000}"/>
    <cellStyle name="20 % - Akzent5 2 3 11" xfId="3132" xr:uid="{00000000-0005-0000-0000-0000B90B0000}"/>
    <cellStyle name="20 % - Akzent5 2 3 12" xfId="3133" xr:uid="{00000000-0005-0000-0000-0000BA0B0000}"/>
    <cellStyle name="20 % - Akzent5 2 3 13" xfId="3134" xr:uid="{00000000-0005-0000-0000-0000BB0B0000}"/>
    <cellStyle name="20 % - Akzent5 2 3 14" xfId="3135" xr:uid="{00000000-0005-0000-0000-0000BC0B0000}"/>
    <cellStyle name="20 % - Akzent5 2 3 2" xfId="3136" xr:uid="{00000000-0005-0000-0000-0000BD0B0000}"/>
    <cellStyle name="20 % - Akzent5 2 3 2 2" xfId="3137" xr:uid="{00000000-0005-0000-0000-0000BE0B0000}"/>
    <cellStyle name="20 % - Akzent5 2 3 2 2 2" xfId="3138" xr:uid="{00000000-0005-0000-0000-0000BF0B0000}"/>
    <cellStyle name="20 % - Akzent5 2 3 2 2 2 2" xfId="3139" xr:uid="{00000000-0005-0000-0000-0000C00B0000}"/>
    <cellStyle name="20 % - Akzent5 2 3 2 2 2 2 2" xfId="3140" xr:uid="{00000000-0005-0000-0000-0000C10B0000}"/>
    <cellStyle name="20 % - Akzent5 2 3 2 2 2 3" xfId="3141" xr:uid="{00000000-0005-0000-0000-0000C20B0000}"/>
    <cellStyle name="20 % - Akzent5 2 3 2 2 3" xfId="3142" xr:uid="{00000000-0005-0000-0000-0000C30B0000}"/>
    <cellStyle name="20 % - Akzent5 2 3 2 2 3 2" xfId="3143" xr:uid="{00000000-0005-0000-0000-0000C40B0000}"/>
    <cellStyle name="20 % - Akzent5 2 3 2 2 4" xfId="3144" xr:uid="{00000000-0005-0000-0000-0000C50B0000}"/>
    <cellStyle name="20 % - Akzent5 2 3 2 2 4 2" xfId="3145" xr:uid="{00000000-0005-0000-0000-0000C60B0000}"/>
    <cellStyle name="20 % - Akzent5 2 3 2 2 5" xfId="3146" xr:uid="{00000000-0005-0000-0000-0000C70B0000}"/>
    <cellStyle name="20 % - Akzent5 2 3 2 3" xfId="3147" xr:uid="{00000000-0005-0000-0000-0000C80B0000}"/>
    <cellStyle name="20 % - Akzent5 2 3 2 3 2" xfId="3148" xr:uid="{00000000-0005-0000-0000-0000C90B0000}"/>
    <cellStyle name="20 % - Akzent5 2 3 2 3 2 2" xfId="3149" xr:uid="{00000000-0005-0000-0000-0000CA0B0000}"/>
    <cellStyle name="20 % - Akzent5 2 3 2 3 2 2 2" xfId="3150" xr:uid="{00000000-0005-0000-0000-0000CB0B0000}"/>
    <cellStyle name="20 % - Akzent5 2 3 2 3 2 3" xfId="3151" xr:uid="{00000000-0005-0000-0000-0000CC0B0000}"/>
    <cellStyle name="20 % - Akzent5 2 3 2 3 3" xfId="3152" xr:uid="{00000000-0005-0000-0000-0000CD0B0000}"/>
    <cellStyle name="20 % - Akzent5 2 3 2 3 3 2" xfId="3153" xr:uid="{00000000-0005-0000-0000-0000CE0B0000}"/>
    <cellStyle name="20 % - Akzent5 2 3 2 3 4" xfId="3154" xr:uid="{00000000-0005-0000-0000-0000CF0B0000}"/>
    <cellStyle name="20 % - Akzent5 2 3 2 4" xfId="3155" xr:uid="{00000000-0005-0000-0000-0000D00B0000}"/>
    <cellStyle name="20 % - Akzent5 2 3 2 4 2" xfId="3156" xr:uid="{00000000-0005-0000-0000-0000D10B0000}"/>
    <cellStyle name="20 % - Akzent5 2 3 2 4 2 2" xfId="3157" xr:uid="{00000000-0005-0000-0000-0000D20B0000}"/>
    <cellStyle name="20 % - Akzent5 2 3 2 4 3" xfId="3158" xr:uid="{00000000-0005-0000-0000-0000D30B0000}"/>
    <cellStyle name="20 % - Akzent5 2 3 2 5" xfId="3159" xr:uid="{00000000-0005-0000-0000-0000D40B0000}"/>
    <cellStyle name="20 % - Akzent5 2 3 2 5 2" xfId="3160" xr:uid="{00000000-0005-0000-0000-0000D50B0000}"/>
    <cellStyle name="20 % - Akzent5 2 3 2 6" xfId="3161" xr:uid="{00000000-0005-0000-0000-0000D60B0000}"/>
    <cellStyle name="20 % - Akzent5 2 3 2 6 2" xfId="3162" xr:uid="{00000000-0005-0000-0000-0000D70B0000}"/>
    <cellStyle name="20 % - Akzent5 2 3 2 7" xfId="3163" xr:uid="{00000000-0005-0000-0000-0000D80B0000}"/>
    <cellStyle name="20 % - Akzent5 2 3 2 7 2" xfId="3164" xr:uid="{00000000-0005-0000-0000-0000D90B0000}"/>
    <cellStyle name="20 % - Akzent5 2 3 2 8" xfId="3165" xr:uid="{00000000-0005-0000-0000-0000DA0B0000}"/>
    <cellStyle name="20 % - Akzent5 2 3 2 9" xfId="3166" xr:uid="{00000000-0005-0000-0000-0000DB0B0000}"/>
    <cellStyle name="20 % - Akzent5 2 3 3" xfId="3167" xr:uid="{00000000-0005-0000-0000-0000DC0B0000}"/>
    <cellStyle name="20 % - Akzent5 2 3 3 2" xfId="3168" xr:uid="{00000000-0005-0000-0000-0000DD0B0000}"/>
    <cellStyle name="20 % - Akzent5 2 3 3 2 2" xfId="3169" xr:uid="{00000000-0005-0000-0000-0000DE0B0000}"/>
    <cellStyle name="20 % - Akzent5 2 3 3 2 2 2" xfId="3170" xr:uid="{00000000-0005-0000-0000-0000DF0B0000}"/>
    <cellStyle name="20 % - Akzent5 2 3 3 2 3" xfId="3171" xr:uid="{00000000-0005-0000-0000-0000E00B0000}"/>
    <cellStyle name="20 % - Akzent5 2 3 3 3" xfId="3172" xr:uid="{00000000-0005-0000-0000-0000E10B0000}"/>
    <cellStyle name="20 % - Akzent5 2 3 3 3 2" xfId="3173" xr:uid="{00000000-0005-0000-0000-0000E20B0000}"/>
    <cellStyle name="20 % - Akzent5 2 3 3 4" xfId="3174" xr:uid="{00000000-0005-0000-0000-0000E30B0000}"/>
    <cellStyle name="20 % - Akzent5 2 3 3 4 2" xfId="3175" xr:uid="{00000000-0005-0000-0000-0000E40B0000}"/>
    <cellStyle name="20 % - Akzent5 2 3 3 5" xfId="3176" xr:uid="{00000000-0005-0000-0000-0000E50B0000}"/>
    <cellStyle name="20 % - Akzent5 2 3 4" xfId="3177" xr:uid="{00000000-0005-0000-0000-0000E60B0000}"/>
    <cellStyle name="20 % - Akzent5 2 3 4 2" xfId="3178" xr:uid="{00000000-0005-0000-0000-0000E70B0000}"/>
    <cellStyle name="20 % - Akzent5 2 3 4 2 2" xfId="3179" xr:uid="{00000000-0005-0000-0000-0000E80B0000}"/>
    <cellStyle name="20 % - Akzent5 2 3 4 2 2 2" xfId="3180" xr:uid="{00000000-0005-0000-0000-0000E90B0000}"/>
    <cellStyle name="20 % - Akzent5 2 3 4 2 3" xfId="3181" xr:uid="{00000000-0005-0000-0000-0000EA0B0000}"/>
    <cellStyle name="20 % - Akzent5 2 3 4 3" xfId="3182" xr:uid="{00000000-0005-0000-0000-0000EB0B0000}"/>
    <cellStyle name="20 % - Akzent5 2 3 4 3 2" xfId="3183" xr:uid="{00000000-0005-0000-0000-0000EC0B0000}"/>
    <cellStyle name="20 % - Akzent5 2 3 4 4" xfId="3184" xr:uid="{00000000-0005-0000-0000-0000ED0B0000}"/>
    <cellStyle name="20 % - Akzent5 2 3 5" xfId="3185" xr:uid="{00000000-0005-0000-0000-0000EE0B0000}"/>
    <cellStyle name="20 % - Akzent5 2 3 5 2" xfId="3186" xr:uid="{00000000-0005-0000-0000-0000EF0B0000}"/>
    <cellStyle name="20 % - Akzent5 2 3 5 2 2" xfId="3187" xr:uid="{00000000-0005-0000-0000-0000F00B0000}"/>
    <cellStyle name="20 % - Akzent5 2 3 5 3" xfId="3188" xr:uid="{00000000-0005-0000-0000-0000F10B0000}"/>
    <cellStyle name="20 % - Akzent5 2 3 6" xfId="3189" xr:uid="{00000000-0005-0000-0000-0000F20B0000}"/>
    <cellStyle name="20 % - Akzent5 2 3 6 2" xfId="3190" xr:uid="{00000000-0005-0000-0000-0000F30B0000}"/>
    <cellStyle name="20 % - Akzent5 2 3 7" xfId="3191" xr:uid="{00000000-0005-0000-0000-0000F40B0000}"/>
    <cellStyle name="20 % - Akzent5 2 3 7 2" xfId="3192" xr:uid="{00000000-0005-0000-0000-0000F50B0000}"/>
    <cellStyle name="20 % - Akzent5 2 3 8" xfId="3193" xr:uid="{00000000-0005-0000-0000-0000F60B0000}"/>
    <cellStyle name="20 % - Akzent5 2 3 8 2" xfId="3194" xr:uid="{00000000-0005-0000-0000-0000F70B0000}"/>
    <cellStyle name="20 % - Akzent5 2 3 9" xfId="3195" xr:uid="{00000000-0005-0000-0000-0000F80B0000}"/>
    <cellStyle name="20 % - Akzent5 2 3 9 2" xfId="3196" xr:uid="{00000000-0005-0000-0000-0000F90B0000}"/>
    <cellStyle name="20 % - Akzent5 2 4" xfId="3197" xr:uid="{00000000-0005-0000-0000-0000FA0B0000}"/>
    <cellStyle name="20 % - Akzent5 2 4 2" xfId="3198" xr:uid="{00000000-0005-0000-0000-0000FB0B0000}"/>
    <cellStyle name="20 % - Akzent5 2 4 2 2" xfId="3199" xr:uid="{00000000-0005-0000-0000-0000FC0B0000}"/>
    <cellStyle name="20 % - Akzent5 2 4 2 3" xfId="3200" xr:uid="{00000000-0005-0000-0000-0000FD0B0000}"/>
    <cellStyle name="20 % - Akzent5 2 4 3" xfId="3201" xr:uid="{00000000-0005-0000-0000-0000FE0B0000}"/>
    <cellStyle name="20 % - Akzent5 2 4 3 2" xfId="3202" xr:uid="{00000000-0005-0000-0000-0000FF0B0000}"/>
    <cellStyle name="20 % - Akzent5 2 4 4" xfId="3203" xr:uid="{00000000-0005-0000-0000-0000000C0000}"/>
    <cellStyle name="20 % - Akzent5 2 4 5" xfId="3204" xr:uid="{00000000-0005-0000-0000-0000010C0000}"/>
    <cellStyle name="20 % - Akzent5 2 4 6" xfId="3205" xr:uid="{00000000-0005-0000-0000-0000020C0000}"/>
    <cellStyle name="20 % - Akzent5 2 4 7" xfId="3206" xr:uid="{00000000-0005-0000-0000-0000030C0000}"/>
    <cellStyle name="20 % - Akzent5 2 4 8" xfId="3207" xr:uid="{00000000-0005-0000-0000-0000040C0000}"/>
    <cellStyle name="20 % - Akzent5 2 5" xfId="3208" xr:uid="{00000000-0005-0000-0000-0000050C0000}"/>
    <cellStyle name="20 % - Akzent5 2 5 2" xfId="3209" xr:uid="{00000000-0005-0000-0000-0000060C0000}"/>
    <cellStyle name="20 % - Akzent5 2 5 3" xfId="3210" xr:uid="{00000000-0005-0000-0000-0000070C0000}"/>
    <cellStyle name="20 % - Akzent5 2 5 4" xfId="3211" xr:uid="{00000000-0005-0000-0000-0000080C0000}"/>
    <cellStyle name="20 % - Akzent5 2 5 5" xfId="3212" xr:uid="{00000000-0005-0000-0000-0000090C0000}"/>
    <cellStyle name="20 % - Akzent5 2 5 6" xfId="3213" xr:uid="{00000000-0005-0000-0000-00000A0C0000}"/>
    <cellStyle name="20 % - Akzent5 2 6" xfId="3214" xr:uid="{00000000-0005-0000-0000-00000B0C0000}"/>
    <cellStyle name="20 % - Akzent5 2 6 2" xfId="3215" xr:uid="{00000000-0005-0000-0000-00000C0C0000}"/>
    <cellStyle name="20 % - Akzent5 2 6 3" xfId="3216" xr:uid="{00000000-0005-0000-0000-00000D0C0000}"/>
    <cellStyle name="20 % - Akzent5 2 7" xfId="3217" xr:uid="{00000000-0005-0000-0000-00000E0C0000}"/>
    <cellStyle name="20 % - Akzent5 2 7 2" xfId="3218" xr:uid="{00000000-0005-0000-0000-00000F0C0000}"/>
    <cellStyle name="20 % - Akzent5 2 8" xfId="3219" xr:uid="{00000000-0005-0000-0000-0000100C0000}"/>
    <cellStyle name="20 % - Akzent5 2 9" xfId="3220" xr:uid="{00000000-0005-0000-0000-0000110C0000}"/>
    <cellStyle name="20 % - Akzent5 3" xfId="3221" xr:uid="{00000000-0005-0000-0000-0000120C0000}"/>
    <cellStyle name="20 % - Akzent5 3 2" xfId="3222" xr:uid="{00000000-0005-0000-0000-0000130C0000}"/>
    <cellStyle name="20 % - Akzent5 3 2 2" xfId="3223" xr:uid="{00000000-0005-0000-0000-0000140C0000}"/>
    <cellStyle name="20 % - Akzent5 3 2 2 2" xfId="3224" xr:uid="{00000000-0005-0000-0000-0000150C0000}"/>
    <cellStyle name="20 % - Akzent5 3 2 2 2 2" xfId="3225" xr:uid="{00000000-0005-0000-0000-0000160C0000}"/>
    <cellStyle name="20 % - Akzent5 3 2 2 3" xfId="3226" xr:uid="{00000000-0005-0000-0000-0000170C0000}"/>
    <cellStyle name="20 % - Akzent5 3 2 2 4" xfId="3227" xr:uid="{00000000-0005-0000-0000-0000180C0000}"/>
    <cellStyle name="20 % - Akzent5 3 2 3" xfId="3228" xr:uid="{00000000-0005-0000-0000-0000190C0000}"/>
    <cellStyle name="20 % - Akzent5 3 2 3 2" xfId="3229" xr:uid="{00000000-0005-0000-0000-00001A0C0000}"/>
    <cellStyle name="20 % - Akzent5 3 2 4" xfId="3230" xr:uid="{00000000-0005-0000-0000-00001B0C0000}"/>
    <cellStyle name="20 % - Akzent5 3 2 5" xfId="3231" xr:uid="{00000000-0005-0000-0000-00001C0C0000}"/>
    <cellStyle name="20 % - Akzent5 3 3" xfId="3232" xr:uid="{00000000-0005-0000-0000-00001D0C0000}"/>
    <cellStyle name="20 % - Akzent5 3 3 2" xfId="3233" xr:uid="{00000000-0005-0000-0000-00001E0C0000}"/>
    <cellStyle name="20 % - Akzent5 3 3 2 2" xfId="3234" xr:uid="{00000000-0005-0000-0000-00001F0C0000}"/>
    <cellStyle name="20 % - Akzent5 3 3 3" xfId="3235" xr:uid="{00000000-0005-0000-0000-0000200C0000}"/>
    <cellStyle name="20 % - Akzent5 3 3 4" xfId="3236" xr:uid="{00000000-0005-0000-0000-0000210C0000}"/>
    <cellStyle name="20 % - Akzent5 3 4" xfId="3237" xr:uid="{00000000-0005-0000-0000-0000220C0000}"/>
    <cellStyle name="20 % - Akzent5 3 4 2" xfId="3238" xr:uid="{00000000-0005-0000-0000-0000230C0000}"/>
    <cellStyle name="20 % - Akzent5 3 5" xfId="3239" xr:uid="{00000000-0005-0000-0000-0000240C0000}"/>
    <cellStyle name="20 % - Akzent5 3 6" xfId="3240" xr:uid="{00000000-0005-0000-0000-0000250C0000}"/>
    <cellStyle name="20 % - Akzent5 3 7" xfId="3241" xr:uid="{00000000-0005-0000-0000-0000260C0000}"/>
    <cellStyle name="20 % - Akzent5 3 8" xfId="3242" xr:uid="{00000000-0005-0000-0000-0000270C0000}"/>
    <cellStyle name="20 % - Akzent5 4" xfId="3243" xr:uid="{00000000-0005-0000-0000-0000280C0000}"/>
    <cellStyle name="20 % - Akzent5 4 2" xfId="3244" xr:uid="{00000000-0005-0000-0000-0000290C0000}"/>
    <cellStyle name="20 % - Akzent5 4 2 2" xfId="3245" xr:uid="{00000000-0005-0000-0000-00002A0C0000}"/>
    <cellStyle name="20 % - Akzent5 4 2 2 2" xfId="3246" xr:uid="{00000000-0005-0000-0000-00002B0C0000}"/>
    <cellStyle name="20 % - Akzent5 4 2 3" xfId="3247" xr:uid="{00000000-0005-0000-0000-00002C0C0000}"/>
    <cellStyle name="20 % - Akzent5 4 2 4" xfId="3248" xr:uid="{00000000-0005-0000-0000-00002D0C0000}"/>
    <cellStyle name="20 % - Akzent5 4 3" xfId="3249" xr:uid="{00000000-0005-0000-0000-00002E0C0000}"/>
    <cellStyle name="20 % - Akzent5 4 3 2" xfId="3250" xr:uid="{00000000-0005-0000-0000-00002F0C0000}"/>
    <cellStyle name="20 % - Akzent5 4 4" xfId="3251" xr:uid="{00000000-0005-0000-0000-0000300C0000}"/>
    <cellStyle name="20 % - Akzent5 4 5" xfId="3252" xr:uid="{00000000-0005-0000-0000-0000310C0000}"/>
    <cellStyle name="20 % - Akzent5 4 6" xfId="3253" xr:uid="{00000000-0005-0000-0000-0000320C0000}"/>
    <cellStyle name="20 % - Akzent5 5" xfId="3254" xr:uid="{00000000-0005-0000-0000-0000330C0000}"/>
    <cellStyle name="20 % - Akzent5 5 2" xfId="3255" xr:uid="{00000000-0005-0000-0000-0000340C0000}"/>
    <cellStyle name="20 % - Akzent5 6" xfId="3256" xr:uid="{00000000-0005-0000-0000-0000350C0000}"/>
    <cellStyle name="20 % - Akzent5 6 2" xfId="3257" xr:uid="{00000000-0005-0000-0000-0000360C0000}"/>
    <cellStyle name="20 % - Akzent5 7" xfId="3258" xr:uid="{00000000-0005-0000-0000-0000370C0000}"/>
    <cellStyle name="20 % - Akzent5 8" xfId="3259" xr:uid="{00000000-0005-0000-0000-0000380C0000}"/>
    <cellStyle name="20 % - Akzent6" xfId="47" builtinId="50" customBuiltin="1"/>
    <cellStyle name="20 % - Akzent6 2" xfId="3260" xr:uid="{00000000-0005-0000-0000-00003A0C0000}"/>
    <cellStyle name="20 % - Akzent6 2 10" xfId="3261" xr:uid="{00000000-0005-0000-0000-00003B0C0000}"/>
    <cellStyle name="20 % - Akzent6 2 11" xfId="3262" xr:uid="{00000000-0005-0000-0000-00003C0C0000}"/>
    <cellStyle name="20 % - Akzent6 2 2" xfId="3263" xr:uid="{00000000-0005-0000-0000-00003D0C0000}"/>
    <cellStyle name="20 % - Akzent6 2 2 2" xfId="3264" xr:uid="{00000000-0005-0000-0000-00003E0C0000}"/>
    <cellStyle name="20 % - Akzent6 2 2 2 2" xfId="3265" xr:uid="{00000000-0005-0000-0000-00003F0C0000}"/>
    <cellStyle name="20 % - Akzent6 2 2 2 2 2" xfId="3266" xr:uid="{00000000-0005-0000-0000-0000400C0000}"/>
    <cellStyle name="20 % - Akzent6 2 2 2 3" xfId="3267" xr:uid="{00000000-0005-0000-0000-0000410C0000}"/>
    <cellStyle name="20 % - Akzent6 2 2 2 4" xfId="3268" xr:uid="{00000000-0005-0000-0000-0000420C0000}"/>
    <cellStyle name="20 % - Akzent6 2 2 3" xfId="3269" xr:uid="{00000000-0005-0000-0000-0000430C0000}"/>
    <cellStyle name="20 % - Akzent6 2 2 3 2" xfId="3270" xr:uid="{00000000-0005-0000-0000-0000440C0000}"/>
    <cellStyle name="20 % - Akzent6 2 2 3 3" xfId="3271" xr:uid="{00000000-0005-0000-0000-0000450C0000}"/>
    <cellStyle name="20 % - Akzent6 2 2 4" xfId="3272" xr:uid="{00000000-0005-0000-0000-0000460C0000}"/>
    <cellStyle name="20 % - Akzent6 2 2 4 2" xfId="3273" xr:uid="{00000000-0005-0000-0000-0000470C0000}"/>
    <cellStyle name="20 % - Akzent6 2 2 4 3" xfId="3274" xr:uid="{00000000-0005-0000-0000-0000480C0000}"/>
    <cellStyle name="20 % - Akzent6 2 2 4 3 2" xfId="3275" xr:uid="{00000000-0005-0000-0000-0000490C0000}"/>
    <cellStyle name="20 % - Akzent6 2 2 4 4" xfId="3276" xr:uid="{00000000-0005-0000-0000-00004A0C0000}"/>
    <cellStyle name="20 % - Akzent6 2 2 5" xfId="3277" xr:uid="{00000000-0005-0000-0000-00004B0C0000}"/>
    <cellStyle name="20 % - Akzent6 2 2 6" xfId="3278" xr:uid="{00000000-0005-0000-0000-00004C0C0000}"/>
    <cellStyle name="20 % - Akzent6 2 3" xfId="3279" xr:uid="{00000000-0005-0000-0000-00004D0C0000}"/>
    <cellStyle name="20 % - Akzent6 2 3 10" xfId="3280" xr:uid="{00000000-0005-0000-0000-00004E0C0000}"/>
    <cellStyle name="20 % - Akzent6 2 3 10 2" xfId="3281" xr:uid="{00000000-0005-0000-0000-00004F0C0000}"/>
    <cellStyle name="20 % - Akzent6 2 3 11" xfId="3282" xr:uid="{00000000-0005-0000-0000-0000500C0000}"/>
    <cellStyle name="20 % - Akzent6 2 3 12" xfId="3283" xr:uid="{00000000-0005-0000-0000-0000510C0000}"/>
    <cellStyle name="20 % - Akzent6 2 3 13" xfId="3284" xr:uid="{00000000-0005-0000-0000-0000520C0000}"/>
    <cellStyle name="20 % - Akzent6 2 3 14" xfId="3285" xr:uid="{00000000-0005-0000-0000-0000530C0000}"/>
    <cellStyle name="20 % - Akzent6 2 3 2" xfId="3286" xr:uid="{00000000-0005-0000-0000-0000540C0000}"/>
    <cellStyle name="20 % - Akzent6 2 3 2 10" xfId="3287" xr:uid="{00000000-0005-0000-0000-0000550C0000}"/>
    <cellStyle name="20 % - Akzent6 2 3 2 2" xfId="3288" xr:uid="{00000000-0005-0000-0000-0000560C0000}"/>
    <cellStyle name="20 % - Akzent6 2 3 2 2 2" xfId="3289" xr:uid="{00000000-0005-0000-0000-0000570C0000}"/>
    <cellStyle name="20 % - Akzent6 2 3 2 2 2 2" xfId="3290" xr:uid="{00000000-0005-0000-0000-0000580C0000}"/>
    <cellStyle name="20 % - Akzent6 2 3 2 2 2 2 2" xfId="3291" xr:uid="{00000000-0005-0000-0000-0000590C0000}"/>
    <cellStyle name="20 % - Akzent6 2 3 2 2 2 3" xfId="3292" xr:uid="{00000000-0005-0000-0000-00005A0C0000}"/>
    <cellStyle name="20 % - Akzent6 2 3 2 2 3" xfId="3293" xr:uid="{00000000-0005-0000-0000-00005B0C0000}"/>
    <cellStyle name="20 % - Akzent6 2 3 2 2 3 2" xfId="3294" xr:uid="{00000000-0005-0000-0000-00005C0C0000}"/>
    <cellStyle name="20 % - Akzent6 2 3 2 2 4" xfId="3295" xr:uid="{00000000-0005-0000-0000-00005D0C0000}"/>
    <cellStyle name="20 % - Akzent6 2 3 2 2 4 2" xfId="3296" xr:uid="{00000000-0005-0000-0000-00005E0C0000}"/>
    <cellStyle name="20 % - Akzent6 2 3 2 2 5" xfId="3297" xr:uid="{00000000-0005-0000-0000-00005F0C0000}"/>
    <cellStyle name="20 % - Akzent6 2 3 2 3" xfId="3298" xr:uid="{00000000-0005-0000-0000-0000600C0000}"/>
    <cellStyle name="20 % - Akzent6 2 3 2 3 2" xfId="3299" xr:uid="{00000000-0005-0000-0000-0000610C0000}"/>
    <cellStyle name="20 % - Akzent6 2 3 2 3 2 2" xfId="3300" xr:uid="{00000000-0005-0000-0000-0000620C0000}"/>
    <cellStyle name="20 % - Akzent6 2 3 2 3 2 2 2" xfId="3301" xr:uid="{00000000-0005-0000-0000-0000630C0000}"/>
    <cellStyle name="20 % - Akzent6 2 3 2 3 2 3" xfId="3302" xr:uid="{00000000-0005-0000-0000-0000640C0000}"/>
    <cellStyle name="20 % - Akzent6 2 3 2 3 3" xfId="3303" xr:uid="{00000000-0005-0000-0000-0000650C0000}"/>
    <cellStyle name="20 % - Akzent6 2 3 2 3 3 2" xfId="3304" xr:uid="{00000000-0005-0000-0000-0000660C0000}"/>
    <cellStyle name="20 % - Akzent6 2 3 2 3 4" xfId="3305" xr:uid="{00000000-0005-0000-0000-0000670C0000}"/>
    <cellStyle name="20 % - Akzent6 2 3 2 4" xfId="3306" xr:uid="{00000000-0005-0000-0000-0000680C0000}"/>
    <cellStyle name="20 % - Akzent6 2 3 2 4 2" xfId="3307" xr:uid="{00000000-0005-0000-0000-0000690C0000}"/>
    <cellStyle name="20 % - Akzent6 2 3 2 4 2 2" xfId="3308" xr:uid="{00000000-0005-0000-0000-00006A0C0000}"/>
    <cellStyle name="20 % - Akzent6 2 3 2 4 3" xfId="3309" xr:uid="{00000000-0005-0000-0000-00006B0C0000}"/>
    <cellStyle name="20 % - Akzent6 2 3 2 5" xfId="3310" xr:uid="{00000000-0005-0000-0000-00006C0C0000}"/>
    <cellStyle name="20 % - Akzent6 2 3 2 5 2" xfId="3311" xr:uid="{00000000-0005-0000-0000-00006D0C0000}"/>
    <cellStyle name="20 % - Akzent6 2 3 2 6" xfId="3312" xr:uid="{00000000-0005-0000-0000-00006E0C0000}"/>
    <cellStyle name="20 % - Akzent6 2 3 2 6 2" xfId="3313" xr:uid="{00000000-0005-0000-0000-00006F0C0000}"/>
    <cellStyle name="20 % - Akzent6 2 3 2 7" xfId="3314" xr:uid="{00000000-0005-0000-0000-0000700C0000}"/>
    <cellStyle name="20 % - Akzent6 2 3 2 7 2" xfId="3315" xr:uid="{00000000-0005-0000-0000-0000710C0000}"/>
    <cellStyle name="20 % - Akzent6 2 3 2 8" xfId="3316" xr:uid="{00000000-0005-0000-0000-0000720C0000}"/>
    <cellStyle name="20 % - Akzent6 2 3 2 9" xfId="3317" xr:uid="{00000000-0005-0000-0000-0000730C0000}"/>
    <cellStyle name="20 % - Akzent6 2 3 3" xfId="3318" xr:uid="{00000000-0005-0000-0000-0000740C0000}"/>
    <cellStyle name="20 % - Akzent6 2 3 3 2" xfId="3319" xr:uid="{00000000-0005-0000-0000-0000750C0000}"/>
    <cellStyle name="20 % - Akzent6 2 3 3 2 2" xfId="3320" xr:uid="{00000000-0005-0000-0000-0000760C0000}"/>
    <cellStyle name="20 % - Akzent6 2 3 3 2 2 2" xfId="3321" xr:uid="{00000000-0005-0000-0000-0000770C0000}"/>
    <cellStyle name="20 % - Akzent6 2 3 3 2 3" xfId="3322" xr:uid="{00000000-0005-0000-0000-0000780C0000}"/>
    <cellStyle name="20 % - Akzent6 2 3 3 3" xfId="3323" xr:uid="{00000000-0005-0000-0000-0000790C0000}"/>
    <cellStyle name="20 % - Akzent6 2 3 3 3 2" xfId="3324" xr:uid="{00000000-0005-0000-0000-00007A0C0000}"/>
    <cellStyle name="20 % - Akzent6 2 3 3 4" xfId="3325" xr:uid="{00000000-0005-0000-0000-00007B0C0000}"/>
    <cellStyle name="20 % - Akzent6 2 3 3 4 2" xfId="3326" xr:uid="{00000000-0005-0000-0000-00007C0C0000}"/>
    <cellStyle name="20 % - Akzent6 2 3 3 5" xfId="3327" xr:uid="{00000000-0005-0000-0000-00007D0C0000}"/>
    <cellStyle name="20 % - Akzent6 2 3 4" xfId="3328" xr:uid="{00000000-0005-0000-0000-00007E0C0000}"/>
    <cellStyle name="20 % - Akzent6 2 3 4 2" xfId="3329" xr:uid="{00000000-0005-0000-0000-00007F0C0000}"/>
    <cellStyle name="20 % - Akzent6 2 3 4 2 2" xfId="3330" xr:uid="{00000000-0005-0000-0000-0000800C0000}"/>
    <cellStyle name="20 % - Akzent6 2 3 4 2 2 2" xfId="3331" xr:uid="{00000000-0005-0000-0000-0000810C0000}"/>
    <cellStyle name="20 % - Akzent6 2 3 4 2 3" xfId="3332" xr:uid="{00000000-0005-0000-0000-0000820C0000}"/>
    <cellStyle name="20 % - Akzent6 2 3 4 3" xfId="3333" xr:uid="{00000000-0005-0000-0000-0000830C0000}"/>
    <cellStyle name="20 % - Akzent6 2 3 4 3 2" xfId="3334" xr:uid="{00000000-0005-0000-0000-0000840C0000}"/>
    <cellStyle name="20 % - Akzent6 2 3 4 4" xfId="3335" xr:uid="{00000000-0005-0000-0000-0000850C0000}"/>
    <cellStyle name="20 % - Akzent6 2 3 5" xfId="3336" xr:uid="{00000000-0005-0000-0000-0000860C0000}"/>
    <cellStyle name="20 % - Akzent6 2 3 5 2" xfId="3337" xr:uid="{00000000-0005-0000-0000-0000870C0000}"/>
    <cellStyle name="20 % - Akzent6 2 3 5 2 2" xfId="3338" xr:uid="{00000000-0005-0000-0000-0000880C0000}"/>
    <cellStyle name="20 % - Akzent6 2 3 5 3" xfId="3339" xr:uid="{00000000-0005-0000-0000-0000890C0000}"/>
    <cellStyle name="20 % - Akzent6 2 3 6" xfId="3340" xr:uid="{00000000-0005-0000-0000-00008A0C0000}"/>
    <cellStyle name="20 % - Akzent6 2 3 6 2" xfId="3341" xr:uid="{00000000-0005-0000-0000-00008B0C0000}"/>
    <cellStyle name="20 % - Akzent6 2 3 7" xfId="3342" xr:uid="{00000000-0005-0000-0000-00008C0C0000}"/>
    <cellStyle name="20 % - Akzent6 2 3 7 2" xfId="3343" xr:uid="{00000000-0005-0000-0000-00008D0C0000}"/>
    <cellStyle name="20 % - Akzent6 2 3 8" xfId="3344" xr:uid="{00000000-0005-0000-0000-00008E0C0000}"/>
    <cellStyle name="20 % - Akzent6 2 3 8 2" xfId="3345" xr:uid="{00000000-0005-0000-0000-00008F0C0000}"/>
    <cellStyle name="20 % - Akzent6 2 3 9" xfId="3346" xr:uid="{00000000-0005-0000-0000-0000900C0000}"/>
    <cellStyle name="20 % - Akzent6 2 3 9 2" xfId="3347" xr:uid="{00000000-0005-0000-0000-0000910C0000}"/>
    <cellStyle name="20 % - Akzent6 2 4" xfId="3348" xr:uid="{00000000-0005-0000-0000-0000920C0000}"/>
    <cellStyle name="20 % - Akzent6 2 4 2" xfId="3349" xr:uid="{00000000-0005-0000-0000-0000930C0000}"/>
    <cellStyle name="20 % - Akzent6 2 4 2 2" xfId="3350" xr:uid="{00000000-0005-0000-0000-0000940C0000}"/>
    <cellStyle name="20 % - Akzent6 2 4 2 3" xfId="3351" xr:uid="{00000000-0005-0000-0000-0000950C0000}"/>
    <cellStyle name="20 % - Akzent6 2 4 3" xfId="3352" xr:uid="{00000000-0005-0000-0000-0000960C0000}"/>
    <cellStyle name="20 % - Akzent6 2 4 3 2" xfId="3353" xr:uid="{00000000-0005-0000-0000-0000970C0000}"/>
    <cellStyle name="20 % - Akzent6 2 4 4" xfId="3354" xr:uid="{00000000-0005-0000-0000-0000980C0000}"/>
    <cellStyle name="20 % - Akzent6 2 4 5" xfId="3355" xr:uid="{00000000-0005-0000-0000-0000990C0000}"/>
    <cellStyle name="20 % - Akzent6 2 4 6" xfId="3356" xr:uid="{00000000-0005-0000-0000-00009A0C0000}"/>
    <cellStyle name="20 % - Akzent6 2 4 7" xfId="3357" xr:uid="{00000000-0005-0000-0000-00009B0C0000}"/>
    <cellStyle name="20 % - Akzent6 2 4 8" xfId="3358" xr:uid="{00000000-0005-0000-0000-00009C0C0000}"/>
    <cellStyle name="20 % - Akzent6 2 5" xfId="3359" xr:uid="{00000000-0005-0000-0000-00009D0C0000}"/>
    <cellStyle name="20 % - Akzent6 2 5 2" xfId="3360" xr:uid="{00000000-0005-0000-0000-00009E0C0000}"/>
    <cellStyle name="20 % - Akzent6 2 5 3" xfId="3361" xr:uid="{00000000-0005-0000-0000-00009F0C0000}"/>
    <cellStyle name="20 % - Akzent6 2 5 4" xfId="3362" xr:uid="{00000000-0005-0000-0000-0000A00C0000}"/>
    <cellStyle name="20 % - Akzent6 2 5 5" xfId="3363" xr:uid="{00000000-0005-0000-0000-0000A10C0000}"/>
    <cellStyle name="20 % - Akzent6 2 5 6" xfId="3364" xr:uid="{00000000-0005-0000-0000-0000A20C0000}"/>
    <cellStyle name="20 % - Akzent6 2 6" xfId="3365" xr:uid="{00000000-0005-0000-0000-0000A30C0000}"/>
    <cellStyle name="20 % - Akzent6 2 6 2" xfId="3366" xr:uid="{00000000-0005-0000-0000-0000A40C0000}"/>
    <cellStyle name="20 % - Akzent6 2 6 3" xfId="3367" xr:uid="{00000000-0005-0000-0000-0000A50C0000}"/>
    <cellStyle name="20 % - Akzent6 2 7" xfId="3368" xr:uid="{00000000-0005-0000-0000-0000A60C0000}"/>
    <cellStyle name="20 % - Akzent6 2 7 2" xfId="3369" xr:uid="{00000000-0005-0000-0000-0000A70C0000}"/>
    <cellStyle name="20 % - Akzent6 2 8" xfId="3370" xr:uid="{00000000-0005-0000-0000-0000A80C0000}"/>
    <cellStyle name="20 % - Akzent6 2 9" xfId="3371" xr:uid="{00000000-0005-0000-0000-0000A90C0000}"/>
    <cellStyle name="20 % - Akzent6 3" xfId="3372" xr:uid="{00000000-0005-0000-0000-0000AA0C0000}"/>
    <cellStyle name="20 % - Akzent6 3 2" xfId="3373" xr:uid="{00000000-0005-0000-0000-0000AB0C0000}"/>
    <cellStyle name="20 % - Akzent6 3 2 2" xfId="3374" xr:uid="{00000000-0005-0000-0000-0000AC0C0000}"/>
    <cellStyle name="20 % - Akzent6 3 2 2 2" xfId="3375" xr:uid="{00000000-0005-0000-0000-0000AD0C0000}"/>
    <cellStyle name="20 % - Akzent6 3 2 2 2 2" xfId="3376" xr:uid="{00000000-0005-0000-0000-0000AE0C0000}"/>
    <cellStyle name="20 % - Akzent6 3 2 2 3" xfId="3377" xr:uid="{00000000-0005-0000-0000-0000AF0C0000}"/>
    <cellStyle name="20 % - Akzent6 3 2 2 4" xfId="3378" xr:uid="{00000000-0005-0000-0000-0000B00C0000}"/>
    <cellStyle name="20 % - Akzent6 3 2 3" xfId="3379" xr:uid="{00000000-0005-0000-0000-0000B10C0000}"/>
    <cellStyle name="20 % - Akzent6 3 2 3 2" xfId="3380" xr:uid="{00000000-0005-0000-0000-0000B20C0000}"/>
    <cellStyle name="20 % - Akzent6 3 2 4" xfId="3381" xr:uid="{00000000-0005-0000-0000-0000B30C0000}"/>
    <cellStyle name="20 % - Akzent6 3 2 5" xfId="3382" xr:uid="{00000000-0005-0000-0000-0000B40C0000}"/>
    <cellStyle name="20 % - Akzent6 3 3" xfId="3383" xr:uid="{00000000-0005-0000-0000-0000B50C0000}"/>
    <cellStyle name="20 % - Akzent6 3 3 2" xfId="3384" xr:uid="{00000000-0005-0000-0000-0000B60C0000}"/>
    <cellStyle name="20 % - Akzent6 3 3 2 2" xfId="3385" xr:uid="{00000000-0005-0000-0000-0000B70C0000}"/>
    <cellStyle name="20 % - Akzent6 3 3 3" xfId="3386" xr:uid="{00000000-0005-0000-0000-0000B80C0000}"/>
    <cellStyle name="20 % - Akzent6 3 3 4" xfId="3387" xr:uid="{00000000-0005-0000-0000-0000B90C0000}"/>
    <cellStyle name="20 % - Akzent6 3 4" xfId="3388" xr:uid="{00000000-0005-0000-0000-0000BA0C0000}"/>
    <cellStyle name="20 % - Akzent6 3 4 2" xfId="3389" xr:uid="{00000000-0005-0000-0000-0000BB0C0000}"/>
    <cellStyle name="20 % - Akzent6 3 5" xfId="3390" xr:uid="{00000000-0005-0000-0000-0000BC0C0000}"/>
    <cellStyle name="20 % - Akzent6 3 6" xfId="3391" xr:uid="{00000000-0005-0000-0000-0000BD0C0000}"/>
    <cellStyle name="20 % - Akzent6 3 7" xfId="3392" xr:uid="{00000000-0005-0000-0000-0000BE0C0000}"/>
    <cellStyle name="20 % - Akzent6 3 8" xfId="3393" xr:uid="{00000000-0005-0000-0000-0000BF0C0000}"/>
    <cellStyle name="20 % - Akzent6 4" xfId="3394" xr:uid="{00000000-0005-0000-0000-0000C00C0000}"/>
    <cellStyle name="20 % - Akzent6 4 2" xfId="3395" xr:uid="{00000000-0005-0000-0000-0000C10C0000}"/>
    <cellStyle name="20 % - Akzent6 4 2 2" xfId="3396" xr:uid="{00000000-0005-0000-0000-0000C20C0000}"/>
    <cellStyle name="20 % - Akzent6 4 2 2 2" xfId="3397" xr:uid="{00000000-0005-0000-0000-0000C30C0000}"/>
    <cellStyle name="20 % - Akzent6 4 2 3" xfId="3398" xr:uid="{00000000-0005-0000-0000-0000C40C0000}"/>
    <cellStyle name="20 % - Akzent6 4 2 4" xfId="3399" xr:uid="{00000000-0005-0000-0000-0000C50C0000}"/>
    <cellStyle name="20 % - Akzent6 4 3" xfId="3400" xr:uid="{00000000-0005-0000-0000-0000C60C0000}"/>
    <cellStyle name="20 % - Akzent6 4 3 2" xfId="3401" xr:uid="{00000000-0005-0000-0000-0000C70C0000}"/>
    <cellStyle name="20 % - Akzent6 4 4" xfId="3402" xr:uid="{00000000-0005-0000-0000-0000C80C0000}"/>
    <cellStyle name="20 % - Akzent6 4 5" xfId="3403" xr:uid="{00000000-0005-0000-0000-0000C90C0000}"/>
    <cellStyle name="20 % - Akzent6 4 6" xfId="3404" xr:uid="{00000000-0005-0000-0000-0000CA0C0000}"/>
    <cellStyle name="20 % - Akzent6 5" xfId="3405" xr:uid="{00000000-0005-0000-0000-0000CB0C0000}"/>
    <cellStyle name="20 % - Akzent6 5 2" xfId="3406" xr:uid="{00000000-0005-0000-0000-0000CC0C0000}"/>
    <cellStyle name="20 % - Akzent6 6" xfId="3407" xr:uid="{00000000-0005-0000-0000-0000CD0C0000}"/>
    <cellStyle name="20 % - Akzent6 6 2" xfId="3408" xr:uid="{00000000-0005-0000-0000-0000CE0C0000}"/>
    <cellStyle name="20 % - Akzent6 7" xfId="3409" xr:uid="{00000000-0005-0000-0000-0000CF0C0000}"/>
    <cellStyle name="20 % - Akzent6 7 2" xfId="3410" xr:uid="{00000000-0005-0000-0000-0000D00C0000}"/>
    <cellStyle name="20 % - Akzent6 8" xfId="3411" xr:uid="{00000000-0005-0000-0000-0000D10C0000}"/>
    <cellStyle name="20% - Accent1" xfId="3412" xr:uid="{00000000-0005-0000-0000-0000D20C0000}"/>
    <cellStyle name="20% - Accent1 2" xfId="3413" xr:uid="{00000000-0005-0000-0000-0000D30C0000}"/>
    <cellStyle name="20% - Accent1 2 2" xfId="3414" xr:uid="{00000000-0005-0000-0000-0000D40C0000}"/>
    <cellStyle name="20% - Accent1 2 2 2" xfId="3415" xr:uid="{00000000-0005-0000-0000-0000D50C0000}"/>
    <cellStyle name="20% - Accent1 2 3" xfId="3416" xr:uid="{00000000-0005-0000-0000-0000D60C0000}"/>
    <cellStyle name="20% - Accent1 2 4" xfId="3417" xr:uid="{00000000-0005-0000-0000-0000D70C0000}"/>
    <cellStyle name="20% - Accent1 3" xfId="3418" xr:uid="{00000000-0005-0000-0000-0000D80C0000}"/>
    <cellStyle name="20% - Accent1 3 2" xfId="3419" xr:uid="{00000000-0005-0000-0000-0000D90C0000}"/>
    <cellStyle name="20% - Accent1 4" xfId="3420" xr:uid="{00000000-0005-0000-0000-0000DA0C0000}"/>
    <cellStyle name="20% - Accent1 5" xfId="3421" xr:uid="{00000000-0005-0000-0000-0000DB0C0000}"/>
    <cellStyle name="20% - Accent1 6" xfId="3422" xr:uid="{00000000-0005-0000-0000-0000DC0C0000}"/>
    <cellStyle name="20% - Accent2" xfId="3423" xr:uid="{00000000-0005-0000-0000-0000DD0C0000}"/>
    <cellStyle name="20% - Accent2 2" xfId="3424" xr:uid="{00000000-0005-0000-0000-0000DE0C0000}"/>
    <cellStyle name="20% - Accent2 2 2" xfId="3425" xr:uid="{00000000-0005-0000-0000-0000DF0C0000}"/>
    <cellStyle name="20% - Accent2 2 2 2" xfId="3426" xr:uid="{00000000-0005-0000-0000-0000E00C0000}"/>
    <cellStyle name="20% - Accent2 2 3" xfId="3427" xr:uid="{00000000-0005-0000-0000-0000E10C0000}"/>
    <cellStyle name="20% - Accent2 2 4" xfId="3428" xr:uid="{00000000-0005-0000-0000-0000E20C0000}"/>
    <cellStyle name="20% - Accent2 3" xfId="3429" xr:uid="{00000000-0005-0000-0000-0000E30C0000}"/>
    <cellStyle name="20% - Accent2 3 2" xfId="3430" xr:uid="{00000000-0005-0000-0000-0000E40C0000}"/>
    <cellStyle name="20% - Accent2 4" xfId="3431" xr:uid="{00000000-0005-0000-0000-0000E50C0000}"/>
    <cellStyle name="20% - Accent2 5" xfId="3432" xr:uid="{00000000-0005-0000-0000-0000E60C0000}"/>
    <cellStyle name="20% - Accent2 6" xfId="3433" xr:uid="{00000000-0005-0000-0000-0000E70C0000}"/>
    <cellStyle name="20% - Accent2 7" xfId="3434" xr:uid="{00000000-0005-0000-0000-0000E80C0000}"/>
    <cellStyle name="20% - Accent3" xfId="3435" xr:uid="{00000000-0005-0000-0000-0000E90C0000}"/>
    <cellStyle name="20% - Accent3 2" xfId="3436" xr:uid="{00000000-0005-0000-0000-0000EA0C0000}"/>
    <cellStyle name="20% - Accent3 2 2" xfId="3437" xr:uid="{00000000-0005-0000-0000-0000EB0C0000}"/>
    <cellStyle name="20% - Accent3 2 2 2" xfId="3438" xr:uid="{00000000-0005-0000-0000-0000EC0C0000}"/>
    <cellStyle name="20% - Accent3 2 3" xfId="3439" xr:uid="{00000000-0005-0000-0000-0000ED0C0000}"/>
    <cellStyle name="20% - Accent3 2 4" xfId="3440" xr:uid="{00000000-0005-0000-0000-0000EE0C0000}"/>
    <cellStyle name="20% - Accent3 3" xfId="3441" xr:uid="{00000000-0005-0000-0000-0000EF0C0000}"/>
    <cellStyle name="20% - Accent3 3 2" xfId="3442" xr:uid="{00000000-0005-0000-0000-0000F00C0000}"/>
    <cellStyle name="20% - Accent3 4" xfId="3443" xr:uid="{00000000-0005-0000-0000-0000F10C0000}"/>
    <cellStyle name="20% - Accent3 5" xfId="3444" xr:uid="{00000000-0005-0000-0000-0000F20C0000}"/>
    <cellStyle name="20% - Accent3 6" xfId="3445" xr:uid="{00000000-0005-0000-0000-0000F30C0000}"/>
    <cellStyle name="20% - Accent3 7" xfId="3446" xr:uid="{00000000-0005-0000-0000-0000F40C0000}"/>
    <cellStyle name="20% - Accent4" xfId="3447" xr:uid="{00000000-0005-0000-0000-0000F50C0000}"/>
    <cellStyle name="20% - Accent4 2" xfId="3448" xr:uid="{00000000-0005-0000-0000-0000F60C0000}"/>
    <cellStyle name="20% - Accent4 2 2" xfId="3449" xr:uid="{00000000-0005-0000-0000-0000F70C0000}"/>
    <cellStyle name="20% - Accent4 2 2 2" xfId="3450" xr:uid="{00000000-0005-0000-0000-0000F80C0000}"/>
    <cellStyle name="20% - Accent4 2 3" xfId="3451" xr:uid="{00000000-0005-0000-0000-0000F90C0000}"/>
    <cellStyle name="20% - Accent4 2 4" xfId="3452" xr:uid="{00000000-0005-0000-0000-0000FA0C0000}"/>
    <cellStyle name="20% - Accent4 3" xfId="3453" xr:uid="{00000000-0005-0000-0000-0000FB0C0000}"/>
    <cellStyle name="20% - Accent4 3 2" xfId="3454" xr:uid="{00000000-0005-0000-0000-0000FC0C0000}"/>
    <cellStyle name="20% - Accent4 4" xfId="3455" xr:uid="{00000000-0005-0000-0000-0000FD0C0000}"/>
    <cellStyle name="20% - Accent4 5" xfId="3456" xr:uid="{00000000-0005-0000-0000-0000FE0C0000}"/>
    <cellStyle name="20% - Accent4 6" xfId="3457" xr:uid="{00000000-0005-0000-0000-0000FF0C0000}"/>
    <cellStyle name="20% - Accent4 7" xfId="3458" xr:uid="{00000000-0005-0000-0000-0000000D0000}"/>
    <cellStyle name="20% - Accent5" xfId="3459" xr:uid="{00000000-0005-0000-0000-0000010D0000}"/>
    <cellStyle name="20% - Accent5 2" xfId="3460" xr:uid="{00000000-0005-0000-0000-0000020D0000}"/>
    <cellStyle name="20% - Accent5 2 2" xfId="3461" xr:uid="{00000000-0005-0000-0000-0000030D0000}"/>
    <cellStyle name="20% - Accent5 2 3" xfId="3462" xr:uid="{00000000-0005-0000-0000-0000040D0000}"/>
    <cellStyle name="20% - Accent5 3" xfId="3463" xr:uid="{00000000-0005-0000-0000-0000050D0000}"/>
    <cellStyle name="20% - Accent5 3 2" xfId="3464" xr:uid="{00000000-0005-0000-0000-0000060D0000}"/>
    <cellStyle name="20% - Accent5 4" xfId="3465" xr:uid="{00000000-0005-0000-0000-0000070D0000}"/>
    <cellStyle name="20% - Accent5 5" xfId="3466" xr:uid="{00000000-0005-0000-0000-0000080D0000}"/>
    <cellStyle name="20% - Accent5 6" xfId="3467" xr:uid="{00000000-0005-0000-0000-0000090D0000}"/>
    <cellStyle name="20% - Accent6" xfId="3468" xr:uid="{00000000-0005-0000-0000-00000A0D0000}"/>
    <cellStyle name="20% - Accent6 2" xfId="3469" xr:uid="{00000000-0005-0000-0000-00000B0D0000}"/>
    <cellStyle name="20% - Accent6 2 2" xfId="3470" xr:uid="{00000000-0005-0000-0000-00000C0D0000}"/>
    <cellStyle name="20% - Accent6 2 2 2" xfId="3471" xr:uid="{00000000-0005-0000-0000-00000D0D0000}"/>
    <cellStyle name="20% - Accent6 2 3" xfId="3472" xr:uid="{00000000-0005-0000-0000-00000E0D0000}"/>
    <cellStyle name="20% - Accent6 2 4" xfId="3473" xr:uid="{00000000-0005-0000-0000-00000F0D0000}"/>
    <cellStyle name="20% - Accent6 3" xfId="3474" xr:uid="{00000000-0005-0000-0000-0000100D0000}"/>
    <cellStyle name="20% - Accent6 3 2" xfId="3475" xr:uid="{00000000-0005-0000-0000-0000110D0000}"/>
    <cellStyle name="20% - Accent6 4" xfId="3476" xr:uid="{00000000-0005-0000-0000-0000120D0000}"/>
    <cellStyle name="20% - Accent6 5" xfId="3477" xr:uid="{00000000-0005-0000-0000-0000130D0000}"/>
    <cellStyle name="20% - Accent6 6" xfId="3478" xr:uid="{00000000-0005-0000-0000-0000140D0000}"/>
    <cellStyle name="20% - Accent6 7" xfId="3479" xr:uid="{00000000-0005-0000-0000-0000150D0000}"/>
    <cellStyle name="20% - Akzent1" xfId="48" xr:uid="{00000000-0005-0000-0000-0000160D0000}"/>
    <cellStyle name="20% - Akzent1 2" xfId="3480" xr:uid="{00000000-0005-0000-0000-0000170D0000}"/>
    <cellStyle name="20% - Akzent1 2 2" xfId="3481" xr:uid="{00000000-0005-0000-0000-0000180D0000}"/>
    <cellStyle name="20% - Akzent1 2 3" xfId="3482" xr:uid="{00000000-0005-0000-0000-0000190D0000}"/>
    <cellStyle name="20% - Akzent1 2 4" xfId="3483" xr:uid="{00000000-0005-0000-0000-00001A0D0000}"/>
    <cellStyle name="20% - Akzent1 3" xfId="3484" xr:uid="{00000000-0005-0000-0000-00001B0D0000}"/>
    <cellStyle name="20% - Akzent1 4" xfId="3485" xr:uid="{00000000-0005-0000-0000-00001C0D0000}"/>
    <cellStyle name="20% - Akzent1 5" xfId="3486" xr:uid="{00000000-0005-0000-0000-00001D0D0000}"/>
    <cellStyle name="20% - Akzent2" xfId="49" xr:uid="{00000000-0005-0000-0000-00001E0D0000}"/>
    <cellStyle name="20% - Akzent2 2" xfId="3487" xr:uid="{00000000-0005-0000-0000-00001F0D0000}"/>
    <cellStyle name="20% - Akzent2 2 2" xfId="3488" xr:uid="{00000000-0005-0000-0000-0000200D0000}"/>
    <cellStyle name="20% - Akzent2 2 3" xfId="3489" xr:uid="{00000000-0005-0000-0000-0000210D0000}"/>
    <cellStyle name="20% - Akzent2 2 4" xfId="3490" xr:uid="{00000000-0005-0000-0000-0000220D0000}"/>
    <cellStyle name="20% - Akzent2 3" xfId="3491" xr:uid="{00000000-0005-0000-0000-0000230D0000}"/>
    <cellStyle name="20% - Akzent2 4" xfId="3492" xr:uid="{00000000-0005-0000-0000-0000240D0000}"/>
    <cellStyle name="20% - Akzent2 5" xfId="3493" xr:uid="{00000000-0005-0000-0000-0000250D0000}"/>
    <cellStyle name="20% - Akzent3" xfId="50" xr:uid="{00000000-0005-0000-0000-0000260D0000}"/>
    <cellStyle name="20% - Akzent3 2" xfId="3494" xr:uid="{00000000-0005-0000-0000-0000270D0000}"/>
    <cellStyle name="20% - Akzent3 2 10" xfId="3495" xr:uid="{00000000-0005-0000-0000-0000280D0000}"/>
    <cellStyle name="20% - Akzent3 2 11" xfId="3496" xr:uid="{00000000-0005-0000-0000-0000290D0000}"/>
    <cellStyle name="20% - Akzent3 2 12" xfId="3497" xr:uid="{00000000-0005-0000-0000-00002A0D0000}"/>
    <cellStyle name="20% - Akzent3 2 13" xfId="3498" xr:uid="{00000000-0005-0000-0000-00002B0D0000}"/>
    <cellStyle name="20% - Akzent3 2 2" xfId="3499" xr:uid="{00000000-0005-0000-0000-00002C0D0000}"/>
    <cellStyle name="20% - Akzent3 2 2 2" xfId="3500" xr:uid="{00000000-0005-0000-0000-00002D0D0000}"/>
    <cellStyle name="20% - Akzent3 2 2 2 2" xfId="3501" xr:uid="{00000000-0005-0000-0000-00002E0D0000}"/>
    <cellStyle name="20% - Akzent3 2 2 2 2 2" xfId="3502" xr:uid="{00000000-0005-0000-0000-00002F0D0000}"/>
    <cellStyle name="20% - Akzent3 2 2 2 2 2 2" xfId="3503" xr:uid="{00000000-0005-0000-0000-0000300D0000}"/>
    <cellStyle name="20% - Akzent3 2 2 2 2 3" xfId="3504" xr:uid="{00000000-0005-0000-0000-0000310D0000}"/>
    <cellStyle name="20% - Akzent3 2 2 2 3" xfId="3505" xr:uid="{00000000-0005-0000-0000-0000320D0000}"/>
    <cellStyle name="20% - Akzent3 2 2 2 3 2" xfId="3506" xr:uid="{00000000-0005-0000-0000-0000330D0000}"/>
    <cellStyle name="20% - Akzent3 2 2 2 4" xfId="3507" xr:uid="{00000000-0005-0000-0000-0000340D0000}"/>
    <cellStyle name="20% - Akzent3 2 2 2 5" xfId="3508" xr:uid="{00000000-0005-0000-0000-0000350D0000}"/>
    <cellStyle name="20% - Akzent3 2 2 2_Aug" xfId="3509" xr:uid="{00000000-0005-0000-0000-0000360D0000}"/>
    <cellStyle name="20% - Akzent3 2 2 3" xfId="3510" xr:uid="{00000000-0005-0000-0000-0000370D0000}"/>
    <cellStyle name="20% - Akzent3 2 2 3 2" xfId="3511" xr:uid="{00000000-0005-0000-0000-0000380D0000}"/>
    <cellStyle name="20% - Akzent3 2 2 3 2 2" xfId="3512" xr:uid="{00000000-0005-0000-0000-0000390D0000}"/>
    <cellStyle name="20% - Akzent3 2 2 3 3" xfId="3513" xr:uid="{00000000-0005-0000-0000-00003A0D0000}"/>
    <cellStyle name="20% - Akzent3 2 2 3 4" xfId="3514" xr:uid="{00000000-0005-0000-0000-00003B0D0000}"/>
    <cellStyle name="20% - Akzent3 2 2 3 5" xfId="3515" xr:uid="{00000000-0005-0000-0000-00003C0D0000}"/>
    <cellStyle name="20% - Akzent3 2 2 4" xfId="3516" xr:uid="{00000000-0005-0000-0000-00003D0D0000}"/>
    <cellStyle name="20% - Akzent3 2 2 4 2" xfId="3517" xr:uid="{00000000-0005-0000-0000-00003E0D0000}"/>
    <cellStyle name="20% - Akzent3 2 2 4 2 2" xfId="3518" xr:uid="{00000000-0005-0000-0000-00003F0D0000}"/>
    <cellStyle name="20% - Akzent3 2 2 4 3" xfId="3519" xr:uid="{00000000-0005-0000-0000-0000400D0000}"/>
    <cellStyle name="20% - Akzent3 2 2 5" xfId="3520" xr:uid="{00000000-0005-0000-0000-0000410D0000}"/>
    <cellStyle name="20% - Akzent3 2 2 5 2" xfId="3521" xr:uid="{00000000-0005-0000-0000-0000420D0000}"/>
    <cellStyle name="20% - Akzent3 2 2 6" xfId="3522" xr:uid="{00000000-0005-0000-0000-0000430D0000}"/>
    <cellStyle name="20% - Akzent3 2 2 7" xfId="3523" xr:uid="{00000000-0005-0000-0000-0000440D0000}"/>
    <cellStyle name="20% - Akzent3 2 2_Aug" xfId="3524" xr:uid="{00000000-0005-0000-0000-0000450D0000}"/>
    <cellStyle name="20% - Akzent3 2 3" xfId="3525" xr:uid="{00000000-0005-0000-0000-0000460D0000}"/>
    <cellStyle name="20% - Akzent3 2 3 2" xfId="3526" xr:uid="{00000000-0005-0000-0000-0000470D0000}"/>
    <cellStyle name="20% - Akzent3 2 3 2 2" xfId="3527" xr:uid="{00000000-0005-0000-0000-0000480D0000}"/>
    <cellStyle name="20% - Akzent3 2 3 2 2 2" xfId="3528" xr:uid="{00000000-0005-0000-0000-0000490D0000}"/>
    <cellStyle name="20% - Akzent3 2 3 2 3" xfId="3529" xr:uid="{00000000-0005-0000-0000-00004A0D0000}"/>
    <cellStyle name="20% - Akzent3 2 3 3" xfId="3530" xr:uid="{00000000-0005-0000-0000-00004B0D0000}"/>
    <cellStyle name="20% - Akzent3 2 3 3 2" xfId="3531" xr:uid="{00000000-0005-0000-0000-00004C0D0000}"/>
    <cellStyle name="20% - Akzent3 2 3 4" xfId="3532" xr:uid="{00000000-0005-0000-0000-00004D0D0000}"/>
    <cellStyle name="20% - Akzent3 2 3 5" xfId="3533" xr:uid="{00000000-0005-0000-0000-00004E0D0000}"/>
    <cellStyle name="20% - Akzent3 2 3_Aug" xfId="3534" xr:uid="{00000000-0005-0000-0000-00004F0D0000}"/>
    <cellStyle name="20% - Akzent3 2 4" xfId="3535" xr:uid="{00000000-0005-0000-0000-0000500D0000}"/>
    <cellStyle name="20% - Akzent3 2 4 2" xfId="3536" xr:uid="{00000000-0005-0000-0000-0000510D0000}"/>
    <cellStyle name="20% - Akzent3 2 4 2 2" xfId="3537" xr:uid="{00000000-0005-0000-0000-0000520D0000}"/>
    <cellStyle name="20% - Akzent3 2 4 3" xfId="3538" xr:uid="{00000000-0005-0000-0000-0000530D0000}"/>
    <cellStyle name="20% - Akzent3 2 4 4" xfId="3539" xr:uid="{00000000-0005-0000-0000-0000540D0000}"/>
    <cellStyle name="20% - Akzent3 2 4 5" xfId="3540" xr:uid="{00000000-0005-0000-0000-0000550D0000}"/>
    <cellStyle name="20% - Akzent3 2 4 6" xfId="3541" xr:uid="{00000000-0005-0000-0000-0000560D0000}"/>
    <cellStyle name="20% - Akzent3 2 5" xfId="3542" xr:uid="{00000000-0005-0000-0000-0000570D0000}"/>
    <cellStyle name="20% - Akzent3 2 5 2" xfId="3543" xr:uid="{00000000-0005-0000-0000-0000580D0000}"/>
    <cellStyle name="20% - Akzent3 2 5 2 2" xfId="3544" xr:uid="{00000000-0005-0000-0000-0000590D0000}"/>
    <cellStyle name="20% - Akzent3 2 5 3" xfId="3545" xr:uid="{00000000-0005-0000-0000-00005A0D0000}"/>
    <cellStyle name="20% - Akzent3 2 6" xfId="3546" xr:uid="{00000000-0005-0000-0000-00005B0D0000}"/>
    <cellStyle name="20% - Akzent3 2 6 2" xfId="3547" xr:uid="{00000000-0005-0000-0000-00005C0D0000}"/>
    <cellStyle name="20% - Akzent3 2 7" xfId="3548" xr:uid="{00000000-0005-0000-0000-00005D0D0000}"/>
    <cellStyle name="20% - Akzent3 2 8" xfId="3549" xr:uid="{00000000-0005-0000-0000-00005E0D0000}"/>
    <cellStyle name="20% - Akzent3 2 9" xfId="3550" xr:uid="{00000000-0005-0000-0000-00005F0D0000}"/>
    <cellStyle name="20% - Akzent3 2_Aug" xfId="3551" xr:uid="{00000000-0005-0000-0000-0000600D0000}"/>
    <cellStyle name="20% - Akzent3 3" xfId="3552" xr:uid="{00000000-0005-0000-0000-0000610D0000}"/>
    <cellStyle name="20% - Akzent3 3 10" xfId="3553" xr:uid="{00000000-0005-0000-0000-0000620D0000}"/>
    <cellStyle name="20% - Akzent3 3 11" xfId="3554" xr:uid="{00000000-0005-0000-0000-0000630D0000}"/>
    <cellStyle name="20% - Akzent3 3 12" xfId="3555" xr:uid="{00000000-0005-0000-0000-0000640D0000}"/>
    <cellStyle name="20% - Akzent3 3 2" xfId="3556" xr:uid="{00000000-0005-0000-0000-0000650D0000}"/>
    <cellStyle name="20% - Akzent3 3 2 2" xfId="3557" xr:uid="{00000000-0005-0000-0000-0000660D0000}"/>
    <cellStyle name="20% - Akzent3 3 2 2 2" xfId="3558" xr:uid="{00000000-0005-0000-0000-0000670D0000}"/>
    <cellStyle name="20% - Akzent3 3 2 2 2 2" xfId="3559" xr:uid="{00000000-0005-0000-0000-0000680D0000}"/>
    <cellStyle name="20% - Akzent3 3 2 2 2 2 2" xfId="3560" xr:uid="{00000000-0005-0000-0000-0000690D0000}"/>
    <cellStyle name="20% - Akzent3 3 2 2 2 3" xfId="3561" xr:uid="{00000000-0005-0000-0000-00006A0D0000}"/>
    <cellStyle name="20% - Akzent3 3 2 2 3" xfId="3562" xr:uid="{00000000-0005-0000-0000-00006B0D0000}"/>
    <cellStyle name="20% - Akzent3 3 2 2 3 2" xfId="3563" xr:uid="{00000000-0005-0000-0000-00006C0D0000}"/>
    <cellStyle name="20% - Akzent3 3 2 2 4" xfId="3564" xr:uid="{00000000-0005-0000-0000-00006D0D0000}"/>
    <cellStyle name="20% - Akzent3 3 2 2_Aug" xfId="3565" xr:uid="{00000000-0005-0000-0000-00006E0D0000}"/>
    <cellStyle name="20% - Akzent3 3 2 3" xfId="3566" xr:uid="{00000000-0005-0000-0000-00006F0D0000}"/>
    <cellStyle name="20% - Akzent3 3 2 3 2" xfId="3567" xr:uid="{00000000-0005-0000-0000-0000700D0000}"/>
    <cellStyle name="20% - Akzent3 3 2 3 2 2" xfId="3568" xr:uid="{00000000-0005-0000-0000-0000710D0000}"/>
    <cellStyle name="20% - Akzent3 3 2 3 3" xfId="3569" xr:uid="{00000000-0005-0000-0000-0000720D0000}"/>
    <cellStyle name="20% - Akzent3 3 2 3 4" xfId="3570" xr:uid="{00000000-0005-0000-0000-0000730D0000}"/>
    <cellStyle name="20% - Akzent3 3 2 3 5" xfId="3571" xr:uid="{00000000-0005-0000-0000-0000740D0000}"/>
    <cellStyle name="20% - Akzent3 3 2 4" xfId="3572" xr:uid="{00000000-0005-0000-0000-0000750D0000}"/>
    <cellStyle name="20% - Akzent3 3 2 4 2" xfId="3573" xr:uid="{00000000-0005-0000-0000-0000760D0000}"/>
    <cellStyle name="20% - Akzent3 3 2 4 2 2" xfId="3574" xr:uid="{00000000-0005-0000-0000-0000770D0000}"/>
    <cellStyle name="20% - Akzent3 3 2 4 3" xfId="3575" xr:uid="{00000000-0005-0000-0000-0000780D0000}"/>
    <cellStyle name="20% - Akzent3 3 2 5" xfId="3576" xr:uid="{00000000-0005-0000-0000-0000790D0000}"/>
    <cellStyle name="20% - Akzent3 3 2 5 2" xfId="3577" xr:uid="{00000000-0005-0000-0000-00007A0D0000}"/>
    <cellStyle name="20% - Akzent3 3 2 6" xfId="3578" xr:uid="{00000000-0005-0000-0000-00007B0D0000}"/>
    <cellStyle name="20% - Akzent3 3 2 7" xfId="3579" xr:uid="{00000000-0005-0000-0000-00007C0D0000}"/>
    <cellStyle name="20% - Akzent3 3 2 8" xfId="3580" xr:uid="{00000000-0005-0000-0000-00007D0D0000}"/>
    <cellStyle name="20% - Akzent3 3 2_Aug" xfId="3581" xr:uid="{00000000-0005-0000-0000-00007E0D0000}"/>
    <cellStyle name="20% - Akzent3 3 3" xfId="3582" xr:uid="{00000000-0005-0000-0000-00007F0D0000}"/>
    <cellStyle name="20% - Akzent3 3 3 2" xfId="3583" xr:uid="{00000000-0005-0000-0000-0000800D0000}"/>
    <cellStyle name="20% - Akzent3 3 3 2 2" xfId="3584" xr:uid="{00000000-0005-0000-0000-0000810D0000}"/>
    <cellStyle name="20% - Akzent3 3 3 2 2 2" xfId="3585" xr:uid="{00000000-0005-0000-0000-0000820D0000}"/>
    <cellStyle name="20% - Akzent3 3 3 2 3" xfId="3586" xr:uid="{00000000-0005-0000-0000-0000830D0000}"/>
    <cellStyle name="20% - Akzent3 3 3 3" xfId="3587" xr:uid="{00000000-0005-0000-0000-0000840D0000}"/>
    <cellStyle name="20% - Akzent3 3 3 3 2" xfId="3588" xr:uid="{00000000-0005-0000-0000-0000850D0000}"/>
    <cellStyle name="20% - Akzent3 3 3 4" xfId="3589" xr:uid="{00000000-0005-0000-0000-0000860D0000}"/>
    <cellStyle name="20% - Akzent3 3 3_Aug" xfId="3590" xr:uid="{00000000-0005-0000-0000-0000870D0000}"/>
    <cellStyle name="20% - Akzent3 3 4" xfId="3591" xr:uid="{00000000-0005-0000-0000-0000880D0000}"/>
    <cellStyle name="20% - Akzent3 3 4 2" xfId="3592" xr:uid="{00000000-0005-0000-0000-0000890D0000}"/>
    <cellStyle name="20% - Akzent3 3 4 2 2" xfId="3593" xr:uid="{00000000-0005-0000-0000-00008A0D0000}"/>
    <cellStyle name="20% - Akzent3 3 4 3" xfId="3594" xr:uid="{00000000-0005-0000-0000-00008B0D0000}"/>
    <cellStyle name="20% - Akzent3 3 4 4" xfId="3595" xr:uid="{00000000-0005-0000-0000-00008C0D0000}"/>
    <cellStyle name="20% - Akzent3 3 4 5" xfId="3596" xr:uid="{00000000-0005-0000-0000-00008D0D0000}"/>
    <cellStyle name="20% - Akzent3 3 4 6" xfId="3597" xr:uid="{00000000-0005-0000-0000-00008E0D0000}"/>
    <cellStyle name="20% - Akzent3 3 5" xfId="3598" xr:uid="{00000000-0005-0000-0000-00008F0D0000}"/>
    <cellStyle name="20% - Akzent3 3 5 2" xfId="3599" xr:uid="{00000000-0005-0000-0000-0000900D0000}"/>
    <cellStyle name="20% - Akzent3 3 5 2 2" xfId="3600" xr:uid="{00000000-0005-0000-0000-0000910D0000}"/>
    <cellStyle name="20% - Akzent3 3 5 3" xfId="3601" xr:uid="{00000000-0005-0000-0000-0000920D0000}"/>
    <cellStyle name="20% - Akzent3 3 6" xfId="3602" xr:uid="{00000000-0005-0000-0000-0000930D0000}"/>
    <cellStyle name="20% - Akzent3 3 6 2" xfId="3603" xr:uid="{00000000-0005-0000-0000-0000940D0000}"/>
    <cellStyle name="20% - Akzent3 3 7" xfId="3604" xr:uid="{00000000-0005-0000-0000-0000950D0000}"/>
    <cellStyle name="20% - Akzent3 3 8" xfId="3605" xr:uid="{00000000-0005-0000-0000-0000960D0000}"/>
    <cellStyle name="20% - Akzent3 3 9" xfId="3606" xr:uid="{00000000-0005-0000-0000-0000970D0000}"/>
    <cellStyle name="20% - Akzent3 3_Aug" xfId="3607" xr:uid="{00000000-0005-0000-0000-0000980D0000}"/>
    <cellStyle name="20% - Akzent3 4" xfId="3608" xr:uid="{00000000-0005-0000-0000-0000990D0000}"/>
    <cellStyle name="20% - Akzent3 4 10" xfId="3609" xr:uid="{00000000-0005-0000-0000-00009A0D0000}"/>
    <cellStyle name="20% - Akzent3 4 11" xfId="3610" xr:uid="{00000000-0005-0000-0000-00009B0D0000}"/>
    <cellStyle name="20% - Akzent3 4 12" xfId="3611" xr:uid="{00000000-0005-0000-0000-00009C0D0000}"/>
    <cellStyle name="20% - Akzent3 4 2" xfId="3612" xr:uid="{00000000-0005-0000-0000-00009D0D0000}"/>
    <cellStyle name="20% - Akzent3 4 2 2" xfId="3613" xr:uid="{00000000-0005-0000-0000-00009E0D0000}"/>
    <cellStyle name="20% - Akzent3 4 2 2 2" xfId="3614" xr:uid="{00000000-0005-0000-0000-00009F0D0000}"/>
    <cellStyle name="20% - Akzent3 4 2 2 2 2" xfId="3615" xr:uid="{00000000-0005-0000-0000-0000A00D0000}"/>
    <cellStyle name="20% - Akzent3 4 2 2 2 2 2" xfId="3616" xr:uid="{00000000-0005-0000-0000-0000A10D0000}"/>
    <cellStyle name="20% - Akzent3 4 2 2 2 3" xfId="3617" xr:uid="{00000000-0005-0000-0000-0000A20D0000}"/>
    <cellStyle name="20% - Akzent3 4 2 2 3" xfId="3618" xr:uid="{00000000-0005-0000-0000-0000A30D0000}"/>
    <cellStyle name="20% - Akzent3 4 2 2 3 2" xfId="3619" xr:uid="{00000000-0005-0000-0000-0000A40D0000}"/>
    <cellStyle name="20% - Akzent3 4 2 2 4" xfId="3620" xr:uid="{00000000-0005-0000-0000-0000A50D0000}"/>
    <cellStyle name="20% - Akzent3 4 2 2_Aug" xfId="3621" xr:uid="{00000000-0005-0000-0000-0000A60D0000}"/>
    <cellStyle name="20% - Akzent3 4 2 3" xfId="3622" xr:uid="{00000000-0005-0000-0000-0000A70D0000}"/>
    <cellStyle name="20% - Akzent3 4 2 3 2" xfId="3623" xr:uid="{00000000-0005-0000-0000-0000A80D0000}"/>
    <cellStyle name="20% - Akzent3 4 2 3 2 2" xfId="3624" xr:uid="{00000000-0005-0000-0000-0000A90D0000}"/>
    <cellStyle name="20% - Akzent3 4 2 3 3" xfId="3625" xr:uid="{00000000-0005-0000-0000-0000AA0D0000}"/>
    <cellStyle name="20% - Akzent3 4 2 3 4" xfId="3626" xr:uid="{00000000-0005-0000-0000-0000AB0D0000}"/>
    <cellStyle name="20% - Akzent3 4 2 3 5" xfId="3627" xr:uid="{00000000-0005-0000-0000-0000AC0D0000}"/>
    <cellStyle name="20% - Akzent3 4 2 4" xfId="3628" xr:uid="{00000000-0005-0000-0000-0000AD0D0000}"/>
    <cellStyle name="20% - Akzent3 4 2 4 2" xfId="3629" xr:uid="{00000000-0005-0000-0000-0000AE0D0000}"/>
    <cellStyle name="20% - Akzent3 4 2 4 2 2" xfId="3630" xr:uid="{00000000-0005-0000-0000-0000AF0D0000}"/>
    <cellStyle name="20% - Akzent3 4 2 4 3" xfId="3631" xr:uid="{00000000-0005-0000-0000-0000B00D0000}"/>
    <cellStyle name="20% - Akzent3 4 2 5" xfId="3632" xr:uid="{00000000-0005-0000-0000-0000B10D0000}"/>
    <cellStyle name="20% - Akzent3 4 2 5 2" xfId="3633" xr:uid="{00000000-0005-0000-0000-0000B20D0000}"/>
    <cellStyle name="20% - Akzent3 4 2 6" xfId="3634" xr:uid="{00000000-0005-0000-0000-0000B30D0000}"/>
    <cellStyle name="20% - Akzent3 4 2 7" xfId="3635" xr:uid="{00000000-0005-0000-0000-0000B40D0000}"/>
    <cellStyle name="20% - Akzent3 4 2 8" xfId="3636" xr:uid="{00000000-0005-0000-0000-0000B50D0000}"/>
    <cellStyle name="20% - Akzent3 4 2_Aug" xfId="3637" xr:uid="{00000000-0005-0000-0000-0000B60D0000}"/>
    <cellStyle name="20% - Akzent3 4 3" xfId="3638" xr:uid="{00000000-0005-0000-0000-0000B70D0000}"/>
    <cellStyle name="20% - Akzent3 4 3 2" xfId="3639" xr:uid="{00000000-0005-0000-0000-0000B80D0000}"/>
    <cellStyle name="20% - Akzent3 4 3 2 2" xfId="3640" xr:uid="{00000000-0005-0000-0000-0000B90D0000}"/>
    <cellStyle name="20% - Akzent3 4 3 2 2 2" xfId="3641" xr:uid="{00000000-0005-0000-0000-0000BA0D0000}"/>
    <cellStyle name="20% - Akzent3 4 3 2 3" xfId="3642" xr:uid="{00000000-0005-0000-0000-0000BB0D0000}"/>
    <cellStyle name="20% - Akzent3 4 3 3" xfId="3643" xr:uid="{00000000-0005-0000-0000-0000BC0D0000}"/>
    <cellStyle name="20% - Akzent3 4 3 3 2" xfId="3644" xr:uid="{00000000-0005-0000-0000-0000BD0D0000}"/>
    <cellStyle name="20% - Akzent3 4 3 4" xfId="3645" xr:uid="{00000000-0005-0000-0000-0000BE0D0000}"/>
    <cellStyle name="20% - Akzent3 4 3_Aug" xfId="3646" xr:uid="{00000000-0005-0000-0000-0000BF0D0000}"/>
    <cellStyle name="20% - Akzent3 4 4" xfId="3647" xr:uid="{00000000-0005-0000-0000-0000C00D0000}"/>
    <cellStyle name="20% - Akzent3 4 4 2" xfId="3648" xr:uid="{00000000-0005-0000-0000-0000C10D0000}"/>
    <cellStyle name="20% - Akzent3 4 4 2 2" xfId="3649" xr:uid="{00000000-0005-0000-0000-0000C20D0000}"/>
    <cellStyle name="20% - Akzent3 4 4 3" xfId="3650" xr:uid="{00000000-0005-0000-0000-0000C30D0000}"/>
    <cellStyle name="20% - Akzent3 4 4 4" xfId="3651" xr:uid="{00000000-0005-0000-0000-0000C40D0000}"/>
    <cellStyle name="20% - Akzent3 4 4 5" xfId="3652" xr:uid="{00000000-0005-0000-0000-0000C50D0000}"/>
    <cellStyle name="20% - Akzent3 4 5" xfId="3653" xr:uid="{00000000-0005-0000-0000-0000C60D0000}"/>
    <cellStyle name="20% - Akzent3 4 5 2" xfId="3654" xr:uid="{00000000-0005-0000-0000-0000C70D0000}"/>
    <cellStyle name="20% - Akzent3 4 5 2 2" xfId="3655" xr:uid="{00000000-0005-0000-0000-0000C80D0000}"/>
    <cellStyle name="20% - Akzent3 4 5 3" xfId="3656" xr:uid="{00000000-0005-0000-0000-0000C90D0000}"/>
    <cellStyle name="20% - Akzent3 4 6" xfId="3657" xr:uid="{00000000-0005-0000-0000-0000CA0D0000}"/>
    <cellStyle name="20% - Akzent3 4 6 2" xfId="3658" xr:uid="{00000000-0005-0000-0000-0000CB0D0000}"/>
    <cellStyle name="20% - Akzent3 4 7" xfId="3659" xr:uid="{00000000-0005-0000-0000-0000CC0D0000}"/>
    <cellStyle name="20% - Akzent3 4 8" xfId="3660" xr:uid="{00000000-0005-0000-0000-0000CD0D0000}"/>
    <cellStyle name="20% - Akzent3 4 9" xfId="3661" xr:uid="{00000000-0005-0000-0000-0000CE0D0000}"/>
    <cellStyle name="20% - Akzent3 4_Aug" xfId="3662" xr:uid="{00000000-0005-0000-0000-0000CF0D0000}"/>
    <cellStyle name="20% - Akzent3 5" xfId="3663" xr:uid="{00000000-0005-0000-0000-0000D00D0000}"/>
    <cellStyle name="20% - Akzent4" xfId="51" xr:uid="{00000000-0005-0000-0000-0000D10D0000}"/>
    <cellStyle name="20% - Akzent4 2" xfId="3664" xr:uid="{00000000-0005-0000-0000-0000D20D0000}"/>
    <cellStyle name="20% - Akzent4 2 2" xfId="3665" xr:uid="{00000000-0005-0000-0000-0000D30D0000}"/>
    <cellStyle name="20% - Akzent4 2 3" xfId="3666" xr:uid="{00000000-0005-0000-0000-0000D40D0000}"/>
    <cellStyle name="20% - Akzent4 2 4" xfId="3667" xr:uid="{00000000-0005-0000-0000-0000D50D0000}"/>
    <cellStyle name="20% - Akzent4 3" xfId="3668" xr:uid="{00000000-0005-0000-0000-0000D60D0000}"/>
    <cellStyle name="20% - Akzent4 4" xfId="3669" xr:uid="{00000000-0005-0000-0000-0000D70D0000}"/>
    <cellStyle name="20% - Akzent4 5" xfId="3670" xr:uid="{00000000-0005-0000-0000-0000D80D0000}"/>
    <cellStyle name="20% - Akzent5" xfId="52" xr:uid="{00000000-0005-0000-0000-0000D90D0000}"/>
    <cellStyle name="20% - Akzent5 2" xfId="3671" xr:uid="{00000000-0005-0000-0000-0000DA0D0000}"/>
    <cellStyle name="20% - Akzent5 3" xfId="3672" xr:uid="{00000000-0005-0000-0000-0000DB0D0000}"/>
    <cellStyle name="20% - Akzent5 4" xfId="3673" xr:uid="{00000000-0005-0000-0000-0000DC0D0000}"/>
    <cellStyle name="20% - Akzent6" xfId="53" xr:uid="{00000000-0005-0000-0000-0000DD0D0000}"/>
    <cellStyle name="20% - Akzent6 2" xfId="3674" xr:uid="{00000000-0005-0000-0000-0000DE0D0000}"/>
    <cellStyle name="20% - Akzent6 2 2" xfId="3675" xr:uid="{00000000-0005-0000-0000-0000DF0D0000}"/>
    <cellStyle name="20% - Akzent6 2 3" xfId="3676" xr:uid="{00000000-0005-0000-0000-0000E00D0000}"/>
    <cellStyle name="20% - Akzent6 2 4" xfId="3677" xr:uid="{00000000-0005-0000-0000-0000E10D0000}"/>
    <cellStyle name="20% - Akzent6 3" xfId="3678" xr:uid="{00000000-0005-0000-0000-0000E20D0000}"/>
    <cellStyle name="20% - Akzent6 4" xfId="3679" xr:uid="{00000000-0005-0000-0000-0000E30D0000}"/>
    <cellStyle name="20% - Akzent6 5" xfId="3680" xr:uid="{00000000-0005-0000-0000-0000E40D0000}"/>
    <cellStyle name="30-kV" xfId="3681" xr:uid="{00000000-0005-0000-0000-0000E50D0000}"/>
    <cellStyle name="30-kV 2" xfId="3682" xr:uid="{00000000-0005-0000-0000-0000E60D0000}"/>
    <cellStyle name="380-kV" xfId="3683" xr:uid="{00000000-0005-0000-0000-0000E70D0000}"/>
    <cellStyle name="380-kV 2" xfId="3684" xr:uid="{00000000-0005-0000-0000-0000E80D0000}"/>
    <cellStyle name="380-kV 2 2" xfId="3685" xr:uid="{00000000-0005-0000-0000-0000E90D0000}"/>
    <cellStyle name="380-kV 2 2 2" xfId="3686" xr:uid="{00000000-0005-0000-0000-0000EA0D0000}"/>
    <cellStyle name="380-kV 2 2 2 2" xfId="3687" xr:uid="{00000000-0005-0000-0000-0000EB0D0000}"/>
    <cellStyle name="380-kV 2 2 3" xfId="3688" xr:uid="{00000000-0005-0000-0000-0000EC0D0000}"/>
    <cellStyle name="380-kV 2 2 3 2" xfId="3689" xr:uid="{00000000-0005-0000-0000-0000ED0D0000}"/>
    <cellStyle name="380-kV 2 2 4" xfId="3690" xr:uid="{00000000-0005-0000-0000-0000EE0D0000}"/>
    <cellStyle name="380-kV 2 3" xfId="3691" xr:uid="{00000000-0005-0000-0000-0000EF0D0000}"/>
    <cellStyle name="380-kV 2 3 2" xfId="3692" xr:uid="{00000000-0005-0000-0000-0000F00D0000}"/>
    <cellStyle name="380-kV 2 3 2 2" xfId="3693" xr:uid="{00000000-0005-0000-0000-0000F10D0000}"/>
    <cellStyle name="380-kV 2 3 3" xfId="3694" xr:uid="{00000000-0005-0000-0000-0000F20D0000}"/>
    <cellStyle name="380-kV 2 3 3 2" xfId="3695" xr:uid="{00000000-0005-0000-0000-0000F30D0000}"/>
    <cellStyle name="380-kV 2 3 4" xfId="3696" xr:uid="{00000000-0005-0000-0000-0000F40D0000}"/>
    <cellStyle name="380-kV 2 4" xfId="3697" xr:uid="{00000000-0005-0000-0000-0000F50D0000}"/>
    <cellStyle name="380-kV 2 4 2" xfId="3698" xr:uid="{00000000-0005-0000-0000-0000F60D0000}"/>
    <cellStyle name="380-kV 2 5" xfId="3699" xr:uid="{00000000-0005-0000-0000-0000F70D0000}"/>
    <cellStyle name="380-kV 2 5 2" xfId="3700" xr:uid="{00000000-0005-0000-0000-0000F80D0000}"/>
    <cellStyle name="380-kV 2 6" xfId="3701" xr:uid="{00000000-0005-0000-0000-0000F90D0000}"/>
    <cellStyle name="380-kV 3" xfId="3702" xr:uid="{00000000-0005-0000-0000-0000FA0D0000}"/>
    <cellStyle name="380-kV 3 2" xfId="3703" xr:uid="{00000000-0005-0000-0000-0000FB0D0000}"/>
    <cellStyle name="380-kV 3 2 2" xfId="3704" xr:uid="{00000000-0005-0000-0000-0000FC0D0000}"/>
    <cellStyle name="380-kV 3 3" xfId="3705" xr:uid="{00000000-0005-0000-0000-0000FD0D0000}"/>
    <cellStyle name="380-kV 3 3 2" xfId="3706" xr:uid="{00000000-0005-0000-0000-0000FE0D0000}"/>
    <cellStyle name="380-kV 3 4" xfId="3707" xr:uid="{00000000-0005-0000-0000-0000FF0D0000}"/>
    <cellStyle name="380-kV 4" xfId="3708" xr:uid="{00000000-0005-0000-0000-0000000E0000}"/>
    <cellStyle name="380-kV 4 2" xfId="3709" xr:uid="{00000000-0005-0000-0000-0000010E0000}"/>
    <cellStyle name="380-kV 4 2 2" xfId="3710" xr:uid="{00000000-0005-0000-0000-0000020E0000}"/>
    <cellStyle name="380-kV 4 3" xfId="3711" xr:uid="{00000000-0005-0000-0000-0000030E0000}"/>
    <cellStyle name="380-kV 4 3 2" xfId="3712" xr:uid="{00000000-0005-0000-0000-0000040E0000}"/>
    <cellStyle name="380-kV 4 4" xfId="3713" xr:uid="{00000000-0005-0000-0000-0000050E0000}"/>
    <cellStyle name="380-kV 5" xfId="3714" xr:uid="{00000000-0005-0000-0000-0000060E0000}"/>
    <cellStyle name="380-kV 5 2" xfId="3715" xr:uid="{00000000-0005-0000-0000-0000070E0000}"/>
    <cellStyle name="380-kV 5 2 2" xfId="3716" xr:uid="{00000000-0005-0000-0000-0000080E0000}"/>
    <cellStyle name="380-kV 5 3" xfId="3717" xr:uid="{00000000-0005-0000-0000-0000090E0000}"/>
    <cellStyle name="380-kV 5 3 2" xfId="3718" xr:uid="{00000000-0005-0000-0000-00000A0E0000}"/>
    <cellStyle name="380-kV 5 4" xfId="3719" xr:uid="{00000000-0005-0000-0000-00000B0E0000}"/>
    <cellStyle name="380-kV 6" xfId="3720" xr:uid="{00000000-0005-0000-0000-00000C0E0000}"/>
    <cellStyle name="380-kV 6 2" xfId="3721" xr:uid="{00000000-0005-0000-0000-00000D0E0000}"/>
    <cellStyle name="380-kV 6 2 2" xfId="3722" xr:uid="{00000000-0005-0000-0000-00000E0E0000}"/>
    <cellStyle name="380-kV 6 3" xfId="3723" xr:uid="{00000000-0005-0000-0000-00000F0E0000}"/>
    <cellStyle name="380-kV 6 3 2" xfId="3724" xr:uid="{00000000-0005-0000-0000-0000100E0000}"/>
    <cellStyle name="380-kV 6 4" xfId="3725" xr:uid="{00000000-0005-0000-0000-0000110E0000}"/>
    <cellStyle name="380-kV 7" xfId="3726" xr:uid="{00000000-0005-0000-0000-0000120E0000}"/>
    <cellStyle name="380-kV 7 2" xfId="3727" xr:uid="{00000000-0005-0000-0000-0000130E0000}"/>
    <cellStyle name="380-kV 8" xfId="3728" xr:uid="{00000000-0005-0000-0000-0000140E0000}"/>
    <cellStyle name="380-kV 8 2" xfId="3729" xr:uid="{00000000-0005-0000-0000-0000150E0000}"/>
    <cellStyle name="380-kV 9" xfId="3730" xr:uid="{00000000-0005-0000-0000-0000160E0000}"/>
    <cellStyle name="40 % - Akzent1" xfId="54" builtinId="31" customBuiltin="1"/>
    <cellStyle name="40 % - Akzent1 2" xfId="3731" xr:uid="{00000000-0005-0000-0000-0000180E0000}"/>
    <cellStyle name="40 % - Akzent1 2 10" xfId="3732" xr:uid="{00000000-0005-0000-0000-0000190E0000}"/>
    <cellStyle name="40 % - Akzent1 2 11" xfId="3733" xr:uid="{00000000-0005-0000-0000-00001A0E0000}"/>
    <cellStyle name="40 % - Akzent1 2 2" xfId="3734" xr:uid="{00000000-0005-0000-0000-00001B0E0000}"/>
    <cellStyle name="40 % - Akzent1 2 2 2" xfId="3735" xr:uid="{00000000-0005-0000-0000-00001C0E0000}"/>
    <cellStyle name="40 % - Akzent1 2 2 2 2" xfId="3736" xr:uid="{00000000-0005-0000-0000-00001D0E0000}"/>
    <cellStyle name="40 % - Akzent1 2 2 2 2 2" xfId="3737" xr:uid="{00000000-0005-0000-0000-00001E0E0000}"/>
    <cellStyle name="40 % - Akzent1 2 2 2 3" xfId="3738" xr:uid="{00000000-0005-0000-0000-00001F0E0000}"/>
    <cellStyle name="40 % - Akzent1 2 2 2 4" xfId="3739" xr:uid="{00000000-0005-0000-0000-0000200E0000}"/>
    <cellStyle name="40 % - Akzent1 2 2 3" xfId="3740" xr:uid="{00000000-0005-0000-0000-0000210E0000}"/>
    <cellStyle name="40 % - Akzent1 2 2 3 2" xfId="3741" xr:uid="{00000000-0005-0000-0000-0000220E0000}"/>
    <cellStyle name="40 % - Akzent1 2 2 3 3" xfId="3742" xr:uid="{00000000-0005-0000-0000-0000230E0000}"/>
    <cellStyle name="40 % - Akzent1 2 2 4" xfId="3743" xr:uid="{00000000-0005-0000-0000-0000240E0000}"/>
    <cellStyle name="40 % - Akzent1 2 2 4 2" xfId="3744" xr:uid="{00000000-0005-0000-0000-0000250E0000}"/>
    <cellStyle name="40 % - Akzent1 2 2 4 3" xfId="3745" xr:uid="{00000000-0005-0000-0000-0000260E0000}"/>
    <cellStyle name="40 % - Akzent1 2 2 4 3 2" xfId="3746" xr:uid="{00000000-0005-0000-0000-0000270E0000}"/>
    <cellStyle name="40 % - Akzent1 2 2 4 4" xfId="3747" xr:uid="{00000000-0005-0000-0000-0000280E0000}"/>
    <cellStyle name="40 % - Akzent1 2 2 5" xfId="3748" xr:uid="{00000000-0005-0000-0000-0000290E0000}"/>
    <cellStyle name="40 % - Akzent1 2 2 6" xfId="3749" xr:uid="{00000000-0005-0000-0000-00002A0E0000}"/>
    <cellStyle name="40 % - Akzent1 2 3" xfId="3750" xr:uid="{00000000-0005-0000-0000-00002B0E0000}"/>
    <cellStyle name="40 % - Akzent1 2 3 10" xfId="3751" xr:uid="{00000000-0005-0000-0000-00002C0E0000}"/>
    <cellStyle name="40 % - Akzent1 2 3 10 2" xfId="3752" xr:uid="{00000000-0005-0000-0000-00002D0E0000}"/>
    <cellStyle name="40 % - Akzent1 2 3 11" xfId="3753" xr:uid="{00000000-0005-0000-0000-00002E0E0000}"/>
    <cellStyle name="40 % - Akzent1 2 3 12" xfId="3754" xr:uid="{00000000-0005-0000-0000-00002F0E0000}"/>
    <cellStyle name="40 % - Akzent1 2 3 13" xfId="3755" xr:uid="{00000000-0005-0000-0000-0000300E0000}"/>
    <cellStyle name="40 % - Akzent1 2 3 14" xfId="3756" xr:uid="{00000000-0005-0000-0000-0000310E0000}"/>
    <cellStyle name="40 % - Akzent1 2 3 2" xfId="3757" xr:uid="{00000000-0005-0000-0000-0000320E0000}"/>
    <cellStyle name="40 % - Akzent1 2 3 2 10" xfId="3758" xr:uid="{00000000-0005-0000-0000-0000330E0000}"/>
    <cellStyle name="40 % - Akzent1 2 3 2 2" xfId="3759" xr:uid="{00000000-0005-0000-0000-0000340E0000}"/>
    <cellStyle name="40 % - Akzent1 2 3 2 2 2" xfId="3760" xr:uid="{00000000-0005-0000-0000-0000350E0000}"/>
    <cellStyle name="40 % - Akzent1 2 3 2 2 2 2" xfId="3761" xr:uid="{00000000-0005-0000-0000-0000360E0000}"/>
    <cellStyle name="40 % - Akzent1 2 3 2 2 2 2 2" xfId="3762" xr:uid="{00000000-0005-0000-0000-0000370E0000}"/>
    <cellStyle name="40 % - Akzent1 2 3 2 2 2 3" xfId="3763" xr:uid="{00000000-0005-0000-0000-0000380E0000}"/>
    <cellStyle name="40 % - Akzent1 2 3 2 2 3" xfId="3764" xr:uid="{00000000-0005-0000-0000-0000390E0000}"/>
    <cellStyle name="40 % - Akzent1 2 3 2 2 3 2" xfId="3765" xr:uid="{00000000-0005-0000-0000-00003A0E0000}"/>
    <cellStyle name="40 % - Akzent1 2 3 2 2 4" xfId="3766" xr:uid="{00000000-0005-0000-0000-00003B0E0000}"/>
    <cellStyle name="40 % - Akzent1 2 3 2 2 4 2" xfId="3767" xr:uid="{00000000-0005-0000-0000-00003C0E0000}"/>
    <cellStyle name="40 % - Akzent1 2 3 2 2 5" xfId="3768" xr:uid="{00000000-0005-0000-0000-00003D0E0000}"/>
    <cellStyle name="40 % - Akzent1 2 3 2 3" xfId="3769" xr:uid="{00000000-0005-0000-0000-00003E0E0000}"/>
    <cellStyle name="40 % - Akzent1 2 3 2 3 2" xfId="3770" xr:uid="{00000000-0005-0000-0000-00003F0E0000}"/>
    <cellStyle name="40 % - Akzent1 2 3 2 3 2 2" xfId="3771" xr:uid="{00000000-0005-0000-0000-0000400E0000}"/>
    <cellStyle name="40 % - Akzent1 2 3 2 3 2 2 2" xfId="3772" xr:uid="{00000000-0005-0000-0000-0000410E0000}"/>
    <cellStyle name="40 % - Akzent1 2 3 2 3 2 3" xfId="3773" xr:uid="{00000000-0005-0000-0000-0000420E0000}"/>
    <cellStyle name="40 % - Akzent1 2 3 2 3 3" xfId="3774" xr:uid="{00000000-0005-0000-0000-0000430E0000}"/>
    <cellStyle name="40 % - Akzent1 2 3 2 3 3 2" xfId="3775" xr:uid="{00000000-0005-0000-0000-0000440E0000}"/>
    <cellStyle name="40 % - Akzent1 2 3 2 3 4" xfId="3776" xr:uid="{00000000-0005-0000-0000-0000450E0000}"/>
    <cellStyle name="40 % - Akzent1 2 3 2 4" xfId="3777" xr:uid="{00000000-0005-0000-0000-0000460E0000}"/>
    <cellStyle name="40 % - Akzent1 2 3 2 4 2" xfId="3778" xr:uid="{00000000-0005-0000-0000-0000470E0000}"/>
    <cellStyle name="40 % - Akzent1 2 3 2 4 2 2" xfId="3779" xr:uid="{00000000-0005-0000-0000-0000480E0000}"/>
    <cellStyle name="40 % - Akzent1 2 3 2 4 3" xfId="3780" xr:uid="{00000000-0005-0000-0000-0000490E0000}"/>
    <cellStyle name="40 % - Akzent1 2 3 2 5" xfId="3781" xr:uid="{00000000-0005-0000-0000-00004A0E0000}"/>
    <cellStyle name="40 % - Akzent1 2 3 2 5 2" xfId="3782" xr:uid="{00000000-0005-0000-0000-00004B0E0000}"/>
    <cellStyle name="40 % - Akzent1 2 3 2 6" xfId="3783" xr:uid="{00000000-0005-0000-0000-00004C0E0000}"/>
    <cellStyle name="40 % - Akzent1 2 3 2 6 2" xfId="3784" xr:uid="{00000000-0005-0000-0000-00004D0E0000}"/>
    <cellStyle name="40 % - Akzent1 2 3 2 7" xfId="3785" xr:uid="{00000000-0005-0000-0000-00004E0E0000}"/>
    <cellStyle name="40 % - Akzent1 2 3 2 7 2" xfId="3786" xr:uid="{00000000-0005-0000-0000-00004F0E0000}"/>
    <cellStyle name="40 % - Akzent1 2 3 2 8" xfId="3787" xr:uid="{00000000-0005-0000-0000-0000500E0000}"/>
    <cellStyle name="40 % - Akzent1 2 3 2 9" xfId="3788" xr:uid="{00000000-0005-0000-0000-0000510E0000}"/>
    <cellStyle name="40 % - Akzent1 2 3 3" xfId="3789" xr:uid="{00000000-0005-0000-0000-0000520E0000}"/>
    <cellStyle name="40 % - Akzent1 2 3 3 2" xfId="3790" xr:uid="{00000000-0005-0000-0000-0000530E0000}"/>
    <cellStyle name="40 % - Akzent1 2 3 3 2 2" xfId="3791" xr:uid="{00000000-0005-0000-0000-0000540E0000}"/>
    <cellStyle name="40 % - Akzent1 2 3 3 2 2 2" xfId="3792" xr:uid="{00000000-0005-0000-0000-0000550E0000}"/>
    <cellStyle name="40 % - Akzent1 2 3 3 2 3" xfId="3793" xr:uid="{00000000-0005-0000-0000-0000560E0000}"/>
    <cellStyle name="40 % - Akzent1 2 3 3 3" xfId="3794" xr:uid="{00000000-0005-0000-0000-0000570E0000}"/>
    <cellStyle name="40 % - Akzent1 2 3 3 3 2" xfId="3795" xr:uid="{00000000-0005-0000-0000-0000580E0000}"/>
    <cellStyle name="40 % - Akzent1 2 3 3 4" xfId="3796" xr:uid="{00000000-0005-0000-0000-0000590E0000}"/>
    <cellStyle name="40 % - Akzent1 2 3 3 4 2" xfId="3797" xr:uid="{00000000-0005-0000-0000-00005A0E0000}"/>
    <cellStyle name="40 % - Akzent1 2 3 3 5" xfId="3798" xr:uid="{00000000-0005-0000-0000-00005B0E0000}"/>
    <cellStyle name="40 % - Akzent1 2 3 4" xfId="3799" xr:uid="{00000000-0005-0000-0000-00005C0E0000}"/>
    <cellStyle name="40 % - Akzent1 2 3 4 2" xfId="3800" xr:uid="{00000000-0005-0000-0000-00005D0E0000}"/>
    <cellStyle name="40 % - Akzent1 2 3 4 2 2" xfId="3801" xr:uid="{00000000-0005-0000-0000-00005E0E0000}"/>
    <cellStyle name="40 % - Akzent1 2 3 4 2 2 2" xfId="3802" xr:uid="{00000000-0005-0000-0000-00005F0E0000}"/>
    <cellStyle name="40 % - Akzent1 2 3 4 2 3" xfId="3803" xr:uid="{00000000-0005-0000-0000-0000600E0000}"/>
    <cellStyle name="40 % - Akzent1 2 3 4 3" xfId="3804" xr:uid="{00000000-0005-0000-0000-0000610E0000}"/>
    <cellStyle name="40 % - Akzent1 2 3 4 3 2" xfId="3805" xr:uid="{00000000-0005-0000-0000-0000620E0000}"/>
    <cellStyle name="40 % - Akzent1 2 3 4 4" xfId="3806" xr:uid="{00000000-0005-0000-0000-0000630E0000}"/>
    <cellStyle name="40 % - Akzent1 2 3 5" xfId="3807" xr:uid="{00000000-0005-0000-0000-0000640E0000}"/>
    <cellStyle name="40 % - Akzent1 2 3 5 2" xfId="3808" xr:uid="{00000000-0005-0000-0000-0000650E0000}"/>
    <cellStyle name="40 % - Akzent1 2 3 5 2 2" xfId="3809" xr:uid="{00000000-0005-0000-0000-0000660E0000}"/>
    <cellStyle name="40 % - Akzent1 2 3 5 3" xfId="3810" xr:uid="{00000000-0005-0000-0000-0000670E0000}"/>
    <cellStyle name="40 % - Akzent1 2 3 6" xfId="3811" xr:uid="{00000000-0005-0000-0000-0000680E0000}"/>
    <cellStyle name="40 % - Akzent1 2 3 6 2" xfId="3812" xr:uid="{00000000-0005-0000-0000-0000690E0000}"/>
    <cellStyle name="40 % - Akzent1 2 3 7" xfId="3813" xr:uid="{00000000-0005-0000-0000-00006A0E0000}"/>
    <cellStyle name="40 % - Akzent1 2 3 7 2" xfId="3814" xr:uid="{00000000-0005-0000-0000-00006B0E0000}"/>
    <cellStyle name="40 % - Akzent1 2 3 8" xfId="3815" xr:uid="{00000000-0005-0000-0000-00006C0E0000}"/>
    <cellStyle name="40 % - Akzent1 2 3 8 2" xfId="3816" xr:uid="{00000000-0005-0000-0000-00006D0E0000}"/>
    <cellStyle name="40 % - Akzent1 2 3 9" xfId="3817" xr:uid="{00000000-0005-0000-0000-00006E0E0000}"/>
    <cellStyle name="40 % - Akzent1 2 3 9 2" xfId="3818" xr:uid="{00000000-0005-0000-0000-00006F0E0000}"/>
    <cellStyle name="40 % - Akzent1 2 4" xfId="3819" xr:uid="{00000000-0005-0000-0000-0000700E0000}"/>
    <cellStyle name="40 % - Akzent1 2 4 2" xfId="3820" xr:uid="{00000000-0005-0000-0000-0000710E0000}"/>
    <cellStyle name="40 % - Akzent1 2 4 2 2" xfId="3821" xr:uid="{00000000-0005-0000-0000-0000720E0000}"/>
    <cellStyle name="40 % - Akzent1 2 4 2 3" xfId="3822" xr:uid="{00000000-0005-0000-0000-0000730E0000}"/>
    <cellStyle name="40 % - Akzent1 2 4 3" xfId="3823" xr:uid="{00000000-0005-0000-0000-0000740E0000}"/>
    <cellStyle name="40 % - Akzent1 2 4 3 2" xfId="3824" xr:uid="{00000000-0005-0000-0000-0000750E0000}"/>
    <cellStyle name="40 % - Akzent1 2 4 4" xfId="3825" xr:uid="{00000000-0005-0000-0000-0000760E0000}"/>
    <cellStyle name="40 % - Akzent1 2 4 5" xfId="3826" xr:uid="{00000000-0005-0000-0000-0000770E0000}"/>
    <cellStyle name="40 % - Akzent1 2 4 6" xfId="3827" xr:uid="{00000000-0005-0000-0000-0000780E0000}"/>
    <cellStyle name="40 % - Akzent1 2 4 7" xfId="3828" xr:uid="{00000000-0005-0000-0000-0000790E0000}"/>
    <cellStyle name="40 % - Akzent1 2 4 8" xfId="3829" xr:uid="{00000000-0005-0000-0000-00007A0E0000}"/>
    <cellStyle name="40 % - Akzent1 2 5" xfId="3830" xr:uid="{00000000-0005-0000-0000-00007B0E0000}"/>
    <cellStyle name="40 % - Akzent1 2 5 2" xfId="3831" xr:uid="{00000000-0005-0000-0000-00007C0E0000}"/>
    <cellStyle name="40 % - Akzent1 2 5 3" xfId="3832" xr:uid="{00000000-0005-0000-0000-00007D0E0000}"/>
    <cellStyle name="40 % - Akzent1 2 5 4" xfId="3833" xr:uid="{00000000-0005-0000-0000-00007E0E0000}"/>
    <cellStyle name="40 % - Akzent1 2 5 5" xfId="3834" xr:uid="{00000000-0005-0000-0000-00007F0E0000}"/>
    <cellStyle name="40 % - Akzent1 2 5 6" xfId="3835" xr:uid="{00000000-0005-0000-0000-0000800E0000}"/>
    <cellStyle name="40 % - Akzent1 2 6" xfId="3836" xr:uid="{00000000-0005-0000-0000-0000810E0000}"/>
    <cellStyle name="40 % - Akzent1 2 6 2" xfId="3837" xr:uid="{00000000-0005-0000-0000-0000820E0000}"/>
    <cellStyle name="40 % - Akzent1 2 6 3" xfId="3838" xr:uid="{00000000-0005-0000-0000-0000830E0000}"/>
    <cellStyle name="40 % - Akzent1 2 7" xfId="3839" xr:uid="{00000000-0005-0000-0000-0000840E0000}"/>
    <cellStyle name="40 % - Akzent1 2 7 2" xfId="3840" xr:uid="{00000000-0005-0000-0000-0000850E0000}"/>
    <cellStyle name="40 % - Akzent1 2 8" xfId="3841" xr:uid="{00000000-0005-0000-0000-0000860E0000}"/>
    <cellStyle name="40 % - Akzent1 2 9" xfId="3842" xr:uid="{00000000-0005-0000-0000-0000870E0000}"/>
    <cellStyle name="40 % - Akzent1 3" xfId="3843" xr:uid="{00000000-0005-0000-0000-0000880E0000}"/>
    <cellStyle name="40 % - Akzent1 3 2" xfId="3844" xr:uid="{00000000-0005-0000-0000-0000890E0000}"/>
    <cellStyle name="40 % - Akzent1 3 2 2" xfId="3845" xr:uid="{00000000-0005-0000-0000-00008A0E0000}"/>
    <cellStyle name="40 % - Akzent1 3 2 2 2" xfId="3846" xr:uid="{00000000-0005-0000-0000-00008B0E0000}"/>
    <cellStyle name="40 % - Akzent1 3 2 2 2 2" xfId="3847" xr:uid="{00000000-0005-0000-0000-00008C0E0000}"/>
    <cellStyle name="40 % - Akzent1 3 2 2 3" xfId="3848" xr:uid="{00000000-0005-0000-0000-00008D0E0000}"/>
    <cellStyle name="40 % - Akzent1 3 2 2 4" xfId="3849" xr:uid="{00000000-0005-0000-0000-00008E0E0000}"/>
    <cellStyle name="40 % - Akzent1 3 2 3" xfId="3850" xr:uid="{00000000-0005-0000-0000-00008F0E0000}"/>
    <cellStyle name="40 % - Akzent1 3 2 3 2" xfId="3851" xr:uid="{00000000-0005-0000-0000-0000900E0000}"/>
    <cellStyle name="40 % - Akzent1 3 2 4" xfId="3852" xr:uid="{00000000-0005-0000-0000-0000910E0000}"/>
    <cellStyle name="40 % - Akzent1 3 2 5" xfId="3853" xr:uid="{00000000-0005-0000-0000-0000920E0000}"/>
    <cellStyle name="40 % - Akzent1 3 3" xfId="3854" xr:uid="{00000000-0005-0000-0000-0000930E0000}"/>
    <cellStyle name="40 % - Akzent1 3 3 2" xfId="3855" xr:uid="{00000000-0005-0000-0000-0000940E0000}"/>
    <cellStyle name="40 % - Akzent1 3 3 2 2" xfId="3856" xr:uid="{00000000-0005-0000-0000-0000950E0000}"/>
    <cellStyle name="40 % - Akzent1 3 3 3" xfId="3857" xr:uid="{00000000-0005-0000-0000-0000960E0000}"/>
    <cellStyle name="40 % - Akzent1 3 3 4" xfId="3858" xr:uid="{00000000-0005-0000-0000-0000970E0000}"/>
    <cellStyle name="40 % - Akzent1 3 4" xfId="3859" xr:uid="{00000000-0005-0000-0000-0000980E0000}"/>
    <cellStyle name="40 % - Akzent1 3 4 2" xfId="3860" xr:uid="{00000000-0005-0000-0000-0000990E0000}"/>
    <cellStyle name="40 % - Akzent1 3 5" xfId="3861" xr:uid="{00000000-0005-0000-0000-00009A0E0000}"/>
    <cellStyle name="40 % - Akzent1 3 6" xfId="3862" xr:uid="{00000000-0005-0000-0000-00009B0E0000}"/>
    <cellStyle name="40 % - Akzent1 3 7" xfId="3863" xr:uid="{00000000-0005-0000-0000-00009C0E0000}"/>
    <cellStyle name="40 % - Akzent1 3 8" xfId="3864" xr:uid="{00000000-0005-0000-0000-00009D0E0000}"/>
    <cellStyle name="40 % - Akzent1 4" xfId="3865" xr:uid="{00000000-0005-0000-0000-00009E0E0000}"/>
    <cellStyle name="40 % - Akzent1 4 2" xfId="3866" xr:uid="{00000000-0005-0000-0000-00009F0E0000}"/>
    <cellStyle name="40 % - Akzent1 4 2 2" xfId="3867" xr:uid="{00000000-0005-0000-0000-0000A00E0000}"/>
    <cellStyle name="40 % - Akzent1 4 2 2 2" xfId="3868" xr:uid="{00000000-0005-0000-0000-0000A10E0000}"/>
    <cellStyle name="40 % - Akzent1 4 2 3" xfId="3869" xr:uid="{00000000-0005-0000-0000-0000A20E0000}"/>
    <cellStyle name="40 % - Akzent1 4 2 4" xfId="3870" xr:uid="{00000000-0005-0000-0000-0000A30E0000}"/>
    <cellStyle name="40 % - Akzent1 4 3" xfId="3871" xr:uid="{00000000-0005-0000-0000-0000A40E0000}"/>
    <cellStyle name="40 % - Akzent1 4 3 2" xfId="3872" xr:uid="{00000000-0005-0000-0000-0000A50E0000}"/>
    <cellStyle name="40 % - Akzent1 4 4" xfId="3873" xr:uid="{00000000-0005-0000-0000-0000A60E0000}"/>
    <cellStyle name="40 % - Akzent1 4 5" xfId="3874" xr:uid="{00000000-0005-0000-0000-0000A70E0000}"/>
    <cellStyle name="40 % - Akzent1 4 6" xfId="3875" xr:uid="{00000000-0005-0000-0000-0000A80E0000}"/>
    <cellStyle name="40 % - Akzent1 5" xfId="3876" xr:uid="{00000000-0005-0000-0000-0000A90E0000}"/>
    <cellStyle name="40 % - Akzent1 5 2" xfId="3877" xr:uid="{00000000-0005-0000-0000-0000AA0E0000}"/>
    <cellStyle name="40 % - Akzent1 6" xfId="3878" xr:uid="{00000000-0005-0000-0000-0000AB0E0000}"/>
    <cellStyle name="40 % - Akzent1 6 2" xfId="3879" xr:uid="{00000000-0005-0000-0000-0000AC0E0000}"/>
    <cellStyle name="40 % - Akzent1 7" xfId="3880" xr:uid="{00000000-0005-0000-0000-0000AD0E0000}"/>
    <cellStyle name="40 % - Akzent1 7 2" xfId="3881" xr:uid="{00000000-0005-0000-0000-0000AE0E0000}"/>
    <cellStyle name="40 % - Akzent1 8" xfId="3882" xr:uid="{00000000-0005-0000-0000-0000AF0E0000}"/>
    <cellStyle name="40 % - Akzent2" xfId="55" builtinId="35" customBuiltin="1"/>
    <cellStyle name="40 % - Akzent2 2" xfId="3883" xr:uid="{00000000-0005-0000-0000-0000B10E0000}"/>
    <cellStyle name="40 % - Akzent2 2 10" xfId="3884" xr:uid="{00000000-0005-0000-0000-0000B20E0000}"/>
    <cellStyle name="40 % - Akzent2 2 2" xfId="3885" xr:uid="{00000000-0005-0000-0000-0000B30E0000}"/>
    <cellStyle name="40 % - Akzent2 2 2 2" xfId="3886" xr:uid="{00000000-0005-0000-0000-0000B40E0000}"/>
    <cellStyle name="40 % - Akzent2 2 2 2 2" xfId="3887" xr:uid="{00000000-0005-0000-0000-0000B50E0000}"/>
    <cellStyle name="40 % - Akzent2 2 2 2 2 2" xfId="3888" xr:uid="{00000000-0005-0000-0000-0000B60E0000}"/>
    <cellStyle name="40 % - Akzent2 2 2 2 3" xfId="3889" xr:uid="{00000000-0005-0000-0000-0000B70E0000}"/>
    <cellStyle name="40 % - Akzent2 2 2 2 4" xfId="3890" xr:uid="{00000000-0005-0000-0000-0000B80E0000}"/>
    <cellStyle name="40 % - Akzent2 2 2 3" xfId="3891" xr:uid="{00000000-0005-0000-0000-0000B90E0000}"/>
    <cellStyle name="40 % - Akzent2 2 2 3 2" xfId="3892" xr:uid="{00000000-0005-0000-0000-0000BA0E0000}"/>
    <cellStyle name="40 % - Akzent2 2 2 3 3" xfId="3893" xr:uid="{00000000-0005-0000-0000-0000BB0E0000}"/>
    <cellStyle name="40 % - Akzent2 2 2 4" xfId="3894" xr:uid="{00000000-0005-0000-0000-0000BC0E0000}"/>
    <cellStyle name="40 % - Akzent2 2 2 4 2" xfId="3895" xr:uid="{00000000-0005-0000-0000-0000BD0E0000}"/>
    <cellStyle name="40 % - Akzent2 2 2 4 3" xfId="3896" xr:uid="{00000000-0005-0000-0000-0000BE0E0000}"/>
    <cellStyle name="40 % - Akzent2 2 2 4 3 2" xfId="3897" xr:uid="{00000000-0005-0000-0000-0000BF0E0000}"/>
    <cellStyle name="40 % - Akzent2 2 2 4 4" xfId="3898" xr:uid="{00000000-0005-0000-0000-0000C00E0000}"/>
    <cellStyle name="40 % - Akzent2 2 2 5" xfId="3899" xr:uid="{00000000-0005-0000-0000-0000C10E0000}"/>
    <cellStyle name="40 % - Akzent2 2 2 6" xfId="3900" xr:uid="{00000000-0005-0000-0000-0000C20E0000}"/>
    <cellStyle name="40 % - Akzent2 2 3" xfId="3901" xr:uid="{00000000-0005-0000-0000-0000C30E0000}"/>
    <cellStyle name="40 % - Akzent2 2 3 10" xfId="3902" xr:uid="{00000000-0005-0000-0000-0000C40E0000}"/>
    <cellStyle name="40 % - Akzent2 2 3 10 2" xfId="3903" xr:uid="{00000000-0005-0000-0000-0000C50E0000}"/>
    <cellStyle name="40 % - Akzent2 2 3 11" xfId="3904" xr:uid="{00000000-0005-0000-0000-0000C60E0000}"/>
    <cellStyle name="40 % - Akzent2 2 3 12" xfId="3905" xr:uid="{00000000-0005-0000-0000-0000C70E0000}"/>
    <cellStyle name="40 % - Akzent2 2 3 13" xfId="3906" xr:uid="{00000000-0005-0000-0000-0000C80E0000}"/>
    <cellStyle name="40 % - Akzent2 2 3 14" xfId="3907" xr:uid="{00000000-0005-0000-0000-0000C90E0000}"/>
    <cellStyle name="40 % - Akzent2 2 3 2" xfId="3908" xr:uid="{00000000-0005-0000-0000-0000CA0E0000}"/>
    <cellStyle name="40 % - Akzent2 2 3 2 2" xfId="3909" xr:uid="{00000000-0005-0000-0000-0000CB0E0000}"/>
    <cellStyle name="40 % - Akzent2 2 3 2 2 2" xfId="3910" xr:uid="{00000000-0005-0000-0000-0000CC0E0000}"/>
    <cellStyle name="40 % - Akzent2 2 3 2 2 2 2" xfId="3911" xr:uid="{00000000-0005-0000-0000-0000CD0E0000}"/>
    <cellStyle name="40 % - Akzent2 2 3 2 2 2 2 2" xfId="3912" xr:uid="{00000000-0005-0000-0000-0000CE0E0000}"/>
    <cellStyle name="40 % - Akzent2 2 3 2 2 2 3" xfId="3913" xr:uid="{00000000-0005-0000-0000-0000CF0E0000}"/>
    <cellStyle name="40 % - Akzent2 2 3 2 2 3" xfId="3914" xr:uid="{00000000-0005-0000-0000-0000D00E0000}"/>
    <cellStyle name="40 % - Akzent2 2 3 2 2 3 2" xfId="3915" xr:uid="{00000000-0005-0000-0000-0000D10E0000}"/>
    <cellStyle name="40 % - Akzent2 2 3 2 2 4" xfId="3916" xr:uid="{00000000-0005-0000-0000-0000D20E0000}"/>
    <cellStyle name="40 % - Akzent2 2 3 2 2 4 2" xfId="3917" xr:uid="{00000000-0005-0000-0000-0000D30E0000}"/>
    <cellStyle name="40 % - Akzent2 2 3 2 2 5" xfId="3918" xr:uid="{00000000-0005-0000-0000-0000D40E0000}"/>
    <cellStyle name="40 % - Akzent2 2 3 2 3" xfId="3919" xr:uid="{00000000-0005-0000-0000-0000D50E0000}"/>
    <cellStyle name="40 % - Akzent2 2 3 2 3 2" xfId="3920" xr:uid="{00000000-0005-0000-0000-0000D60E0000}"/>
    <cellStyle name="40 % - Akzent2 2 3 2 3 2 2" xfId="3921" xr:uid="{00000000-0005-0000-0000-0000D70E0000}"/>
    <cellStyle name="40 % - Akzent2 2 3 2 3 2 2 2" xfId="3922" xr:uid="{00000000-0005-0000-0000-0000D80E0000}"/>
    <cellStyle name="40 % - Akzent2 2 3 2 3 2 3" xfId="3923" xr:uid="{00000000-0005-0000-0000-0000D90E0000}"/>
    <cellStyle name="40 % - Akzent2 2 3 2 3 3" xfId="3924" xr:uid="{00000000-0005-0000-0000-0000DA0E0000}"/>
    <cellStyle name="40 % - Akzent2 2 3 2 3 3 2" xfId="3925" xr:uid="{00000000-0005-0000-0000-0000DB0E0000}"/>
    <cellStyle name="40 % - Akzent2 2 3 2 3 4" xfId="3926" xr:uid="{00000000-0005-0000-0000-0000DC0E0000}"/>
    <cellStyle name="40 % - Akzent2 2 3 2 4" xfId="3927" xr:uid="{00000000-0005-0000-0000-0000DD0E0000}"/>
    <cellStyle name="40 % - Akzent2 2 3 2 4 2" xfId="3928" xr:uid="{00000000-0005-0000-0000-0000DE0E0000}"/>
    <cellStyle name="40 % - Akzent2 2 3 2 4 2 2" xfId="3929" xr:uid="{00000000-0005-0000-0000-0000DF0E0000}"/>
    <cellStyle name="40 % - Akzent2 2 3 2 4 3" xfId="3930" xr:uid="{00000000-0005-0000-0000-0000E00E0000}"/>
    <cellStyle name="40 % - Akzent2 2 3 2 5" xfId="3931" xr:uid="{00000000-0005-0000-0000-0000E10E0000}"/>
    <cellStyle name="40 % - Akzent2 2 3 2 5 2" xfId="3932" xr:uid="{00000000-0005-0000-0000-0000E20E0000}"/>
    <cellStyle name="40 % - Akzent2 2 3 2 6" xfId="3933" xr:uid="{00000000-0005-0000-0000-0000E30E0000}"/>
    <cellStyle name="40 % - Akzent2 2 3 2 6 2" xfId="3934" xr:uid="{00000000-0005-0000-0000-0000E40E0000}"/>
    <cellStyle name="40 % - Akzent2 2 3 2 7" xfId="3935" xr:uid="{00000000-0005-0000-0000-0000E50E0000}"/>
    <cellStyle name="40 % - Akzent2 2 3 2 7 2" xfId="3936" xr:uid="{00000000-0005-0000-0000-0000E60E0000}"/>
    <cellStyle name="40 % - Akzent2 2 3 2 8" xfId="3937" xr:uid="{00000000-0005-0000-0000-0000E70E0000}"/>
    <cellStyle name="40 % - Akzent2 2 3 2 9" xfId="3938" xr:uid="{00000000-0005-0000-0000-0000E80E0000}"/>
    <cellStyle name="40 % - Akzent2 2 3 3" xfId="3939" xr:uid="{00000000-0005-0000-0000-0000E90E0000}"/>
    <cellStyle name="40 % - Akzent2 2 3 3 2" xfId="3940" xr:uid="{00000000-0005-0000-0000-0000EA0E0000}"/>
    <cellStyle name="40 % - Akzent2 2 3 3 2 2" xfId="3941" xr:uid="{00000000-0005-0000-0000-0000EB0E0000}"/>
    <cellStyle name="40 % - Akzent2 2 3 3 2 2 2" xfId="3942" xr:uid="{00000000-0005-0000-0000-0000EC0E0000}"/>
    <cellStyle name="40 % - Akzent2 2 3 3 2 3" xfId="3943" xr:uid="{00000000-0005-0000-0000-0000ED0E0000}"/>
    <cellStyle name="40 % - Akzent2 2 3 3 3" xfId="3944" xr:uid="{00000000-0005-0000-0000-0000EE0E0000}"/>
    <cellStyle name="40 % - Akzent2 2 3 3 3 2" xfId="3945" xr:uid="{00000000-0005-0000-0000-0000EF0E0000}"/>
    <cellStyle name="40 % - Akzent2 2 3 3 4" xfId="3946" xr:uid="{00000000-0005-0000-0000-0000F00E0000}"/>
    <cellStyle name="40 % - Akzent2 2 3 3 4 2" xfId="3947" xr:uid="{00000000-0005-0000-0000-0000F10E0000}"/>
    <cellStyle name="40 % - Akzent2 2 3 3 5" xfId="3948" xr:uid="{00000000-0005-0000-0000-0000F20E0000}"/>
    <cellStyle name="40 % - Akzent2 2 3 4" xfId="3949" xr:uid="{00000000-0005-0000-0000-0000F30E0000}"/>
    <cellStyle name="40 % - Akzent2 2 3 4 2" xfId="3950" xr:uid="{00000000-0005-0000-0000-0000F40E0000}"/>
    <cellStyle name="40 % - Akzent2 2 3 4 2 2" xfId="3951" xr:uid="{00000000-0005-0000-0000-0000F50E0000}"/>
    <cellStyle name="40 % - Akzent2 2 3 4 2 2 2" xfId="3952" xr:uid="{00000000-0005-0000-0000-0000F60E0000}"/>
    <cellStyle name="40 % - Akzent2 2 3 4 2 3" xfId="3953" xr:uid="{00000000-0005-0000-0000-0000F70E0000}"/>
    <cellStyle name="40 % - Akzent2 2 3 4 3" xfId="3954" xr:uid="{00000000-0005-0000-0000-0000F80E0000}"/>
    <cellStyle name="40 % - Akzent2 2 3 4 3 2" xfId="3955" xr:uid="{00000000-0005-0000-0000-0000F90E0000}"/>
    <cellStyle name="40 % - Akzent2 2 3 4 4" xfId="3956" xr:uid="{00000000-0005-0000-0000-0000FA0E0000}"/>
    <cellStyle name="40 % - Akzent2 2 3 5" xfId="3957" xr:uid="{00000000-0005-0000-0000-0000FB0E0000}"/>
    <cellStyle name="40 % - Akzent2 2 3 5 2" xfId="3958" xr:uid="{00000000-0005-0000-0000-0000FC0E0000}"/>
    <cellStyle name="40 % - Akzent2 2 3 5 2 2" xfId="3959" xr:uid="{00000000-0005-0000-0000-0000FD0E0000}"/>
    <cellStyle name="40 % - Akzent2 2 3 5 3" xfId="3960" xr:uid="{00000000-0005-0000-0000-0000FE0E0000}"/>
    <cellStyle name="40 % - Akzent2 2 3 6" xfId="3961" xr:uid="{00000000-0005-0000-0000-0000FF0E0000}"/>
    <cellStyle name="40 % - Akzent2 2 3 6 2" xfId="3962" xr:uid="{00000000-0005-0000-0000-0000000F0000}"/>
    <cellStyle name="40 % - Akzent2 2 3 7" xfId="3963" xr:uid="{00000000-0005-0000-0000-0000010F0000}"/>
    <cellStyle name="40 % - Akzent2 2 3 7 2" xfId="3964" xr:uid="{00000000-0005-0000-0000-0000020F0000}"/>
    <cellStyle name="40 % - Akzent2 2 3 8" xfId="3965" xr:uid="{00000000-0005-0000-0000-0000030F0000}"/>
    <cellStyle name="40 % - Akzent2 2 3 8 2" xfId="3966" xr:uid="{00000000-0005-0000-0000-0000040F0000}"/>
    <cellStyle name="40 % - Akzent2 2 3 9" xfId="3967" xr:uid="{00000000-0005-0000-0000-0000050F0000}"/>
    <cellStyle name="40 % - Akzent2 2 3 9 2" xfId="3968" xr:uid="{00000000-0005-0000-0000-0000060F0000}"/>
    <cellStyle name="40 % - Akzent2 2 4" xfId="3969" xr:uid="{00000000-0005-0000-0000-0000070F0000}"/>
    <cellStyle name="40 % - Akzent2 2 4 2" xfId="3970" xr:uid="{00000000-0005-0000-0000-0000080F0000}"/>
    <cellStyle name="40 % - Akzent2 2 4 2 2" xfId="3971" xr:uid="{00000000-0005-0000-0000-0000090F0000}"/>
    <cellStyle name="40 % - Akzent2 2 4 2 3" xfId="3972" xr:uid="{00000000-0005-0000-0000-00000A0F0000}"/>
    <cellStyle name="40 % - Akzent2 2 4 3" xfId="3973" xr:uid="{00000000-0005-0000-0000-00000B0F0000}"/>
    <cellStyle name="40 % - Akzent2 2 4 3 2" xfId="3974" xr:uid="{00000000-0005-0000-0000-00000C0F0000}"/>
    <cellStyle name="40 % - Akzent2 2 4 4" xfId="3975" xr:uid="{00000000-0005-0000-0000-00000D0F0000}"/>
    <cellStyle name="40 % - Akzent2 2 4 5" xfId="3976" xr:uid="{00000000-0005-0000-0000-00000E0F0000}"/>
    <cellStyle name="40 % - Akzent2 2 4 6" xfId="3977" xr:uid="{00000000-0005-0000-0000-00000F0F0000}"/>
    <cellStyle name="40 % - Akzent2 2 4 7" xfId="3978" xr:uid="{00000000-0005-0000-0000-0000100F0000}"/>
    <cellStyle name="40 % - Akzent2 2 4 8" xfId="3979" xr:uid="{00000000-0005-0000-0000-0000110F0000}"/>
    <cellStyle name="40 % - Akzent2 2 5" xfId="3980" xr:uid="{00000000-0005-0000-0000-0000120F0000}"/>
    <cellStyle name="40 % - Akzent2 2 5 2" xfId="3981" xr:uid="{00000000-0005-0000-0000-0000130F0000}"/>
    <cellStyle name="40 % - Akzent2 2 5 3" xfId="3982" xr:uid="{00000000-0005-0000-0000-0000140F0000}"/>
    <cellStyle name="40 % - Akzent2 2 5 4" xfId="3983" xr:uid="{00000000-0005-0000-0000-0000150F0000}"/>
    <cellStyle name="40 % - Akzent2 2 5 5" xfId="3984" xr:uid="{00000000-0005-0000-0000-0000160F0000}"/>
    <cellStyle name="40 % - Akzent2 2 5 6" xfId="3985" xr:uid="{00000000-0005-0000-0000-0000170F0000}"/>
    <cellStyle name="40 % - Akzent2 2 6" xfId="3986" xr:uid="{00000000-0005-0000-0000-0000180F0000}"/>
    <cellStyle name="40 % - Akzent2 2 6 2" xfId="3987" xr:uid="{00000000-0005-0000-0000-0000190F0000}"/>
    <cellStyle name="40 % - Akzent2 2 6 3" xfId="3988" xr:uid="{00000000-0005-0000-0000-00001A0F0000}"/>
    <cellStyle name="40 % - Akzent2 2 7" xfId="3989" xr:uid="{00000000-0005-0000-0000-00001B0F0000}"/>
    <cellStyle name="40 % - Akzent2 2 7 2" xfId="3990" xr:uid="{00000000-0005-0000-0000-00001C0F0000}"/>
    <cellStyle name="40 % - Akzent2 2 8" xfId="3991" xr:uid="{00000000-0005-0000-0000-00001D0F0000}"/>
    <cellStyle name="40 % - Akzent2 2 9" xfId="3992" xr:uid="{00000000-0005-0000-0000-00001E0F0000}"/>
    <cellStyle name="40 % - Akzent2 3" xfId="3993" xr:uid="{00000000-0005-0000-0000-00001F0F0000}"/>
    <cellStyle name="40 % - Akzent2 3 2" xfId="3994" xr:uid="{00000000-0005-0000-0000-0000200F0000}"/>
    <cellStyle name="40 % - Akzent2 3 2 2" xfId="3995" xr:uid="{00000000-0005-0000-0000-0000210F0000}"/>
    <cellStyle name="40 % - Akzent2 3 2 2 2" xfId="3996" xr:uid="{00000000-0005-0000-0000-0000220F0000}"/>
    <cellStyle name="40 % - Akzent2 3 2 2 2 2" xfId="3997" xr:uid="{00000000-0005-0000-0000-0000230F0000}"/>
    <cellStyle name="40 % - Akzent2 3 2 2 3" xfId="3998" xr:uid="{00000000-0005-0000-0000-0000240F0000}"/>
    <cellStyle name="40 % - Akzent2 3 2 2 4" xfId="3999" xr:uid="{00000000-0005-0000-0000-0000250F0000}"/>
    <cellStyle name="40 % - Akzent2 3 2 3" xfId="4000" xr:uid="{00000000-0005-0000-0000-0000260F0000}"/>
    <cellStyle name="40 % - Akzent2 3 2 3 2" xfId="4001" xr:uid="{00000000-0005-0000-0000-0000270F0000}"/>
    <cellStyle name="40 % - Akzent2 3 2 4" xfId="4002" xr:uid="{00000000-0005-0000-0000-0000280F0000}"/>
    <cellStyle name="40 % - Akzent2 3 2 5" xfId="4003" xr:uid="{00000000-0005-0000-0000-0000290F0000}"/>
    <cellStyle name="40 % - Akzent2 3 3" xfId="4004" xr:uid="{00000000-0005-0000-0000-00002A0F0000}"/>
    <cellStyle name="40 % - Akzent2 3 3 2" xfId="4005" xr:uid="{00000000-0005-0000-0000-00002B0F0000}"/>
    <cellStyle name="40 % - Akzent2 3 3 2 2" xfId="4006" xr:uid="{00000000-0005-0000-0000-00002C0F0000}"/>
    <cellStyle name="40 % - Akzent2 3 3 3" xfId="4007" xr:uid="{00000000-0005-0000-0000-00002D0F0000}"/>
    <cellStyle name="40 % - Akzent2 3 3 4" xfId="4008" xr:uid="{00000000-0005-0000-0000-00002E0F0000}"/>
    <cellStyle name="40 % - Akzent2 3 4" xfId="4009" xr:uid="{00000000-0005-0000-0000-00002F0F0000}"/>
    <cellStyle name="40 % - Akzent2 3 4 2" xfId="4010" xr:uid="{00000000-0005-0000-0000-0000300F0000}"/>
    <cellStyle name="40 % - Akzent2 3 5" xfId="4011" xr:uid="{00000000-0005-0000-0000-0000310F0000}"/>
    <cellStyle name="40 % - Akzent2 3 6" xfId="4012" xr:uid="{00000000-0005-0000-0000-0000320F0000}"/>
    <cellStyle name="40 % - Akzent2 3 7" xfId="4013" xr:uid="{00000000-0005-0000-0000-0000330F0000}"/>
    <cellStyle name="40 % - Akzent2 3 8" xfId="4014" xr:uid="{00000000-0005-0000-0000-0000340F0000}"/>
    <cellStyle name="40 % - Akzent2 4" xfId="4015" xr:uid="{00000000-0005-0000-0000-0000350F0000}"/>
    <cellStyle name="40 % - Akzent2 4 2" xfId="4016" xr:uid="{00000000-0005-0000-0000-0000360F0000}"/>
    <cellStyle name="40 % - Akzent2 4 2 2" xfId="4017" xr:uid="{00000000-0005-0000-0000-0000370F0000}"/>
    <cellStyle name="40 % - Akzent2 4 2 2 2" xfId="4018" xr:uid="{00000000-0005-0000-0000-0000380F0000}"/>
    <cellStyle name="40 % - Akzent2 4 2 3" xfId="4019" xr:uid="{00000000-0005-0000-0000-0000390F0000}"/>
    <cellStyle name="40 % - Akzent2 4 2 4" xfId="4020" xr:uid="{00000000-0005-0000-0000-00003A0F0000}"/>
    <cellStyle name="40 % - Akzent2 4 3" xfId="4021" xr:uid="{00000000-0005-0000-0000-00003B0F0000}"/>
    <cellStyle name="40 % - Akzent2 4 3 2" xfId="4022" xr:uid="{00000000-0005-0000-0000-00003C0F0000}"/>
    <cellStyle name="40 % - Akzent2 4 4" xfId="4023" xr:uid="{00000000-0005-0000-0000-00003D0F0000}"/>
    <cellStyle name="40 % - Akzent2 4 5" xfId="4024" xr:uid="{00000000-0005-0000-0000-00003E0F0000}"/>
    <cellStyle name="40 % - Akzent2 4 6" xfId="4025" xr:uid="{00000000-0005-0000-0000-00003F0F0000}"/>
    <cellStyle name="40 % - Akzent2 5" xfId="4026" xr:uid="{00000000-0005-0000-0000-0000400F0000}"/>
    <cellStyle name="40 % - Akzent2 5 2" xfId="4027" xr:uid="{00000000-0005-0000-0000-0000410F0000}"/>
    <cellStyle name="40 % - Akzent2 6" xfId="4028" xr:uid="{00000000-0005-0000-0000-0000420F0000}"/>
    <cellStyle name="40 % - Akzent2 6 2" xfId="4029" xr:uid="{00000000-0005-0000-0000-0000430F0000}"/>
    <cellStyle name="40 % - Akzent2 7" xfId="4030" xr:uid="{00000000-0005-0000-0000-0000440F0000}"/>
    <cellStyle name="40 % - Akzent2 8" xfId="4031" xr:uid="{00000000-0005-0000-0000-0000450F0000}"/>
    <cellStyle name="40 % - Akzent3" xfId="56" builtinId="39" customBuiltin="1"/>
    <cellStyle name="40 % - Akzent3 2" xfId="4032" xr:uid="{00000000-0005-0000-0000-0000470F0000}"/>
    <cellStyle name="40 % - Akzent3 2 10" xfId="4033" xr:uid="{00000000-0005-0000-0000-0000480F0000}"/>
    <cellStyle name="40 % - Akzent3 2 11" xfId="4034" xr:uid="{00000000-0005-0000-0000-0000490F0000}"/>
    <cellStyle name="40 % - Akzent3 2 2" xfId="4035" xr:uid="{00000000-0005-0000-0000-00004A0F0000}"/>
    <cellStyle name="40 % - Akzent3 2 2 2" xfId="4036" xr:uid="{00000000-0005-0000-0000-00004B0F0000}"/>
    <cellStyle name="40 % - Akzent3 2 2 2 2" xfId="4037" xr:uid="{00000000-0005-0000-0000-00004C0F0000}"/>
    <cellStyle name="40 % - Akzent3 2 2 2 2 2" xfId="4038" xr:uid="{00000000-0005-0000-0000-00004D0F0000}"/>
    <cellStyle name="40 % - Akzent3 2 2 2 3" xfId="4039" xr:uid="{00000000-0005-0000-0000-00004E0F0000}"/>
    <cellStyle name="40 % - Akzent3 2 2 2 4" xfId="4040" xr:uid="{00000000-0005-0000-0000-00004F0F0000}"/>
    <cellStyle name="40 % - Akzent3 2 2 3" xfId="4041" xr:uid="{00000000-0005-0000-0000-0000500F0000}"/>
    <cellStyle name="40 % - Akzent3 2 2 3 2" xfId="4042" xr:uid="{00000000-0005-0000-0000-0000510F0000}"/>
    <cellStyle name="40 % - Akzent3 2 2 3 3" xfId="4043" xr:uid="{00000000-0005-0000-0000-0000520F0000}"/>
    <cellStyle name="40 % - Akzent3 2 2 4" xfId="4044" xr:uid="{00000000-0005-0000-0000-0000530F0000}"/>
    <cellStyle name="40 % - Akzent3 2 2 4 2" xfId="4045" xr:uid="{00000000-0005-0000-0000-0000540F0000}"/>
    <cellStyle name="40 % - Akzent3 2 2 4 3" xfId="4046" xr:uid="{00000000-0005-0000-0000-0000550F0000}"/>
    <cellStyle name="40 % - Akzent3 2 2 4 3 2" xfId="4047" xr:uid="{00000000-0005-0000-0000-0000560F0000}"/>
    <cellStyle name="40 % - Akzent3 2 2 4 4" xfId="4048" xr:uid="{00000000-0005-0000-0000-0000570F0000}"/>
    <cellStyle name="40 % - Akzent3 2 2 5" xfId="4049" xr:uid="{00000000-0005-0000-0000-0000580F0000}"/>
    <cellStyle name="40 % - Akzent3 2 2 6" xfId="4050" xr:uid="{00000000-0005-0000-0000-0000590F0000}"/>
    <cellStyle name="40 % - Akzent3 2 3" xfId="4051" xr:uid="{00000000-0005-0000-0000-00005A0F0000}"/>
    <cellStyle name="40 % - Akzent3 2 3 10" xfId="4052" xr:uid="{00000000-0005-0000-0000-00005B0F0000}"/>
    <cellStyle name="40 % - Akzent3 2 3 10 2" xfId="4053" xr:uid="{00000000-0005-0000-0000-00005C0F0000}"/>
    <cellStyle name="40 % - Akzent3 2 3 11" xfId="4054" xr:uid="{00000000-0005-0000-0000-00005D0F0000}"/>
    <cellStyle name="40 % - Akzent3 2 3 12" xfId="4055" xr:uid="{00000000-0005-0000-0000-00005E0F0000}"/>
    <cellStyle name="40 % - Akzent3 2 3 13" xfId="4056" xr:uid="{00000000-0005-0000-0000-00005F0F0000}"/>
    <cellStyle name="40 % - Akzent3 2 3 14" xfId="4057" xr:uid="{00000000-0005-0000-0000-0000600F0000}"/>
    <cellStyle name="40 % - Akzent3 2 3 2" xfId="4058" xr:uid="{00000000-0005-0000-0000-0000610F0000}"/>
    <cellStyle name="40 % - Akzent3 2 3 2 10" xfId="4059" xr:uid="{00000000-0005-0000-0000-0000620F0000}"/>
    <cellStyle name="40 % - Akzent3 2 3 2 2" xfId="4060" xr:uid="{00000000-0005-0000-0000-0000630F0000}"/>
    <cellStyle name="40 % - Akzent3 2 3 2 2 2" xfId="4061" xr:uid="{00000000-0005-0000-0000-0000640F0000}"/>
    <cellStyle name="40 % - Akzent3 2 3 2 2 2 2" xfId="4062" xr:uid="{00000000-0005-0000-0000-0000650F0000}"/>
    <cellStyle name="40 % - Akzent3 2 3 2 2 2 2 2" xfId="4063" xr:uid="{00000000-0005-0000-0000-0000660F0000}"/>
    <cellStyle name="40 % - Akzent3 2 3 2 2 2 3" xfId="4064" xr:uid="{00000000-0005-0000-0000-0000670F0000}"/>
    <cellStyle name="40 % - Akzent3 2 3 2 2 3" xfId="4065" xr:uid="{00000000-0005-0000-0000-0000680F0000}"/>
    <cellStyle name="40 % - Akzent3 2 3 2 2 3 2" xfId="4066" xr:uid="{00000000-0005-0000-0000-0000690F0000}"/>
    <cellStyle name="40 % - Akzent3 2 3 2 2 4" xfId="4067" xr:uid="{00000000-0005-0000-0000-00006A0F0000}"/>
    <cellStyle name="40 % - Akzent3 2 3 2 2 4 2" xfId="4068" xr:uid="{00000000-0005-0000-0000-00006B0F0000}"/>
    <cellStyle name="40 % - Akzent3 2 3 2 2 5" xfId="4069" xr:uid="{00000000-0005-0000-0000-00006C0F0000}"/>
    <cellStyle name="40 % - Akzent3 2 3 2 3" xfId="4070" xr:uid="{00000000-0005-0000-0000-00006D0F0000}"/>
    <cellStyle name="40 % - Akzent3 2 3 2 3 2" xfId="4071" xr:uid="{00000000-0005-0000-0000-00006E0F0000}"/>
    <cellStyle name="40 % - Akzent3 2 3 2 3 2 2" xfId="4072" xr:uid="{00000000-0005-0000-0000-00006F0F0000}"/>
    <cellStyle name="40 % - Akzent3 2 3 2 3 2 2 2" xfId="4073" xr:uid="{00000000-0005-0000-0000-0000700F0000}"/>
    <cellStyle name="40 % - Akzent3 2 3 2 3 2 3" xfId="4074" xr:uid="{00000000-0005-0000-0000-0000710F0000}"/>
    <cellStyle name="40 % - Akzent3 2 3 2 3 3" xfId="4075" xr:uid="{00000000-0005-0000-0000-0000720F0000}"/>
    <cellStyle name="40 % - Akzent3 2 3 2 3 3 2" xfId="4076" xr:uid="{00000000-0005-0000-0000-0000730F0000}"/>
    <cellStyle name="40 % - Akzent3 2 3 2 3 4" xfId="4077" xr:uid="{00000000-0005-0000-0000-0000740F0000}"/>
    <cellStyle name="40 % - Akzent3 2 3 2 4" xfId="4078" xr:uid="{00000000-0005-0000-0000-0000750F0000}"/>
    <cellStyle name="40 % - Akzent3 2 3 2 4 2" xfId="4079" xr:uid="{00000000-0005-0000-0000-0000760F0000}"/>
    <cellStyle name="40 % - Akzent3 2 3 2 4 2 2" xfId="4080" xr:uid="{00000000-0005-0000-0000-0000770F0000}"/>
    <cellStyle name="40 % - Akzent3 2 3 2 4 3" xfId="4081" xr:uid="{00000000-0005-0000-0000-0000780F0000}"/>
    <cellStyle name="40 % - Akzent3 2 3 2 5" xfId="4082" xr:uid="{00000000-0005-0000-0000-0000790F0000}"/>
    <cellStyle name="40 % - Akzent3 2 3 2 5 2" xfId="4083" xr:uid="{00000000-0005-0000-0000-00007A0F0000}"/>
    <cellStyle name="40 % - Akzent3 2 3 2 6" xfId="4084" xr:uid="{00000000-0005-0000-0000-00007B0F0000}"/>
    <cellStyle name="40 % - Akzent3 2 3 2 6 2" xfId="4085" xr:uid="{00000000-0005-0000-0000-00007C0F0000}"/>
    <cellStyle name="40 % - Akzent3 2 3 2 7" xfId="4086" xr:uid="{00000000-0005-0000-0000-00007D0F0000}"/>
    <cellStyle name="40 % - Akzent3 2 3 2 7 2" xfId="4087" xr:uid="{00000000-0005-0000-0000-00007E0F0000}"/>
    <cellStyle name="40 % - Akzent3 2 3 2 8" xfId="4088" xr:uid="{00000000-0005-0000-0000-00007F0F0000}"/>
    <cellStyle name="40 % - Akzent3 2 3 2 9" xfId="4089" xr:uid="{00000000-0005-0000-0000-0000800F0000}"/>
    <cellStyle name="40 % - Akzent3 2 3 3" xfId="4090" xr:uid="{00000000-0005-0000-0000-0000810F0000}"/>
    <cellStyle name="40 % - Akzent3 2 3 3 2" xfId="4091" xr:uid="{00000000-0005-0000-0000-0000820F0000}"/>
    <cellStyle name="40 % - Akzent3 2 3 3 2 2" xfId="4092" xr:uid="{00000000-0005-0000-0000-0000830F0000}"/>
    <cellStyle name="40 % - Akzent3 2 3 3 2 2 2" xfId="4093" xr:uid="{00000000-0005-0000-0000-0000840F0000}"/>
    <cellStyle name="40 % - Akzent3 2 3 3 2 3" xfId="4094" xr:uid="{00000000-0005-0000-0000-0000850F0000}"/>
    <cellStyle name="40 % - Akzent3 2 3 3 3" xfId="4095" xr:uid="{00000000-0005-0000-0000-0000860F0000}"/>
    <cellStyle name="40 % - Akzent3 2 3 3 3 2" xfId="4096" xr:uid="{00000000-0005-0000-0000-0000870F0000}"/>
    <cellStyle name="40 % - Akzent3 2 3 3 4" xfId="4097" xr:uid="{00000000-0005-0000-0000-0000880F0000}"/>
    <cellStyle name="40 % - Akzent3 2 3 3 4 2" xfId="4098" xr:uid="{00000000-0005-0000-0000-0000890F0000}"/>
    <cellStyle name="40 % - Akzent3 2 3 3 5" xfId="4099" xr:uid="{00000000-0005-0000-0000-00008A0F0000}"/>
    <cellStyle name="40 % - Akzent3 2 3 4" xfId="4100" xr:uid="{00000000-0005-0000-0000-00008B0F0000}"/>
    <cellStyle name="40 % - Akzent3 2 3 4 2" xfId="4101" xr:uid="{00000000-0005-0000-0000-00008C0F0000}"/>
    <cellStyle name="40 % - Akzent3 2 3 4 2 2" xfId="4102" xr:uid="{00000000-0005-0000-0000-00008D0F0000}"/>
    <cellStyle name="40 % - Akzent3 2 3 4 2 2 2" xfId="4103" xr:uid="{00000000-0005-0000-0000-00008E0F0000}"/>
    <cellStyle name="40 % - Akzent3 2 3 4 2 3" xfId="4104" xr:uid="{00000000-0005-0000-0000-00008F0F0000}"/>
    <cellStyle name="40 % - Akzent3 2 3 4 3" xfId="4105" xr:uid="{00000000-0005-0000-0000-0000900F0000}"/>
    <cellStyle name="40 % - Akzent3 2 3 4 3 2" xfId="4106" xr:uid="{00000000-0005-0000-0000-0000910F0000}"/>
    <cellStyle name="40 % - Akzent3 2 3 4 4" xfId="4107" xr:uid="{00000000-0005-0000-0000-0000920F0000}"/>
    <cellStyle name="40 % - Akzent3 2 3 5" xfId="4108" xr:uid="{00000000-0005-0000-0000-0000930F0000}"/>
    <cellStyle name="40 % - Akzent3 2 3 5 2" xfId="4109" xr:uid="{00000000-0005-0000-0000-0000940F0000}"/>
    <cellStyle name="40 % - Akzent3 2 3 5 2 2" xfId="4110" xr:uid="{00000000-0005-0000-0000-0000950F0000}"/>
    <cellStyle name="40 % - Akzent3 2 3 5 3" xfId="4111" xr:uid="{00000000-0005-0000-0000-0000960F0000}"/>
    <cellStyle name="40 % - Akzent3 2 3 6" xfId="4112" xr:uid="{00000000-0005-0000-0000-0000970F0000}"/>
    <cellStyle name="40 % - Akzent3 2 3 6 2" xfId="4113" xr:uid="{00000000-0005-0000-0000-0000980F0000}"/>
    <cellStyle name="40 % - Akzent3 2 3 7" xfId="4114" xr:uid="{00000000-0005-0000-0000-0000990F0000}"/>
    <cellStyle name="40 % - Akzent3 2 3 7 2" xfId="4115" xr:uid="{00000000-0005-0000-0000-00009A0F0000}"/>
    <cellStyle name="40 % - Akzent3 2 3 8" xfId="4116" xr:uid="{00000000-0005-0000-0000-00009B0F0000}"/>
    <cellStyle name="40 % - Akzent3 2 3 8 2" xfId="4117" xr:uid="{00000000-0005-0000-0000-00009C0F0000}"/>
    <cellStyle name="40 % - Akzent3 2 3 9" xfId="4118" xr:uid="{00000000-0005-0000-0000-00009D0F0000}"/>
    <cellStyle name="40 % - Akzent3 2 3 9 2" xfId="4119" xr:uid="{00000000-0005-0000-0000-00009E0F0000}"/>
    <cellStyle name="40 % - Akzent3 2 4" xfId="4120" xr:uid="{00000000-0005-0000-0000-00009F0F0000}"/>
    <cellStyle name="40 % - Akzent3 2 4 2" xfId="4121" xr:uid="{00000000-0005-0000-0000-0000A00F0000}"/>
    <cellStyle name="40 % - Akzent3 2 4 2 2" xfId="4122" xr:uid="{00000000-0005-0000-0000-0000A10F0000}"/>
    <cellStyle name="40 % - Akzent3 2 4 2 3" xfId="4123" xr:uid="{00000000-0005-0000-0000-0000A20F0000}"/>
    <cellStyle name="40 % - Akzent3 2 4 3" xfId="4124" xr:uid="{00000000-0005-0000-0000-0000A30F0000}"/>
    <cellStyle name="40 % - Akzent3 2 4 3 2" xfId="4125" xr:uid="{00000000-0005-0000-0000-0000A40F0000}"/>
    <cellStyle name="40 % - Akzent3 2 4 4" xfId="4126" xr:uid="{00000000-0005-0000-0000-0000A50F0000}"/>
    <cellStyle name="40 % - Akzent3 2 4 5" xfId="4127" xr:uid="{00000000-0005-0000-0000-0000A60F0000}"/>
    <cellStyle name="40 % - Akzent3 2 4 6" xfId="4128" xr:uid="{00000000-0005-0000-0000-0000A70F0000}"/>
    <cellStyle name="40 % - Akzent3 2 4 7" xfId="4129" xr:uid="{00000000-0005-0000-0000-0000A80F0000}"/>
    <cellStyle name="40 % - Akzent3 2 4 8" xfId="4130" xr:uid="{00000000-0005-0000-0000-0000A90F0000}"/>
    <cellStyle name="40 % - Akzent3 2 5" xfId="4131" xr:uid="{00000000-0005-0000-0000-0000AA0F0000}"/>
    <cellStyle name="40 % - Akzent3 2 5 2" xfId="4132" xr:uid="{00000000-0005-0000-0000-0000AB0F0000}"/>
    <cellStyle name="40 % - Akzent3 2 5 3" xfId="4133" xr:uid="{00000000-0005-0000-0000-0000AC0F0000}"/>
    <cellStyle name="40 % - Akzent3 2 5 4" xfId="4134" xr:uid="{00000000-0005-0000-0000-0000AD0F0000}"/>
    <cellStyle name="40 % - Akzent3 2 5 5" xfId="4135" xr:uid="{00000000-0005-0000-0000-0000AE0F0000}"/>
    <cellStyle name="40 % - Akzent3 2 5 6" xfId="4136" xr:uid="{00000000-0005-0000-0000-0000AF0F0000}"/>
    <cellStyle name="40 % - Akzent3 2 6" xfId="4137" xr:uid="{00000000-0005-0000-0000-0000B00F0000}"/>
    <cellStyle name="40 % - Akzent3 2 6 2" xfId="4138" xr:uid="{00000000-0005-0000-0000-0000B10F0000}"/>
    <cellStyle name="40 % - Akzent3 2 6 3" xfId="4139" xr:uid="{00000000-0005-0000-0000-0000B20F0000}"/>
    <cellStyle name="40 % - Akzent3 2 7" xfId="4140" xr:uid="{00000000-0005-0000-0000-0000B30F0000}"/>
    <cellStyle name="40 % - Akzent3 2 7 2" xfId="4141" xr:uid="{00000000-0005-0000-0000-0000B40F0000}"/>
    <cellStyle name="40 % - Akzent3 2 8" xfId="4142" xr:uid="{00000000-0005-0000-0000-0000B50F0000}"/>
    <cellStyle name="40 % - Akzent3 2 9" xfId="4143" xr:uid="{00000000-0005-0000-0000-0000B60F0000}"/>
    <cellStyle name="40 % - Akzent3 3" xfId="4144" xr:uid="{00000000-0005-0000-0000-0000B70F0000}"/>
    <cellStyle name="40 % - Akzent3 3 2" xfId="4145" xr:uid="{00000000-0005-0000-0000-0000B80F0000}"/>
    <cellStyle name="40 % - Akzent3 3 2 2" xfId="4146" xr:uid="{00000000-0005-0000-0000-0000B90F0000}"/>
    <cellStyle name="40 % - Akzent3 3 2 2 2" xfId="4147" xr:uid="{00000000-0005-0000-0000-0000BA0F0000}"/>
    <cellStyle name="40 % - Akzent3 3 2 2 2 2" xfId="4148" xr:uid="{00000000-0005-0000-0000-0000BB0F0000}"/>
    <cellStyle name="40 % - Akzent3 3 2 2 3" xfId="4149" xr:uid="{00000000-0005-0000-0000-0000BC0F0000}"/>
    <cellStyle name="40 % - Akzent3 3 2 2 4" xfId="4150" xr:uid="{00000000-0005-0000-0000-0000BD0F0000}"/>
    <cellStyle name="40 % - Akzent3 3 2 3" xfId="4151" xr:uid="{00000000-0005-0000-0000-0000BE0F0000}"/>
    <cellStyle name="40 % - Akzent3 3 2 3 2" xfId="4152" xr:uid="{00000000-0005-0000-0000-0000BF0F0000}"/>
    <cellStyle name="40 % - Akzent3 3 2 4" xfId="4153" xr:uid="{00000000-0005-0000-0000-0000C00F0000}"/>
    <cellStyle name="40 % - Akzent3 3 2 5" xfId="4154" xr:uid="{00000000-0005-0000-0000-0000C10F0000}"/>
    <cellStyle name="40 % - Akzent3 3 3" xfId="4155" xr:uid="{00000000-0005-0000-0000-0000C20F0000}"/>
    <cellStyle name="40 % - Akzent3 3 3 2" xfId="4156" xr:uid="{00000000-0005-0000-0000-0000C30F0000}"/>
    <cellStyle name="40 % - Akzent3 3 3 2 2" xfId="4157" xr:uid="{00000000-0005-0000-0000-0000C40F0000}"/>
    <cellStyle name="40 % - Akzent3 3 3 3" xfId="4158" xr:uid="{00000000-0005-0000-0000-0000C50F0000}"/>
    <cellStyle name="40 % - Akzent3 3 3 4" xfId="4159" xr:uid="{00000000-0005-0000-0000-0000C60F0000}"/>
    <cellStyle name="40 % - Akzent3 3 4" xfId="4160" xr:uid="{00000000-0005-0000-0000-0000C70F0000}"/>
    <cellStyle name="40 % - Akzent3 3 4 2" xfId="4161" xr:uid="{00000000-0005-0000-0000-0000C80F0000}"/>
    <cellStyle name="40 % - Akzent3 3 5" xfId="4162" xr:uid="{00000000-0005-0000-0000-0000C90F0000}"/>
    <cellStyle name="40 % - Akzent3 3 6" xfId="4163" xr:uid="{00000000-0005-0000-0000-0000CA0F0000}"/>
    <cellStyle name="40 % - Akzent3 3 7" xfId="4164" xr:uid="{00000000-0005-0000-0000-0000CB0F0000}"/>
    <cellStyle name="40 % - Akzent3 3 8" xfId="4165" xr:uid="{00000000-0005-0000-0000-0000CC0F0000}"/>
    <cellStyle name="40 % - Akzent3 4" xfId="4166" xr:uid="{00000000-0005-0000-0000-0000CD0F0000}"/>
    <cellStyle name="40 % - Akzent3 4 2" xfId="4167" xr:uid="{00000000-0005-0000-0000-0000CE0F0000}"/>
    <cellStyle name="40 % - Akzent3 4 2 2" xfId="4168" xr:uid="{00000000-0005-0000-0000-0000CF0F0000}"/>
    <cellStyle name="40 % - Akzent3 4 2 2 2" xfId="4169" xr:uid="{00000000-0005-0000-0000-0000D00F0000}"/>
    <cellStyle name="40 % - Akzent3 4 2 3" xfId="4170" xr:uid="{00000000-0005-0000-0000-0000D10F0000}"/>
    <cellStyle name="40 % - Akzent3 4 2 4" xfId="4171" xr:uid="{00000000-0005-0000-0000-0000D20F0000}"/>
    <cellStyle name="40 % - Akzent3 4 3" xfId="4172" xr:uid="{00000000-0005-0000-0000-0000D30F0000}"/>
    <cellStyle name="40 % - Akzent3 4 3 2" xfId="4173" xr:uid="{00000000-0005-0000-0000-0000D40F0000}"/>
    <cellStyle name="40 % - Akzent3 4 4" xfId="4174" xr:uid="{00000000-0005-0000-0000-0000D50F0000}"/>
    <cellStyle name="40 % - Akzent3 4 5" xfId="4175" xr:uid="{00000000-0005-0000-0000-0000D60F0000}"/>
    <cellStyle name="40 % - Akzent3 4 6" xfId="4176" xr:uid="{00000000-0005-0000-0000-0000D70F0000}"/>
    <cellStyle name="40 % - Akzent3 5" xfId="4177" xr:uid="{00000000-0005-0000-0000-0000D80F0000}"/>
    <cellStyle name="40 % - Akzent3 5 2" xfId="4178" xr:uid="{00000000-0005-0000-0000-0000D90F0000}"/>
    <cellStyle name="40 % - Akzent3 6" xfId="4179" xr:uid="{00000000-0005-0000-0000-0000DA0F0000}"/>
    <cellStyle name="40 % - Akzent3 6 2" xfId="4180" xr:uid="{00000000-0005-0000-0000-0000DB0F0000}"/>
    <cellStyle name="40 % - Akzent3 7" xfId="4181" xr:uid="{00000000-0005-0000-0000-0000DC0F0000}"/>
    <cellStyle name="40 % - Akzent3 7 2" xfId="4182" xr:uid="{00000000-0005-0000-0000-0000DD0F0000}"/>
    <cellStyle name="40 % - Akzent3 8" xfId="4183" xr:uid="{00000000-0005-0000-0000-0000DE0F0000}"/>
    <cellStyle name="40 % - Akzent4" xfId="57" builtinId="43" customBuiltin="1"/>
    <cellStyle name="40 % - Akzent4 2" xfId="4184" xr:uid="{00000000-0005-0000-0000-0000E00F0000}"/>
    <cellStyle name="40 % - Akzent4 2 10" xfId="4185" xr:uid="{00000000-0005-0000-0000-0000E10F0000}"/>
    <cellStyle name="40 % - Akzent4 2 11" xfId="4186" xr:uid="{00000000-0005-0000-0000-0000E20F0000}"/>
    <cellStyle name="40 % - Akzent4 2 2" xfId="4187" xr:uid="{00000000-0005-0000-0000-0000E30F0000}"/>
    <cellStyle name="40 % - Akzent4 2 2 2" xfId="4188" xr:uid="{00000000-0005-0000-0000-0000E40F0000}"/>
    <cellStyle name="40 % - Akzent4 2 2 2 2" xfId="4189" xr:uid="{00000000-0005-0000-0000-0000E50F0000}"/>
    <cellStyle name="40 % - Akzent4 2 2 2 2 2" xfId="4190" xr:uid="{00000000-0005-0000-0000-0000E60F0000}"/>
    <cellStyle name="40 % - Akzent4 2 2 2 3" xfId="4191" xr:uid="{00000000-0005-0000-0000-0000E70F0000}"/>
    <cellStyle name="40 % - Akzent4 2 2 2 4" xfId="4192" xr:uid="{00000000-0005-0000-0000-0000E80F0000}"/>
    <cellStyle name="40 % - Akzent4 2 2 3" xfId="4193" xr:uid="{00000000-0005-0000-0000-0000E90F0000}"/>
    <cellStyle name="40 % - Akzent4 2 2 3 2" xfId="4194" xr:uid="{00000000-0005-0000-0000-0000EA0F0000}"/>
    <cellStyle name="40 % - Akzent4 2 2 3 3" xfId="4195" xr:uid="{00000000-0005-0000-0000-0000EB0F0000}"/>
    <cellStyle name="40 % - Akzent4 2 2 4" xfId="4196" xr:uid="{00000000-0005-0000-0000-0000EC0F0000}"/>
    <cellStyle name="40 % - Akzent4 2 2 4 2" xfId="4197" xr:uid="{00000000-0005-0000-0000-0000ED0F0000}"/>
    <cellStyle name="40 % - Akzent4 2 2 4 3" xfId="4198" xr:uid="{00000000-0005-0000-0000-0000EE0F0000}"/>
    <cellStyle name="40 % - Akzent4 2 2 4 3 2" xfId="4199" xr:uid="{00000000-0005-0000-0000-0000EF0F0000}"/>
    <cellStyle name="40 % - Akzent4 2 2 4 4" xfId="4200" xr:uid="{00000000-0005-0000-0000-0000F00F0000}"/>
    <cellStyle name="40 % - Akzent4 2 2 5" xfId="4201" xr:uid="{00000000-0005-0000-0000-0000F10F0000}"/>
    <cellStyle name="40 % - Akzent4 2 2 6" xfId="4202" xr:uid="{00000000-0005-0000-0000-0000F20F0000}"/>
    <cellStyle name="40 % - Akzent4 2 3" xfId="4203" xr:uid="{00000000-0005-0000-0000-0000F30F0000}"/>
    <cellStyle name="40 % - Akzent4 2 3 10" xfId="4204" xr:uid="{00000000-0005-0000-0000-0000F40F0000}"/>
    <cellStyle name="40 % - Akzent4 2 3 10 2" xfId="4205" xr:uid="{00000000-0005-0000-0000-0000F50F0000}"/>
    <cellStyle name="40 % - Akzent4 2 3 11" xfId="4206" xr:uid="{00000000-0005-0000-0000-0000F60F0000}"/>
    <cellStyle name="40 % - Akzent4 2 3 12" xfId="4207" xr:uid="{00000000-0005-0000-0000-0000F70F0000}"/>
    <cellStyle name="40 % - Akzent4 2 3 13" xfId="4208" xr:uid="{00000000-0005-0000-0000-0000F80F0000}"/>
    <cellStyle name="40 % - Akzent4 2 3 14" xfId="4209" xr:uid="{00000000-0005-0000-0000-0000F90F0000}"/>
    <cellStyle name="40 % - Akzent4 2 3 2" xfId="4210" xr:uid="{00000000-0005-0000-0000-0000FA0F0000}"/>
    <cellStyle name="40 % - Akzent4 2 3 2 10" xfId="4211" xr:uid="{00000000-0005-0000-0000-0000FB0F0000}"/>
    <cellStyle name="40 % - Akzent4 2 3 2 2" xfId="4212" xr:uid="{00000000-0005-0000-0000-0000FC0F0000}"/>
    <cellStyle name="40 % - Akzent4 2 3 2 2 2" xfId="4213" xr:uid="{00000000-0005-0000-0000-0000FD0F0000}"/>
    <cellStyle name="40 % - Akzent4 2 3 2 2 2 2" xfId="4214" xr:uid="{00000000-0005-0000-0000-0000FE0F0000}"/>
    <cellStyle name="40 % - Akzent4 2 3 2 2 2 2 2" xfId="4215" xr:uid="{00000000-0005-0000-0000-0000FF0F0000}"/>
    <cellStyle name="40 % - Akzent4 2 3 2 2 2 3" xfId="4216" xr:uid="{00000000-0005-0000-0000-000000100000}"/>
    <cellStyle name="40 % - Akzent4 2 3 2 2 3" xfId="4217" xr:uid="{00000000-0005-0000-0000-000001100000}"/>
    <cellStyle name="40 % - Akzent4 2 3 2 2 3 2" xfId="4218" xr:uid="{00000000-0005-0000-0000-000002100000}"/>
    <cellStyle name="40 % - Akzent4 2 3 2 2 4" xfId="4219" xr:uid="{00000000-0005-0000-0000-000003100000}"/>
    <cellStyle name="40 % - Akzent4 2 3 2 2 4 2" xfId="4220" xr:uid="{00000000-0005-0000-0000-000004100000}"/>
    <cellStyle name="40 % - Akzent4 2 3 2 2 5" xfId="4221" xr:uid="{00000000-0005-0000-0000-000005100000}"/>
    <cellStyle name="40 % - Akzent4 2 3 2 3" xfId="4222" xr:uid="{00000000-0005-0000-0000-000006100000}"/>
    <cellStyle name="40 % - Akzent4 2 3 2 3 2" xfId="4223" xr:uid="{00000000-0005-0000-0000-000007100000}"/>
    <cellStyle name="40 % - Akzent4 2 3 2 3 2 2" xfId="4224" xr:uid="{00000000-0005-0000-0000-000008100000}"/>
    <cellStyle name="40 % - Akzent4 2 3 2 3 2 2 2" xfId="4225" xr:uid="{00000000-0005-0000-0000-000009100000}"/>
    <cellStyle name="40 % - Akzent4 2 3 2 3 2 3" xfId="4226" xr:uid="{00000000-0005-0000-0000-00000A100000}"/>
    <cellStyle name="40 % - Akzent4 2 3 2 3 3" xfId="4227" xr:uid="{00000000-0005-0000-0000-00000B100000}"/>
    <cellStyle name="40 % - Akzent4 2 3 2 3 3 2" xfId="4228" xr:uid="{00000000-0005-0000-0000-00000C100000}"/>
    <cellStyle name="40 % - Akzent4 2 3 2 3 4" xfId="4229" xr:uid="{00000000-0005-0000-0000-00000D100000}"/>
    <cellStyle name="40 % - Akzent4 2 3 2 4" xfId="4230" xr:uid="{00000000-0005-0000-0000-00000E100000}"/>
    <cellStyle name="40 % - Akzent4 2 3 2 4 2" xfId="4231" xr:uid="{00000000-0005-0000-0000-00000F100000}"/>
    <cellStyle name="40 % - Akzent4 2 3 2 4 2 2" xfId="4232" xr:uid="{00000000-0005-0000-0000-000010100000}"/>
    <cellStyle name="40 % - Akzent4 2 3 2 4 3" xfId="4233" xr:uid="{00000000-0005-0000-0000-000011100000}"/>
    <cellStyle name="40 % - Akzent4 2 3 2 5" xfId="4234" xr:uid="{00000000-0005-0000-0000-000012100000}"/>
    <cellStyle name="40 % - Akzent4 2 3 2 5 2" xfId="4235" xr:uid="{00000000-0005-0000-0000-000013100000}"/>
    <cellStyle name="40 % - Akzent4 2 3 2 6" xfId="4236" xr:uid="{00000000-0005-0000-0000-000014100000}"/>
    <cellStyle name="40 % - Akzent4 2 3 2 6 2" xfId="4237" xr:uid="{00000000-0005-0000-0000-000015100000}"/>
    <cellStyle name="40 % - Akzent4 2 3 2 7" xfId="4238" xr:uid="{00000000-0005-0000-0000-000016100000}"/>
    <cellStyle name="40 % - Akzent4 2 3 2 7 2" xfId="4239" xr:uid="{00000000-0005-0000-0000-000017100000}"/>
    <cellStyle name="40 % - Akzent4 2 3 2 8" xfId="4240" xr:uid="{00000000-0005-0000-0000-000018100000}"/>
    <cellStyle name="40 % - Akzent4 2 3 2 9" xfId="4241" xr:uid="{00000000-0005-0000-0000-000019100000}"/>
    <cellStyle name="40 % - Akzent4 2 3 3" xfId="4242" xr:uid="{00000000-0005-0000-0000-00001A100000}"/>
    <cellStyle name="40 % - Akzent4 2 3 3 2" xfId="4243" xr:uid="{00000000-0005-0000-0000-00001B100000}"/>
    <cellStyle name="40 % - Akzent4 2 3 3 2 2" xfId="4244" xr:uid="{00000000-0005-0000-0000-00001C100000}"/>
    <cellStyle name="40 % - Akzent4 2 3 3 2 2 2" xfId="4245" xr:uid="{00000000-0005-0000-0000-00001D100000}"/>
    <cellStyle name="40 % - Akzent4 2 3 3 2 3" xfId="4246" xr:uid="{00000000-0005-0000-0000-00001E100000}"/>
    <cellStyle name="40 % - Akzent4 2 3 3 3" xfId="4247" xr:uid="{00000000-0005-0000-0000-00001F100000}"/>
    <cellStyle name="40 % - Akzent4 2 3 3 3 2" xfId="4248" xr:uid="{00000000-0005-0000-0000-000020100000}"/>
    <cellStyle name="40 % - Akzent4 2 3 3 4" xfId="4249" xr:uid="{00000000-0005-0000-0000-000021100000}"/>
    <cellStyle name="40 % - Akzent4 2 3 3 4 2" xfId="4250" xr:uid="{00000000-0005-0000-0000-000022100000}"/>
    <cellStyle name="40 % - Akzent4 2 3 3 5" xfId="4251" xr:uid="{00000000-0005-0000-0000-000023100000}"/>
    <cellStyle name="40 % - Akzent4 2 3 4" xfId="4252" xr:uid="{00000000-0005-0000-0000-000024100000}"/>
    <cellStyle name="40 % - Akzent4 2 3 4 2" xfId="4253" xr:uid="{00000000-0005-0000-0000-000025100000}"/>
    <cellStyle name="40 % - Akzent4 2 3 4 2 2" xfId="4254" xr:uid="{00000000-0005-0000-0000-000026100000}"/>
    <cellStyle name="40 % - Akzent4 2 3 4 2 2 2" xfId="4255" xr:uid="{00000000-0005-0000-0000-000027100000}"/>
    <cellStyle name="40 % - Akzent4 2 3 4 2 3" xfId="4256" xr:uid="{00000000-0005-0000-0000-000028100000}"/>
    <cellStyle name="40 % - Akzent4 2 3 4 3" xfId="4257" xr:uid="{00000000-0005-0000-0000-000029100000}"/>
    <cellStyle name="40 % - Akzent4 2 3 4 3 2" xfId="4258" xr:uid="{00000000-0005-0000-0000-00002A100000}"/>
    <cellStyle name="40 % - Akzent4 2 3 4 4" xfId="4259" xr:uid="{00000000-0005-0000-0000-00002B100000}"/>
    <cellStyle name="40 % - Akzent4 2 3 5" xfId="4260" xr:uid="{00000000-0005-0000-0000-00002C100000}"/>
    <cellStyle name="40 % - Akzent4 2 3 5 2" xfId="4261" xr:uid="{00000000-0005-0000-0000-00002D100000}"/>
    <cellStyle name="40 % - Akzent4 2 3 5 2 2" xfId="4262" xr:uid="{00000000-0005-0000-0000-00002E100000}"/>
    <cellStyle name="40 % - Akzent4 2 3 5 3" xfId="4263" xr:uid="{00000000-0005-0000-0000-00002F100000}"/>
    <cellStyle name="40 % - Akzent4 2 3 6" xfId="4264" xr:uid="{00000000-0005-0000-0000-000030100000}"/>
    <cellStyle name="40 % - Akzent4 2 3 6 2" xfId="4265" xr:uid="{00000000-0005-0000-0000-000031100000}"/>
    <cellStyle name="40 % - Akzent4 2 3 7" xfId="4266" xr:uid="{00000000-0005-0000-0000-000032100000}"/>
    <cellStyle name="40 % - Akzent4 2 3 7 2" xfId="4267" xr:uid="{00000000-0005-0000-0000-000033100000}"/>
    <cellStyle name="40 % - Akzent4 2 3 8" xfId="4268" xr:uid="{00000000-0005-0000-0000-000034100000}"/>
    <cellStyle name="40 % - Akzent4 2 3 8 2" xfId="4269" xr:uid="{00000000-0005-0000-0000-000035100000}"/>
    <cellStyle name="40 % - Akzent4 2 3 9" xfId="4270" xr:uid="{00000000-0005-0000-0000-000036100000}"/>
    <cellStyle name="40 % - Akzent4 2 3 9 2" xfId="4271" xr:uid="{00000000-0005-0000-0000-000037100000}"/>
    <cellStyle name="40 % - Akzent4 2 4" xfId="4272" xr:uid="{00000000-0005-0000-0000-000038100000}"/>
    <cellStyle name="40 % - Akzent4 2 4 2" xfId="4273" xr:uid="{00000000-0005-0000-0000-000039100000}"/>
    <cellStyle name="40 % - Akzent4 2 4 2 2" xfId="4274" xr:uid="{00000000-0005-0000-0000-00003A100000}"/>
    <cellStyle name="40 % - Akzent4 2 4 2 3" xfId="4275" xr:uid="{00000000-0005-0000-0000-00003B100000}"/>
    <cellStyle name="40 % - Akzent4 2 4 3" xfId="4276" xr:uid="{00000000-0005-0000-0000-00003C100000}"/>
    <cellStyle name="40 % - Akzent4 2 4 3 2" xfId="4277" xr:uid="{00000000-0005-0000-0000-00003D100000}"/>
    <cellStyle name="40 % - Akzent4 2 4 4" xfId="4278" xr:uid="{00000000-0005-0000-0000-00003E100000}"/>
    <cellStyle name="40 % - Akzent4 2 4 5" xfId="4279" xr:uid="{00000000-0005-0000-0000-00003F100000}"/>
    <cellStyle name="40 % - Akzent4 2 4 6" xfId="4280" xr:uid="{00000000-0005-0000-0000-000040100000}"/>
    <cellStyle name="40 % - Akzent4 2 4 7" xfId="4281" xr:uid="{00000000-0005-0000-0000-000041100000}"/>
    <cellStyle name="40 % - Akzent4 2 4 8" xfId="4282" xr:uid="{00000000-0005-0000-0000-000042100000}"/>
    <cellStyle name="40 % - Akzent4 2 5" xfId="4283" xr:uid="{00000000-0005-0000-0000-000043100000}"/>
    <cellStyle name="40 % - Akzent4 2 5 2" xfId="4284" xr:uid="{00000000-0005-0000-0000-000044100000}"/>
    <cellStyle name="40 % - Akzent4 2 5 3" xfId="4285" xr:uid="{00000000-0005-0000-0000-000045100000}"/>
    <cellStyle name="40 % - Akzent4 2 5 4" xfId="4286" xr:uid="{00000000-0005-0000-0000-000046100000}"/>
    <cellStyle name="40 % - Akzent4 2 5 5" xfId="4287" xr:uid="{00000000-0005-0000-0000-000047100000}"/>
    <cellStyle name="40 % - Akzent4 2 5 6" xfId="4288" xr:uid="{00000000-0005-0000-0000-000048100000}"/>
    <cellStyle name="40 % - Akzent4 2 6" xfId="4289" xr:uid="{00000000-0005-0000-0000-000049100000}"/>
    <cellStyle name="40 % - Akzent4 2 6 2" xfId="4290" xr:uid="{00000000-0005-0000-0000-00004A100000}"/>
    <cellStyle name="40 % - Akzent4 2 6 3" xfId="4291" xr:uid="{00000000-0005-0000-0000-00004B100000}"/>
    <cellStyle name="40 % - Akzent4 2 7" xfId="4292" xr:uid="{00000000-0005-0000-0000-00004C100000}"/>
    <cellStyle name="40 % - Akzent4 2 7 2" xfId="4293" xr:uid="{00000000-0005-0000-0000-00004D100000}"/>
    <cellStyle name="40 % - Akzent4 2 8" xfId="4294" xr:uid="{00000000-0005-0000-0000-00004E100000}"/>
    <cellStyle name="40 % - Akzent4 2 9" xfId="4295" xr:uid="{00000000-0005-0000-0000-00004F100000}"/>
    <cellStyle name="40 % - Akzent4 3" xfId="4296" xr:uid="{00000000-0005-0000-0000-000050100000}"/>
    <cellStyle name="40 % - Akzent4 3 2" xfId="4297" xr:uid="{00000000-0005-0000-0000-000051100000}"/>
    <cellStyle name="40 % - Akzent4 3 2 2" xfId="4298" xr:uid="{00000000-0005-0000-0000-000052100000}"/>
    <cellStyle name="40 % - Akzent4 3 2 2 2" xfId="4299" xr:uid="{00000000-0005-0000-0000-000053100000}"/>
    <cellStyle name="40 % - Akzent4 3 2 2 2 2" xfId="4300" xr:uid="{00000000-0005-0000-0000-000054100000}"/>
    <cellStyle name="40 % - Akzent4 3 2 2 3" xfId="4301" xr:uid="{00000000-0005-0000-0000-000055100000}"/>
    <cellStyle name="40 % - Akzent4 3 2 2 4" xfId="4302" xr:uid="{00000000-0005-0000-0000-000056100000}"/>
    <cellStyle name="40 % - Akzent4 3 2 3" xfId="4303" xr:uid="{00000000-0005-0000-0000-000057100000}"/>
    <cellStyle name="40 % - Akzent4 3 2 3 2" xfId="4304" xr:uid="{00000000-0005-0000-0000-000058100000}"/>
    <cellStyle name="40 % - Akzent4 3 2 4" xfId="4305" xr:uid="{00000000-0005-0000-0000-000059100000}"/>
    <cellStyle name="40 % - Akzent4 3 2 5" xfId="4306" xr:uid="{00000000-0005-0000-0000-00005A100000}"/>
    <cellStyle name="40 % - Akzent4 3 3" xfId="4307" xr:uid="{00000000-0005-0000-0000-00005B100000}"/>
    <cellStyle name="40 % - Akzent4 3 3 2" xfId="4308" xr:uid="{00000000-0005-0000-0000-00005C100000}"/>
    <cellStyle name="40 % - Akzent4 3 3 2 2" xfId="4309" xr:uid="{00000000-0005-0000-0000-00005D100000}"/>
    <cellStyle name="40 % - Akzent4 3 3 3" xfId="4310" xr:uid="{00000000-0005-0000-0000-00005E100000}"/>
    <cellStyle name="40 % - Akzent4 3 3 4" xfId="4311" xr:uid="{00000000-0005-0000-0000-00005F100000}"/>
    <cellStyle name="40 % - Akzent4 3 4" xfId="4312" xr:uid="{00000000-0005-0000-0000-000060100000}"/>
    <cellStyle name="40 % - Akzent4 3 4 2" xfId="4313" xr:uid="{00000000-0005-0000-0000-000061100000}"/>
    <cellStyle name="40 % - Akzent4 3 5" xfId="4314" xr:uid="{00000000-0005-0000-0000-000062100000}"/>
    <cellStyle name="40 % - Akzent4 3 6" xfId="4315" xr:uid="{00000000-0005-0000-0000-000063100000}"/>
    <cellStyle name="40 % - Akzent4 3 7" xfId="4316" xr:uid="{00000000-0005-0000-0000-000064100000}"/>
    <cellStyle name="40 % - Akzent4 3 8" xfId="4317" xr:uid="{00000000-0005-0000-0000-000065100000}"/>
    <cellStyle name="40 % - Akzent4 4" xfId="4318" xr:uid="{00000000-0005-0000-0000-000066100000}"/>
    <cellStyle name="40 % - Akzent4 4 2" xfId="4319" xr:uid="{00000000-0005-0000-0000-000067100000}"/>
    <cellStyle name="40 % - Akzent4 4 2 2" xfId="4320" xr:uid="{00000000-0005-0000-0000-000068100000}"/>
    <cellStyle name="40 % - Akzent4 4 2 2 2" xfId="4321" xr:uid="{00000000-0005-0000-0000-000069100000}"/>
    <cellStyle name="40 % - Akzent4 4 2 3" xfId="4322" xr:uid="{00000000-0005-0000-0000-00006A100000}"/>
    <cellStyle name="40 % - Akzent4 4 2 4" xfId="4323" xr:uid="{00000000-0005-0000-0000-00006B100000}"/>
    <cellStyle name="40 % - Akzent4 4 3" xfId="4324" xr:uid="{00000000-0005-0000-0000-00006C100000}"/>
    <cellStyle name="40 % - Akzent4 4 3 2" xfId="4325" xr:uid="{00000000-0005-0000-0000-00006D100000}"/>
    <cellStyle name="40 % - Akzent4 4 4" xfId="4326" xr:uid="{00000000-0005-0000-0000-00006E100000}"/>
    <cellStyle name="40 % - Akzent4 4 5" xfId="4327" xr:uid="{00000000-0005-0000-0000-00006F100000}"/>
    <cellStyle name="40 % - Akzent4 4 6" xfId="4328" xr:uid="{00000000-0005-0000-0000-000070100000}"/>
    <cellStyle name="40 % - Akzent4 5" xfId="4329" xr:uid="{00000000-0005-0000-0000-000071100000}"/>
    <cellStyle name="40 % - Akzent4 5 2" xfId="4330" xr:uid="{00000000-0005-0000-0000-000072100000}"/>
    <cellStyle name="40 % - Akzent4 6" xfId="4331" xr:uid="{00000000-0005-0000-0000-000073100000}"/>
    <cellStyle name="40 % - Akzent4 6 2" xfId="4332" xr:uid="{00000000-0005-0000-0000-000074100000}"/>
    <cellStyle name="40 % - Akzent4 7" xfId="4333" xr:uid="{00000000-0005-0000-0000-000075100000}"/>
    <cellStyle name="40 % - Akzent4 7 2" xfId="4334" xr:uid="{00000000-0005-0000-0000-000076100000}"/>
    <cellStyle name="40 % - Akzent4 8" xfId="4335" xr:uid="{00000000-0005-0000-0000-000077100000}"/>
    <cellStyle name="40 % - Akzent5" xfId="58" builtinId="47" customBuiltin="1"/>
    <cellStyle name="40 % - Akzent5 2" xfId="4336" xr:uid="{00000000-0005-0000-0000-000079100000}"/>
    <cellStyle name="40 % - Akzent5 2 10" xfId="4337" xr:uid="{00000000-0005-0000-0000-00007A100000}"/>
    <cellStyle name="40 % - Akzent5 2 11" xfId="4338" xr:uid="{00000000-0005-0000-0000-00007B100000}"/>
    <cellStyle name="40 % - Akzent5 2 2" xfId="4339" xr:uid="{00000000-0005-0000-0000-00007C100000}"/>
    <cellStyle name="40 % - Akzent5 2 2 2" xfId="4340" xr:uid="{00000000-0005-0000-0000-00007D100000}"/>
    <cellStyle name="40 % - Akzent5 2 2 2 2" xfId="4341" xr:uid="{00000000-0005-0000-0000-00007E100000}"/>
    <cellStyle name="40 % - Akzent5 2 2 2 2 2" xfId="4342" xr:uid="{00000000-0005-0000-0000-00007F100000}"/>
    <cellStyle name="40 % - Akzent5 2 2 2 3" xfId="4343" xr:uid="{00000000-0005-0000-0000-000080100000}"/>
    <cellStyle name="40 % - Akzent5 2 2 2 4" xfId="4344" xr:uid="{00000000-0005-0000-0000-000081100000}"/>
    <cellStyle name="40 % - Akzent5 2 2 3" xfId="4345" xr:uid="{00000000-0005-0000-0000-000082100000}"/>
    <cellStyle name="40 % - Akzent5 2 2 3 2" xfId="4346" xr:uid="{00000000-0005-0000-0000-000083100000}"/>
    <cellStyle name="40 % - Akzent5 2 2 3 3" xfId="4347" xr:uid="{00000000-0005-0000-0000-000084100000}"/>
    <cellStyle name="40 % - Akzent5 2 2 4" xfId="4348" xr:uid="{00000000-0005-0000-0000-000085100000}"/>
    <cellStyle name="40 % - Akzent5 2 2 4 2" xfId="4349" xr:uid="{00000000-0005-0000-0000-000086100000}"/>
    <cellStyle name="40 % - Akzent5 2 2 4 3" xfId="4350" xr:uid="{00000000-0005-0000-0000-000087100000}"/>
    <cellStyle name="40 % - Akzent5 2 2 4 3 2" xfId="4351" xr:uid="{00000000-0005-0000-0000-000088100000}"/>
    <cellStyle name="40 % - Akzent5 2 2 4 4" xfId="4352" xr:uid="{00000000-0005-0000-0000-000089100000}"/>
    <cellStyle name="40 % - Akzent5 2 2 5" xfId="4353" xr:uid="{00000000-0005-0000-0000-00008A100000}"/>
    <cellStyle name="40 % - Akzent5 2 2 6" xfId="4354" xr:uid="{00000000-0005-0000-0000-00008B100000}"/>
    <cellStyle name="40 % - Akzent5 2 3" xfId="4355" xr:uid="{00000000-0005-0000-0000-00008C100000}"/>
    <cellStyle name="40 % - Akzent5 2 3 10" xfId="4356" xr:uid="{00000000-0005-0000-0000-00008D100000}"/>
    <cellStyle name="40 % - Akzent5 2 3 10 2" xfId="4357" xr:uid="{00000000-0005-0000-0000-00008E100000}"/>
    <cellStyle name="40 % - Akzent5 2 3 11" xfId="4358" xr:uid="{00000000-0005-0000-0000-00008F100000}"/>
    <cellStyle name="40 % - Akzent5 2 3 12" xfId="4359" xr:uid="{00000000-0005-0000-0000-000090100000}"/>
    <cellStyle name="40 % - Akzent5 2 3 13" xfId="4360" xr:uid="{00000000-0005-0000-0000-000091100000}"/>
    <cellStyle name="40 % - Akzent5 2 3 14" xfId="4361" xr:uid="{00000000-0005-0000-0000-000092100000}"/>
    <cellStyle name="40 % - Akzent5 2 3 2" xfId="4362" xr:uid="{00000000-0005-0000-0000-000093100000}"/>
    <cellStyle name="40 % - Akzent5 2 3 2 10" xfId="4363" xr:uid="{00000000-0005-0000-0000-000094100000}"/>
    <cellStyle name="40 % - Akzent5 2 3 2 2" xfId="4364" xr:uid="{00000000-0005-0000-0000-000095100000}"/>
    <cellStyle name="40 % - Akzent5 2 3 2 2 2" xfId="4365" xr:uid="{00000000-0005-0000-0000-000096100000}"/>
    <cellStyle name="40 % - Akzent5 2 3 2 2 2 2" xfId="4366" xr:uid="{00000000-0005-0000-0000-000097100000}"/>
    <cellStyle name="40 % - Akzent5 2 3 2 2 2 2 2" xfId="4367" xr:uid="{00000000-0005-0000-0000-000098100000}"/>
    <cellStyle name="40 % - Akzent5 2 3 2 2 2 3" xfId="4368" xr:uid="{00000000-0005-0000-0000-000099100000}"/>
    <cellStyle name="40 % - Akzent5 2 3 2 2 3" xfId="4369" xr:uid="{00000000-0005-0000-0000-00009A100000}"/>
    <cellStyle name="40 % - Akzent5 2 3 2 2 3 2" xfId="4370" xr:uid="{00000000-0005-0000-0000-00009B100000}"/>
    <cellStyle name="40 % - Akzent5 2 3 2 2 4" xfId="4371" xr:uid="{00000000-0005-0000-0000-00009C100000}"/>
    <cellStyle name="40 % - Akzent5 2 3 2 2 4 2" xfId="4372" xr:uid="{00000000-0005-0000-0000-00009D100000}"/>
    <cellStyle name="40 % - Akzent5 2 3 2 2 5" xfId="4373" xr:uid="{00000000-0005-0000-0000-00009E100000}"/>
    <cellStyle name="40 % - Akzent5 2 3 2 3" xfId="4374" xr:uid="{00000000-0005-0000-0000-00009F100000}"/>
    <cellStyle name="40 % - Akzent5 2 3 2 3 2" xfId="4375" xr:uid="{00000000-0005-0000-0000-0000A0100000}"/>
    <cellStyle name="40 % - Akzent5 2 3 2 3 2 2" xfId="4376" xr:uid="{00000000-0005-0000-0000-0000A1100000}"/>
    <cellStyle name="40 % - Akzent5 2 3 2 3 2 2 2" xfId="4377" xr:uid="{00000000-0005-0000-0000-0000A2100000}"/>
    <cellStyle name="40 % - Akzent5 2 3 2 3 2 3" xfId="4378" xr:uid="{00000000-0005-0000-0000-0000A3100000}"/>
    <cellStyle name="40 % - Akzent5 2 3 2 3 3" xfId="4379" xr:uid="{00000000-0005-0000-0000-0000A4100000}"/>
    <cellStyle name="40 % - Akzent5 2 3 2 3 3 2" xfId="4380" xr:uid="{00000000-0005-0000-0000-0000A5100000}"/>
    <cellStyle name="40 % - Akzent5 2 3 2 3 4" xfId="4381" xr:uid="{00000000-0005-0000-0000-0000A6100000}"/>
    <cellStyle name="40 % - Akzent5 2 3 2 4" xfId="4382" xr:uid="{00000000-0005-0000-0000-0000A7100000}"/>
    <cellStyle name="40 % - Akzent5 2 3 2 4 2" xfId="4383" xr:uid="{00000000-0005-0000-0000-0000A8100000}"/>
    <cellStyle name="40 % - Akzent5 2 3 2 4 2 2" xfId="4384" xr:uid="{00000000-0005-0000-0000-0000A9100000}"/>
    <cellStyle name="40 % - Akzent5 2 3 2 4 3" xfId="4385" xr:uid="{00000000-0005-0000-0000-0000AA100000}"/>
    <cellStyle name="40 % - Akzent5 2 3 2 5" xfId="4386" xr:uid="{00000000-0005-0000-0000-0000AB100000}"/>
    <cellStyle name="40 % - Akzent5 2 3 2 5 2" xfId="4387" xr:uid="{00000000-0005-0000-0000-0000AC100000}"/>
    <cellStyle name="40 % - Akzent5 2 3 2 6" xfId="4388" xr:uid="{00000000-0005-0000-0000-0000AD100000}"/>
    <cellStyle name="40 % - Akzent5 2 3 2 6 2" xfId="4389" xr:uid="{00000000-0005-0000-0000-0000AE100000}"/>
    <cellStyle name="40 % - Akzent5 2 3 2 7" xfId="4390" xr:uid="{00000000-0005-0000-0000-0000AF100000}"/>
    <cellStyle name="40 % - Akzent5 2 3 2 7 2" xfId="4391" xr:uid="{00000000-0005-0000-0000-0000B0100000}"/>
    <cellStyle name="40 % - Akzent5 2 3 2 8" xfId="4392" xr:uid="{00000000-0005-0000-0000-0000B1100000}"/>
    <cellStyle name="40 % - Akzent5 2 3 2 9" xfId="4393" xr:uid="{00000000-0005-0000-0000-0000B2100000}"/>
    <cellStyle name="40 % - Akzent5 2 3 3" xfId="4394" xr:uid="{00000000-0005-0000-0000-0000B3100000}"/>
    <cellStyle name="40 % - Akzent5 2 3 3 2" xfId="4395" xr:uid="{00000000-0005-0000-0000-0000B4100000}"/>
    <cellStyle name="40 % - Akzent5 2 3 3 2 2" xfId="4396" xr:uid="{00000000-0005-0000-0000-0000B5100000}"/>
    <cellStyle name="40 % - Akzent5 2 3 3 2 2 2" xfId="4397" xr:uid="{00000000-0005-0000-0000-0000B6100000}"/>
    <cellStyle name="40 % - Akzent5 2 3 3 2 3" xfId="4398" xr:uid="{00000000-0005-0000-0000-0000B7100000}"/>
    <cellStyle name="40 % - Akzent5 2 3 3 3" xfId="4399" xr:uid="{00000000-0005-0000-0000-0000B8100000}"/>
    <cellStyle name="40 % - Akzent5 2 3 3 3 2" xfId="4400" xr:uid="{00000000-0005-0000-0000-0000B9100000}"/>
    <cellStyle name="40 % - Akzent5 2 3 3 4" xfId="4401" xr:uid="{00000000-0005-0000-0000-0000BA100000}"/>
    <cellStyle name="40 % - Akzent5 2 3 3 4 2" xfId="4402" xr:uid="{00000000-0005-0000-0000-0000BB100000}"/>
    <cellStyle name="40 % - Akzent5 2 3 3 5" xfId="4403" xr:uid="{00000000-0005-0000-0000-0000BC100000}"/>
    <cellStyle name="40 % - Akzent5 2 3 4" xfId="4404" xr:uid="{00000000-0005-0000-0000-0000BD100000}"/>
    <cellStyle name="40 % - Akzent5 2 3 4 2" xfId="4405" xr:uid="{00000000-0005-0000-0000-0000BE100000}"/>
    <cellStyle name="40 % - Akzent5 2 3 4 2 2" xfId="4406" xr:uid="{00000000-0005-0000-0000-0000BF100000}"/>
    <cellStyle name="40 % - Akzent5 2 3 4 2 2 2" xfId="4407" xr:uid="{00000000-0005-0000-0000-0000C0100000}"/>
    <cellStyle name="40 % - Akzent5 2 3 4 2 3" xfId="4408" xr:uid="{00000000-0005-0000-0000-0000C1100000}"/>
    <cellStyle name="40 % - Akzent5 2 3 4 3" xfId="4409" xr:uid="{00000000-0005-0000-0000-0000C2100000}"/>
    <cellStyle name="40 % - Akzent5 2 3 4 3 2" xfId="4410" xr:uid="{00000000-0005-0000-0000-0000C3100000}"/>
    <cellStyle name="40 % - Akzent5 2 3 4 4" xfId="4411" xr:uid="{00000000-0005-0000-0000-0000C4100000}"/>
    <cellStyle name="40 % - Akzent5 2 3 5" xfId="4412" xr:uid="{00000000-0005-0000-0000-0000C5100000}"/>
    <cellStyle name="40 % - Akzent5 2 3 5 2" xfId="4413" xr:uid="{00000000-0005-0000-0000-0000C6100000}"/>
    <cellStyle name="40 % - Akzent5 2 3 5 2 2" xfId="4414" xr:uid="{00000000-0005-0000-0000-0000C7100000}"/>
    <cellStyle name="40 % - Akzent5 2 3 5 3" xfId="4415" xr:uid="{00000000-0005-0000-0000-0000C8100000}"/>
    <cellStyle name="40 % - Akzent5 2 3 6" xfId="4416" xr:uid="{00000000-0005-0000-0000-0000C9100000}"/>
    <cellStyle name="40 % - Akzent5 2 3 6 2" xfId="4417" xr:uid="{00000000-0005-0000-0000-0000CA100000}"/>
    <cellStyle name="40 % - Akzent5 2 3 7" xfId="4418" xr:uid="{00000000-0005-0000-0000-0000CB100000}"/>
    <cellStyle name="40 % - Akzent5 2 3 7 2" xfId="4419" xr:uid="{00000000-0005-0000-0000-0000CC100000}"/>
    <cellStyle name="40 % - Akzent5 2 3 8" xfId="4420" xr:uid="{00000000-0005-0000-0000-0000CD100000}"/>
    <cellStyle name="40 % - Akzent5 2 3 8 2" xfId="4421" xr:uid="{00000000-0005-0000-0000-0000CE100000}"/>
    <cellStyle name="40 % - Akzent5 2 3 9" xfId="4422" xr:uid="{00000000-0005-0000-0000-0000CF100000}"/>
    <cellStyle name="40 % - Akzent5 2 3 9 2" xfId="4423" xr:uid="{00000000-0005-0000-0000-0000D0100000}"/>
    <cellStyle name="40 % - Akzent5 2 4" xfId="4424" xr:uid="{00000000-0005-0000-0000-0000D1100000}"/>
    <cellStyle name="40 % - Akzent5 2 4 2" xfId="4425" xr:uid="{00000000-0005-0000-0000-0000D2100000}"/>
    <cellStyle name="40 % - Akzent5 2 4 2 2" xfId="4426" xr:uid="{00000000-0005-0000-0000-0000D3100000}"/>
    <cellStyle name="40 % - Akzent5 2 4 2 3" xfId="4427" xr:uid="{00000000-0005-0000-0000-0000D4100000}"/>
    <cellStyle name="40 % - Akzent5 2 4 3" xfId="4428" xr:uid="{00000000-0005-0000-0000-0000D5100000}"/>
    <cellStyle name="40 % - Akzent5 2 4 3 2" xfId="4429" xr:uid="{00000000-0005-0000-0000-0000D6100000}"/>
    <cellStyle name="40 % - Akzent5 2 4 4" xfId="4430" xr:uid="{00000000-0005-0000-0000-0000D7100000}"/>
    <cellStyle name="40 % - Akzent5 2 4 5" xfId="4431" xr:uid="{00000000-0005-0000-0000-0000D8100000}"/>
    <cellStyle name="40 % - Akzent5 2 4 6" xfId="4432" xr:uid="{00000000-0005-0000-0000-0000D9100000}"/>
    <cellStyle name="40 % - Akzent5 2 4 7" xfId="4433" xr:uid="{00000000-0005-0000-0000-0000DA100000}"/>
    <cellStyle name="40 % - Akzent5 2 4 8" xfId="4434" xr:uid="{00000000-0005-0000-0000-0000DB100000}"/>
    <cellStyle name="40 % - Akzent5 2 5" xfId="4435" xr:uid="{00000000-0005-0000-0000-0000DC100000}"/>
    <cellStyle name="40 % - Akzent5 2 5 2" xfId="4436" xr:uid="{00000000-0005-0000-0000-0000DD100000}"/>
    <cellStyle name="40 % - Akzent5 2 5 3" xfId="4437" xr:uid="{00000000-0005-0000-0000-0000DE100000}"/>
    <cellStyle name="40 % - Akzent5 2 5 4" xfId="4438" xr:uid="{00000000-0005-0000-0000-0000DF100000}"/>
    <cellStyle name="40 % - Akzent5 2 5 5" xfId="4439" xr:uid="{00000000-0005-0000-0000-0000E0100000}"/>
    <cellStyle name="40 % - Akzent5 2 5 6" xfId="4440" xr:uid="{00000000-0005-0000-0000-0000E1100000}"/>
    <cellStyle name="40 % - Akzent5 2 6" xfId="4441" xr:uid="{00000000-0005-0000-0000-0000E2100000}"/>
    <cellStyle name="40 % - Akzent5 2 6 2" xfId="4442" xr:uid="{00000000-0005-0000-0000-0000E3100000}"/>
    <cellStyle name="40 % - Akzent5 2 6 3" xfId="4443" xr:uid="{00000000-0005-0000-0000-0000E4100000}"/>
    <cellStyle name="40 % - Akzent5 2 7" xfId="4444" xr:uid="{00000000-0005-0000-0000-0000E5100000}"/>
    <cellStyle name="40 % - Akzent5 2 7 2" xfId="4445" xr:uid="{00000000-0005-0000-0000-0000E6100000}"/>
    <cellStyle name="40 % - Akzent5 2 8" xfId="4446" xr:uid="{00000000-0005-0000-0000-0000E7100000}"/>
    <cellStyle name="40 % - Akzent5 2 9" xfId="4447" xr:uid="{00000000-0005-0000-0000-0000E8100000}"/>
    <cellStyle name="40 % - Akzent5 3" xfId="4448" xr:uid="{00000000-0005-0000-0000-0000E9100000}"/>
    <cellStyle name="40 % - Akzent5 3 2" xfId="4449" xr:uid="{00000000-0005-0000-0000-0000EA100000}"/>
    <cellStyle name="40 % - Akzent5 3 2 2" xfId="4450" xr:uid="{00000000-0005-0000-0000-0000EB100000}"/>
    <cellStyle name="40 % - Akzent5 3 2 2 2" xfId="4451" xr:uid="{00000000-0005-0000-0000-0000EC100000}"/>
    <cellStyle name="40 % - Akzent5 3 2 2 2 2" xfId="4452" xr:uid="{00000000-0005-0000-0000-0000ED100000}"/>
    <cellStyle name="40 % - Akzent5 3 2 2 3" xfId="4453" xr:uid="{00000000-0005-0000-0000-0000EE100000}"/>
    <cellStyle name="40 % - Akzent5 3 2 2 4" xfId="4454" xr:uid="{00000000-0005-0000-0000-0000EF100000}"/>
    <cellStyle name="40 % - Akzent5 3 2 3" xfId="4455" xr:uid="{00000000-0005-0000-0000-0000F0100000}"/>
    <cellStyle name="40 % - Akzent5 3 2 3 2" xfId="4456" xr:uid="{00000000-0005-0000-0000-0000F1100000}"/>
    <cellStyle name="40 % - Akzent5 3 2 4" xfId="4457" xr:uid="{00000000-0005-0000-0000-0000F2100000}"/>
    <cellStyle name="40 % - Akzent5 3 2 5" xfId="4458" xr:uid="{00000000-0005-0000-0000-0000F3100000}"/>
    <cellStyle name="40 % - Akzent5 3 3" xfId="4459" xr:uid="{00000000-0005-0000-0000-0000F4100000}"/>
    <cellStyle name="40 % - Akzent5 3 3 2" xfId="4460" xr:uid="{00000000-0005-0000-0000-0000F5100000}"/>
    <cellStyle name="40 % - Akzent5 3 3 2 2" xfId="4461" xr:uid="{00000000-0005-0000-0000-0000F6100000}"/>
    <cellStyle name="40 % - Akzent5 3 3 3" xfId="4462" xr:uid="{00000000-0005-0000-0000-0000F7100000}"/>
    <cellStyle name="40 % - Akzent5 3 3 4" xfId="4463" xr:uid="{00000000-0005-0000-0000-0000F8100000}"/>
    <cellStyle name="40 % - Akzent5 3 4" xfId="4464" xr:uid="{00000000-0005-0000-0000-0000F9100000}"/>
    <cellStyle name="40 % - Akzent5 3 4 2" xfId="4465" xr:uid="{00000000-0005-0000-0000-0000FA100000}"/>
    <cellStyle name="40 % - Akzent5 3 5" xfId="4466" xr:uid="{00000000-0005-0000-0000-0000FB100000}"/>
    <cellStyle name="40 % - Akzent5 3 6" xfId="4467" xr:uid="{00000000-0005-0000-0000-0000FC100000}"/>
    <cellStyle name="40 % - Akzent5 3 7" xfId="4468" xr:uid="{00000000-0005-0000-0000-0000FD100000}"/>
    <cellStyle name="40 % - Akzent5 3 8" xfId="4469" xr:uid="{00000000-0005-0000-0000-0000FE100000}"/>
    <cellStyle name="40 % - Akzent5 4" xfId="4470" xr:uid="{00000000-0005-0000-0000-0000FF100000}"/>
    <cellStyle name="40 % - Akzent5 4 2" xfId="4471" xr:uid="{00000000-0005-0000-0000-000000110000}"/>
    <cellStyle name="40 % - Akzent5 4 2 2" xfId="4472" xr:uid="{00000000-0005-0000-0000-000001110000}"/>
    <cellStyle name="40 % - Akzent5 4 2 2 2" xfId="4473" xr:uid="{00000000-0005-0000-0000-000002110000}"/>
    <cellStyle name="40 % - Akzent5 4 2 3" xfId="4474" xr:uid="{00000000-0005-0000-0000-000003110000}"/>
    <cellStyle name="40 % - Akzent5 4 2 4" xfId="4475" xr:uid="{00000000-0005-0000-0000-000004110000}"/>
    <cellStyle name="40 % - Akzent5 4 3" xfId="4476" xr:uid="{00000000-0005-0000-0000-000005110000}"/>
    <cellStyle name="40 % - Akzent5 4 3 2" xfId="4477" xr:uid="{00000000-0005-0000-0000-000006110000}"/>
    <cellStyle name="40 % - Akzent5 4 4" xfId="4478" xr:uid="{00000000-0005-0000-0000-000007110000}"/>
    <cellStyle name="40 % - Akzent5 4 5" xfId="4479" xr:uid="{00000000-0005-0000-0000-000008110000}"/>
    <cellStyle name="40 % - Akzent5 4 6" xfId="4480" xr:uid="{00000000-0005-0000-0000-000009110000}"/>
    <cellStyle name="40 % - Akzent5 5" xfId="4481" xr:uid="{00000000-0005-0000-0000-00000A110000}"/>
    <cellStyle name="40 % - Akzent5 5 2" xfId="4482" xr:uid="{00000000-0005-0000-0000-00000B110000}"/>
    <cellStyle name="40 % - Akzent5 6" xfId="4483" xr:uid="{00000000-0005-0000-0000-00000C110000}"/>
    <cellStyle name="40 % - Akzent5 6 2" xfId="4484" xr:uid="{00000000-0005-0000-0000-00000D110000}"/>
    <cellStyle name="40 % - Akzent5 7" xfId="4485" xr:uid="{00000000-0005-0000-0000-00000E110000}"/>
    <cellStyle name="40 % - Akzent5 7 2" xfId="4486" xr:uid="{00000000-0005-0000-0000-00000F110000}"/>
    <cellStyle name="40 % - Akzent5 8" xfId="4487" xr:uid="{00000000-0005-0000-0000-000010110000}"/>
    <cellStyle name="40 % - Akzent6" xfId="59" builtinId="51" customBuiltin="1"/>
    <cellStyle name="40 % - Akzent6 2" xfId="4488" xr:uid="{00000000-0005-0000-0000-000012110000}"/>
    <cellStyle name="40 % - Akzent6 2 10" xfId="4489" xr:uid="{00000000-0005-0000-0000-000013110000}"/>
    <cellStyle name="40 % - Akzent6 2 11" xfId="4490" xr:uid="{00000000-0005-0000-0000-000014110000}"/>
    <cellStyle name="40 % - Akzent6 2 2" xfId="4491" xr:uid="{00000000-0005-0000-0000-000015110000}"/>
    <cellStyle name="40 % - Akzent6 2 2 2" xfId="4492" xr:uid="{00000000-0005-0000-0000-000016110000}"/>
    <cellStyle name="40 % - Akzent6 2 2 2 2" xfId="4493" xr:uid="{00000000-0005-0000-0000-000017110000}"/>
    <cellStyle name="40 % - Akzent6 2 2 2 2 2" xfId="4494" xr:uid="{00000000-0005-0000-0000-000018110000}"/>
    <cellStyle name="40 % - Akzent6 2 2 2 3" xfId="4495" xr:uid="{00000000-0005-0000-0000-000019110000}"/>
    <cellStyle name="40 % - Akzent6 2 2 2 4" xfId="4496" xr:uid="{00000000-0005-0000-0000-00001A110000}"/>
    <cellStyle name="40 % - Akzent6 2 2 3" xfId="4497" xr:uid="{00000000-0005-0000-0000-00001B110000}"/>
    <cellStyle name="40 % - Akzent6 2 2 3 2" xfId="4498" xr:uid="{00000000-0005-0000-0000-00001C110000}"/>
    <cellStyle name="40 % - Akzent6 2 2 3 3" xfId="4499" xr:uid="{00000000-0005-0000-0000-00001D110000}"/>
    <cellStyle name="40 % - Akzent6 2 2 4" xfId="4500" xr:uid="{00000000-0005-0000-0000-00001E110000}"/>
    <cellStyle name="40 % - Akzent6 2 2 4 2" xfId="4501" xr:uid="{00000000-0005-0000-0000-00001F110000}"/>
    <cellStyle name="40 % - Akzent6 2 2 4 3" xfId="4502" xr:uid="{00000000-0005-0000-0000-000020110000}"/>
    <cellStyle name="40 % - Akzent6 2 2 4 3 2" xfId="4503" xr:uid="{00000000-0005-0000-0000-000021110000}"/>
    <cellStyle name="40 % - Akzent6 2 2 4 4" xfId="4504" xr:uid="{00000000-0005-0000-0000-000022110000}"/>
    <cellStyle name="40 % - Akzent6 2 2 5" xfId="4505" xr:uid="{00000000-0005-0000-0000-000023110000}"/>
    <cellStyle name="40 % - Akzent6 2 2 6" xfId="4506" xr:uid="{00000000-0005-0000-0000-000024110000}"/>
    <cellStyle name="40 % - Akzent6 2 3" xfId="4507" xr:uid="{00000000-0005-0000-0000-000025110000}"/>
    <cellStyle name="40 % - Akzent6 2 3 10" xfId="4508" xr:uid="{00000000-0005-0000-0000-000026110000}"/>
    <cellStyle name="40 % - Akzent6 2 3 10 2" xfId="4509" xr:uid="{00000000-0005-0000-0000-000027110000}"/>
    <cellStyle name="40 % - Akzent6 2 3 11" xfId="4510" xr:uid="{00000000-0005-0000-0000-000028110000}"/>
    <cellStyle name="40 % - Akzent6 2 3 12" xfId="4511" xr:uid="{00000000-0005-0000-0000-000029110000}"/>
    <cellStyle name="40 % - Akzent6 2 3 13" xfId="4512" xr:uid="{00000000-0005-0000-0000-00002A110000}"/>
    <cellStyle name="40 % - Akzent6 2 3 14" xfId="4513" xr:uid="{00000000-0005-0000-0000-00002B110000}"/>
    <cellStyle name="40 % - Akzent6 2 3 2" xfId="4514" xr:uid="{00000000-0005-0000-0000-00002C110000}"/>
    <cellStyle name="40 % - Akzent6 2 3 2 10" xfId="4515" xr:uid="{00000000-0005-0000-0000-00002D110000}"/>
    <cellStyle name="40 % - Akzent6 2 3 2 2" xfId="4516" xr:uid="{00000000-0005-0000-0000-00002E110000}"/>
    <cellStyle name="40 % - Akzent6 2 3 2 2 2" xfId="4517" xr:uid="{00000000-0005-0000-0000-00002F110000}"/>
    <cellStyle name="40 % - Akzent6 2 3 2 2 2 2" xfId="4518" xr:uid="{00000000-0005-0000-0000-000030110000}"/>
    <cellStyle name="40 % - Akzent6 2 3 2 2 2 2 2" xfId="4519" xr:uid="{00000000-0005-0000-0000-000031110000}"/>
    <cellStyle name="40 % - Akzent6 2 3 2 2 2 3" xfId="4520" xr:uid="{00000000-0005-0000-0000-000032110000}"/>
    <cellStyle name="40 % - Akzent6 2 3 2 2 3" xfId="4521" xr:uid="{00000000-0005-0000-0000-000033110000}"/>
    <cellStyle name="40 % - Akzent6 2 3 2 2 3 2" xfId="4522" xr:uid="{00000000-0005-0000-0000-000034110000}"/>
    <cellStyle name="40 % - Akzent6 2 3 2 2 4" xfId="4523" xr:uid="{00000000-0005-0000-0000-000035110000}"/>
    <cellStyle name="40 % - Akzent6 2 3 2 2 4 2" xfId="4524" xr:uid="{00000000-0005-0000-0000-000036110000}"/>
    <cellStyle name="40 % - Akzent6 2 3 2 2 5" xfId="4525" xr:uid="{00000000-0005-0000-0000-000037110000}"/>
    <cellStyle name="40 % - Akzent6 2 3 2 3" xfId="4526" xr:uid="{00000000-0005-0000-0000-000038110000}"/>
    <cellStyle name="40 % - Akzent6 2 3 2 3 2" xfId="4527" xr:uid="{00000000-0005-0000-0000-000039110000}"/>
    <cellStyle name="40 % - Akzent6 2 3 2 3 2 2" xfId="4528" xr:uid="{00000000-0005-0000-0000-00003A110000}"/>
    <cellStyle name="40 % - Akzent6 2 3 2 3 2 2 2" xfId="4529" xr:uid="{00000000-0005-0000-0000-00003B110000}"/>
    <cellStyle name="40 % - Akzent6 2 3 2 3 2 3" xfId="4530" xr:uid="{00000000-0005-0000-0000-00003C110000}"/>
    <cellStyle name="40 % - Akzent6 2 3 2 3 3" xfId="4531" xr:uid="{00000000-0005-0000-0000-00003D110000}"/>
    <cellStyle name="40 % - Akzent6 2 3 2 3 3 2" xfId="4532" xr:uid="{00000000-0005-0000-0000-00003E110000}"/>
    <cellStyle name="40 % - Akzent6 2 3 2 3 4" xfId="4533" xr:uid="{00000000-0005-0000-0000-00003F110000}"/>
    <cellStyle name="40 % - Akzent6 2 3 2 4" xfId="4534" xr:uid="{00000000-0005-0000-0000-000040110000}"/>
    <cellStyle name="40 % - Akzent6 2 3 2 4 2" xfId="4535" xr:uid="{00000000-0005-0000-0000-000041110000}"/>
    <cellStyle name="40 % - Akzent6 2 3 2 4 2 2" xfId="4536" xr:uid="{00000000-0005-0000-0000-000042110000}"/>
    <cellStyle name="40 % - Akzent6 2 3 2 4 3" xfId="4537" xr:uid="{00000000-0005-0000-0000-000043110000}"/>
    <cellStyle name="40 % - Akzent6 2 3 2 5" xfId="4538" xr:uid="{00000000-0005-0000-0000-000044110000}"/>
    <cellStyle name="40 % - Akzent6 2 3 2 5 2" xfId="4539" xr:uid="{00000000-0005-0000-0000-000045110000}"/>
    <cellStyle name="40 % - Akzent6 2 3 2 6" xfId="4540" xr:uid="{00000000-0005-0000-0000-000046110000}"/>
    <cellStyle name="40 % - Akzent6 2 3 2 6 2" xfId="4541" xr:uid="{00000000-0005-0000-0000-000047110000}"/>
    <cellStyle name="40 % - Akzent6 2 3 2 7" xfId="4542" xr:uid="{00000000-0005-0000-0000-000048110000}"/>
    <cellStyle name="40 % - Akzent6 2 3 2 7 2" xfId="4543" xr:uid="{00000000-0005-0000-0000-000049110000}"/>
    <cellStyle name="40 % - Akzent6 2 3 2 8" xfId="4544" xr:uid="{00000000-0005-0000-0000-00004A110000}"/>
    <cellStyle name="40 % - Akzent6 2 3 2 9" xfId="4545" xr:uid="{00000000-0005-0000-0000-00004B110000}"/>
    <cellStyle name="40 % - Akzent6 2 3 3" xfId="4546" xr:uid="{00000000-0005-0000-0000-00004C110000}"/>
    <cellStyle name="40 % - Akzent6 2 3 3 2" xfId="4547" xr:uid="{00000000-0005-0000-0000-00004D110000}"/>
    <cellStyle name="40 % - Akzent6 2 3 3 2 2" xfId="4548" xr:uid="{00000000-0005-0000-0000-00004E110000}"/>
    <cellStyle name="40 % - Akzent6 2 3 3 2 2 2" xfId="4549" xr:uid="{00000000-0005-0000-0000-00004F110000}"/>
    <cellStyle name="40 % - Akzent6 2 3 3 2 3" xfId="4550" xr:uid="{00000000-0005-0000-0000-000050110000}"/>
    <cellStyle name="40 % - Akzent6 2 3 3 3" xfId="4551" xr:uid="{00000000-0005-0000-0000-000051110000}"/>
    <cellStyle name="40 % - Akzent6 2 3 3 3 2" xfId="4552" xr:uid="{00000000-0005-0000-0000-000052110000}"/>
    <cellStyle name="40 % - Akzent6 2 3 3 4" xfId="4553" xr:uid="{00000000-0005-0000-0000-000053110000}"/>
    <cellStyle name="40 % - Akzent6 2 3 3 4 2" xfId="4554" xr:uid="{00000000-0005-0000-0000-000054110000}"/>
    <cellStyle name="40 % - Akzent6 2 3 3 5" xfId="4555" xr:uid="{00000000-0005-0000-0000-000055110000}"/>
    <cellStyle name="40 % - Akzent6 2 3 4" xfId="4556" xr:uid="{00000000-0005-0000-0000-000056110000}"/>
    <cellStyle name="40 % - Akzent6 2 3 4 2" xfId="4557" xr:uid="{00000000-0005-0000-0000-000057110000}"/>
    <cellStyle name="40 % - Akzent6 2 3 4 2 2" xfId="4558" xr:uid="{00000000-0005-0000-0000-000058110000}"/>
    <cellStyle name="40 % - Akzent6 2 3 4 2 2 2" xfId="4559" xr:uid="{00000000-0005-0000-0000-000059110000}"/>
    <cellStyle name="40 % - Akzent6 2 3 4 2 3" xfId="4560" xr:uid="{00000000-0005-0000-0000-00005A110000}"/>
    <cellStyle name="40 % - Akzent6 2 3 4 3" xfId="4561" xr:uid="{00000000-0005-0000-0000-00005B110000}"/>
    <cellStyle name="40 % - Akzent6 2 3 4 3 2" xfId="4562" xr:uid="{00000000-0005-0000-0000-00005C110000}"/>
    <cellStyle name="40 % - Akzent6 2 3 4 4" xfId="4563" xr:uid="{00000000-0005-0000-0000-00005D110000}"/>
    <cellStyle name="40 % - Akzent6 2 3 5" xfId="4564" xr:uid="{00000000-0005-0000-0000-00005E110000}"/>
    <cellStyle name="40 % - Akzent6 2 3 5 2" xfId="4565" xr:uid="{00000000-0005-0000-0000-00005F110000}"/>
    <cellStyle name="40 % - Akzent6 2 3 5 2 2" xfId="4566" xr:uid="{00000000-0005-0000-0000-000060110000}"/>
    <cellStyle name="40 % - Akzent6 2 3 5 3" xfId="4567" xr:uid="{00000000-0005-0000-0000-000061110000}"/>
    <cellStyle name="40 % - Akzent6 2 3 6" xfId="4568" xr:uid="{00000000-0005-0000-0000-000062110000}"/>
    <cellStyle name="40 % - Akzent6 2 3 6 2" xfId="4569" xr:uid="{00000000-0005-0000-0000-000063110000}"/>
    <cellStyle name="40 % - Akzent6 2 3 7" xfId="4570" xr:uid="{00000000-0005-0000-0000-000064110000}"/>
    <cellStyle name="40 % - Akzent6 2 3 7 2" xfId="4571" xr:uid="{00000000-0005-0000-0000-000065110000}"/>
    <cellStyle name="40 % - Akzent6 2 3 8" xfId="4572" xr:uid="{00000000-0005-0000-0000-000066110000}"/>
    <cellStyle name="40 % - Akzent6 2 3 8 2" xfId="4573" xr:uid="{00000000-0005-0000-0000-000067110000}"/>
    <cellStyle name="40 % - Akzent6 2 3 9" xfId="4574" xr:uid="{00000000-0005-0000-0000-000068110000}"/>
    <cellStyle name="40 % - Akzent6 2 3 9 2" xfId="4575" xr:uid="{00000000-0005-0000-0000-000069110000}"/>
    <cellStyle name="40 % - Akzent6 2 4" xfId="4576" xr:uid="{00000000-0005-0000-0000-00006A110000}"/>
    <cellStyle name="40 % - Akzent6 2 4 2" xfId="4577" xr:uid="{00000000-0005-0000-0000-00006B110000}"/>
    <cellStyle name="40 % - Akzent6 2 4 2 2" xfId="4578" xr:uid="{00000000-0005-0000-0000-00006C110000}"/>
    <cellStyle name="40 % - Akzent6 2 4 2 3" xfId="4579" xr:uid="{00000000-0005-0000-0000-00006D110000}"/>
    <cellStyle name="40 % - Akzent6 2 4 3" xfId="4580" xr:uid="{00000000-0005-0000-0000-00006E110000}"/>
    <cellStyle name="40 % - Akzent6 2 4 3 2" xfId="4581" xr:uid="{00000000-0005-0000-0000-00006F110000}"/>
    <cellStyle name="40 % - Akzent6 2 4 4" xfId="4582" xr:uid="{00000000-0005-0000-0000-000070110000}"/>
    <cellStyle name="40 % - Akzent6 2 4 5" xfId="4583" xr:uid="{00000000-0005-0000-0000-000071110000}"/>
    <cellStyle name="40 % - Akzent6 2 4 6" xfId="4584" xr:uid="{00000000-0005-0000-0000-000072110000}"/>
    <cellStyle name="40 % - Akzent6 2 4 7" xfId="4585" xr:uid="{00000000-0005-0000-0000-000073110000}"/>
    <cellStyle name="40 % - Akzent6 2 4 8" xfId="4586" xr:uid="{00000000-0005-0000-0000-000074110000}"/>
    <cellStyle name="40 % - Akzent6 2 5" xfId="4587" xr:uid="{00000000-0005-0000-0000-000075110000}"/>
    <cellStyle name="40 % - Akzent6 2 5 2" xfId="4588" xr:uid="{00000000-0005-0000-0000-000076110000}"/>
    <cellStyle name="40 % - Akzent6 2 5 3" xfId="4589" xr:uid="{00000000-0005-0000-0000-000077110000}"/>
    <cellStyle name="40 % - Akzent6 2 5 4" xfId="4590" xr:uid="{00000000-0005-0000-0000-000078110000}"/>
    <cellStyle name="40 % - Akzent6 2 5 5" xfId="4591" xr:uid="{00000000-0005-0000-0000-000079110000}"/>
    <cellStyle name="40 % - Akzent6 2 5 6" xfId="4592" xr:uid="{00000000-0005-0000-0000-00007A110000}"/>
    <cellStyle name="40 % - Akzent6 2 6" xfId="4593" xr:uid="{00000000-0005-0000-0000-00007B110000}"/>
    <cellStyle name="40 % - Akzent6 2 6 2" xfId="4594" xr:uid="{00000000-0005-0000-0000-00007C110000}"/>
    <cellStyle name="40 % - Akzent6 2 6 3" xfId="4595" xr:uid="{00000000-0005-0000-0000-00007D110000}"/>
    <cellStyle name="40 % - Akzent6 2 7" xfId="4596" xr:uid="{00000000-0005-0000-0000-00007E110000}"/>
    <cellStyle name="40 % - Akzent6 2 7 2" xfId="4597" xr:uid="{00000000-0005-0000-0000-00007F110000}"/>
    <cellStyle name="40 % - Akzent6 2 8" xfId="4598" xr:uid="{00000000-0005-0000-0000-000080110000}"/>
    <cellStyle name="40 % - Akzent6 2 9" xfId="4599" xr:uid="{00000000-0005-0000-0000-000081110000}"/>
    <cellStyle name="40 % - Akzent6 3" xfId="4600" xr:uid="{00000000-0005-0000-0000-000082110000}"/>
    <cellStyle name="40 % - Akzent6 3 2" xfId="4601" xr:uid="{00000000-0005-0000-0000-000083110000}"/>
    <cellStyle name="40 % - Akzent6 3 2 2" xfId="4602" xr:uid="{00000000-0005-0000-0000-000084110000}"/>
    <cellStyle name="40 % - Akzent6 3 2 2 2" xfId="4603" xr:uid="{00000000-0005-0000-0000-000085110000}"/>
    <cellStyle name="40 % - Akzent6 3 2 2 2 2" xfId="4604" xr:uid="{00000000-0005-0000-0000-000086110000}"/>
    <cellStyle name="40 % - Akzent6 3 2 2 3" xfId="4605" xr:uid="{00000000-0005-0000-0000-000087110000}"/>
    <cellStyle name="40 % - Akzent6 3 2 2 4" xfId="4606" xr:uid="{00000000-0005-0000-0000-000088110000}"/>
    <cellStyle name="40 % - Akzent6 3 2 3" xfId="4607" xr:uid="{00000000-0005-0000-0000-000089110000}"/>
    <cellStyle name="40 % - Akzent6 3 2 3 2" xfId="4608" xr:uid="{00000000-0005-0000-0000-00008A110000}"/>
    <cellStyle name="40 % - Akzent6 3 2 4" xfId="4609" xr:uid="{00000000-0005-0000-0000-00008B110000}"/>
    <cellStyle name="40 % - Akzent6 3 2 5" xfId="4610" xr:uid="{00000000-0005-0000-0000-00008C110000}"/>
    <cellStyle name="40 % - Akzent6 3 3" xfId="4611" xr:uid="{00000000-0005-0000-0000-00008D110000}"/>
    <cellStyle name="40 % - Akzent6 3 3 2" xfId="4612" xr:uid="{00000000-0005-0000-0000-00008E110000}"/>
    <cellStyle name="40 % - Akzent6 3 3 2 2" xfId="4613" xr:uid="{00000000-0005-0000-0000-00008F110000}"/>
    <cellStyle name="40 % - Akzent6 3 3 3" xfId="4614" xr:uid="{00000000-0005-0000-0000-000090110000}"/>
    <cellStyle name="40 % - Akzent6 3 3 4" xfId="4615" xr:uid="{00000000-0005-0000-0000-000091110000}"/>
    <cellStyle name="40 % - Akzent6 3 4" xfId="4616" xr:uid="{00000000-0005-0000-0000-000092110000}"/>
    <cellStyle name="40 % - Akzent6 3 4 2" xfId="4617" xr:uid="{00000000-0005-0000-0000-000093110000}"/>
    <cellStyle name="40 % - Akzent6 3 5" xfId="4618" xr:uid="{00000000-0005-0000-0000-000094110000}"/>
    <cellStyle name="40 % - Akzent6 3 6" xfId="4619" xr:uid="{00000000-0005-0000-0000-000095110000}"/>
    <cellStyle name="40 % - Akzent6 3 7" xfId="4620" xr:uid="{00000000-0005-0000-0000-000096110000}"/>
    <cellStyle name="40 % - Akzent6 3 8" xfId="4621" xr:uid="{00000000-0005-0000-0000-000097110000}"/>
    <cellStyle name="40 % - Akzent6 4" xfId="4622" xr:uid="{00000000-0005-0000-0000-000098110000}"/>
    <cellStyle name="40 % - Akzent6 4 2" xfId="4623" xr:uid="{00000000-0005-0000-0000-000099110000}"/>
    <cellStyle name="40 % - Akzent6 4 2 2" xfId="4624" xr:uid="{00000000-0005-0000-0000-00009A110000}"/>
    <cellStyle name="40 % - Akzent6 4 2 2 2" xfId="4625" xr:uid="{00000000-0005-0000-0000-00009B110000}"/>
    <cellStyle name="40 % - Akzent6 4 2 3" xfId="4626" xr:uid="{00000000-0005-0000-0000-00009C110000}"/>
    <cellStyle name="40 % - Akzent6 4 2 4" xfId="4627" xr:uid="{00000000-0005-0000-0000-00009D110000}"/>
    <cellStyle name="40 % - Akzent6 4 3" xfId="4628" xr:uid="{00000000-0005-0000-0000-00009E110000}"/>
    <cellStyle name="40 % - Akzent6 4 3 2" xfId="4629" xr:uid="{00000000-0005-0000-0000-00009F110000}"/>
    <cellStyle name="40 % - Akzent6 4 4" xfId="4630" xr:uid="{00000000-0005-0000-0000-0000A0110000}"/>
    <cellStyle name="40 % - Akzent6 4 5" xfId="4631" xr:uid="{00000000-0005-0000-0000-0000A1110000}"/>
    <cellStyle name="40 % - Akzent6 4 6" xfId="4632" xr:uid="{00000000-0005-0000-0000-0000A2110000}"/>
    <cellStyle name="40 % - Akzent6 5" xfId="4633" xr:uid="{00000000-0005-0000-0000-0000A3110000}"/>
    <cellStyle name="40 % - Akzent6 5 2" xfId="4634" xr:uid="{00000000-0005-0000-0000-0000A4110000}"/>
    <cellStyle name="40 % - Akzent6 6" xfId="4635" xr:uid="{00000000-0005-0000-0000-0000A5110000}"/>
    <cellStyle name="40 % - Akzent6 6 2" xfId="4636" xr:uid="{00000000-0005-0000-0000-0000A6110000}"/>
    <cellStyle name="40 % - Akzent6 7" xfId="4637" xr:uid="{00000000-0005-0000-0000-0000A7110000}"/>
    <cellStyle name="40 % - Akzent6 7 2" xfId="4638" xr:uid="{00000000-0005-0000-0000-0000A8110000}"/>
    <cellStyle name="40 % - Akzent6 8" xfId="4639" xr:uid="{00000000-0005-0000-0000-0000A9110000}"/>
    <cellStyle name="40% - Accent1" xfId="4640" xr:uid="{00000000-0005-0000-0000-0000AA110000}"/>
    <cellStyle name="40% - Accent1 2" xfId="4641" xr:uid="{00000000-0005-0000-0000-0000AB110000}"/>
    <cellStyle name="40% - Accent1 2 2" xfId="4642" xr:uid="{00000000-0005-0000-0000-0000AC110000}"/>
    <cellStyle name="40% - Accent1 2 2 2" xfId="4643" xr:uid="{00000000-0005-0000-0000-0000AD110000}"/>
    <cellStyle name="40% - Accent1 2 3" xfId="4644" xr:uid="{00000000-0005-0000-0000-0000AE110000}"/>
    <cellStyle name="40% - Accent1 2 4" xfId="4645" xr:uid="{00000000-0005-0000-0000-0000AF110000}"/>
    <cellStyle name="40% - Accent1 3" xfId="4646" xr:uid="{00000000-0005-0000-0000-0000B0110000}"/>
    <cellStyle name="40% - Accent1 3 2" xfId="4647" xr:uid="{00000000-0005-0000-0000-0000B1110000}"/>
    <cellStyle name="40% - Accent1 4" xfId="4648" xr:uid="{00000000-0005-0000-0000-0000B2110000}"/>
    <cellStyle name="40% - Accent1 5" xfId="4649" xr:uid="{00000000-0005-0000-0000-0000B3110000}"/>
    <cellStyle name="40% - Accent1 6" xfId="4650" xr:uid="{00000000-0005-0000-0000-0000B4110000}"/>
    <cellStyle name="40% - Accent1 7" xfId="4651" xr:uid="{00000000-0005-0000-0000-0000B5110000}"/>
    <cellStyle name="40% - Accent2" xfId="4652" xr:uid="{00000000-0005-0000-0000-0000B6110000}"/>
    <cellStyle name="40% - Accent2 2" xfId="4653" xr:uid="{00000000-0005-0000-0000-0000B7110000}"/>
    <cellStyle name="40% - Accent2 2 2" xfId="4654" xr:uid="{00000000-0005-0000-0000-0000B8110000}"/>
    <cellStyle name="40% - Accent2 2 3" xfId="4655" xr:uid="{00000000-0005-0000-0000-0000B9110000}"/>
    <cellStyle name="40% - Accent2 3" xfId="4656" xr:uid="{00000000-0005-0000-0000-0000BA110000}"/>
    <cellStyle name="40% - Accent2 3 2" xfId="4657" xr:uid="{00000000-0005-0000-0000-0000BB110000}"/>
    <cellStyle name="40% - Accent2 4" xfId="4658" xr:uid="{00000000-0005-0000-0000-0000BC110000}"/>
    <cellStyle name="40% - Accent2 5" xfId="4659" xr:uid="{00000000-0005-0000-0000-0000BD110000}"/>
    <cellStyle name="40% - Accent3" xfId="4660" xr:uid="{00000000-0005-0000-0000-0000BE110000}"/>
    <cellStyle name="40% - Accent3 2" xfId="4661" xr:uid="{00000000-0005-0000-0000-0000BF110000}"/>
    <cellStyle name="40% - Accent3 2 2" xfId="4662" xr:uid="{00000000-0005-0000-0000-0000C0110000}"/>
    <cellStyle name="40% - Accent3 2 2 2" xfId="4663" xr:uid="{00000000-0005-0000-0000-0000C1110000}"/>
    <cellStyle name="40% - Accent3 2 3" xfId="4664" xr:uid="{00000000-0005-0000-0000-0000C2110000}"/>
    <cellStyle name="40% - Accent3 2 4" xfId="4665" xr:uid="{00000000-0005-0000-0000-0000C3110000}"/>
    <cellStyle name="40% - Accent3 3" xfId="4666" xr:uid="{00000000-0005-0000-0000-0000C4110000}"/>
    <cellStyle name="40% - Accent3 3 2" xfId="4667" xr:uid="{00000000-0005-0000-0000-0000C5110000}"/>
    <cellStyle name="40% - Accent3 4" xfId="4668" xr:uid="{00000000-0005-0000-0000-0000C6110000}"/>
    <cellStyle name="40% - Accent3 5" xfId="4669" xr:uid="{00000000-0005-0000-0000-0000C7110000}"/>
    <cellStyle name="40% - Accent3 6" xfId="4670" xr:uid="{00000000-0005-0000-0000-0000C8110000}"/>
    <cellStyle name="40% - Accent3 7" xfId="4671" xr:uid="{00000000-0005-0000-0000-0000C9110000}"/>
    <cellStyle name="40% - Accent4" xfId="4672" xr:uid="{00000000-0005-0000-0000-0000CA110000}"/>
    <cellStyle name="40% - Accent4 2" xfId="4673" xr:uid="{00000000-0005-0000-0000-0000CB110000}"/>
    <cellStyle name="40% - Accent4 2 2" xfId="4674" xr:uid="{00000000-0005-0000-0000-0000CC110000}"/>
    <cellStyle name="40% - Accent4 2 2 2" xfId="4675" xr:uid="{00000000-0005-0000-0000-0000CD110000}"/>
    <cellStyle name="40% - Accent4 2 3" xfId="4676" xr:uid="{00000000-0005-0000-0000-0000CE110000}"/>
    <cellStyle name="40% - Accent4 2 4" xfId="4677" xr:uid="{00000000-0005-0000-0000-0000CF110000}"/>
    <cellStyle name="40% - Accent4 3" xfId="4678" xr:uid="{00000000-0005-0000-0000-0000D0110000}"/>
    <cellStyle name="40% - Accent4 3 2" xfId="4679" xr:uid="{00000000-0005-0000-0000-0000D1110000}"/>
    <cellStyle name="40% - Accent4 4" xfId="4680" xr:uid="{00000000-0005-0000-0000-0000D2110000}"/>
    <cellStyle name="40% - Accent4 5" xfId="4681" xr:uid="{00000000-0005-0000-0000-0000D3110000}"/>
    <cellStyle name="40% - Accent4 6" xfId="4682" xr:uid="{00000000-0005-0000-0000-0000D4110000}"/>
    <cellStyle name="40% - Accent4 7" xfId="4683" xr:uid="{00000000-0005-0000-0000-0000D5110000}"/>
    <cellStyle name="40% - Accent5" xfId="4684" xr:uid="{00000000-0005-0000-0000-0000D6110000}"/>
    <cellStyle name="40% - Accent5 2" xfId="4685" xr:uid="{00000000-0005-0000-0000-0000D7110000}"/>
    <cellStyle name="40% - Accent5 2 2" xfId="4686" xr:uid="{00000000-0005-0000-0000-0000D8110000}"/>
    <cellStyle name="40% - Accent5 2 3" xfId="4687" xr:uid="{00000000-0005-0000-0000-0000D9110000}"/>
    <cellStyle name="40% - Accent5 3" xfId="4688" xr:uid="{00000000-0005-0000-0000-0000DA110000}"/>
    <cellStyle name="40% - Accent5 3 2" xfId="4689" xr:uid="{00000000-0005-0000-0000-0000DB110000}"/>
    <cellStyle name="40% - Accent5 4" xfId="4690" xr:uid="{00000000-0005-0000-0000-0000DC110000}"/>
    <cellStyle name="40% - Accent5 5" xfId="4691" xr:uid="{00000000-0005-0000-0000-0000DD110000}"/>
    <cellStyle name="40% - Accent5 6" xfId="4692" xr:uid="{00000000-0005-0000-0000-0000DE110000}"/>
    <cellStyle name="40% - Accent6" xfId="4693" xr:uid="{00000000-0005-0000-0000-0000DF110000}"/>
    <cellStyle name="40% - Accent6 2" xfId="4694" xr:uid="{00000000-0005-0000-0000-0000E0110000}"/>
    <cellStyle name="40% - Accent6 2 2" xfId="4695" xr:uid="{00000000-0005-0000-0000-0000E1110000}"/>
    <cellStyle name="40% - Accent6 2 2 2" xfId="4696" xr:uid="{00000000-0005-0000-0000-0000E2110000}"/>
    <cellStyle name="40% - Accent6 2 3" xfId="4697" xr:uid="{00000000-0005-0000-0000-0000E3110000}"/>
    <cellStyle name="40% - Accent6 2 4" xfId="4698" xr:uid="{00000000-0005-0000-0000-0000E4110000}"/>
    <cellStyle name="40% - Accent6 3" xfId="4699" xr:uid="{00000000-0005-0000-0000-0000E5110000}"/>
    <cellStyle name="40% - Accent6 3 2" xfId="4700" xr:uid="{00000000-0005-0000-0000-0000E6110000}"/>
    <cellStyle name="40% - Accent6 4" xfId="4701" xr:uid="{00000000-0005-0000-0000-0000E7110000}"/>
    <cellStyle name="40% - Accent6 5" xfId="4702" xr:uid="{00000000-0005-0000-0000-0000E8110000}"/>
    <cellStyle name="40% - Accent6 6" xfId="4703" xr:uid="{00000000-0005-0000-0000-0000E9110000}"/>
    <cellStyle name="40% - Accent6 7" xfId="4704" xr:uid="{00000000-0005-0000-0000-0000EA110000}"/>
    <cellStyle name="40% - Akzent1" xfId="60" xr:uid="{00000000-0005-0000-0000-0000EB110000}"/>
    <cellStyle name="40% - Akzent1 2" xfId="4705" xr:uid="{00000000-0005-0000-0000-0000EC110000}"/>
    <cellStyle name="40% - Akzent1 2 2" xfId="4706" xr:uid="{00000000-0005-0000-0000-0000ED110000}"/>
    <cellStyle name="40% - Akzent1 2 3" xfId="4707" xr:uid="{00000000-0005-0000-0000-0000EE110000}"/>
    <cellStyle name="40% - Akzent1 2 4" xfId="4708" xr:uid="{00000000-0005-0000-0000-0000EF110000}"/>
    <cellStyle name="40% - Akzent1 3" xfId="4709" xr:uid="{00000000-0005-0000-0000-0000F0110000}"/>
    <cellStyle name="40% - Akzent1 4" xfId="4710" xr:uid="{00000000-0005-0000-0000-0000F1110000}"/>
    <cellStyle name="40% - Akzent1 5" xfId="4711" xr:uid="{00000000-0005-0000-0000-0000F2110000}"/>
    <cellStyle name="40% - Akzent2" xfId="61" xr:uid="{00000000-0005-0000-0000-0000F3110000}"/>
    <cellStyle name="40% - Akzent2 2" xfId="4712" xr:uid="{00000000-0005-0000-0000-0000F4110000}"/>
    <cellStyle name="40% - Akzent2 3" xfId="4713" xr:uid="{00000000-0005-0000-0000-0000F5110000}"/>
    <cellStyle name="40% - Akzent2 4" xfId="4714" xr:uid="{00000000-0005-0000-0000-0000F6110000}"/>
    <cellStyle name="40% - Akzent3" xfId="62" xr:uid="{00000000-0005-0000-0000-0000F7110000}"/>
    <cellStyle name="40% - Akzent3 2" xfId="4715" xr:uid="{00000000-0005-0000-0000-0000F8110000}"/>
    <cellStyle name="40% - Akzent3 2 2" xfId="4716" xr:uid="{00000000-0005-0000-0000-0000F9110000}"/>
    <cellStyle name="40% - Akzent3 2 3" xfId="4717" xr:uid="{00000000-0005-0000-0000-0000FA110000}"/>
    <cellStyle name="40% - Akzent3 2 4" xfId="4718" xr:uid="{00000000-0005-0000-0000-0000FB110000}"/>
    <cellStyle name="40% - Akzent3 3" xfId="4719" xr:uid="{00000000-0005-0000-0000-0000FC110000}"/>
    <cellStyle name="40% - Akzent3 4" xfId="4720" xr:uid="{00000000-0005-0000-0000-0000FD110000}"/>
    <cellStyle name="40% - Akzent3 5" xfId="4721" xr:uid="{00000000-0005-0000-0000-0000FE110000}"/>
    <cellStyle name="40% - Akzent4" xfId="63" xr:uid="{00000000-0005-0000-0000-0000FF110000}"/>
    <cellStyle name="40% - Akzent4 2" xfId="4722" xr:uid="{00000000-0005-0000-0000-000000120000}"/>
    <cellStyle name="40% - Akzent4 2 2" xfId="4723" xr:uid="{00000000-0005-0000-0000-000001120000}"/>
    <cellStyle name="40% - Akzent4 2 3" xfId="4724" xr:uid="{00000000-0005-0000-0000-000002120000}"/>
    <cellStyle name="40% - Akzent4 2 4" xfId="4725" xr:uid="{00000000-0005-0000-0000-000003120000}"/>
    <cellStyle name="40% - Akzent4 3" xfId="4726" xr:uid="{00000000-0005-0000-0000-000004120000}"/>
    <cellStyle name="40% - Akzent4 4" xfId="4727" xr:uid="{00000000-0005-0000-0000-000005120000}"/>
    <cellStyle name="40% - Akzent4 5" xfId="4728" xr:uid="{00000000-0005-0000-0000-000006120000}"/>
    <cellStyle name="40% - Akzent5" xfId="64" xr:uid="{00000000-0005-0000-0000-000007120000}"/>
    <cellStyle name="40% - Akzent5 2" xfId="4729" xr:uid="{00000000-0005-0000-0000-000008120000}"/>
    <cellStyle name="40% - Akzent5 3" xfId="4730" xr:uid="{00000000-0005-0000-0000-000009120000}"/>
    <cellStyle name="40% - Akzent5 4" xfId="4731" xr:uid="{00000000-0005-0000-0000-00000A120000}"/>
    <cellStyle name="40% - Akzent6" xfId="65" xr:uid="{00000000-0005-0000-0000-00000B120000}"/>
    <cellStyle name="40% - Akzent6 2" xfId="4732" xr:uid="{00000000-0005-0000-0000-00000C120000}"/>
    <cellStyle name="40% - Akzent6 2 2" xfId="4733" xr:uid="{00000000-0005-0000-0000-00000D120000}"/>
    <cellStyle name="40% - Akzent6 2 3" xfId="4734" xr:uid="{00000000-0005-0000-0000-00000E120000}"/>
    <cellStyle name="40% - Akzent6 2 4" xfId="4735" xr:uid="{00000000-0005-0000-0000-00000F120000}"/>
    <cellStyle name="40% - Akzent6 3" xfId="4736" xr:uid="{00000000-0005-0000-0000-000010120000}"/>
    <cellStyle name="40% - Akzent6 4" xfId="4737" xr:uid="{00000000-0005-0000-0000-000011120000}"/>
    <cellStyle name="40% - Akzent6 5" xfId="4738" xr:uid="{00000000-0005-0000-0000-000012120000}"/>
    <cellStyle name="60 % - Akzent1" xfId="66" builtinId="32" customBuiltin="1"/>
    <cellStyle name="60 % - Akzent1 2" xfId="4739" xr:uid="{00000000-0005-0000-0000-000014120000}"/>
    <cellStyle name="60 % - Akzent1 2 2" xfId="4740" xr:uid="{00000000-0005-0000-0000-000015120000}"/>
    <cellStyle name="60 % - Akzent1 2 2 2" xfId="4741" xr:uid="{00000000-0005-0000-0000-000016120000}"/>
    <cellStyle name="60 % - Akzent1 2 2 2 2" xfId="4742" xr:uid="{00000000-0005-0000-0000-000017120000}"/>
    <cellStyle name="60 % - Akzent1 2 2 3" xfId="4743" xr:uid="{00000000-0005-0000-0000-000018120000}"/>
    <cellStyle name="60 % - Akzent1 2 2 4" xfId="4744" xr:uid="{00000000-0005-0000-0000-000019120000}"/>
    <cellStyle name="60 % - Akzent1 2 2 5" xfId="4745" xr:uid="{00000000-0005-0000-0000-00001A120000}"/>
    <cellStyle name="60 % - Akzent1 2 3" xfId="4746" xr:uid="{00000000-0005-0000-0000-00001B120000}"/>
    <cellStyle name="60 % - Akzent1 2 3 2" xfId="4747" xr:uid="{00000000-0005-0000-0000-00001C120000}"/>
    <cellStyle name="60 % - Akzent1 2 3 3" xfId="4748" xr:uid="{00000000-0005-0000-0000-00001D120000}"/>
    <cellStyle name="60 % - Akzent1 2 3 4" xfId="4749" xr:uid="{00000000-0005-0000-0000-00001E120000}"/>
    <cellStyle name="60 % - Akzent1 2 3 5" xfId="4750" xr:uid="{00000000-0005-0000-0000-00001F120000}"/>
    <cellStyle name="60 % - Akzent1 2 4" xfId="4751" xr:uid="{00000000-0005-0000-0000-000020120000}"/>
    <cellStyle name="60 % - Akzent1 2 4 2" xfId="4752" xr:uid="{00000000-0005-0000-0000-000021120000}"/>
    <cellStyle name="60 % - Akzent1 2 4 3" xfId="4753" xr:uid="{00000000-0005-0000-0000-000022120000}"/>
    <cellStyle name="60 % - Akzent1 2 4 4" xfId="4754" xr:uid="{00000000-0005-0000-0000-000023120000}"/>
    <cellStyle name="60 % - Akzent1 2 5" xfId="4755" xr:uid="{00000000-0005-0000-0000-000024120000}"/>
    <cellStyle name="60 % - Akzent1 2 5 2" xfId="4756" xr:uid="{00000000-0005-0000-0000-000025120000}"/>
    <cellStyle name="60 % - Akzent1 2 5 3" xfId="4757" xr:uid="{00000000-0005-0000-0000-000026120000}"/>
    <cellStyle name="60 % - Akzent1 2 6" xfId="4758" xr:uid="{00000000-0005-0000-0000-000027120000}"/>
    <cellStyle name="60 % - Akzent1 2 7" xfId="4759" xr:uid="{00000000-0005-0000-0000-000028120000}"/>
    <cellStyle name="60 % - Akzent1 2 8" xfId="4760" xr:uid="{00000000-0005-0000-0000-000029120000}"/>
    <cellStyle name="60 % - Akzent1 2 9" xfId="4761" xr:uid="{00000000-0005-0000-0000-00002A120000}"/>
    <cellStyle name="60 % - Akzent1 3" xfId="4762" xr:uid="{00000000-0005-0000-0000-00002B120000}"/>
    <cellStyle name="60 % - Akzent1 3 2" xfId="4763" xr:uid="{00000000-0005-0000-0000-00002C120000}"/>
    <cellStyle name="60 % - Akzent1 3 3" xfId="4764" xr:uid="{00000000-0005-0000-0000-00002D120000}"/>
    <cellStyle name="60 % - Akzent1 3 4" xfId="4765" xr:uid="{00000000-0005-0000-0000-00002E120000}"/>
    <cellStyle name="60 % - Akzent1 3 5" xfId="4766" xr:uid="{00000000-0005-0000-0000-00002F120000}"/>
    <cellStyle name="60 % - Akzent1 4" xfId="4767" xr:uid="{00000000-0005-0000-0000-000030120000}"/>
    <cellStyle name="60 % - Akzent1 4 2" xfId="4768" xr:uid="{00000000-0005-0000-0000-000031120000}"/>
    <cellStyle name="60 % - Akzent1 4 3" xfId="4769" xr:uid="{00000000-0005-0000-0000-000032120000}"/>
    <cellStyle name="60 % - Akzent1 5" xfId="4770" xr:uid="{00000000-0005-0000-0000-000033120000}"/>
    <cellStyle name="60 % - Akzent1 6" xfId="4771" xr:uid="{00000000-0005-0000-0000-000034120000}"/>
    <cellStyle name="60 % - Akzent1 7" xfId="4772" xr:uid="{00000000-0005-0000-0000-000035120000}"/>
    <cellStyle name="60 % - Akzent1 8" xfId="4773" xr:uid="{00000000-0005-0000-0000-000036120000}"/>
    <cellStyle name="60 % - Akzent2" xfId="67" builtinId="36" customBuiltin="1"/>
    <cellStyle name="60 % - Akzent2 2" xfId="4774" xr:uid="{00000000-0005-0000-0000-000038120000}"/>
    <cellStyle name="60 % - Akzent2 2 2" xfId="4775" xr:uid="{00000000-0005-0000-0000-000039120000}"/>
    <cellStyle name="60 % - Akzent2 2 2 2" xfId="4776" xr:uid="{00000000-0005-0000-0000-00003A120000}"/>
    <cellStyle name="60 % - Akzent2 2 2 2 2" xfId="4777" xr:uid="{00000000-0005-0000-0000-00003B120000}"/>
    <cellStyle name="60 % - Akzent2 2 2 3" xfId="4778" xr:uid="{00000000-0005-0000-0000-00003C120000}"/>
    <cellStyle name="60 % - Akzent2 2 2 4" xfId="4779" xr:uid="{00000000-0005-0000-0000-00003D120000}"/>
    <cellStyle name="60 % - Akzent2 2 2 5" xfId="4780" xr:uid="{00000000-0005-0000-0000-00003E120000}"/>
    <cellStyle name="60 % - Akzent2 2 3" xfId="4781" xr:uid="{00000000-0005-0000-0000-00003F120000}"/>
    <cellStyle name="60 % - Akzent2 2 3 2" xfId="4782" xr:uid="{00000000-0005-0000-0000-000040120000}"/>
    <cellStyle name="60 % - Akzent2 2 3 3" xfId="4783" xr:uid="{00000000-0005-0000-0000-000041120000}"/>
    <cellStyle name="60 % - Akzent2 2 3 4" xfId="4784" xr:uid="{00000000-0005-0000-0000-000042120000}"/>
    <cellStyle name="60 % - Akzent2 2 3 5" xfId="4785" xr:uid="{00000000-0005-0000-0000-000043120000}"/>
    <cellStyle name="60 % - Akzent2 2 4" xfId="4786" xr:uid="{00000000-0005-0000-0000-000044120000}"/>
    <cellStyle name="60 % - Akzent2 2 4 2" xfId="4787" xr:uid="{00000000-0005-0000-0000-000045120000}"/>
    <cellStyle name="60 % - Akzent2 2 4 3" xfId="4788" xr:uid="{00000000-0005-0000-0000-000046120000}"/>
    <cellStyle name="60 % - Akzent2 2 4 4" xfId="4789" xr:uid="{00000000-0005-0000-0000-000047120000}"/>
    <cellStyle name="60 % - Akzent2 2 5" xfId="4790" xr:uid="{00000000-0005-0000-0000-000048120000}"/>
    <cellStyle name="60 % - Akzent2 2 5 2" xfId="4791" xr:uid="{00000000-0005-0000-0000-000049120000}"/>
    <cellStyle name="60 % - Akzent2 2 5 3" xfId="4792" xr:uid="{00000000-0005-0000-0000-00004A120000}"/>
    <cellStyle name="60 % - Akzent2 2 6" xfId="4793" xr:uid="{00000000-0005-0000-0000-00004B120000}"/>
    <cellStyle name="60 % - Akzent2 2 7" xfId="4794" xr:uid="{00000000-0005-0000-0000-00004C120000}"/>
    <cellStyle name="60 % - Akzent2 2 8" xfId="4795" xr:uid="{00000000-0005-0000-0000-00004D120000}"/>
    <cellStyle name="60 % - Akzent2 2 9" xfId="4796" xr:uid="{00000000-0005-0000-0000-00004E120000}"/>
    <cellStyle name="60 % - Akzent2 3" xfId="4797" xr:uid="{00000000-0005-0000-0000-00004F120000}"/>
    <cellStyle name="60 % - Akzent2 3 2" xfId="4798" xr:uid="{00000000-0005-0000-0000-000050120000}"/>
    <cellStyle name="60 % - Akzent2 3 3" xfId="4799" xr:uid="{00000000-0005-0000-0000-000051120000}"/>
    <cellStyle name="60 % - Akzent2 3 4" xfId="4800" xr:uid="{00000000-0005-0000-0000-000052120000}"/>
    <cellStyle name="60 % - Akzent2 3 5" xfId="4801" xr:uid="{00000000-0005-0000-0000-000053120000}"/>
    <cellStyle name="60 % - Akzent2 4" xfId="4802" xr:uid="{00000000-0005-0000-0000-000054120000}"/>
    <cellStyle name="60 % - Akzent2 4 2" xfId="4803" xr:uid="{00000000-0005-0000-0000-000055120000}"/>
    <cellStyle name="60 % - Akzent2 4 3" xfId="4804" xr:uid="{00000000-0005-0000-0000-000056120000}"/>
    <cellStyle name="60 % - Akzent2 5" xfId="4805" xr:uid="{00000000-0005-0000-0000-000057120000}"/>
    <cellStyle name="60 % - Akzent2 6" xfId="4806" xr:uid="{00000000-0005-0000-0000-000058120000}"/>
    <cellStyle name="60 % - Akzent2 7" xfId="4807" xr:uid="{00000000-0005-0000-0000-000059120000}"/>
    <cellStyle name="60 % - Akzent2 8" xfId="4808" xr:uid="{00000000-0005-0000-0000-00005A120000}"/>
    <cellStyle name="60 % - Akzent3" xfId="68" builtinId="40" customBuiltin="1"/>
    <cellStyle name="60 % - Akzent3 2" xfId="4809" xr:uid="{00000000-0005-0000-0000-00005C120000}"/>
    <cellStyle name="60 % - Akzent3 2 2" xfId="4810" xr:uid="{00000000-0005-0000-0000-00005D120000}"/>
    <cellStyle name="60 % - Akzent3 2 2 2" xfId="4811" xr:uid="{00000000-0005-0000-0000-00005E120000}"/>
    <cellStyle name="60 % - Akzent3 2 2 2 2" xfId="4812" xr:uid="{00000000-0005-0000-0000-00005F120000}"/>
    <cellStyle name="60 % - Akzent3 2 2 3" xfId="4813" xr:uid="{00000000-0005-0000-0000-000060120000}"/>
    <cellStyle name="60 % - Akzent3 2 2 4" xfId="4814" xr:uid="{00000000-0005-0000-0000-000061120000}"/>
    <cellStyle name="60 % - Akzent3 2 2 5" xfId="4815" xr:uid="{00000000-0005-0000-0000-000062120000}"/>
    <cellStyle name="60 % - Akzent3 2 3" xfId="4816" xr:uid="{00000000-0005-0000-0000-000063120000}"/>
    <cellStyle name="60 % - Akzent3 2 3 2" xfId="4817" xr:uid="{00000000-0005-0000-0000-000064120000}"/>
    <cellStyle name="60 % - Akzent3 2 3 3" xfId="4818" xr:uid="{00000000-0005-0000-0000-000065120000}"/>
    <cellStyle name="60 % - Akzent3 2 3 4" xfId="4819" xr:uid="{00000000-0005-0000-0000-000066120000}"/>
    <cellStyle name="60 % - Akzent3 2 3 5" xfId="4820" xr:uid="{00000000-0005-0000-0000-000067120000}"/>
    <cellStyle name="60 % - Akzent3 2 4" xfId="4821" xr:uid="{00000000-0005-0000-0000-000068120000}"/>
    <cellStyle name="60 % - Akzent3 2 4 2" xfId="4822" xr:uid="{00000000-0005-0000-0000-000069120000}"/>
    <cellStyle name="60 % - Akzent3 2 4 3" xfId="4823" xr:uid="{00000000-0005-0000-0000-00006A120000}"/>
    <cellStyle name="60 % - Akzent3 2 4 4" xfId="4824" xr:uid="{00000000-0005-0000-0000-00006B120000}"/>
    <cellStyle name="60 % - Akzent3 2 5" xfId="4825" xr:uid="{00000000-0005-0000-0000-00006C120000}"/>
    <cellStyle name="60 % - Akzent3 2 5 2" xfId="4826" xr:uid="{00000000-0005-0000-0000-00006D120000}"/>
    <cellStyle name="60 % - Akzent3 2 5 3" xfId="4827" xr:uid="{00000000-0005-0000-0000-00006E120000}"/>
    <cellStyle name="60 % - Akzent3 2 6" xfId="4828" xr:uid="{00000000-0005-0000-0000-00006F120000}"/>
    <cellStyle name="60 % - Akzent3 2 7" xfId="4829" xr:uid="{00000000-0005-0000-0000-000070120000}"/>
    <cellStyle name="60 % - Akzent3 2 8" xfId="4830" xr:uid="{00000000-0005-0000-0000-000071120000}"/>
    <cellStyle name="60 % - Akzent3 2 9" xfId="4831" xr:uid="{00000000-0005-0000-0000-000072120000}"/>
    <cellStyle name="60 % - Akzent3 3" xfId="4832" xr:uid="{00000000-0005-0000-0000-000073120000}"/>
    <cellStyle name="60 % - Akzent3 3 2" xfId="4833" xr:uid="{00000000-0005-0000-0000-000074120000}"/>
    <cellStyle name="60 % - Akzent3 3 3" xfId="4834" xr:uid="{00000000-0005-0000-0000-000075120000}"/>
    <cellStyle name="60 % - Akzent3 3 4" xfId="4835" xr:uid="{00000000-0005-0000-0000-000076120000}"/>
    <cellStyle name="60 % - Akzent3 3 5" xfId="4836" xr:uid="{00000000-0005-0000-0000-000077120000}"/>
    <cellStyle name="60 % - Akzent3 4" xfId="4837" xr:uid="{00000000-0005-0000-0000-000078120000}"/>
    <cellStyle name="60 % - Akzent3 4 2" xfId="4838" xr:uid="{00000000-0005-0000-0000-000079120000}"/>
    <cellStyle name="60 % - Akzent3 4 3" xfId="4839" xr:uid="{00000000-0005-0000-0000-00007A120000}"/>
    <cellStyle name="60 % - Akzent3 5" xfId="4840" xr:uid="{00000000-0005-0000-0000-00007B120000}"/>
    <cellStyle name="60 % - Akzent3 6" xfId="4841" xr:uid="{00000000-0005-0000-0000-00007C120000}"/>
    <cellStyle name="60 % - Akzent3 7" xfId="4842" xr:uid="{00000000-0005-0000-0000-00007D120000}"/>
    <cellStyle name="60 % - Akzent3 8" xfId="4843" xr:uid="{00000000-0005-0000-0000-00007E120000}"/>
    <cellStyle name="60 % - Akzent4" xfId="69" builtinId="44" customBuiltin="1"/>
    <cellStyle name="60 % - Akzent4 2" xfId="4844" xr:uid="{00000000-0005-0000-0000-000080120000}"/>
    <cellStyle name="60 % - Akzent4 2 2" xfId="4845" xr:uid="{00000000-0005-0000-0000-000081120000}"/>
    <cellStyle name="60 % - Akzent4 2 2 2" xfId="4846" xr:uid="{00000000-0005-0000-0000-000082120000}"/>
    <cellStyle name="60 % - Akzent4 2 2 2 2" xfId="4847" xr:uid="{00000000-0005-0000-0000-000083120000}"/>
    <cellStyle name="60 % - Akzent4 2 2 3" xfId="4848" xr:uid="{00000000-0005-0000-0000-000084120000}"/>
    <cellStyle name="60 % - Akzent4 2 2 4" xfId="4849" xr:uid="{00000000-0005-0000-0000-000085120000}"/>
    <cellStyle name="60 % - Akzent4 2 2 5" xfId="4850" xr:uid="{00000000-0005-0000-0000-000086120000}"/>
    <cellStyle name="60 % - Akzent4 2 3" xfId="4851" xr:uid="{00000000-0005-0000-0000-000087120000}"/>
    <cellStyle name="60 % - Akzent4 2 3 2" xfId="4852" xr:uid="{00000000-0005-0000-0000-000088120000}"/>
    <cellStyle name="60 % - Akzent4 2 3 3" xfId="4853" xr:uid="{00000000-0005-0000-0000-000089120000}"/>
    <cellStyle name="60 % - Akzent4 2 3 4" xfId="4854" xr:uid="{00000000-0005-0000-0000-00008A120000}"/>
    <cellStyle name="60 % - Akzent4 2 3 5" xfId="4855" xr:uid="{00000000-0005-0000-0000-00008B120000}"/>
    <cellStyle name="60 % - Akzent4 2 4" xfId="4856" xr:uid="{00000000-0005-0000-0000-00008C120000}"/>
    <cellStyle name="60 % - Akzent4 2 4 2" xfId="4857" xr:uid="{00000000-0005-0000-0000-00008D120000}"/>
    <cellStyle name="60 % - Akzent4 2 4 3" xfId="4858" xr:uid="{00000000-0005-0000-0000-00008E120000}"/>
    <cellStyle name="60 % - Akzent4 2 4 4" xfId="4859" xr:uid="{00000000-0005-0000-0000-00008F120000}"/>
    <cellStyle name="60 % - Akzent4 2 5" xfId="4860" xr:uid="{00000000-0005-0000-0000-000090120000}"/>
    <cellStyle name="60 % - Akzent4 2 5 2" xfId="4861" xr:uid="{00000000-0005-0000-0000-000091120000}"/>
    <cellStyle name="60 % - Akzent4 2 5 3" xfId="4862" xr:uid="{00000000-0005-0000-0000-000092120000}"/>
    <cellStyle name="60 % - Akzent4 2 6" xfId="4863" xr:uid="{00000000-0005-0000-0000-000093120000}"/>
    <cellStyle name="60 % - Akzent4 2 7" xfId="4864" xr:uid="{00000000-0005-0000-0000-000094120000}"/>
    <cellStyle name="60 % - Akzent4 2 8" xfId="4865" xr:uid="{00000000-0005-0000-0000-000095120000}"/>
    <cellStyle name="60 % - Akzent4 2 9" xfId="4866" xr:uid="{00000000-0005-0000-0000-000096120000}"/>
    <cellStyle name="60 % - Akzent4 3" xfId="4867" xr:uid="{00000000-0005-0000-0000-000097120000}"/>
    <cellStyle name="60 % - Akzent4 3 2" xfId="4868" xr:uid="{00000000-0005-0000-0000-000098120000}"/>
    <cellStyle name="60 % - Akzent4 3 3" xfId="4869" xr:uid="{00000000-0005-0000-0000-000099120000}"/>
    <cellStyle name="60 % - Akzent4 3 4" xfId="4870" xr:uid="{00000000-0005-0000-0000-00009A120000}"/>
    <cellStyle name="60 % - Akzent4 3 5" xfId="4871" xr:uid="{00000000-0005-0000-0000-00009B120000}"/>
    <cellStyle name="60 % - Akzent4 4" xfId="4872" xr:uid="{00000000-0005-0000-0000-00009C120000}"/>
    <cellStyle name="60 % - Akzent4 4 2" xfId="4873" xr:uid="{00000000-0005-0000-0000-00009D120000}"/>
    <cellStyle name="60 % - Akzent4 4 3" xfId="4874" xr:uid="{00000000-0005-0000-0000-00009E120000}"/>
    <cellStyle name="60 % - Akzent4 5" xfId="4875" xr:uid="{00000000-0005-0000-0000-00009F120000}"/>
    <cellStyle name="60 % - Akzent4 6" xfId="4876" xr:uid="{00000000-0005-0000-0000-0000A0120000}"/>
    <cellStyle name="60 % - Akzent4 7" xfId="4877" xr:uid="{00000000-0005-0000-0000-0000A1120000}"/>
    <cellStyle name="60 % - Akzent4 8" xfId="4878" xr:uid="{00000000-0005-0000-0000-0000A2120000}"/>
    <cellStyle name="60 % - Akzent5" xfId="70" builtinId="48" customBuiltin="1"/>
    <cellStyle name="60 % - Akzent5 2" xfId="4879" xr:uid="{00000000-0005-0000-0000-0000A4120000}"/>
    <cellStyle name="60 % - Akzent5 2 2" xfId="4880" xr:uid="{00000000-0005-0000-0000-0000A5120000}"/>
    <cellStyle name="60 % - Akzent5 2 2 2" xfId="4881" xr:uid="{00000000-0005-0000-0000-0000A6120000}"/>
    <cellStyle name="60 % - Akzent5 2 2 2 2" xfId="4882" xr:uid="{00000000-0005-0000-0000-0000A7120000}"/>
    <cellStyle name="60 % - Akzent5 2 2 3" xfId="4883" xr:uid="{00000000-0005-0000-0000-0000A8120000}"/>
    <cellStyle name="60 % - Akzent5 2 2 4" xfId="4884" xr:uid="{00000000-0005-0000-0000-0000A9120000}"/>
    <cellStyle name="60 % - Akzent5 2 2 5" xfId="4885" xr:uid="{00000000-0005-0000-0000-0000AA120000}"/>
    <cellStyle name="60 % - Akzent5 2 3" xfId="4886" xr:uid="{00000000-0005-0000-0000-0000AB120000}"/>
    <cellStyle name="60 % - Akzent5 2 3 2" xfId="4887" xr:uid="{00000000-0005-0000-0000-0000AC120000}"/>
    <cellStyle name="60 % - Akzent5 2 3 3" xfId="4888" xr:uid="{00000000-0005-0000-0000-0000AD120000}"/>
    <cellStyle name="60 % - Akzent5 2 3 4" xfId="4889" xr:uid="{00000000-0005-0000-0000-0000AE120000}"/>
    <cellStyle name="60 % - Akzent5 2 3 5" xfId="4890" xr:uid="{00000000-0005-0000-0000-0000AF120000}"/>
    <cellStyle name="60 % - Akzent5 2 4" xfId="4891" xr:uid="{00000000-0005-0000-0000-0000B0120000}"/>
    <cellStyle name="60 % - Akzent5 2 4 2" xfId="4892" xr:uid="{00000000-0005-0000-0000-0000B1120000}"/>
    <cellStyle name="60 % - Akzent5 2 4 3" xfId="4893" xr:uid="{00000000-0005-0000-0000-0000B2120000}"/>
    <cellStyle name="60 % - Akzent5 2 4 4" xfId="4894" xr:uid="{00000000-0005-0000-0000-0000B3120000}"/>
    <cellStyle name="60 % - Akzent5 2 5" xfId="4895" xr:uid="{00000000-0005-0000-0000-0000B4120000}"/>
    <cellStyle name="60 % - Akzent5 2 5 2" xfId="4896" xr:uid="{00000000-0005-0000-0000-0000B5120000}"/>
    <cellStyle name="60 % - Akzent5 2 5 3" xfId="4897" xr:uid="{00000000-0005-0000-0000-0000B6120000}"/>
    <cellStyle name="60 % - Akzent5 2 6" xfId="4898" xr:uid="{00000000-0005-0000-0000-0000B7120000}"/>
    <cellStyle name="60 % - Akzent5 2 7" xfId="4899" xr:uid="{00000000-0005-0000-0000-0000B8120000}"/>
    <cellStyle name="60 % - Akzent5 2 8" xfId="4900" xr:uid="{00000000-0005-0000-0000-0000B9120000}"/>
    <cellStyle name="60 % - Akzent5 2 9" xfId="4901" xr:uid="{00000000-0005-0000-0000-0000BA120000}"/>
    <cellStyle name="60 % - Akzent5 3" xfId="4902" xr:uid="{00000000-0005-0000-0000-0000BB120000}"/>
    <cellStyle name="60 % - Akzent5 3 2" xfId="4903" xr:uid="{00000000-0005-0000-0000-0000BC120000}"/>
    <cellStyle name="60 % - Akzent5 3 3" xfId="4904" xr:uid="{00000000-0005-0000-0000-0000BD120000}"/>
    <cellStyle name="60 % - Akzent5 3 4" xfId="4905" xr:uid="{00000000-0005-0000-0000-0000BE120000}"/>
    <cellStyle name="60 % - Akzent5 3 5" xfId="4906" xr:uid="{00000000-0005-0000-0000-0000BF120000}"/>
    <cellStyle name="60 % - Akzent5 4" xfId="4907" xr:uid="{00000000-0005-0000-0000-0000C0120000}"/>
    <cellStyle name="60 % - Akzent5 4 2" xfId="4908" xr:uid="{00000000-0005-0000-0000-0000C1120000}"/>
    <cellStyle name="60 % - Akzent5 4 3" xfId="4909" xr:uid="{00000000-0005-0000-0000-0000C2120000}"/>
    <cellStyle name="60 % - Akzent5 5" xfId="4910" xr:uid="{00000000-0005-0000-0000-0000C3120000}"/>
    <cellStyle name="60 % - Akzent5 6" xfId="4911" xr:uid="{00000000-0005-0000-0000-0000C4120000}"/>
    <cellStyle name="60 % - Akzent5 7" xfId="4912" xr:uid="{00000000-0005-0000-0000-0000C5120000}"/>
    <cellStyle name="60 % - Akzent5 8" xfId="4913" xr:uid="{00000000-0005-0000-0000-0000C6120000}"/>
    <cellStyle name="60 % - Akzent6" xfId="71" builtinId="52" customBuiltin="1"/>
    <cellStyle name="60 % - Akzent6 2" xfId="4914" xr:uid="{00000000-0005-0000-0000-0000C8120000}"/>
    <cellStyle name="60 % - Akzent6 2 2" xfId="4915" xr:uid="{00000000-0005-0000-0000-0000C9120000}"/>
    <cellStyle name="60 % - Akzent6 2 2 2" xfId="4916" xr:uid="{00000000-0005-0000-0000-0000CA120000}"/>
    <cellStyle name="60 % - Akzent6 2 2 2 2" xfId="4917" xr:uid="{00000000-0005-0000-0000-0000CB120000}"/>
    <cellStyle name="60 % - Akzent6 2 2 3" xfId="4918" xr:uid="{00000000-0005-0000-0000-0000CC120000}"/>
    <cellStyle name="60 % - Akzent6 2 2 4" xfId="4919" xr:uid="{00000000-0005-0000-0000-0000CD120000}"/>
    <cellStyle name="60 % - Akzent6 2 2 5" xfId="4920" xr:uid="{00000000-0005-0000-0000-0000CE120000}"/>
    <cellStyle name="60 % - Akzent6 2 3" xfId="4921" xr:uid="{00000000-0005-0000-0000-0000CF120000}"/>
    <cellStyle name="60 % - Akzent6 2 3 2" xfId="4922" xr:uid="{00000000-0005-0000-0000-0000D0120000}"/>
    <cellStyle name="60 % - Akzent6 2 3 3" xfId="4923" xr:uid="{00000000-0005-0000-0000-0000D1120000}"/>
    <cellStyle name="60 % - Akzent6 2 3 4" xfId="4924" xr:uid="{00000000-0005-0000-0000-0000D2120000}"/>
    <cellStyle name="60 % - Akzent6 2 3 5" xfId="4925" xr:uid="{00000000-0005-0000-0000-0000D3120000}"/>
    <cellStyle name="60 % - Akzent6 2 4" xfId="4926" xr:uid="{00000000-0005-0000-0000-0000D4120000}"/>
    <cellStyle name="60 % - Akzent6 2 4 2" xfId="4927" xr:uid="{00000000-0005-0000-0000-0000D5120000}"/>
    <cellStyle name="60 % - Akzent6 2 4 3" xfId="4928" xr:uid="{00000000-0005-0000-0000-0000D6120000}"/>
    <cellStyle name="60 % - Akzent6 2 4 4" xfId="4929" xr:uid="{00000000-0005-0000-0000-0000D7120000}"/>
    <cellStyle name="60 % - Akzent6 2 5" xfId="4930" xr:uid="{00000000-0005-0000-0000-0000D8120000}"/>
    <cellStyle name="60 % - Akzent6 2 5 2" xfId="4931" xr:uid="{00000000-0005-0000-0000-0000D9120000}"/>
    <cellStyle name="60 % - Akzent6 2 5 3" xfId="4932" xr:uid="{00000000-0005-0000-0000-0000DA120000}"/>
    <cellStyle name="60 % - Akzent6 2 6" xfId="4933" xr:uid="{00000000-0005-0000-0000-0000DB120000}"/>
    <cellStyle name="60 % - Akzent6 2 7" xfId="4934" xr:uid="{00000000-0005-0000-0000-0000DC120000}"/>
    <cellStyle name="60 % - Akzent6 2 8" xfId="4935" xr:uid="{00000000-0005-0000-0000-0000DD120000}"/>
    <cellStyle name="60 % - Akzent6 2 9" xfId="4936" xr:uid="{00000000-0005-0000-0000-0000DE120000}"/>
    <cellStyle name="60 % - Akzent6 3" xfId="4937" xr:uid="{00000000-0005-0000-0000-0000DF120000}"/>
    <cellStyle name="60 % - Akzent6 3 2" xfId="4938" xr:uid="{00000000-0005-0000-0000-0000E0120000}"/>
    <cellStyle name="60 % - Akzent6 3 3" xfId="4939" xr:uid="{00000000-0005-0000-0000-0000E1120000}"/>
    <cellStyle name="60 % - Akzent6 3 4" xfId="4940" xr:uid="{00000000-0005-0000-0000-0000E2120000}"/>
    <cellStyle name="60 % - Akzent6 3 5" xfId="4941" xr:uid="{00000000-0005-0000-0000-0000E3120000}"/>
    <cellStyle name="60 % - Akzent6 4" xfId="4942" xr:uid="{00000000-0005-0000-0000-0000E4120000}"/>
    <cellStyle name="60 % - Akzent6 4 2" xfId="4943" xr:uid="{00000000-0005-0000-0000-0000E5120000}"/>
    <cellStyle name="60 % - Akzent6 4 3" xfId="4944" xr:uid="{00000000-0005-0000-0000-0000E6120000}"/>
    <cellStyle name="60 % - Akzent6 5" xfId="4945" xr:uid="{00000000-0005-0000-0000-0000E7120000}"/>
    <cellStyle name="60 % - Akzent6 6" xfId="4946" xr:uid="{00000000-0005-0000-0000-0000E8120000}"/>
    <cellStyle name="60 % - Akzent6 7" xfId="4947" xr:uid="{00000000-0005-0000-0000-0000E9120000}"/>
    <cellStyle name="60 % - Akzent6 8" xfId="4948" xr:uid="{00000000-0005-0000-0000-0000EA120000}"/>
    <cellStyle name="60% - Accent1" xfId="4949" xr:uid="{00000000-0005-0000-0000-0000EB120000}"/>
    <cellStyle name="60% - Accent1 2" xfId="4950" xr:uid="{00000000-0005-0000-0000-0000EC120000}"/>
    <cellStyle name="60% - Accent1 2 2" xfId="4951" xr:uid="{00000000-0005-0000-0000-0000ED120000}"/>
    <cellStyle name="60% - Accent1 2 3" xfId="4952" xr:uid="{00000000-0005-0000-0000-0000EE120000}"/>
    <cellStyle name="60% - Accent1 3" xfId="4953" xr:uid="{00000000-0005-0000-0000-0000EF120000}"/>
    <cellStyle name="60% - Accent1 4" xfId="4954" xr:uid="{00000000-0005-0000-0000-0000F0120000}"/>
    <cellStyle name="60% - Accent1 5" xfId="4955" xr:uid="{00000000-0005-0000-0000-0000F1120000}"/>
    <cellStyle name="60% - Accent1 6" xfId="4956" xr:uid="{00000000-0005-0000-0000-0000F2120000}"/>
    <cellStyle name="60% - Accent1 7" xfId="4957" xr:uid="{00000000-0005-0000-0000-0000F3120000}"/>
    <cellStyle name="60% - Accent2" xfId="4958" xr:uid="{00000000-0005-0000-0000-0000F4120000}"/>
    <cellStyle name="60% - Accent2 2" xfId="4959" xr:uid="{00000000-0005-0000-0000-0000F5120000}"/>
    <cellStyle name="60% - Accent2 3" xfId="4960" xr:uid="{00000000-0005-0000-0000-0000F6120000}"/>
    <cellStyle name="60% - Accent2 4" xfId="4961" xr:uid="{00000000-0005-0000-0000-0000F7120000}"/>
    <cellStyle name="60% - Accent2 5" xfId="4962" xr:uid="{00000000-0005-0000-0000-0000F8120000}"/>
    <cellStyle name="60% - Accent3" xfId="4963" xr:uid="{00000000-0005-0000-0000-0000F9120000}"/>
    <cellStyle name="60% - Accent3 2" xfId="4964" xr:uid="{00000000-0005-0000-0000-0000FA120000}"/>
    <cellStyle name="60% - Accent3 2 2" xfId="4965" xr:uid="{00000000-0005-0000-0000-0000FB120000}"/>
    <cellStyle name="60% - Accent3 2 3" xfId="4966" xr:uid="{00000000-0005-0000-0000-0000FC120000}"/>
    <cellStyle name="60% - Accent3 3" xfId="4967" xr:uid="{00000000-0005-0000-0000-0000FD120000}"/>
    <cellStyle name="60% - Accent3 4" xfId="4968" xr:uid="{00000000-0005-0000-0000-0000FE120000}"/>
    <cellStyle name="60% - Accent3 5" xfId="4969" xr:uid="{00000000-0005-0000-0000-0000FF120000}"/>
    <cellStyle name="60% - Accent3 6" xfId="4970" xr:uid="{00000000-0005-0000-0000-000000130000}"/>
    <cellStyle name="60% - Accent3 7" xfId="4971" xr:uid="{00000000-0005-0000-0000-000001130000}"/>
    <cellStyle name="60% - Accent4" xfId="4972" xr:uid="{00000000-0005-0000-0000-000002130000}"/>
    <cellStyle name="60% - Accent4 2" xfId="4973" xr:uid="{00000000-0005-0000-0000-000003130000}"/>
    <cellStyle name="60% - Accent4 2 2" xfId="4974" xr:uid="{00000000-0005-0000-0000-000004130000}"/>
    <cellStyle name="60% - Accent4 2 3" xfId="4975" xr:uid="{00000000-0005-0000-0000-000005130000}"/>
    <cellStyle name="60% - Accent4 3" xfId="4976" xr:uid="{00000000-0005-0000-0000-000006130000}"/>
    <cellStyle name="60% - Accent4 4" xfId="4977" xr:uid="{00000000-0005-0000-0000-000007130000}"/>
    <cellStyle name="60% - Accent4 5" xfId="4978" xr:uid="{00000000-0005-0000-0000-000008130000}"/>
    <cellStyle name="60% - Accent4 6" xfId="4979" xr:uid="{00000000-0005-0000-0000-000009130000}"/>
    <cellStyle name="60% - Accent4 7" xfId="4980" xr:uid="{00000000-0005-0000-0000-00000A130000}"/>
    <cellStyle name="60% - Accent5" xfId="4981" xr:uid="{00000000-0005-0000-0000-00000B130000}"/>
    <cellStyle name="60% - Accent5 2" xfId="4982" xr:uid="{00000000-0005-0000-0000-00000C130000}"/>
    <cellStyle name="60% - Accent5 3" xfId="4983" xr:uid="{00000000-0005-0000-0000-00000D130000}"/>
    <cellStyle name="60% - Accent5 4" xfId="4984" xr:uid="{00000000-0005-0000-0000-00000E130000}"/>
    <cellStyle name="60% - Accent5 5" xfId="4985" xr:uid="{00000000-0005-0000-0000-00000F130000}"/>
    <cellStyle name="60% - Accent6" xfId="4986" xr:uid="{00000000-0005-0000-0000-000010130000}"/>
    <cellStyle name="60% - Accent6 2" xfId="4987" xr:uid="{00000000-0005-0000-0000-000011130000}"/>
    <cellStyle name="60% - Accent6 2 2" xfId="4988" xr:uid="{00000000-0005-0000-0000-000012130000}"/>
    <cellStyle name="60% - Accent6 2 3" xfId="4989" xr:uid="{00000000-0005-0000-0000-000013130000}"/>
    <cellStyle name="60% - Accent6 3" xfId="4990" xr:uid="{00000000-0005-0000-0000-000014130000}"/>
    <cellStyle name="60% - Accent6 4" xfId="4991" xr:uid="{00000000-0005-0000-0000-000015130000}"/>
    <cellStyle name="60% - Accent6 5" xfId="4992" xr:uid="{00000000-0005-0000-0000-000016130000}"/>
    <cellStyle name="60% - Accent6 6" xfId="4993" xr:uid="{00000000-0005-0000-0000-000017130000}"/>
    <cellStyle name="60% - Accent6 7" xfId="4994" xr:uid="{00000000-0005-0000-0000-000018130000}"/>
    <cellStyle name="60% - Akzent1" xfId="72" xr:uid="{00000000-0005-0000-0000-000019130000}"/>
    <cellStyle name="60% - Akzent1 2" xfId="4995" xr:uid="{00000000-0005-0000-0000-00001A130000}"/>
    <cellStyle name="60% - Akzent1 2 2" xfId="4996" xr:uid="{00000000-0005-0000-0000-00001B130000}"/>
    <cellStyle name="60% - Akzent1 2 3" xfId="4997" xr:uid="{00000000-0005-0000-0000-00001C130000}"/>
    <cellStyle name="60% - Akzent1 2 4" xfId="4998" xr:uid="{00000000-0005-0000-0000-00001D130000}"/>
    <cellStyle name="60% - Akzent1 3" xfId="4999" xr:uid="{00000000-0005-0000-0000-00001E130000}"/>
    <cellStyle name="60% - Akzent1 4" xfId="5000" xr:uid="{00000000-0005-0000-0000-00001F130000}"/>
    <cellStyle name="60% - Akzent1 5" xfId="5001" xr:uid="{00000000-0005-0000-0000-000020130000}"/>
    <cellStyle name="60% - Akzent2" xfId="73" xr:uid="{00000000-0005-0000-0000-000021130000}"/>
    <cellStyle name="60% - Akzent2 2" xfId="5002" xr:uid="{00000000-0005-0000-0000-000022130000}"/>
    <cellStyle name="60% - Akzent2 2 2" xfId="5003" xr:uid="{00000000-0005-0000-0000-000023130000}"/>
    <cellStyle name="60% - Akzent2 3" xfId="5004" xr:uid="{00000000-0005-0000-0000-000024130000}"/>
    <cellStyle name="60% - Akzent2 4" xfId="5005" xr:uid="{00000000-0005-0000-0000-000025130000}"/>
    <cellStyle name="60% - Akzent3" xfId="74" xr:uid="{00000000-0005-0000-0000-000026130000}"/>
    <cellStyle name="60% - Akzent3 2" xfId="5006" xr:uid="{00000000-0005-0000-0000-000027130000}"/>
    <cellStyle name="60% - Akzent3 2 2" xfId="5007" xr:uid="{00000000-0005-0000-0000-000028130000}"/>
    <cellStyle name="60% - Akzent3 2 3" xfId="5008" xr:uid="{00000000-0005-0000-0000-000029130000}"/>
    <cellStyle name="60% - Akzent3 2 4" xfId="5009" xr:uid="{00000000-0005-0000-0000-00002A130000}"/>
    <cellStyle name="60% - Akzent3 3" xfId="5010" xr:uid="{00000000-0005-0000-0000-00002B130000}"/>
    <cellStyle name="60% - Akzent3 4" xfId="5011" xr:uid="{00000000-0005-0000-0000-00002C130000}"/>
    <cellStyle name="60% - Akzent3 5" xfId="5012" xr:uid="{00000000-0005-0000-0000-00002D130000}"/>
    <cellStyle name="60% - Akzent4" xfId="75" xr:uid="{00000000-0005-0000-0000-00002E130000}"/>
    <cellStyle name="60% - Akzent4 2" xfId="5013" xr:uid="{00000000-0005-0000-0000-00002F130000}"/>
    <cellStyle name="60% - Akzent4 2 2" xfId="5014" xr:uid="{00000000-0005-0000-0000-000030130000}"/>
    <cellStyle name="60% - Akzent4 2 3" xfId="5015" xr:uid="{00000000-0005-0000-0000-000031130000}"/>
    <cellStyle name="60% - Akzent4 2 4" xfId="5016" xr:uid="{00000000-0005-0000-0000-000032130000}"/>
    <cellStyle name="60% - Akzent4 3" xfId="5017" xr:uid="{00000000-0005-0000-0000-000033130000}"/>
    <cellStyle name="60% - Akzent4 4" xfId="5018" xr:uid="{00000000-0005-0000-0000-000034130000}"/>
    <cellStyle name="60% - Akzent4 5" xfId="5019" xr:uid="{00000000-0005-0000-0000-000035130000}"/>
    <cellStyle name="60% - Akzent5" xfId="76" xr:uid="{00000000-0005-0000-0000-000036130000}"/>
    <cellStyle name="60% - Akzent5 2" xfId="5020" xr:uid="{00000000-0005-0000-0000-000037130000}"/>
    <cellStyle name="60% - Akzent5 2 2" xfId="5021" xr:uid="{00000000-0005-0000-0000-000038130000}"/>
    <cellStyle name="60% - Akzent5 3" xfId="5022" xr:uid="{00000000-0005-0000-0000-000039130000}"/>
    <cellStyle name="60% - Akzent5 4" xfId="5023" xr:uid="{00000000-0005-0000-0000-00003A130000}"/>
    <cellStyle name="60% - Akzent6" xfId="77" xr:uid="{00000000-0005-0000-0000-00003B130000}"/>
    <cellStyle name="60% - Akzent6 2" xfId="5024" xr:uid="{00000000-0005-0000-0000-00003C130000}"/>
    <cellStyle name="60% - Akzent6 2 2" xfId="5025" xr:uid="{00000000-0005-0000-0000-00003D130000}"/>
    <cellStyle name="60% - Akzent6 2 3" xfId="5026" xr:uid="{00000000-0005-0000-0000-00003E130000}"/>
    <cellStyle name="60% - Akzent6 2 4" xfId="5027" xr:uid="{00000000-0005-0000-0000-00003F130000}"/>
    <cellStyle name="60% - Akzent6 3" xfId="5028" xr:uid="{00000000-0005-0000-0000-000040130000}"/>
    <cellStyle name="60% - Akzent6 4" xfId="5029" xr:uid="{00000000-0005-0000-0000-000041130000}"/>
    <cellStyle name="60% - Akzent6 5" xfId="5030" xr:uid="{00000000-0005-0000-0000-000042130000}"/>
    <cellStyle name="Accent1" xfId="5031" xr:uid="{00000000-0005-0000-0000-000043130000}"/>
    <cellStyle name="Accent1 - 20%" xfId="5032" xr:uid="{00000000-0005-0000-0000-000044130000}"/>
    <cellStyle name="Accent1 - 40%" xfId="5033" xr:uid="{00000000-0005-0000-0000-000045130000}"/>
    <cellStyle name="Accent1 - 60%" xfId="5034" xr:uid="{00000000-0005-0000-0000-000046130000}"/>
    <cellStyle name="Accent1 2" xfId="5035" xr:uid="{00000000-0005-0000-0000-000047130000}"/>
    <cellStyle name="Accent1 2 2" xfId="5036" xr:uid="{00000000-0005-0000-0000-000048130000}"/>
    <cellStyle name="Accent1 2 3" xfId="5037" xr:uid="{00000000-0005-0000-0000-000049130000}"/>
    <cellStyle name="Accent1 3" xfId="5038" xr:uid="{00000000-0005-0000-0000-00004A130000}"/>
    <cellStyle name="Accent1 4" xfId="5039" xr:uid="{00000000-0005-0000-0000-00004B130000}"/>
    <cellStyle name="Accent1 5" xfId="5040" xr:uid="{00000000-0005-0000-0000-00004C130000}"/>
    <cellStyle name="Accent1 6" xfId="5041" xr:uid="{00000000-0005-0000-0000-00004D130000}"/>
    <cellStyle name="Accent1 7" xfId="5042" xr:uid="{00000000-0005-0000-0000-00004E130000}"/>
    <cellStyle name="Accent1 8" xfId="5043" xr:uid="{00000000-0005-0000-0000-00004F130000}"/>
    <cellStyle name="Accent2" xfId="5044" xr:uid="{00000000-0005-0000-0000-000050130000}"/>
    <cellStyle name="Accent2 - 20%" xfId="5045" xr:uid="{00000000-0005-0000-0000-000051130000}"/>
    <cellStyle name="Accent2 - 40%" xfId="5046" xr:uid="{00000000-0005-0000-0000-000052130000}"/>
    <cellStyle name="Accent2 - 60%" xfId="5047" xr:uid="{00000000-0005-0000-0000-000053130000}"/>
    <cellStyle name="Accent2 2" xfId="5048" xr:uid="{00000000-0005-0000-0000-000054130000}"/>
    <cellStyle name="Accent2 3" xfId="5049" xr:uid="{00000000-0005-0000-0000-000055130000}"/>
    <cellStyle name="Accent2 4" xfId="5050" xr:uid="{00000000-0005-0000-0000-000056130000}"/>
    <cellStyle name="Accent2 5" xfId="5051" xr:uid="{00000000-0005-0000-0000-000057130000}"/>
    <cellStyle name="Accent3" xfId="5052" xr:uid="{00000000-0005-0000-0000-000058130000}"/>
    <cellStyle name="Accent3 - 20%" xfId="5053" xr:uid="{00000000-0005-0000-0000-000059130000}"/>
    <cellStyle name="Accent3 - 40%" xfId="5054" xr:uid="{00000000-0005-0000-0000-00005A130000}"/>
    <cellStyle name="Accent3 - 60%" xfId="5055" xr:uid="{00000000-0005-0000-0000-00005B130000}"/>
    <cellStyle name="Accent3 2" xfId="5056" xr:uid="{00000000-0005-0000-0000-00005C130000}"/>
    <cellStyle name="Accent3 3" xfId="5057" xr:uid="{00000000-0005-0000-0000-00005D130000}"/>
    <cellStyle name="Accent3 4" xfId="5058" xr:uid="{00000000-0005-0000-0000-00005E130000}"/>
    <cellStyle name="Accent3 5" xfId="5059" xr:uid="{00000000-0005-0000-0000-00005F130000}"/>
    <cellStyle name="Accent4" xfId="5060" xr:uid="{00000000-0005-0000-0000-000060130000}"/>
    <cellStyle name="Accent4 - 20%" xfId="5061" xr:uid="{00000000-0005-0000-0000-000061130000}"/>
    <cellStyle name="Accent4 - 40%" xfId="5062" xr:uid="{00000000-0005-0000-0000-000062130000}"/>
    <cellStyle name="Accent4 - 60%" xfId="5063" xr:uid="{00000000-0005-0000-0000-000063130000}"/>
    <cellStyle name="Accent4 2" xfId="5064" xr:uid="{00000000-0005-0000-0000-000064130000}"/>
    <cellStyle name="Accent4 2 2" xfId="5065" xr:uid="{00000000-0005-0000-0000-000065130000}"/>
    <cellStyle name="Accent4 2 3" xfId="5066" xr:uid="{00000000-0005-0000-0000-000066130000}"/>
    <cellStyle name="Accent4 3" xfId="5067" xr:uid="{00000000-0005-0000-0000-000067130000}"/>
    <cellStyle name="Accent4 4" xfId="5068" xr:uid="{00000000-0005-0000-0000-000068130000}"/>
    <cellStyle name="Accent4 5" xfId="5069" xr:uid="{00000000-0005-0000-0000-000069130000}"/>
    <cellStyle name="Accent4 6" xfId="5070" xr:uid="{00000000-0005-0000-0000-00006A130000}"/>
    <cellStyle name="Accent4 7" xfId="5071" xr:uid="{00000000-0005-0000-0000-00006B130000}"/>
    <cellStyle name="Accent4 8" xfId="5072" xr:uid="{00000000-0005-0000-0000-00006C130000}"/>
    <cellStyle name="Accent5" xfId="5073" xr:uid="{00000000-0005-0000-0000-00006D130000}"/>
    <cellStyle name="Accent5 - 20%" xfId="5074" xr:uid="{00000000-0005-0000-0000-00006E130000}"/>
    <cellStyle name="Accent5 - 40%" xfId="5075" xr:uid="{00000000-0005-0000-0000-00006F130000}"/>
    <cellStyle name="Accent5 - 60%" xfId="5076" xr:uid="{00000000-0005-0000-0000-000070130000}"/>
    <cellStyle name="Accent5 2" xfId="5077" xr:uid="{00000000-0005-0000-0000-000071130000}"/>
    <cellStyle name="Accent5 3" xfId="5078" xr:uid="{00000000-0005-0000-0000-000072130000}"/>
    <cellStyle name="Accent5 4" xfId="5079" xr:uid="{00000000-0005-0000-0000-000073130000}"/>
    <cellStyle name="Accent5 5" xfId="5080" xr:uid="{00000000-0005-0000-0000-000074130000}"/>
    <cellStyle name="Accent6" xfId="5081" xr:uid="{00000000-0005-0000-0000-000075130000}"/>
    <cellStyle name="Accent6 - 20%" xfId="5082" xr:uid="{00000000-0005-0000-0000-000076130000}"/>
    <cellStyle name="Accent6 - 40%" xfId="5083" xr:uid="{00000000-0005-0000-0000-000077130000}"/>
    <cellStyle name="Accent6 - 60%" xfId="5084" xr:uid="{00000000-0005-0000-0000-000078130000}"/>
    <cellStyle name="Accent6 2" xfId="5085" xr:uid="{00000000-0005-0000-0000-000079130000}"/>
    <cellStyle name="Accent6 3" xfId="5086" xr:uid="{00000000-0005-0000-0000-00007A130000}"/>
    <cellStyle name="Accent6 4" xfId="5087" xr:uid="{00000000-0005-0000-0000-00007B130000}"/>
    <cellStyle name="Accent6 5" xfId="5088" xr:uid="{00000000-0005-0000-0000-00007C130000}"/>
    <cellStyle name="Accent6 6" xfId="5089" xr:uid="{00000000-0005-0000-0000-00007D130000}"/>
    <cellStyle name="Accent6 7" xfId="5090" xr:uid="{00000000-0005-0000-0000-00007E130000}"/>
    <cellStyle name="AFE" xfId="5091" xr:uid="{00000000-0005-0000-0000-00007F130000}"/>
    <cellStyle name="AFE 10" xfId="5092" xr:uid="{00000000-0005-0000-0000-000080130000}"/>
    <cellStyle name="AFE 10 2" xfId="5093" xr:uid="{00000000-0005-0000-0000-000081130000}"/>
    <cellStyle name="AFE 10 2 2" xfId="5094" xr:uid="{00000000-0005-0000-0000-000082130000}"/>
    <cellStyle name="AFE 10 3" xfId="5095" xr:uid="{00000000-0005-0000-0000-000083130000}"/>
    <cellStyle name="AFE 10 3 2" xfId="5096" xr:uid="{00000000-0005-0000-0000-000084130000}"/>
    <cellStyle name="AFE 10 4" xfId="5097" xr:uid="{00000000-0005-0000-0000-000085130000}"/>
    <cellStyle name="AFE 11" xfId="5098" xr:uid="{00000000-0005-0000-0000-000086130000}"/>
    <cellStyle name="AFE 11 2" xfId="5099" xr:uid="{00000000-0005-0000-0000-000087130000}"/>
    <cellStyle name="AFE 11 2 2" xfId="5100" xr:uid="{00000000-0005-0000-0000-000088130000}"/>
    <cellStyle name="AFE 11 3" xfId="5101" xr:uid="{00000000-0005-0000-0000-000089130000}"/>
    <cellStyle name="AFE 11 3 2" xfId="5102" xr:uid="{00000000-0005-0000-0000-00008A130000}"/>
    <cellStyle name="AFE 11 4" xfId="5103" xr:uid="{00000000-0005-0000-0000-00008B130000}"/>
    <cellStyle name="AFE 12" xfId="5104" xr:uid="{00000000-0005-0000-0000-00008C130000}"/>
    <cellStyle name="AFE 12 2" xfId="5105" xr:uid="{00000000-0005-0000-0000-00008D130000}"/>
    <cellStyle name="AFE 13" xfId="5106" xr:uid="{00000000-0005-0000-0000-00008E130000}"/>
    <cellStyle name="AFE 13 2" xfId="5107" xr:uid="{00000000-0005-0000-0000-00008F130000}"/>
    <cellStyle name="AFE 14" xfId="5108" xr:uid="{00000000-0005-0000-0000-000090130000}"/>
    <cellStyle name="AFE 2" xfId="5109" xr:uid="{00000000-0005-0000-0000-000091130000}"/>
    <cellStyle name="AFE 2 10" xfId="5110" xr:uid="{00000000-0005-0000-0000-000092130000}"/>
    <cellStyle name="AFE 2 2" xfId="5111" xr:uid="{00000000-0005-0000-0000-000093130000}"/>
    <cellStyle name="AFE 2 2 2" xfId="5112" xr:uid="{00000000-0005-0000-0000-000094130000}"/>
    <cellStyle name="AFE 2 2 2 2" xfId="5113" xr:uid="{00000000-0005-0000-0000-000095130000}"/>
    <cellStyle name="AFE 2 2 2 2 2" xfId="5114" xr:uid="{00000000-0005-0000-0000-000096130000}"/>
    <cellStyle name="AFE 2 2 2 3" xfId="5115" xr:uid="{00000000-0005-0000-0000-000097130000}"/>
    <cellStyle name="AFE 2 2 2 3 2" xfId="5116" xr:uid="{00000000-0005-0000-0000-000098130000}"/>
    <cellStyle name="AFE 2 2 2 4" xfId="5117" xr:uid="{00000000-0005-0000-0000-000099130000}"/>
    <cellStyle name="AFE 2 2 3" xfId="5118" xr:uid="{00000000-0005-0000-0000-00009A130000}"/>
    <cellStyle name="AFE 2 2 3 2" xfId="5119" xr:uid="{00000000-0005-0000-0000-00009B130000}"/>
    <cellStyle name="AFE 2 2 3 2 2" xfId="5120" xr:uid="{00000000-0005-0000-0000-00009C130000}"/>
    <cellStyle name="AFE 2 2 3 3" xfId="5121" xr:uid="{00000000-0005-0000-0000-00009D130000}"/>
    <cellStyle name="AFE 2 2 3 3 2" xfId="5122" xr:uid="{00000000-0005-0000-0000-00009E130000}"/>
    <cellStyle name="AFE 2 2 3 4" xfId="5123" xr:uid="{00000000-0005-0000-0000-00009F130000}"/>
    <cellStyle name="AFE 2 2 4" xfId="5124" xr:uid="{00000000-0005-0000-0000-0000A0130000}"/>
    <cellStyle name="AFE 2 2 4 2" xfId="5125" xr:uid="{00000000-0005-0000-0000-0000A1130000}"/>
    <cellStyle name="AFE 2 2 4 2 2" xfId="5126" xr:uid="{00000000-0005-0000-0000-0000A2130000}"/>
    <cellStyle name="AFE 2 2 4 3" xfId="5127" xr:uid="{00000000-0005-0000-0000-0000A3130000}"/>
    <cellStyle name="AFE 2 2 4 3 2" xfId="5128" xr:uid="{00000000-0005-0000-0000-0000A4130000}"/>
    <cellStyle name="AFE 2 2 4 4" xfId="5129" xr:uid="{00000000-0005-0000-0000-0000A5130000}"/>
    <cellStyle name="AFE 2 2 5" xfId="5130" xr:uid="{00000000-0005-0000-0000-0000A6130000}"/>
    <cellStyle name="AFE 2 2 5 2" xfId="5131" xr:uid="{00000000-0005-0000-0000-0000A7130000}"/>
    <cellStyle name="AFE 2 2 6" xfId="5132" xr:uid="{00000000-0005-0000-0000-0000A8130000}"/>
    <cellStyle name="AFE 2 2 6 2" xfId="5133" xr:uid="{00000000-0005-0000-0000-0000A9130000}"/>
    <cellStyle name="AFE 2 2 7" xfId="5134" xr:uid="{00000000-0005-0000-0000-0000AA130000}"/>
    <cellStyle name="AFE 2 3" xfId="5135" xr:uid="{00000000-0005-0000-0000-0000AB130000}"/>
    <cellStyle name="AFE 2 3 2" xfId="5136" xr:uid="{00000000-0005-0000-0000-0000AC130000}"/>
    <cellStyle name="AFE 2 3 2 2" xfId="5137" xr:uid="{00000000-0005-0000-0000-0000AD130000}"/>
    <cellStyle name="AFE 2 3 3" xfId="5138" xr:uid="{00000000-0005-0000-0000-0000AE130000}"/>
    <cellStyle name="AFE 2 3 3 2" xfId="5139" xr:uid="{00000000-0005-0000-0000-0000AF130000}"/>
    <cellStyle name="AFE 2 3 4" xfId="5140" xr:uid="{00000000-0005-0000-0000-0000B0130000}"/>
    <cellStyle name="AFE 2 4" xfId="5141" xr:uid="{00000000-0005-0000-0000-0000B1130000}"/>
    <cellStyle name="AFE 2 4 2" xfId="5142" xr:uid="{00000000-0005-0000-0000-0000B2130000}"/>
    <cellStyle name="AFE 2 4 2 2" xfId="5143" xr:uid="{00000000-0005-0000-0000-0000B3130000}"/>
    <cellStyle name="AFE 2 4 3" xfId="5144" xr:uid="{00000000-0005-0000-0000-0000B4130000}"/>
    <cellStyle name="AFE 2 4 3 2" xfId="5145" xr:uid="{00000000-0005-0000-0000-0000B5130000}"/>
    <cellStyle name="AFE 2 4 4" xfId="5146" xr:uid="{00000000-0005-0000-0000-0000B6130000}"/>
    <cellStyle name="AFE 2 5" xfId="5147" xr:uid="{00000000-0005-0000-0000-0000B7130000}"/>
    <cellStyle name="AFE 2 5 2" xfId="5148" xr:uid="{00000000-0005-0000-0000-0000B8130000}"/>
    <cellStyle name="AFE 2 5 2 2" xfId="5149" xr:uid="{00000000-0005-0000-0000-0000B9130000}"/>
    <cellStyle name="AFE 2 5 3" xfId="5150" xr:uid="{00000000-0005-0000-0000-0000BA130000}"/>
    <cellStyle name="AFE 2 5 3 2" xfId="5151" xr:uid="{00000000-0005-0000-0000-0000BB130000}"/>
    <cellStyle name="AFE 2 5 4" xfId="5152" xr:uid="{00000000-0005-0000-0000-0000BC130000}"/>
    <cellStyle name="AFE 2 6" xfId="5153" xr:uid="{00000000-0005-0000-0000-0000BD130000}"/>
    <cellStyle name="AFE 2 6 2" xfId="5154" xr:uid="{00000000-0005-0000-0000-0000BE130000}"/>
    <cellStyle name="AFE 2 6 2 2" xfId="5155" xr:uid="{00000000-0005-0000-0000-0000BF130000}"/>
    <cellStyle name="AFE 2 6 3" xfId="5156" xr:uid="{00000000-0005-0000-0000-0000C0130000}"/>
    <cellStyle name="AFE 2 6 3 2" xfId="5157" xr:uid="{00000000-0005-0000-0000-0000C1130000}"/>
    <cellStyle name="AFE 2 6 4" xfId="5158" xr:uid="{00000000-0005-0000-0000-0000C2130000}"/>
    <cellStyle name="AFE 2 7" xfId="5159" xr:uid="{00000000-0005-0000-0000-0000C3130000}"/>
    <cellStyle name="AFE 2 7 2" xfId="5160" xr:uid="{00000000-0005-0000-0000-0000C4130000}"/>
    <cellStyle name="AFE 2 7 2 2" xfId="5161" xr:uid="{00000000-0005-0000-0000-0000C5130000}"/>
    <cellStyle name="AFE 2 7 3" xfId="5162" xr:uid="{00000000-0005-0000-0000-0000C6130000}"/>
    <cellStyle name="AFE 2 7 3 2" xfId="5163" xr:uid="{00000000-0005-0000-0000-0000C7130000}"/>
    <cellStyle name="AFE 2 7 4" xfId="5164" xr:uid="{00000000-0005-0000-0000-0000C8130000}"/>
    <cellStyle name="AFE 2 8" xfId="5165" xr:uid="{00000000-0005-0000-0000-0000C9130000}"/>
    <cellStyle name="AFE 2 8 2" xfId="5166" xr:uid="{00000000-0005-0000-0000-0000CA130000}"/>
    <cellStyle name="AFE 2 9" xfId="5167" xr:uid="{00000000-0005-0000-0000-0000CB130000}"/>
    <cellStyle name="AFE 2 9 2" xfId="5168" xr:uid="{00000000-0005-0000-0000-0000CC130000}"/>
    <cellStyle name="AFE 3" xfId="5169" xr:uid="{00000000-0005-0000-0000-0000CD130000}"/>
    <cellStyle name="AFE 3 10" xfId="5170" xr:uid="{00000000-0005-0000-0000-0000CE130000}"/>
    <cellStyle name="AFE 3 10 2" xfId="5171" xr:uid="{00000000-0005-0000-0000-0000CF130000}"/>
    <cellStyle name="AFE 3 11" xfId="5172" xr:uid="{00000000-0005-0000-0000-0000D0130000}"/>
    <cellStyle name="AFE 3 2" xfId="5173" xr:uid="{00000000-0005-0000-0000-0000D1130000}"/>
    <cellStyle name="AFE 3 2 10" xfId="5174" xr:uid="{00000000-0005-0000-0000-0000D2130000}"/>
    <cellStyle name="AFE 3 2 2" xfId="5175" xr:uid="{00000000-0005-0000-0000-0000D3130000}"/>
    <cellStyle name="AFE 3 2 2 2" xfId="5176" xr:uid="{00000000-0005-0000-0000-0000D4130000}"/>
    <cellStyle name="AFE 3 2 2 2 2" xfId="5177" xr:uid="{00000000-0005-0000-0000-0000D5130000}"/>
    <cellStyle name="AFE 3 2 2 3" xfId="5178" xr:uid="{00000000-0005-0000-0000-0000D6130000}"/>
    <cellStyle name="AFE 3 2 2 3 2" xfId="5179" xr:uid="{00000000-0005-0000-0000-0000D7130000}"/>
    <cellStyle name="AFE 3 2 2 4" xfId="5180" xr:uid="{00000000-0005-0000-0000-0000D8130000}"/>
    <cellStyle name="AFE 3 2 3" xfId="5181" xr:uid="{00000000-0005-0000-0000-0000D9130000}"/>
    <cellStyle name="AFE 3 2 3 2" xfId="5182" xr:uid="{00000000-0005-0000-0000-0000DA130000}"/>
    <cellStyle name="AFE 3 2 3 2 2" xfId="5183" xr:uid="{00000000-0005-0000-0000-0000DB130000}"/>
    <cellStyle name="AFE 3 2 3 3" xfId="5184" xr:uid="{00000000-0005-0000-0000-0000DC130000}"/>
    <cellStyle name="AFE 3 2 3 3 2" xfId="5185" xr:uid="{00000000-0005-0000-0000-0000DD130000}"/>
    <cellStyle name="AFE 3 2 3 4" xfId="5186" xr:uid="{00000000-0005-0000-0000-0000DE130000}"/>
    <cellStyle name="AFE 3 2 4" xfId="5187" xr:uid="{00000000-0005-0000-0000-0000DF130000}"/>
    <cellStyle name="AFE 3 2 4 2" xfId="5188" xr:uid="{00000000-0005-0000-0000-0000E0130000}"/>
    <cellStyle name="AFE 3 2 4 2 2" xfId="5189" xr:uid="{00000000-0005-0000-0000-0000E1130000}"/>
    <cellStyle name="AFE 3 2 4 3" xfId="5190" xr:uid="{00000000-0005-0000-0000-0000E2130000}"/>
    <cellStyle name="AFE 3 2 4 3 2" xfId="5191" xr:uid="{00000000-0005-0000-0000-0000E3130000}"/>
    <cellStyle name="AFE 3 2 4 4" xfId="5192" xr:uid="{00000000-0005-0000-0000-0000E4130000}"/>
    <cellStyle name="AFE 3 2 5" xfId="5193" xr:uid="{00000000-0005-0000-0000-0000E5130000}"/>
    <cellStyle name="AFE 3 2 5 2" xfId="5194" xr:uid="{00000000-0005-0000-0000-0000E6130000}"/>
    <cellStyle name="AFE 3 2 5 2 2" xfId="5195" xr:uid="{00000000-0005-0000-0000-0000E7130000}"/>
    <cellStyle name="AFE 3 2 5 3" xfId="5196" xr:uid="{00000000-0005-0000-0000-0000E8130000}"/>
    <cellStyle name="AFE 3 2 5 3 2" xfId="5197" xr:uid="{00000000-0005-0000-0000-0000E9130000}"/>
    <cellStyle name="AFE 3 2 5 4" xfId="5198" xr:uid="{00000000-0005-0000-0000-0000EA130000}"/>
    <cellStyle name="AFE 3 2 6" xfId="5199" xr:uid="{00000000-0005-0000-0000-0000EB130000}"/>
    <cellStyle name="AFE 3 2 6 2" xfId="5200" xr:uid="{00000000-0005-0000-0000-0000EC130000}"/>
    <cellStyle name="AFE 3 2 6 2 2" xfId="5201" xr:uid="{00000000-0005-0000-0000-0000ED130000}"/>
    <cellStyle name="AFE 3 2 6 3" xfId="5202" xr:uid="{00000000-0005-0000-0000-0000EE130000}"/>
    <cellStyle name="AFE 3 2 6 3 2" xfId="5203" xr:uid="{00000000-0005-0000-0000-0000EF130000}"/>
    <cellStyle name="AFE 3 2 6 4" xfId="5204" xr:uid="{00000000-0005-0000-0000-0000F0130000}"/>
    <cellStyle name="AFE 3 2 7" xfId="5205" xr:uid="{00000000-0005-0000-0000-0000F1130000}"/>
    <cellStyle name="AFE 3 2 7 2" xfId="5206" xr:uid="{00000000-0005-0000-0000-0000F2130000}"/>
    <cellStyle name="AFE 3 2 7 2 2" xfId="5207" xr:uid="{00000000-0005-0000-0000-0000F3130000}"/>
    <cellStyle name="AFE 3 2 7 3" xfId="5208" xr:uid="{00000000-0005-0000-0000-0000F4130000}"/>
    <cellStyle name="AFE 3 2 7 3 2" xfId="5209" xr:uid="{00000000-0005-0000-0000-0000F5130000}"/>
    <cellStyle name="AFE 3 2 7 4" xfId="5210" xr:uid="{00000000-0005-0000-0000-0000F6130000}"/>
    <cellStyle name="AFE 3 2 8" xfId="5211" xr:uid="{00000000-0005-0000-0000-0000F7130000}"/>
    <cellStyle name="AFE 3 2 8 2" xfId="5212" xr:uid="{00000000-0005-0000-0000-0000F8130000}"/>
    <cellStyle name="AFE 3 2 9" xfId="5213" xr:uid="{00000000-0005-0000-0000-0000F9130000}"/>
    <cellStyle name="AFE 3 2 9 2" xfId="5214" xr:uid="{00000000-0005-0000-0000-0000FA130000}"/>
    <cellStyle name="AFE 3 3" xfId="5215" xr:uid="{00000000-0005-0000-0000-0000FB130000}"/>
    <cellStyle name="AFE 3 3 2" xfId="5216" xr:uid="{00000000-0005-0000-0000-0000FC130000}"/>
    <cellStyle name="AFE 3 3 2 2" xfId="5217" xr:uid="{00000000-0005-0000-0000-0000FD130000}"/>
    <cellStyle name="AFE 3 3 2 2 2" xfId="5218" xr:uid="{00000000-0005-0000-0000-0000FE130000}"/>
    <cellStyle name="AFE 3 3 2 3" xfId="5219" xr:uid="{00000000-0005-0000-0000-0000FF130000}"/>
    <cellStyle name="AFE 3 3 2 3 2" xfId="5220" xr:uid="{00000000-0005-0000-0000-000000140000}"/>
    <cellStyle name="AFE 3 3 2 4" xfId="5221" xr:uid="{00000000-0005-0000-0000-000001140000}"/>
    <cellStyle name="AFE 3 3 3" xfId="5222" xr:uid="{00000000-0005-0000-0000-000002140000}"/>
    <cellStyle name="AFE 3 3 3 2" xfId="5223" xr:uid="{00000000-0005-0000-0000-000003140000}"/>
    <cellStyle name="AFE 3 3 3 2 2" xfId="5224" xr:uid="{00000000-0005-0000-0000-000004140000}"/>
    <cellStyle name="AFE 3 3 3 3" xfId="5225" xr:uid="{00000000-0005-0000-0000-000005140000}"/>
    <cellStyle name="AFE 3 3 3 3 2" xfId="5226" xr:uid="{00000000-0005-0000-0000-000006140000}"/>
    <cellStyle name="AFE 3 3 3 4" xfId="5227" xr:uid="{00000000-0005-0000-0000-000007140000}"/>
    <cellStyle name="AFE 3 3 4" xfId="5228" xr:uid="{00000000-0005-0000-0000-000008140000}"/>
    <cellStyle name="AFE 3 3 4 2" xfId="5229" xr:uid="{00000000-0005-0000-0000-000009140000}"/>
    <cellStyle name="AFE 3 3 5" xfId="5230" xr:uid="{00000000-0005-0000-0000-00000A140000}"/>
    <cellStyle name="AFE 3 3 5 2" xfId="5231" xr:uid="{00000000-0005-0000-0000-00000B140000}"/>
    <cellStyle name="AFE 3 3 6" xfId="5232" xr:uid="{00000000-0005-0000-0000-00000C140000}"/>
    <cellStyle name="AFE 3 4" xfId="5233" xr:uid="{00000000-0005-0000-0000-00000D140000}"/>
    <cellStyle name="AFE 3 4 2" xfId="5234" xr:uid="{00000000-0005-0000-0000-00000E140000}"/>
    <cellStyle name="AFE 3 4 2 2" xfId="5235" xr:uid="{00000000-0005-0000-0000-00000F140000}"/>
    <cellStyle name="AFE 3 4 3" xfId="5236" xr:uid="{00000000-0005-0000-0000-000010140000}"/>
    <cellStyle name="AFE 3 4 3 2" xfId="5237" xr:uid="{00000000-0005-0000-0000-000011140000}"/>
    <cellStyle name="AFE 3 4 4" xfId="5238" xr:uid="{00000000-0005-0000-0000-000012140000}"/>
    <cellStyle name="AFE 3 5" xfId="5239" xr:uid="{00000000-0005-0000-0000-000013140000}"/>
    <cellStyle name="AFE 3 5 2" xfId="5240" xr:uid="{00000000-0005-0000-0000-000014140000}"/>
    <cellStyle name="AFE 3 5 2 2" xfId="5241" xr:uid="{00000000-0005-0000-0000-000015140000}"/>
    <cellStyle name="AFE 3 5 3" xfId="5242" xr:uid="{00000000-0005-0000-0000-000016140000}"/>
    <cellStyle name="AFE 3 5 3 2" xfId="5243" xr:uid="{00000000-0005-0000-0000-000017140000}"/>
    <cellStyle name="AFE 3 5 4" xfId="5244" xr:uid="{00000000-0005-0000-0000-000018140000}"/>
    <cellStyle name="AFE 3 6" xfId="5245" xr:uid="{00000000-0005-0000-0000-000019140000}"/>
    <cellStyle name="AFE 3 6 2" xfId="5246" xr:uid="{00000000-0005-0000-0000-00001A140000}"/>
    <cellStyle name="AFE 3 6 2 2" xfId="5247" xr:uid="{00000000-0005-0000-0000-00001B140000}"/>
    <cellStyle name="AFE 3 6 3" xfId="5248" xr:uid="{00000000-0005-0000-0000-00001C140000}"/>
    <cellStyle name="AFE 3 6 3 2" xfId="5249" xr:uid="{00000000-0005-0000-0000-00001D140000}"/>
    <cellStyle name="AFE 3 6 4" xfId="5250" xr:uid="{00000000-0005-0000-0000-00001E140000}"/>
    <cellStyle name="AFE 3 7" xfId="5251" xr:uid="{00000000-0005-0000-0000-00001F140000}"/>
    <cellStyle name="AFE 3 7 2" xfId="5252" xr:uid="{00000000-0005-0000-0000-000020140000}"/>
    <cellStyle name="AFE 3 7 2 2" xfId="5253" xr:uid="{00000000-0005-0000-0000-000021140000}"/>
    <cellStyle name="AFE 3 7 3" xfId="5254" xr:uid="{00000000-0005-0000-0000-000022140000}"/>
    <cellStyle name="AFE 3 7 3 2" xfId="5255" xr:uid="{00000000-0005-0000-0000-000023140000}"/>
    <cellStyle name="AFE 3 7 4" xfId="5256" xr:uid="{00000000-0005-0000-0000-000024140000}"/>
    <cellStyle name="AFE 3 8" xfId="5257" xr:uid="{00000000-0005-0000-0000-000025140000}"/>
    <cellStyle name="AFE 3 8 2" xfId="5258" xr:uid="{00000000-0005-0000-0000-000026140000}"/>
    <cellStyle name="AFE 3 8 2 2" xfId="5259" xr:uid="{00000000-0005-0000-0000-000027140000}"/>
    <cellStyle name="AFE 3 8 3" xfId="5260" xr:uid="{00000000-0005-0000-0000-000028140000}"/>
    <cellStyle name="AFE 3 8 3 2" xfId="5261" xr:uid="{00000000-0005-0000-0000-000029140000}"/>
    <cellStyle name="AFE 3 8 4" xfId="5262" xr:uid="{00000000-0005-0000-0000-00002A140000}"/>
    <cellStyle name="AFE 3 9" xfId="5263" xr:uid="{00000000-0005-0000-0000-00002B140000}"/>
    <cellStyle name="AFE 3 9 2" xfId="5264" xr:uid="{00000000-0005-0000-0000-00002C140000}"/>
    <cellStyle name="AFE 4" xfId="5265" xr:uid="{00000000-0005-0000-0000-00002D140000}"/>
    <cellStyle name="AFE 4 10" xfId="5266" xr:uid="{00000000-0005-0000-0000-00002E140000}"/>
    <cellStyle name="AFE 4 10 2" xfId="5267" xr:uid="{00000000-0005-0000-0000-00002F140000}"/>
    <cellStyle name="AFE 4 11" xfId="5268" xr:uid="{00000000-0005-0000-0000-000030140000}"/>
    <cellStyle name="AFE 4 2" xfId="5269" xr:uid="{00000000-0005-0000-0000-000031140000}"/>
    <cellStyle name="AFE 4 2 10" xfId="5270" xr:uid="{00000000-0005-0000-0000-000032140000}"/>
    <cellStyle name="AFE 4 2 2" xfId="5271" xr:uid="{00000000-0005-0000-0000-000033140000}"/>
    <cellStyle name="AFE 4 2 2 2" xfId="5272" xr:uid="{00000000-0005-0000-0000-000034140000}"/>
    <cellStyle name="AFE 4 2 2 2 2" xfId="5273" xr:uid="{00000000-0005-0000-0000-000035140000}"/>
    <cellStyle name="AFE 4 2 2 3" xfId="5274" xr:uid="{00000000-0005-0000-0000-000036140000}"/>
    <cellStyle name="AFE 4 2 2 3 2" xfId="5275" xr:uid="{00000000-0005-0000-0000-000037140000}"/>
    <cellStyle name="AFE 4 2 2 4" xfId="5276" xr:uid="{00000000-0005-0000-0000-000038140000}"/>
    <cellStyle name="AFE 4 2 3" xfId="5277" xr:uid="{00000000-0005-0000-0000-000039140000}"/>
    <cellStyle name="AFE 4 2 3 2" xfId="5278" xr:uid="{00000000-0005-0000-0000-00003A140000}"/>
    <cellStyle name="AFE 4 2 3 2 2" xfId="5279" xr:uid="{00000000-0005-0000-0000-00003B140000}"/>
    <cellStyle name="AFE 4 2 3 3" xfId="5280" xr:uid="{00000000-0005-0000-0000-00003C140000}"/>
    <cellStyle name="AFE 4 2 3 3 2" xfId="5281" xr:uid="{00000000-0005-0000-0000-00003D140000}"/>
    <cellStyle name="AFE 4 2 3 4" xfId="5282" xr:uid="{00000000-0005-0000-0000-00003E140000}"/>
    <cellStyle name="AFE 4 2 4" xfId="5283" xr:uid="{00000000-0005-0000-0000-00003F140000}"/>
    <cellStyle name="AFE 4 2 4 2" xfId="5284" xr:uid="{00000000-0005-0000-0000-000040140000}"/>
    <cellStyle name="AFE 4 2 4 2 2" xfId="5285" xr:uid="{00000000-0005-0000-0000-000041140000}"/>
    <cellStyle name="AFE 4 2 4 3" xfId="5286" xr:uid="{00000000-0005-0000-0000-000042140000}"/>
    <cellStyle name="AFE 4 2 4 3 2" xfId="5287" xr:uid="{00000000-0005-0000-0000-000043140000}"/>
    <cellStyle name="AFE 4 2 4 4" xfId="5288" xr:uid="{00000000-0005-0000-0000-000044140000}"/>
    <cellStyle name="AFE 4 2 5" xfId="5289" xr:uid="{00000000-0005-0000-0000-000045140000}"/>
    <cellStyle name="AFE 4 2 5 2" xfId="5290" xr:uid="{00000000-0005-0000-0000-000046140000}"/>
    <cellStyle name="AFE 4 2 5 2 2" xfId="5291" xr:uid="{00000000-0005-0000-0000-000047140000}"/>
    <cellStyle name="AFE 4 2 5 3" xfId="5292" xr:uid="{00000000-0005-0000-0000-000048140000}"/>
    <cellStyle name="AFE 4 2 5 3 2" xfId="5293" xr:uid="{00000000-0005-0000-0000-000049140000}"/>
    <cellStyle name="AFE 4 2 5 4" xfId="5294" xr:uid="{00000000-0005-0000-0000-00004A140000}"/>
    <cellStyle name="AFE 4 2 6" xfId="5295" xr:uid="{00000000-0005-0000-0000-00004B140000}"/>
    <cellStyle name="AFE 4 2 6 2" xfId="5296" xr:uid="{00000000-0005-0000-0000-00004C140000}"/>
    <cellStyle name="AFE 4 2 6 2 2" xfId="5297" xr:uid="{00000000-0005-0000-0000-00004D140000}"/>
    <cellStyle name="AFE 4 2 6 3" xfId="5298" xr:uid="{00000000-0005-0000-0000-00004E140000}"/>
    <cellStyle name="AFE 4 2 6 3 2" xfId="5299" xr:uid="{00000000-0005-0000-0000-00004F140000}"/>
    <cellStyle name="AFE 4 2 6 4" xfId="5300" xr:uid="{00000000-0005-0000-0000-000050140000}"/>
    <cellStyle name="AFE 4 2 7" xfId="5301" xr:uid="{00000000-0005-0000-0000-000051140000}"/>
    <cellStyle name="AFE 4 2 7 2" xfId="5302" xr:uid="{00000000-0005-0000-0000-000052140000}"/>
    <cellStyle name="AFE 4 2 7 2 2" xfId="5303" xr:uid="{00000000-0005-0000-0000-000053140000}"/>
    <cellStyle name="AFE 4 2 7 3" xfId="5304" xr:uid="{00000000-0005-0000-0000-000054140000}"/>
    <cellStyle name="AFE 4 2 7 3 2" xfId="5305" xr:uid="{00000000-0005-0000-0000-000055140000}"/>
    <cellStyle name="AFE 4 2 7 4" xfId="5306" xr:uid="{00000000-0005-0000-0000-000056140000}"/>
    <cellStyle name="AFE 4 2 8" xfId="5307" xr:uid="{00000000-0005-0000-0000-000057140000}"/>
    <cellStyle name="AFE 4 2 8 2" xfId="5308" xr:uid="{00000000-0005-0000-0000-000058140000}"/>
    <cellStyle name="AFE 4 2 9" xfId="5309" xr:uid="{00000000-0005-0000-0000-000059140000}"/>
    <cellStyle name="AFE 4 2 9 2" xfId="5310" xr:uid="{00000000-0005-0000-0000-00005A140000}"/>
    <cellStyle name="AFE 4 3" xfId="5311" xr:uid="{00000000-0005-0000-0000-00005B140000}"/>
    <cellStyle name="AFE 4 3 2" xfId="5312" xr:uid="{00000000-0005-0000-0000-00005C140000}"/>
    <cellStyle name="AFE 4 3 2 2" xfId="5313" xr:uid="{00000000-0005-0000-0000-00005D140000}"/>
    <cellStyle name="AFE 4 3 2 2 2" xfId="5314" xr:uid="{00000000-0005-0000-0000-00005E140000}"/>
    <cellStyle name="AFE 4 3 2 3" xfId="5315" xr:uid="{00000000-0005-0000-0000-00005F140000}"/>
    <cellStyle name="AFE 4 3 2 3 2" xfId="5316" xr:uid="{00000000-0005-0000-0000-000060140000}"/>
    <cellStyle name="AFE 4 3 2 4" xfId="5317" xr:uid="{00000000-0005-0000-0000-000061140000}"/>
    <cellStyle name="AFE 4 3 3" xfId="5318" xr:uid="{00000000-0005-0000-0000-000062140000}"/>
    <cellStyle name="AFE 4 3 3 2" xfId="5319" xr:uid="{00000000-0005-0000-0000-000063140000}"/>
    <cellStyle name="AFE 4 3 3 2 2" xfId="5320" xr:uid="{00000000-0005-0000-0000-000064140000}"/>
    <cellStyle name="AFE 4 3 3 3" xfId="5321" xr:uid="{00000000-0005-0000-0000-000065140000}"/>
    <cellStyle name="AFE 4 3 3 3 2" xfId="5322" xr:uid="{00000000-0005-0000-0000-000066140000}"/>
    <cellStyle name="AFE 4 3 3 4" xfId="5323" xr:uid="{00000000-0005-0000-0000-000067140000}"/>
    <cellStyle name="AFE 4 3 4" xfId="5324" xr:uid="{00000000-0005-0000-0000-000068140000}"/>
    <cellStyle name="AFE 4 3 4 2" xfId="5325" xr:uid="{00000000-0005-0000-0000-000069140000}"/>
    <cellStyle name="AFE 4 3 5" xfId="5326" xr:uid="{00000000-0005-0000-0000-00006A140000}"/>
    <cellStyle name="AFE 4 3 5 2" xfId="5327" xr:uid="{00000000-0005-0000-0000-00006B140000}"/>
    <cellStyle name="AFE 4 3 6" xfId="5328" xr:uid="{00000000-0005-0000-0000-00006C140000}"/>
    <cellStyle name="AFE 4 4" xfId="5329" xr:uid="{00000000-0005-0000-0000-00006D140000}"/>
    <cellStyle name="AFE 4 4 2" xfId="5330" xr:uid="{00000000-0005-0000-0000-00006E140000}"/>
    <cellStyle name="AFE 4 4 2 2" xfId="5331" xr:uid="{00000000-0005-0000-0000-00006F140000}"/>
    <cellStyle name="AFE 4 4 3" xfId="5332" xr:uid="{00000000-0005-0000-0000-000070140000}"/>
    <cellStyle name="AFE 4 4 3 2" xfId="5333" xr:uid="{00000000-0005-0000-0000-000071140000}"/>
    <cellStyle name="AFE 4 4 4" xfId="5334" xr:uid="{00000000-0005-0000-0000-000072140000}"/>
    <cellStyle name="AFE 4 5" xfId="5335" xr:uid="{00000000-0005-0000-0000-000073140000}"/>
    <cellStyle name="AFE 4 5 2" xfId="5336" xr:uid="{00000000-0005-0000-0000-000074140000}"/>
    <cellStyle name="AFE 4 5 2 2" xfId="5337" xr:uid="{00000000-0005-0000-0000-000075140000}"/>
    <cellStyle name="AFE 4 5 3" xfId="5338" xr:uid="{00000000-0005-0000-0000-000076140000}"/>
    <cellStyle name="AFE 4 5 3 2" xfId="5339" xr:uid="{00000000-0005-0000-0000-000077140000}"/>
    <cellStyle name="AFE 4 5 4" xfId="5340" xr:uid="{00000000-0005-0000-0000-000078140000}"/>
    <cellStyle name="AFE 4 6" xfId="5341" xr:uid="{00000000-0005-0000-0000-000079140000}"/>
    <cellStyle name="AFE 4 6 2" xfId="5342" xr:uid="{00000000-0005-0000-0000-00007A140000}"/>
    <cellStyle name="AFE 4 6 2 2" xfId="5343" xr:uid="{00000000-0005-0000-0000-00007B140000}"/>
    <cellStyle name="AFE 4 6 3" xfId="5344" xr:uid="{00000000-0005-0000-0000-00007C140000}"/>
    <cellStyle name="AFE 4 6 3 2" xfId="5345" xr:uid="{00000000-0005-0000-0000-00007D140000}"/>
    <cellStyle name="AFE 4 6 4" xfId="5346" xr:uid="{00000000-0005-0000-0000-00007E140000}"/>
    <cellStyle name="AFE 4 7" xfId="5347" xr:uid="{00000000-0005-0000-0000-00007F140000}"/>
    <cellStyle name="AFE 4 7 2" xfId="5348" xr:uid="{00000000-0005-0000-0000-000080140000}"/>
    <cellStyle name="AFE 4 7 2 2" xfId="5349" xr:uid="{00000000-0005-0000-0000-000081140000}"/>
    <cellStyle name="AFE 4 7 3" xfId="5350" xr:uid="{00000000-0005-0000-0000-000082140000}"/>
    <cellStyle name="AFE 4 7 3 2" xfId="5351" xr:uid="{00000000-0005-0000-0000-000083140000}"/>
    <cellStyle name="AFE 4 7 4" xfId="5352" xr:uid="{00000000-0005-0000-0000-000084140000}"/>
    <cellStyle name="AFE 4 8" xfId="5353" xr:uid="{00000000-0005-0000-0000-000085140000}"/>
    <cellStyle name="AFE 4 8 2" xfId="5354" xr:uid="{00000000-0005-0000-0000-000086140000}"/>
    <cellStyle name="AFE 4 8 2 2" xfId="5355" xr:uid="{00000000-0005-0000-0000-000087140000}"/>
    <cellStyle name="AFE 4 8 3" xfId="5356" xr:uid="{00000000-0005-0000-0000-000088140000}"/>
    <cellStyle name="AFE 4 8 3 2" xfId="5357" xr:uid="{00000000-0005-0000-0000-000089140000}"/>
    <cellStyle name="AFE 4 8 4" xfId="5358" xr:uid="{00000000-0005-0000-0000-00008A140000}"/>
    <cellStyle name="AFE 4 9" xfId="5359" xr:uid="{00000000-0005-0000-0000-00008B140000}"/>
    <cellStyle name="AFE 4 9 2" xfId="5360" xr:uid="{00000000-0005-0000-0000-00008C140000}"/>
    <cellStyle name="AFE 5" xfId="5361" xr:uid="{00000000-0005-0000-0000-00008D140000}"/>
    <cellStyle name="AFE 5 10" xfId="5362" xr:uid="{00000000-0005-0000-0000-00008E140000}"/>
    <cellStyle name="AFE 5 2" xfId="5363" xr:uid="{00000000-0005-0000-0000-00008F140000}"/>
    <cellStyle name="AFE 5 2 10" xfId="5364" xr:uid="{00000000-0005-0000-0000-000090140000}"/>
    <cellStyle name="AFE 5 2 2" xfId="5365" xr:uid="{00000000-0005-0000-0000-000091140000}"/>
    <cellStyle name="AFE 5 2 2 2" xfId="5366" xr:uid="{00000000-0005-0000-0000-000092140000}"/>
    <cellStyle name="AFE 5 2 2 2 2" xfId="5367" xr:uid="{00000000-0005-0000-0000-000093140000}"/>
    <cellStyle name="AFE 5 2 2 3" xfId="5368" xr:uid="{00000000-0005-0000-0000-000094140000}"/>
    <cellStyle name="AFE 5 2 2 3 2" xfId="5369" xr:uid="{00000000-0005-0000-0000-000095140000}"/>
    <cellStyle name="AFE 5 2 2 4" xfId="5370" xr:uid="{00000000-0005-0000-0000-000096140000}"/>
    <cellStyle name="AFE 5 2 3" xfId="5371" xr:uid="{00000000-0005-0000-0000-000097140000}"/>
    <cellStyle name="AFE 5 2 3 2" xfId="5372" xr:uid="{00000000-0005-0000-0000-000098140000}"/>
    <cellStyle name="AFE 5 2 3 2 2" xfId="5373" xr:uid="{00000000-0005-0000-0000-000099140000}"/>
    <cellStyle name="AFE 5 2 3 3" xfId="5374" xr:uid="{00000000-0005-0000-0000-00009A140000}"/>
    <cellStyle name="AFE 5 2 3 3 2" xfId="5375" xr:uid="{00000000-0005-0000-0000-00009B140000}"/>
    <cellStyle name="AFE 5 2 3 4" xfId="5376" xr:uid="{00000000-0005-0000-0000-00009C140000}"/>
    <cellStyle name="AFE 5 2 4" xfId="5377" xr:uid="{00000000-0005-0000-0000-00009D140000}"/>
    <cellStyle name="AFE 5 2 4 2" xfId="5378" xr:uid="{00000000-0005-0000-0000-00009E140000}"/>
    <cellStyle name="AFE 5 2 4 2 2" xfId="5379" xr:uid="{00000000-0005-0000-0000-00009F140000}"/>
    <cellStyle name="AFE 5 2 4 3" xfId="5380" xr:uid="{00000000-0005-0000-0000-0000A0140000}"/>
    <cellStyle name="AFE 5 2 4 3 2" xfId="5381" xr:uid="{00000000-0005-0000-0000-0000A1140000}"/>
    <cellStyle name="AFE 5 2 4 4" xfId="5382" xr:uid="{00000000-0005-0000-0000-0000A2140000}"/>
    <cellStyle name="AFE 5 2 5" xfId="5383" xr:uid="{00000000-0005-0000-0000-0000A3140000}"/>
    <cellStyle name="AFE 5 2 5 2" xfId="5384" xr:uid="{00000000-0005-0000-0000-0000A4140000}"/>
    <cellStyle name="AFE 5 2 5 2 2" xfId="5385" xr:uid="{00000000-0005-0000-0000-0000A5140000}"/>
    <cellStyle name="AFE 5 2 5 3" xfId="5386" xr:uid="{00000000-0005-0000-0000-0000A6140000}"/>
    <cellStyle name="AFE 5 2 5 3 2" xfId="5387" xr:uid="{00000000-0005-0000-0000-0000A7140000}"/>
    <cellStyle name="AFE 5 2 5 4" xfId="5388" xr:uid="{00000000-0005-0000-0000-0000A8140000}"/>
    <cellStyle name="AFE 5 2 6" xfId="5389" xr:uid="{00000000-0005-0000-0000-0000A9140000}"/>
    <cellStyle name="AFE 5 2 6 2" xfId="5390" xr:uid="{00000000-0005-0000-0000-0000AA140000}"/>
    <cellStyle name="AFE 5 2 6 2 2" xfId="5391" xr:uid="{00000000-0005-0000-0000-0000AB140000}"/>
    <cellStyle name="AFE 5 2 6 3" xfId="5392" xr:uid="{00000000-0005-0000-0000-0000AC140000}"/>
    <cellStyle name="AFE 5 2 6 3 2" xfId="5393" xr:uid="{00000000-0005-0000-0000-0000AD140000}"/>
    <cellStyle name="AFE 5 2 6 4" xfId="5394" xr:uid="{00000000-0005-0000-0000-0000AE140000}"/>
    <cellStyle name="AFE 5 2 7" xfId="5395" xr:uid="{00000000-0005-0000-0000-0000AF140000}"/>
    <cellStyle name="AFE 5 2 7 2" xfId="5396" xr:uid="{00000000-0005-0000-0000-0000B0140000}"/>
    <cellStyle name="AFE 5 2 7 2 2" xfId="5397" xr:uid="{00000000-0005-0000-0000-0000B1140000}"/>
    <cellStyle name="AFE 5 2 7 3" xfId="5398" xr:uid="{00000000-0005-0000-0000-0000B2140000}"/>
    <cellStyle name="AFE 5 2 7 3 2" xfId="5399" xr:uid="{00000000-0005-0000-0000-0000B3140000}"/>
    <cellStyle name="AFE 5 2 7 4" xfId="5400" xr:uid="{00000000-0005-0000-0000-0000B4140000}"/>
    <cellStyle name="AFE 5 2 8" xfId="5401" xr:uid="{00000000-0005-0000-0000-0000B5140000}"/>
    <cellStyle name="AFE 5 2 8 2" xfId="5402" xr:uid="{00000000-0005-0000-0000-0000B6140000}"/>
    <cellStyle name="AFE 5 2 9" xfId="5403" xr:uid="{00000000-0005-0000-0000-0000B7140000}"/>
    <cellStyle name="AFE 5 2 9 2" xfId="5404" xr:uid="{00000000-0005-0000-0000-0000B8140000}"/>
    <cellStyle name="AFE 5 3" xfId="5405" xr:uid="{00000000-0005-0000-0000-0000B9140000}"/>
    <cellStyle name="AFE 5 3 2" xfId="5406" xr:uid="{00000000-0005-0000-0000-0000BA140000}"/>
    <cellStyle name="AFE 5 3 2 2" xfId="5407" xr:uid="{00000000-0005-0000-0000-0000BB140000}"/>
    <cellStyle name="AFE 5 3 3" xfId="5408" xr:uid="{00000000-0005-0000-0000-0000BC140000}"/>
    <cellStyle name="AFE 5 3 3 2" xfId="5409" xr:uid="{00000000-0005-0000-0000-0000BD140000}"/>
    <cellStyle name="AFE 5 3 4" xfId="5410" xr:uid="{00000000-0005-0000-0000-0000BE140000}"/>
    <cellStyle name="AFE 5 4" xfId="5411" xr:uid="{00000000-0005-0000-0000-0000BF140000}"/>
    <cellStyle name="AFE 5 4 2" xfId="5412" xr:uid="{00000000-0005-0000-0000-0000C0140000}"/>
    <cellStyle name="AFE 5 4 2 2" xfId="5413" xr:uid="{00000000-0005-0000-0000-0000C1140000}"/>
    <cellStyle name="AFE 5 4 3" xfId="5414" xr:uid="{00000000-0005-0000-0000-0000C2140000}"/>
    <cellStyle name="AFE 5 4 3 2" xfId="5415" xr:uid="{00000000-0005-0000-0000-0000C3140000}"/>
    <cellStyle name="AFE 5 4 4" xfId="5416" xr:uid="{00000000-0005-0000-0000-0000C4140000}"/>
    <cellStyle name="AFE 5 5" xfId="5417" xr:uid="{00000000-0005-0000-0000-0000C5140000}"/>
    <cellStyle name="AFE 5 5 2" xfId="5418" xr:uid="{00000000-0005-0000-0000-0000C6140000}"/>
    <cellStyle name="AFE 5 5 2 2" xfId="5419" xr:uid="{00000000-0005-0000-0000-0000C7140000}"/>
    <cellStyle name="AFE 5 5 3" xfId="5420" xr:uid="{00000000-0005-0000-0000-0000C8140000}"/>
    <cellStyle name="AFE 5 5 3 2" xfId="5421" xr:uid="{00000000-0005-0000-0000-0000C9140000}"/>
    <cellStyle name="AFE 5 5 4" xfId="5422" xr:uid="{00000000-0005-0000-0000-0000CA140000}"/>
    <cellStyle name="AFE 5 6" xfId="5423" xr:uid="{00000000-0005-0000-0000-0000CB140000}"/>
    <cellStyle name="AFE 5 6 2" xfId="5424" xr:uid="{00000000-0005-0000-0000-0000CC140000}"/>
    <cellStyle name="AFE 5 6 2 2" xfId="5425" xr:uid="{00000000-0005-0000-0000-0000CD140000}"/>
    <cellStyle name="AFE 5 6 3" xfId="5426" xr:uid="{00000000-0005-0000-0000-0000CE140000}"/>
    <cellStyle name="AFE 5 6 3 2" xfId="5427" xr:uid="{00000000-0005-0000-0000-0000CF140000}"/>
    <cellStyle name="AFE 5 6 4" xfId="5428" xr:uid="{00000000-0005-0000-0000-0000D0140000}"/>
    <cellStyle name="AFE 5 7" xfId="5429" xr:uid="{00000000-0005-0000-0000-0000D1140000}"/>
    <cellStyle name="AFE 5 7 2" xfId="5430" xr:uid="{00000000-0005-0000-0000-0000D2140000}"/>
    <cellStyle name="AFE 5 7 2 2" xfId="5431" xr:uid="{00000000-0005-0000-0000-0000D3140000}"/>
    <cellStyle name="AFE 5 7 3" xfId="5432" xr:uid="{00000000-0005-0000-0000-0000D4140000}"/>
    <cellStyle name="AFE 5 7 3 2" xfId="5433" xr:uid="{00000000-0005-0000-0000-0000D5140000}"/>
    <cellStyle name="AFE 5 7 4" xfId="5434" xr:uid="{00000000-0005-0000-0000-0000D6140000}"/>
    <cellStyle name="AFE 5 8" xfId="5435" xr:uid="{00000000-0005-0000-0000-0000D7140000}"/>
    <cellStyle name="AFE 5 8 2" xfId="5436" xr:uid="{00000000-0005-0000-0000-0000D8140000}"/>
    <cellStyle name="AFE 5 9" xfId="5437" xr:uid="{00000000-0005-0000-0000-0000D9140000}"/>
    <cellStyle name="AFE 5 9 2" xfId="5438" xr:uid="{00000000-0005-0000-0000-0000DA140000}"/>
    <cellStyle name="AFE 6" xfId="5439" xr:uid="{00000000-0005-0000-0000-0000DB140000}"/>
    <cellStyle name="AFE 6 10" xfId="5440" xr:uid="{00000000-0005-0000-0000-0000DC140000}"/>
    <cellStyle name="AFE 6 2" xfId="5441" xr:uid="{00000000-0005-0000-0000-0000DD140000}"/>
    <cellStyle name="AFE 6 2 2" xfId="5442" xr:uid="{00000000-0005-0000-0000-0000DE140000}"/>
    <cellStyle name="AFE 6 2 2 2" xfId="5443" xr:uid="{00000000-0005-0000-0000-0000DF140000}"/>
    <cellStyle name="AFE 6 2 2 2 2" xfId="5444" xr:uid="{00000000-0005-0000-0000-0000E0140000}"/>
    <cellStyle name="AFE 6 2 2 3" xfId="5445" xr:uid="{00000000-0005-0000-0000-0000E1140000}"/>
    <cellStyle name="AFE 6 2 2 3 2" xfId="5446" xr:uid="{00000000-0005-0000-0000-0000E2140000}"/>
    <cellStyle name="AFE 6 2 2 4" xfId="5447" xr:uid="{00000000-0005-0000-0000-0000E3140000}"/>
    <cellStyle name="AFE 6 2 3" xfId="5448" xr:uid="{00000000-0005-0000-0000-0000E4140000}"/>
    <cellStyle name="AFE 6 2 3 2" xfId="5449" xr:uid="{00000000-0005-0000-0000-0000E5140000}"/>
    <cellStyle name="AFE 6 2 3 2 2" xfId="5450" xr:uid="{00000000-0005-0000-0000-0000E6140000}"/>
    <cellStyle name="AFE 6 2 3 3" xfId="5451" xr:uid="{00000000-0005-0000-0000-0000E7140000}"/>
    <cellStyle name="AFE 6 2 3 3 2" xfId="5452" xr:uid="{00000000-0005-0000-0000-0000E8140000}"/>
    <cellStyle name="AFE 6 2 3 4" xfId="5453" xr:uid="{00000000-0005-0000-0000-0000E9140000}"/>
    <cellStyle name="AFE 6 2 4" xfId="5454" xr:uid="{00000000-0005-0000-0000-0000EA140000}"/>
    <cellStyle name="AFE 6 2 4 2" xfId="5455" xr:uid="{00000000-0005-0000-0000-0000EB140000}"/>
    <cellStyle name="AFE 6 2 5" xfId="5456" xr:uid="{00000000-0005-0000-0000-0000EC140000}"/>
    <cellStyle name="AFE 6 2 5 2" xfId="5457" xr:uid="{00000000-0005-0000-0000-0000ED140000}"/>
    <cellStyle name="AFE 6 2 6" xfId="5458" xr:uid="{00000000-0005-0000-0000-0000EE140000}"/>
    <cellStyle name="AFE 6 3" xfId="5459" xr:uid="{00000000-0005-0000-0000-0000EF140000}"/>
    <cellStyle name="AFE 6 3 2" xfId="5460" xr:uid="{00000000-0005-0000-0000-0000F0140000}"/>
    <cellStyle name="AFE 6 3 2 2" xfId="5461" xr:uid="{00000000-0005-0000-0000-0000F1140000}"/>
    <cellStyle name="AFE 6 3 3" xfId="5462" xr:uid="{00000000-0005-0000-0000-0000F2140000}"/>
    <cellStyle name="AFE 6 3 3 2" xfId="5463" xr:uid="{00000000-0005-0000-0000-0000F3140000}"/>
    <cellStyle name="AFE 6 3 4" xfId="5464" xr:uid="{00000000-0005-0000-0000-0000F4140000}"/>
    <cellStyle name="AFE 6 4" xfId="5465" xr:uid="{00000000-0005-0000-0000-0000F5140000}"/>
    <cellStyle name="AFE 6 4 2" xfId="5466" xr:uid="{00000000-0005-0000-0000-0000F6140000}"/>
    <cellStyle name="AFE 6 4 2 2" xfId="5467" xr:uid="{00000000-0005-0000-0000-0000F7140000}"/>
    <cellStyle name="AFE 6 4 3" xfId="5468" xr:uid="{00000000-0005-0000-0000-0000F8140000}"/>
    <cellStyle name="AFE 6 4 3 2" xfId="5469" xr:uid="{00000000-0005-0000-0000-0000F9140000}"/>
    <cellStyle name="AFE 6 4 4" xfId="5470" xr:uid="{00000000-0005-0000-0000-0000FA140000}"/>
    <cellStyle name="AFE 6 5" xfId="5471" xr:uid="{00000000-0005-0000-0000-0000FB140000}"/>
    <cellStyle name="AFE 6 5 2" xfId="5472" xr:uid="{00000000-0005-0000-0000-0000FC140000}"/>
    <cellStyle name="AFE 6 5 2 2" xfId="5473" xr:uid="{00000000-0005-0000-0000-0000FD140000}"/>
    <cellStyle name="AFE 6 5 3" xfId="5474" xr:uid="{00000000-0005-0000-0000-0000FE140000}"/>
    <cellStyle name="AFE 6 5 3 2" xfId="5475" xr:uid="{00000000-0005-0000-0000-0000FF140000}"/>
    <cellStyle name="AFE 6 5 4" xfId="5476" xr:uid="{00000000-0005-0000-0000-000000150000}"/>
    <cellStyle name="AFE 6 6" xfId="5477" xr:uid="{00000000-0005-0000-0000-000001150000}"/>
    <cellStyle name="AFE 6 6 2" xfId="5478" xr:uid="{00000000-0005-0000-0000-000002150000}"/>
    <cellStyle name="AFE 6 6 2 2" xfId="5479" xr:uid="{00000000-0005-0000-0000-000003150000}"/>
    <cellStyle name="AFE 6 6 3" xfId="5480" xr:uid="{00000000-0005-0000-0000-000004150000}"/>
    <cellStyle name="AFE 6 6 3 2" xfId="5481" xr:uid="{00000000-0005-0000-0000-000005150000}"/>
    <cellStyle name="AFE 6 6 4" xfId="5482" xr:uid="{00000000-0005-0000-0000-000006150000}"/>
    <cellStyle name="AFE 6 7" xfId="5483" xr:uid="{00000000-0005-0000-0000-000007150000}"/>
    <cellStyle name="AFE 6 7 2" xfId="5484" xr:uid="{00000000-0005-0000-0000-000008150000}"/>
    <cellStyle name="AFE 6 7 2 2" xfId="5485" xr:uid="{00000000-0005-0000-0000-000009150000}"/>
    <cellStyle name="AFE 6 7 3" xfId="5486" xr:uid="{00000000-0005-0000-0000-00000A150000}"/>
    <cellStyle name="AFE 6 7 3 2" xfId="5487" xr:uid="{00000000-0005-0000-0000-00000B150000}"/>
    <cellStyle name="AFE 6 7 4" xfId="5488" xr:uid="{00000000-0005-0000-0000-00000C150000}"/>
    <cellStyle name="AFE 6 8" xfId="5489" xr:uid="{00000000-0005-0000-0000-00000D150000}"/>
    <cellStyle name="AFE 6 8 2" xfId="5490" xr:uid="{00000000-0005-0000-0000-00000E150000}"/>
    <cellStyle name="AFE 6 9" xfId="5491" xr:uid="{00000000-0005-0000-0000-00000F150000}"/>
    <cellStyle name="AFE 6 9 2" xfId="5492" xr:uid="{00000000-0005-0000-0000-000010150000}"/>
    <cellStyle name="AFE 7" xfId="5493" xr:uid="{00000000-0005-0000-0000-000011150000}"/>
    <cellStyle name="AFE 7 10" xfId="5494" xr:uid="{00000000-0005-0000-0000-000012150000}"/>
    <cellStyle name="AFE 7 10 2" xfId="5495" xr:uid="{00000000-0005-0000-0000-000013150000}"/>
    <cellStyle name="AFE 7 11" xfId="5496" xr:uid="{00000000-0005-0000-0000-000014150000}"/>
    <cellStyle name="AFE 7 11 2" xfId="5497" xr:uid="{00000000-0005-0000-0000-000015150000}"/>
    <cellStyle name="AFE 7 12" xfId="5498" xr:uid="{00000000-0005-0000-0000-000016150000}"/>
    <cellStyle name="AFE 7 2" xfId="5499" xr:uid="{00000000-0005-0000-0000-000017150000}"/>
    <cellStyle name="AFE 7 2 2" xfId="5500" xr:uid="{00000000-0005-0000-0000-000018150000}"/>
    <cellStyle name="AFE 7 2 2 2" xfId="5501" xr:uid="{00000000-0005-0000-0000-000019150000}"/>
    <cellStyle name="AFE 7 2 2 2 2" xfId="5502" xr:uid="{00000000-0005-0000-0000-00001A150000}"/>
    <cellStyle name="AFE 7 2 2 3" xfId="5503" xr:uid="{00000000-0005-0000-0000-00001B150000}"/>
    <cellStyle name="AFE 7 2 2 3 2" xfId="5504" xr:uid="{00000000-0005-0000-0000-00001C150000}"/>
    <cellStyle name="AFE 7 2 2 4" xfId="5505" xr:uid="{00000000-0005-0000-0000-00001D150000}"/>
    <cellStyle name="AFE 7 2 3" xfId="5506" xr:uid="{00000000-0005-0000-0000-00001E150000}"/>
    <cellStyle name="AFE 7 2 3 2" xfId="5507" xr:uid="{00000000-0005-0000-0000-00001F150000}"/>
    <cellStyle name="AFE 7 2 3 2 2" xfId="5508" xr:uid="{00000000-0005-0000-0000-000020150000}"/>
    <cellStyle name="AFE 7 2 3 3" xfId="5509" xr:uid="{00000000-0005-0000-0000-000021150000}"/>
    <cellStyle name="AFE 7 2 3 3 2" xfId="5510" xr:uid="{00000000-0005-0000-0000-000022150000}"/>
    <cellStyle name="AFE 7 2 3 4" xfId="5511" xr:uid="{00000000-0005-0000-0000-000023150000}"/>
    <cellStyle name="AFE 7 2 4" xfId="5512" xr:uid="{00000000-0005-0000-0000-000024150000}"/>
    <cellStyle name="AFE 7 2 4 2" xfId="5513" xr:uid="{00000000-0005-0000-0000-000025150000}"/>
    <cellStyle name="AFE 7 2 5" xfId="5514" xr:uid="{00000000-0005-0000-0000-000026150000}"/>
    <cellStyle name="AFE 7 2 5 2" xfId="5515" xr:uid="{00000000-0005-0000-0000-000027150000}"/>
    <cellStyle name="AFE 7 2 6" xfId="5516" xr:uid="{00000000-0005-0000-0000-000028150000}"/>
    <cellStyle name="AFE 7 3" xfId="5517" xr:uid="{00000000-0005-0000-0000-000029150000}"/>
    <cellStyle name="AFE 7 3 2" xfId="5518" xr:uid="{00000000-0005-0000-0000-00002A150000}"/>
    <cellStyle name="AFE 7 3 2 2" xfId="5519" xr:uid="{00000000-0005-0000-0000-00002B150000}"/>
    <cellStyle name="AFE 7 3 2 2 2" xfId="5520" xr:uid="{00000000-0005-0000-0000-00002C150000}"/>
    <cellStyle name="AFE 7 3 2 3" xfId="5521" xr:uid="{00000000-0005-0000-0000-00002D150000}"/>
    <cellStyle name="AFE 7 3 2 3 2" xfId="5522" xr:uid="{00000000-0005-0000-0000-00002E150000}"/>
    <cellStyle name="AFE 7 3 2 4" xfId="5523" xr:uid="{00000000-0005-0000-0000-00002F150000}"/>
    <cellStyle name="AFE 7 3 3" xfId="5524" xr:uid="{00000000-0005-0000-0000-000030150000}"/>
    <cellStyle name="AFE 7 3 3 2" xfId="5525" xr:uid="{00000000-0005-0000-0000-000031150000}"/>
    <cellStyle name="AFE 7 3 3 2 2" xfId="5526" xr:uid="{00000000-0005-0000-0000-000032150000}"/>
    <cellStyle name="AFE 7 3 3 3" xfId="5527" xr:uid="{00000000-0005-0000-0000-000033150000}"/>
    <cellStyle name="AFE 7 3 3 3 2" xfId="5528" xr:uid="{00000000-0005-0000-0000-000034150000}"/>
    <cellStyle name="AFE 7 3 3 4" xfId="5529" xr:uid="{00000000-0005-0000-0000-000035150000}"/>
    <cellStyle name="AFE 7 3 4" xfId="5530" xr:uid="{00000000-0005-0000-0000-000036150000}"/>
    <cellStyle name="AFE 7 3 4 2" xfId="5531" xr:uid="{00000000-0005-0000-0000-000037150000}"/>
    <cellStyle name="AFE 7 3 5" xfId="5532" xr:uid="{00000000-0005-0000-0000-000038150000}"/>
    <cellStyle name="AFE 7 3 5 2" xfId="5533" xr:uid="{00000000-0005-0000-0000-000039150000}"/>
    <cellStyle name="AFE 7 3 6" xfId="5534" xr:uid="{00000000-0005-0000-0000-00003A150000}"/>
    <cellStyle name="AFE 7 4" xfId="5535" xr:uid="{00000000-0005-0000-0000-00003B150000}"/>
    <cellStyle name="AFE 7 4 2" xfId="5536" xr:uid="{00000000-0005-0000-0000-00003C150000}"/>
    <cellStyle name="AFE 7 4 2 2" xfId="5537" xr:uid="{00000000-0005-0000-0000-00003D150000}"/>
    <cellStyle name="AFE 7 4 2 2 2" xfId="5538" xr:uid="{00000000-0005-0000-0000-00003E150000}"/>
    <cellStyle name="AFE 7 4 2 2 2 2" xfId="5539" xr:uid="{00000000-0005-0000-0000-00003F150000}"/>
    <cellStyle name="AFE 7 4 2 2 3" xfId="5540" xr:uid="{00000000-0005-0000-0000-000040150000}"/>
    <cellStyle name="AFE 7 4 2 2 3 2" xfId="5541" xr:uid="{00000000-0005-0000-0000-000041150000}"/>
    <cellStyle name="AFE 7 4 2 2 4" xfId="5542" xr:uid="{00000000-0005-0000-0000-000042150000}"/>
    <cellStyle name="AFE 7 4 2 3" xfId="5543" xr:uid="{00000000-0005-0000-0000-000043150000}"/>
    <cellStyle name="AFE 7 4 2 3 2" xfId="5544" xr:uid="{00000000-0005-0000-0000-000044150000}"/>
    <cellStyle name="AFE 7 4 2 3 2 2" xfId="5545" xr:uid="{00000000-0005-0000-0000-000045150000}"/>
    <cellStyle name="AFE 7 4 2 3 3" xfId="5546" xr:uid="{00000000-0005-0000-0000-000046150000}"/>
    <cellStyle name="AFE 7 4 2 3 3 2" xfId="5547" xr:uid="{00000000-0005-0000-0000-000047150000}"/>
    <cellStyle name="AFE 7 4 2 3 4" xfId="5548" xr:uid="{00000000-0005-0000-0000-000048150000}"/>
    <cellStyle name="AFE 7 4 2 4" xfId="5549" xr:uid="{00000000-0005-0000-0000-000049150000}"/>
    <cellStyle name="AFE 7 4 2 4 2" xfId="5550" xr:uid="{00000000-0005-0000-0000-00004A150000}"/>
    <cellStyle name="AFE 7 4 2 5" xfId="5551" xr:uid="{00000000-0005-0000-0000-00004B150000}"/>
    <cellStyle name="AFE 7 4 2 5 2" xfId="5552" xr:uid="{00000000-0005-0000-0000-00004C150000}"/>
    <cellStyle name="AFE 7 4 2 6" xfId="5553" xr:uid="{00000000-0005-0000-0000-00004D150000}"/>
    <cellStyle name="AFE 7 4 3" xfId="5554" xr:uid="{00000000-0005-0000-0000-00004E150000}"/>
    <cellStyle name="AFE 7 4 3 2" xfId="5555" xr:uid="{00000000-0005-0000-0000-00004F150000}"/>
    <cellStyle name="AFE 7 4 3 2 2" xfId="5556" xr:uid="{00000000-0005-0000-0000-000050150000}"/>
    <cellStyle name="AFE 7 4 3 3" xfId="5557" xr:uid="{00000000-0005-0000-0000-000051150000}"/>
    <cellStyle name="AFE 7 4 3 3 2" xfId="5558" xr:uid="{00000000-0005-0000-0000-000052150000}"/>
    <cellStyle name="AFE 7 4 3 4" xfId="5559" xr:uid="{00000000-0005-0000-0000-000053150000}"/>
    <cellStyle name="AFE 7 4 4" xfId="5560" xr:uid="{00000000-0005-0000-0000-000054150000}"/>
    <cellStyle name="AFE 7 4 4 2" xfId="5561" xr:uid="{00000000-0005-0000-0000-000055150000}"/>
    <cellStyle name="AFE 7 4 5" xfId="5562" xr:uid="{00000000-0005-0000-0000-000056150000}"/>
    <cellStyle name="AFE 7 4 5 2" xfId="5563" xr:uid="{00000000-0005-0000-0000-000057150000}"/>
    <cellStyle name="AFE 7 4 6" xfId="5564" xr:uid="{00000000-0005-0000-0000-000058150000}"/>
    <cellStyle name="AFE 7 5" xfId="5565" xr:uid="{00000000-0005-0000-0000-000059150000}"/>
    <cellStyle name="AFE 7 5 2" xfId="5566" xr:uid="{00000000-0005-0000-0000-00005A150000}"/>
    <cellStyle name="AFE 7 5 2 2" xfId="5567" xr:uid="{00000000-0005-0000-0000-00005B150000}"/>
    <cellStyle name="AFE 7 5 3" xfId="5568" xr:uid="{00000000-0005-0000-0000-00005C150000}"/>
    <cellStyle name="AFE 7 5 3 2" xfId="5569" xr:uid="{00000000-0005-0000-0000-00005D150000}"/>
    <cellStyle name="AFE 7 5 4" xfId="5570" xr:uid="{00000000-0005-0000-0000-00005E150000}"/>
    <cellStyle name="AFE 7 6" xfId="5571" xr:uid="{00000000-0005-0000-0000-00005F150000}"/>
    <cellStyle name="AFE 7 6 2" xfId="5572" xr:uid="{00000000-0005-0000-0000-000060150000}"/>
    <cellStyle name="AFE 7 6 2 2" xfId="5573" xr:uid="{00000000-0005-0000-0000-000061150000}"/>
    <cellStyle name="AFE 7 6 3" xfId="5574" xr:uid="{00000000-0005-0000-0000-000062150000}"/>
    <cellStyle name="AFE 7 6 3 2" xfId="5575" xr:uid="{00000000-0005-0000-0000-000063150000}"/>
    <cellStyle name="AFE 7 6 4" xfId="5576" xr:uid="{00000000-0005-0000-0000-000064150000}"/>
    <cellStyle name="AFE 7 7" xfId="5577" xr:uid="{00000000-0005-0000-0000-000065150000}"/>
    <cellStyle name="AFE 7 7 2" xfId="5578" xr:uid="{00000000-0005-0000-0000-000066150000}"/>
    <cellStyle name="AFE 7 7 2 2" xfId="5579" xr:uid="{00000000-0005-0000-0000-000067150000}"/>
    <cellStyle name="AFE 7 7 3" xfId="5580" xr:uid="{00000000-0005-0000-0000-000068150000}"/>
    <cellStyle name="AFE 7 7 3 2" xfId="5581" xr:uid="{00000000-0005-0000-0000-000069150000}"/>
    <cellStyle name="AFE 7 7 4" xfId="5582" xr:uid="{00000000-0005-0000-0000-00006A150000}"/>
    <cellStyle name="AFE 7 8" xfId="5583" xr:uid="{00000000-0005-0000-0000-00006B150000}"/>
    <cellStyle name="AFE 7 8 2" xfId="5584" xr:uid="{00000000-0005-0000-0000-00006C150000}"/>
    <cellStyle name="AFE 7 8 2 2" xfId="5585" xr:uid="{00000000-0005-0000-0000-00006D150000}"/>
    <cellStyle name="AFE 7 8 3" xfId="5586" xr:uid="{00000000-0005-0000-0000-00006E150000}"/>
    <cellStyle name="AFE 7 8 3 2" xfId="5587" xr:uid="{00000000-0005-0000-0000-00006F150000}"/>
    <cellStyle name="AFE 7 8 4" xfId="5588" xr:uid="{00000000-0005-0000-0000-000070150000}"/>
    <cellStyle name="AFE 7 9" xfId="5589" xr:uid="{00000000-0005-0000-0000-000071150000}"/>
    <cellStyle name="AFE 7 9 2" xfId="5590" xr:uid="{00000000-0005-0000-0000-000072150000}"/>
    <cellStyle name="AFE 7 9 2 2" xfId="5591" xr:uid="{00000000-0005-0000-0000-000073150000}"/>
    <cellStyle name="AFE 7 9 3" xfId="5592" xr:uid="{00000000-0005-0000-0000-000074150000}"/>
    <cellStyle name="AFE 7 9 3 2" xfId="5593" xr:uid="{00000000-0005-0000-0000-000075150000}"/>
    <cellStyle name="AFE 7 9 4" xfId="5594" xr:uid="{00000000-0005-0000-0000-000076150000}"/>
    <cellStyle name="AFE 8" xfId="5595" xr:uid="{00000000-0005-0000-0000-000077150000}"/>
    <cellStyle name="AFE 8 10" xfId="5596" xr:uid="{00000000-0005-0000-0000-000078150000}"/>
    <cellStyle name="AFE 8 10 2" xfId="5597" xr:uid="{00000000-0005-0000-0000-000079150000}"/>
    <cellStyle name="AFE 8 11" xfId="5598" xr:uid="{00000000-0005-0000-0000-00007A150000}"/>
    <cellStyle name="AFE 8 2" xfId="5599" xr:uid="{00000000-0005-0000-0000-00007B150000}"/>
    <cellStyle name="AFE 8 2 2" xfId="5600" xr:uid="{00000000-0005-0000-0000-00007C150000}"/>
    <cellStyle name="AFE 8 2 2 2" xfId="5601" xr:uid="{00000000-0005-0000-0000-00007D150000}"/>
    <cellStyle name="AFE 8 2 2 2 2" xfId="5602" xr:uid="{00000000-0005-0000-0000-00007E150000}"/>
    <cellStyle name="AFE 8 2 2 3" xfId="5603" xr:uid="{00000000-0005-0000-0000-00007F150000}"/>
    <cellStyle name="AFE 8 2 2 3 2" xfId="5604" xr:uid="{00000000-0005-0000-0000-000080150000}"/>
    <cellStyle name="AFE 8 2 2 4" xfId="5605" xr:uid="{00000000-0005-0000-0000-000081150000}"/>
    <cellStyle name="AFE 8 2 3" xfId="5606" xr:uid="{00000000-0005-0000-0000-000082150000}"/>
    <cellStyle name="AFE 8 2 3 2" xfId="5607" xr:uid="{00000000-0005-0000-0000-000083150000}"/>
    <cellStyle name="AFE 8 2 3 2 2" xfId="5608" xr:uid="{00000000-0005-0000-0000-000084150000}"/>
    <cellStyle name="AFE 8 2 3 3" xfId="5609" xr:uid="{00000000-0005-0000-0000-000085150000}"/>
    <cellStyle name="AFE 8 2 3 3 2" xfId="5610" xr:uid="{00000000-0005-0000-0000-000086150000}"/>
    <cellStyle name="AFE 8 2 3 4" xfId="5611" xr:uid="{00000000-0005-0000-0000-000087150000}"/>
    <cellStyle name="AFE 8 2 4" xfId="5612" xr:uid="{00000000-0005-0000-0000-000088150000}"/>
    <cellStyle name="AFE 8 2 4 2" xfId="5613" xr:uid="{00000000-0005-0000-0000-000089150000}"/>
    <cellStyle name="AFE 8 2 5" xfId="5614" xr:uid="{00000000-0005-0000-0000-00008A150000}"/>
    <cellStyle name="AFE 8 2 5 2" xfId="5615" xr:uid="{00000000-0005-0000-0000-00008B150000}"/>
    <cellStyle name="AFE 8 2 6" xfId="5616" xr:uid="{00000000-0005-0000-0000-00008C150000}"/>
    <cellStyle name="AFE 8 3" xfId="5617" xr:uid="{00000000-0005-0000-0000-00008D150000}"/>
    <cellStyle name="AFE 8 3 2" xfId="5618" xr:uid="{00000000-0005-0000-0000-00008E150000}"/>
    <cellStyle name="AFE 8 3 2 2" xfId="5619" xr:uid="{00000000-0005-0000-0000-00008F150000}"/>
    <cellStyle name="AFE 8 3 2 2 2" xfId="5620" xr:uid="{00000000-0005-0000-0000-000090150000}"/>
    <cellStyle name="AFE 8 3 2 3" xfId="5621" xr:uid="{00000000-0005-0000-0000-000091150000}"/>
    <cellStyle name="AFE 8 3 2 3 2" xfId="5622" xr:uid="{00000000-0005-0000-0000-000092150000}"/>
    <cellStyle name="AFE 8 3 2 4" xfId="5623" xr:uid="{00000000-0005-0000-0000-000093150000}"/>
    <cellStyle name="AFE 8 3 3" xfId="5624" xr:uid="{00000000-0005-0000-0000-000094150000}"/>
    <cellStyle name="AFE 8 3 3 2" xfId="5625" xr:uid="{00000000-0005-0000-0000-000095150000}"/>
    <cellStyle name="AFE 8 3 3 2 2" xfId="5626" xr:uid="{00000000-0005-0000-0000-000096150000}"/>
    <cellStyle name="AFE 8 3 3 3" xfId="5627" xr:uid="{00000000-0005-0000-0000-000097150000}"/>
    <cellStyle name="AFE 8 3 3 3 2" xfId="5628" xr:uid="{00000000-0005-0000-0000-000098150000}"/>
    <cellStyle name="AFE 8 3 3 4" xfId="5629" xr:uid="{00000000-0005-0000-0000-000099150000}"/>
    <cellStyle name="AFE 8 3 4" xfId="5630" xr:uid="{00000000-0005-0000-0000-00009A150000}"/>
    <cellStyle name="AFE 8 3 4 2" xfId="5631" xr:uid="{00000000-0005-0000-0000-00009B150000}"/>
    <cellStyle name="AFE 8 3 5" xfId="5632" xr:uid="{00000000-0005-0000-0000-00009C150000}"/>
    <cellStyle name="AFE 8 3 5 2" xfId="5633" xr:uid="{00000000-0005-0000-0000-00009D150000}"/>
    <cellStyle name="AFE 8 3 6" xfId="5634" xr:uid="{00000000-0005-0000-0000-00009E150000}"/>
    <cellStyle name="AFE 8 4" xfId="5635" xr:uid="{00000000-0005-0000-0000-00009F150000}"/>
    <cellStyle name="AFE 8 4 2" xfId="5636" xr:uid="{00000000-0005-0000-0000-0000A0150000}"/>
    <cellStyle name="AFE 8 4 2 2" xfId="5637" xr:uid="{00000000-0005-0000-0000-0000A1150000}"/>
    <cellStyle name="AFE 8 4 2 2 2" xfId="5638" xr:uid="{00000000-0005-0000-0000-0000A2150000}"/>
    <cellStyle name="AFE 8 4 2 2 2 2" xfId="5639" xr:uid="{00000000-0005-0000-0000-0000A3150000}"/>
    <cellStyle name="AFE 8 4 2 2 3" xfId="5640" xr:uid="{00000000-0005-0000-0000-0000A4150000}"/>
    <cellStyle name="AFE 8 4 2 2 3 2" xfId="5641" xr:uid="{00000000-0005-0000-0000-0000A5150000}"/>
    <cellStyle name="AFE 8 4 2 2 4" xfId="5642" xr:uid="{00000000-0005-0000-0000-0000A6150000}"/>
    <cellStyle name="AFE 8 4 2 3" xfId="5643" xr:uid="{00000000-0005-0000-0000-0000A7150000}"/>
    <cellStyle name="AFE 8 4 2 3 2" xfId="5644" xr:uid="{00000000-0005-0000-0000-0000A8150000}"/>
    <cellStyle name="AFE 8 4 2 3 2 2" xfId="5645" xr:uid="{00000000-0005-0000-0000-0000A9150000}"/>
    <cellStyle name="AFE 8 4 2 3 3" xfId="5646" xr:uid="{00000000-0005-0000-0000-0000AA150000}"/>
    <cellStyle name="AFE 8 4 2 3 3 2" xfId="5647" xr:uid="{00000000-0005-0000-0000-0000AB150000}"/>
    <cellStyle name="AFE 8 4 2 3 4" xfId="5648" xr:uid="{00000000-0005-0000-0000-0000AC150000}"/>
    <cellStyle name="AFE 8 4 2 4" xfId="5649" xr:uid="{00000000-0005-0000-0000-0000AD150000}"/>
    <cellStyle name="AFE 8 4 2 4 2" xfId="5650" xr:uid="{00000000-0005-0000-0000-0000AE150000}"/>
    <cellStyle name="AFE 8 4 2 5" xfId="5651" xr:uid="{00000000-0005-0000-0000-0000AF150000}"/>
    <cellStyle name="AFE 8 4 2 5 2" xfId="5652" xr:uid="{00000000-0005-0000-0000-0000B0150000}"/>
    <cellStyle name="AFE 8 4 2 6" xfId="5653" xr:uid="{00000000-0005-0000-0000-0000B1150000}"/>
    <cellStyle name="AFE 8 4 3" xfId="5654" xr:uid="{00000000-0005-0000-0000-0000B2150000}"/>
    <cellStyle name="AFE 8 4 3 2" xfId="5655" xr:uid="{00000000-0005-0000-0000-0000B3150000}"/>
    <cellStyle name="AFE 8 4 3 2 2" xfId="5656" xr:uid="{00000000-0005-0000-0000-0000B4150000}"/>
    <cellStyle name="AFE 8 4 3 3" xfId="5657" xr:uid="{00000000-0005-0000-0000-0000B5150000}"/>
    <cellStyle name="AFE 8 4 3 3 2" xfId="5658" xr:uid="{00000000-0005-0000-0000-0000B6150000}"/>
    <cellStyle name="AFE 8 4 3 4" xfId="5659" xr:uid="{00000000-0005-0000-0000-0000B7150000}"/>
    <cellStyle name="AFE 8 4 4" xfId="5660" xr:uid="{00000000-0005-0000-0000-0000B8150000}"/>
    <cellStyle name="AFE 8 4 4 2" xfId="5661" xr:uid="{00000000-0005-0000-0000-0000B9150000}"/>
    <cellStyle name="AFE 8 4 5" xfId="5662" xr:uid="{00000000-0005-0000-0000-0000BA150000}"/>
    <cellStyle name="AFE 8 4 5 2" xfId="5663" xr:uid="{00000000-0005-0000-0000-0000BB150000}"/>
    <cellStyle name="AFE 8 4 6" xfId="5664" xr:uid="{00000000-0005-0000-0000-0000BC150000}"/>
    <cellStyle name="AFE 8 5" xfId="5665" xr:uid="{00000000-0005-0000-0000-0000BD150000}"/>
    <cellStyle name="AFE 8 5 2" xfId="5666" xr:uid="{00000000-0005-0000-0000-0000BE150000}"/>
    <cellStyle name="AFE 8 5 2 2" xfId="5667" xr:uid="{00000000-0005-0000-0000-0000BF150000}"/>
    <cellStyle name="AFE 8 5 3" xfId="5668" xr:uid="{00000000-0005-0000-0000-0000C0150000}"/>
    <cellStyle name="AFE 8 5 3 2" xfId="5669" xr:uid="{00000000-0005-0000-0000-0000C1150000}"/>
    <cellStyle name="AFE 8 5 4" xfId="5670" xr:uid="{00000000-0005-0000-0000-0000C2150000}"/>
    <cellStyle name="AFE 8 6" xfId="5671" xr:uid="{00000000-0005-0000-0000-0000C3150000}"/>
    <cellStyle name="AFE 8 6 2" xfId="5672" xr:uid="{00000000-0005-0000-0000-0000C4150000}"/>
    <cellStyle name="AFE 8 6 2 2" xfId="5673" xr:uid="{00000000-0005-0000-0000-0000C5150000}"/>
    <cellStyle name="AFE 8 6 3" xfId="5674" xr:uid="{00000000-0005-0000-0000-0000C6150000}"/>
    <cellStyle name="AFE 8 6 3 2" xfId="5675" xr:uid="{00000000-0005-0000-0000-0000C7150000}"/>
    <cellStyle name="AFE 8 6 4" xfId="5676" xr:uid="{00000000-0005-0000-0000-0000C8150000}"/>
    <cellStyle name="AFE 8 7" xfId="5677" xr:uid="{00000000-0005-0000-0000-0000C9150000}"/>
    <cellStyle name="AFE 8 7 2" xfId="5678" xr:uid="{00000000-0005-0000-0000-0000CA150000}"/>
    <cellStyle name="AFE 8 7 2 2" xfId="5679" xr:uid="{00000000-0005-0000-0000-0000CB150000}"/>
    <cellStyle name="AFE 8 7 3" xfId="5680" xr:uid="{00000000-0005-0000-0000-0000CC150000}"/>
    <cellStyle name="AFE 8 7 3 2" xfId="5681" xr:uid="{00000000-0005-0000-0000-0000CD150000}"/>
    <cellStyle name="AFE 8 7 4" xfId="5682" xr:uid="{00000000-0005-0000-0000-0000CE150000}"/>
    <cellStyle name="AFE 8 8" xfId="5683" xr:uid="{00000000-0005-0000-0000-0000CF150000}"/>
    <cellStyle name="AFE 8 8 2" xfId="5684" xr:uid="{00000000-0005-0000-0000-0000D0150000}"/>
    <cellStyle name="AFE 8 8 2 2" xfId="5685" xr:uid="{00000000-0005-0000-0000-0000D1150000}"/>
    <cellStyle name="AFE 8 8 3" xfId="5686" xr:uid="{00000000-0005-0000-0000-0000D2150000}"/>
    <cellStyle name="AFE 8 8 3 2" xfId="5687" xr:uid="{00000000-0005-0000-0000-0000D3150000}"/>
    <cellStyle name="AFE 8 8 4" xfId="5688" xr:uid="{00000000-0005-0000-0000-0000D4150000}"/>
    <cellStyle name="AFE 8 9" xfId="5689" xr:uid="{00000000-0005-0000-0000-0000D5150000}"/>
    <cellStyle name="AFE 8 9 2" xfId="5690" xr:uid="{00000000-0005-0000-0000-0000D6150000}"/>
    <cellStyle name="AFE 9" xfId="5691" xr:uid="{00000000-0005-0000-0000-0000D7150000}"/>
    <cellStyle name="AFE 9 2" xfId="5692" xr:uid="{00000000-0005-0000-0000-0000D8150000}"/>
    <cellStyle name="AFE 9 2 2" xfId="5693" xr:uid="{00000000-0005-0000-0000-0000D9150000}"/>
    <cellStyle name="AFE 9 2 2 2" xfId="5694" xr:uid="{00000000-0005-0000-0000-0000DA150000}"/>
    <cellStyle name="AFE 9 2 2 2 2" xfId="5695" xr:uid="{00000000-0005-0000-0000-0000DB150000}"/>
    <cellStyle name="AFE 9 2 2 3" xfId="5696" xr:uid="{00000000-0005-0000-0000-0000DC150000}"/>
    <cellStyle name="AFE 9 2 2 3 2" xfId="5697" xr:uid="{00000000-0005-0000-0000-0000DD150000}"/>
    <cellStyle name="AFE 9 2 2 4" xfId="5698" xr:uid="{00000000-0005-0000-0000-0000DE150000}"/>
    <cellStyle name="AFE 9 2 3" xfId="5699" xr:uid="{00000000-0005-0000-0000-0000DF150000}"/>
    <cellStyle name="AFE 9 2 3 2" xfId="5700" xr:uid="{00000000-0005-0000-0000-0000E0150000}"/>
    <cellStyle name="AFE 9 2 3 2 2" xfId="5701" xr:uid="{00000000-0005-0000-0000-0000E1150000}"/>
    <cellStyle name="AFE 9 2 3 3" xfId="5702" xr:uid="{00000000-0005-0000-0000-0000E2150000}"/>
    <cellStyle name="AFE 9 2 3 3 2" xfId="5703" xr:uid="{00000000-0005-0000-0000-0000E3150000}"/>
    <cellStyle name="AFE 9 2 3 4" xfId="5704" xr:uid="{00000000-0005-0000-0000-0000E4150000}"/>
    <cellStyle name="AFE 9 2 4" xfId="5705" xr:uid="{00000000-0005-0000-0000-0000E5150000}"/>
    <cellStyle name="AFE 9 2 4 2" xfId="5706" xr:uid="{00000000-0005-0000-0000-0000E6150000}"/>
    <cellStyle name="AFE 9 2 5" xfId="5707" xr:uid="{00000000-0005-0000-0000-0000E7150000}"/>
    <cellStyle name="AFE 9 2 5 2" xfId="5708" xr:uid="{00000000-0005-0000-0000-0000E8150000}"/>
    <cellStyle name="AFE 9 2 6" xfId="5709" xr:uid="{00000000-0005-0000-0000-0000E9150000}"/>
    <cellStyle name="AFE 9 3" xfId="5710" xr:uid="{00000000-0005-0000-0000-0000EA150000}"/>
    <cellStyle name="AFE 9 3 2" xfId="5711" xr:uid="{00000000-0005-0000-0000-0000EB150000}"/>
    <cellStyle name="AFE 9 3 2 2" xfId="5712" xr:uid="{00000000-0005-0000-0000-0000EC150000}"/>
    <cellStyle name="AFE 9 3 3" xfId="5713" xr:uid="{00000000-0005-0000-0000-0000ED150000}"/>
    <cellStyle name="AFE 9 3 3 2" xfId="5714" xr:uid="{00000000-0005-0000-0000-0000EE150000}"/>
    <cellStyle name="AFE 9 3 4" xfId="5715" xr:uid="{00000000-0005-0000-0000-0000EF150000}"/>
    <cellStyle name="AFE 9 4" xfId="5716" xr:uid="{00000000-0005-0000-0000-0000F0150000}"/>
    <cellStyle name="AFE 9 4 2" xfId="5717" xr:uid="{00000000-0005-0000-0000-0000F1150000}"/>
    <cellStyle name="AFE 9 5" xfId="5718" xr:uid="{00000000-0005-0000-0000-0000F2150000}"/>
    <cellStyle name="AFE 9 5 2" xfId="5719" xr:uid="{00000000-0005-0000-0000-0000F3150000}"/>
    <cellStyle name="AFE 9 6" xfId="5720" xr:uid="{00000000-0005-0000-0000-0000F4150000}"/>
    <cellStyle name="Akzent1" xfId="78" builtinId="29" customBuiltin="1"/>
    <cellStyle name="Akzent1 2" xfId="79" xr:uid="{00000000-0005-0000-0000-0000F6150000}"/>
    <cellStyle name="Akzent1 2 10" xfId="5721" xr:uid="{00000000-0005-0000-0000-0000F7150000}"/>
    <cellStyle name="Akzent1 2 2" xfId="5722" xr:uid="{00000000-0005-0000-0000-0000F8150000}"/>
    <cellStyle name="Akzent1 2 2 2" xfId="5723" xr:uid="{00000000-0005-0000-0000-0000F9150000}"/>
    <cellStyle name="Akzent1 2 2 3" xfId="5724" xr:uid="{00000000-0005-0000-0000-0000FA150000}"/>
    <cellStyle name="Akzent1 2 2 4" xfId="5725" xr:uid="{00000000-0005-0000-0000-0000FB150000}"/>
    <cellStyle name="Akzent1 2 2 5" xfId="5726" xr:uid="{00000000-0005-0000-0000-0000FC150000}"/>
    <cellStyle name="Akzent1 2 3" xfId="5727" xr:uid="{00000000-0005-0000-0000-0000FD150000}"/>
    <cellStyle name="Akzent1 2 3 2" xfId="5728" xr:uid="{00000000-0005-0000-0000-0000FE150000}"/>
    <cellStyle name="Akzent1 2 3 3" xfId="5729" xr:uid="{00000000-0005-0000-0000-0000FF150000}"/>
    <cellStyle name="Akzent1 2 4" xfId="5730" xr:uid="{00000000-0005-0000-0000-000000160000}"/>
    <cellStyle name="Akzent1 2 4 2" xfId="5731" xr:uid="{00000000-0005-0000-0000-000001160000}"/>
    <cellStyle name="Akzent1 2 4 3" xfId="5732" xr:uid="{00000000-0005-0000-0000-000002160000}"/>
    <cellStyle name="Akzent1 2 5" xfId="5733" xr:uid="{00000000-0005-0000-0000-000003160000}"/>
    <cellStyle name="Akzent1 2 5 2" xfId="5734" xr:uid="{00000000-0005-0000-0000-000004160000}"/>
    <cellStyle name="Akzent1 2 5 3" xfId="5735" xr:uid="{00000000-0005-0000-0000-000005160000}"/>
    <cellStyle name="Akzent1 2 6" xfId="5736" xr:uid="{00000000-0005-0000-0000-000006160000}"/>
    <cellStyle name="Akzent1 2 7" xfId="5737" xr:uid="{00000000-0005-0000-0000-000007160000}"/>
    <cellStyle name="Akzent1 2 8" xfId="5738" xr:uid="{00000000-0005-0000-0000-000008160000}"/>
    <cellStyle name="Akzent1 2 9" xfId="5739" xr:uid="{00000000-0005-0000-0000-000009160000}"/>
    <cellStyle name="Akzent1 3" xfId="5740" xr:uid="{00000000-0005-0000-0000-00000A160000}"/>
    <cellStyle name="Akzent1 3 2" xfId="5741" xr:uid="{00000000-0005-0000-0000-00000B160000}"/>
    <cellStyle name="Akzent1 3 2 2" xfId="5742" xr:uid="{00000000-0005-0000-0000-00000C160000}"/>
    <cellStyle name="Akzent1 3 3" xfId="5743" xr:uid="{00000000-0005-0000-0000-00000D160000}"/>
    <cellStyle name="Akzent1 3 3 2" xfId="5744" xr:uid="{00000000-0005-0000-0000-00000E160000}"/>
    <cellStyle name="Akzent1 3 4" xfId="5745" xr:uid="{00000000-0005-0000-0000-00000F160000}"/>
    <cellStyle name="Akzent1 3 5" xfId="5746" xr:uid="{00000000-0005-0000-0000-000010160000}"/>
    <cellStyle name="Akzent1 4" xfId="5747" xr:uid="{00000000-0005-0000-0000-000011160000}"/>
    <cellStyle name="Akzent1 4 2" xfId="5748" xr:uid="{00000000-0005-0000-0000-000012160000}"/>
    <cellStyle name="Akzent1 4 3" xfId="5749" xr:uid="{00000000-0005-0000-0000-000013160000}"/>
    <cellStyle name="Akzent1 4 4" xfId="5750" xr:uid="{00000000-0005-0000-0000-000014160000}"/>
    <cellStyle name="Akzent1 4 5" xfId="5751" xr:uid="{00000000-0005-0000-0000-000015160000}"/>
    <cellStyle name="Akzent1 5" xfId="5752" xr:uid="{00000000-0005-0000-0000-000016160000}"/>
    <cellStyle name="Akzent1 6" xfId="5753" xr:uid="{00000000-0005-0000-0000-000017160000}"/>
    <cellStyle name="Akzent1 7" xfId="5754" xr:uid="{00000000-0005-0000-0000-000018160000}"/>
    <cellStyle name="Akzent1 8" xfId="5755" xr:uid="{00000000-0005-0000-0000-000019160000}"/>
    <cellStyle name="Akzent2" xfId="80" builtinId="33" customBuiltin="1"/>
    <cellStyle name="Akzent2 2" xfId="81" xr:uid="{00000000-0005-0000-0000-00001B160000}"/>
    <cellStyle name="Akzent2 2 2" xfId="5756" xr:uid="{00000000-0005-0000-0000-00001C160000}"/>
    <cellStyle name="Akzent2 2 2 2" xfId="5757" xr:uid="{00000000-0005-0000-0000-00001D160000}"/>
    <cellStyle name="Akzent2 2 2 3" xfId="5758" xr:uid="{00000000-0005-0000-0000-00001E160000}"/>
    <cellStyle name="Akzent2 2 2 4" xfId="5759" xr:uid="{00000000-0005-0000-0000-00001F160000}"/>
    <cellStyle name="Akzent2 2 2 5" xfId="5760" xr:uid="{00000000-0005-0000-0000-000020160000}"/>
    <cellStyle name="Akzent2 2 3" xfId="5761" xr:uid="{00000000-0005-0000-0000-000021160000}"/>
    <cellStyle name="Akzent2 2 3 2" xfId="5762" xr:uid="{00000000-0005-0000-0000-000022160000}"/>
    <cellStyle name="Akzent2 2 3 3" xfId="5763" xr:uid="{00000000-0005-0000-0000-000023160000}"/>
    <cellStyle name="Akzent2 2 4" xfId="5764" xr:uid="{00000000-0005-0000-0000-000024160000}"/>
    <cellStyle name="Akzent2 2 5" xfId="5765" xr:uid="{00000000-0005-0000-0000-000025160000}"/>
    <cellStyle name="Akzent2 2 6" xfId="5766" xr:uid="{00000000-0005-0000-0000-000026160000}"/>
    <cellStyle name="Akzent2 2 7" xfId="5767" xr:uid="{00000000-0005-0000-0000-000027160000}"/>
    <cellStyle name="Akzent2 2 8" xfId="5768" xr:uid="{00000000-0005-0000-0000-000028160000}"/>
    <cellStyle name="Akzent2 3" xfId="5769" xr:uid="{00000000-0005-0000-0000-000029160000}"/>
    <cellStyle name="Akzent2 3 2" xfId="5770" xr:uid="{00000000-0005-0000-0000-00002A160000}"/>
    <cellStyle name="Akzent2 3 2 2" xfId="5771" xr:uid="{00000000-0005-0000-0000-00002B160000}"/>
    <cellStyle name="Akzent2 3 3" xfId="5772" xr:uid="{00000000-0005-0000-0000-00002C160000}"/>
    <cellStyle name="Akzent2 3 3 2" xfId="5773" xr:uid="{00000000-0005-0000-0000-00002D160000}"/>
    <cellStyle name="Akzent2 3 4" xfId="5774" xr:uid="{00000000-0005-0000-0000-00002E160000}"/>
    <cellStyle name="Akzent2 3 5" xfId="5775" xr:uid="{00000000-0005-0000-0000-00002F160000}"/>
    <cellStyle name="Akzent2 3 6" xfId="5776" xr:uid="{00000000-0005-0000-0000-000030160000}"/>
    <cellStyle name="Akzent2 4" xfId="5777" xr:uid="{00000000-0005-0000-0000-000031160000}"/>
    <cellStyle name="Akzent2 4 2" xfId="5778" xr:uid="{00000000-0005-0000-0000-000032160000}"/>
    <cellStyle name="Akzent2 4 3" xfId="5779" xr:uid="{00000000-0005-0000-0000-000033160000}"/>
    <cellStyle name="Akzent2 4 4" xfId="5780" xr:uid="{00000000-0005-0000-0000-000034160000}"/>
    <cellStyle name="Akzent2 4 5" xfId="5781" xr:uid="{00000000-0005-0000-0000-000035160000}"/>
    <cellStyle name="Akzent2 5" xfId="5782" xr:uid="{00000000-0005-0000-0000-000036160000}"/>
    <cellStyle name="Akzent2 6" xfId="5783" xr:uid="{00000000-0005-0000-0000-000037160000}"/>
    <cellStyle name="Akzent2 7" xfId="5784" xr:uid="{00000000-0005-0000-0000-000038160000}"/>
    <cellStyle name="Akzent2 8" xfId="5785" xr:uid="{00000000-0005-0000-0000-000039160000}"/>
    <cellStyle name="Akzent3" xfId="82" builtinId="37" customBuiltin="1"/>
    <cellStyle name="Akzent3 2" xfId="83" xr:uid="{00000000-0005-0000-0000-00003B160000}"/>
    <cellStyle name="Akzent3 2 2" xfId="5786" xr:uid="{00000000-0005-0000-0000-00003C160000}"/>
    <cellStyle name="Akzent3 2 2 2" xfId="5787" xr:uid="{00000000-0005-0000-0000-00003D160000}"/>
    <cellStyle name="Akzent3 2 2 3" xfId="5788" xr:uid="{00000000-0005-0000-0000-00003E160000}"/>
    <cellStyle name="Akzent3 2 2 4" xfId="5789" xr:uid="{00000000-0005-0000-0000-00003F160000}"/>
    <cellStyle name="Akzent3 2 2 5" xfId="5790" xr:uid="{00000000-0005-0000-0000-000040160000}"/>
    <cellStyle name="Akzent3 2 3" xfId="5791" xr:uid="{00000000-0005-0000-0000-000041160000}"/>
    <cellStyle name="Akzent3 2 3 2" xfId="5792" xr:uid="{00000000-0005-0000-0000-000042160000}"/>
    <cellStyle name="Akzent3 2 3 3" xfId="5793" xr:uid="{00000000-0005-0000-0000-000043160000}"/>
    <cellStyle name="Akzent3 2 4" xfId="5794" xr:uid="{00000000-0005-0000-0000-000044160000}"/>
    <cellStyle name="Akzent3 2 5" xfId="5795" xr:uid="{00000000-0005-0000-0000-000045160000}"/>
    <cellStyle name="Akzent3 2 6" xfId="5796" xr:uid="{00000000-0005-0000-0000-000046160000}"/>
    <cellStyle name="Akzent3 2 7" xfId="5797" xr:uid="{00000000-0005-0000-0000-000047160000}"/>
    <cellStyle name="Akzent3 2 8" xfId="5798" xr:uid="{00000000-0005-0000-0000-000048160000}"/>
    <cellStyle name="Akzent3 3" xfId="5799" xr:uid="{00000000-0005-0000-0000-000049160000}"/>
    <cellStyle name="Akzent3 3 2" xfId="5800" xr:uid="{00000000-0005-0000-0000-00004A160000}"/>
    <cellStyle name="Akzent3 3 2 2" xfId="5801" xr:uid="{00000000-0005-0000-0000-00004B160000}"/>
    <cellStyle name="Akzent3 3 3" xfId="5802" xr:uid="{00000000-0005-0000-0000-00004C160000}"/>
    <cellStyle name="Akzent3 3 3 2" xfId="5803" xr:uid="{00000000-0005-0000-0000-00004D160000}"/>
    <cellStyle name="Akzent3 3 4" xfId="5804" xr:uid="{00000000-0005-0000-0000-00004E160000}"/>
    <cellStyle name="Akzent3 3 5" xfId="5805" xr:uid="{00000000-0005-0000-0000-00004F160000}"/>
    <cellStyle name="Akzent3 4" xfId="5806" xr:uid="{00000000-0005-0000-0000-000050160000}"/>
    <cellStyle name="Akzent3 4 2" xfId="5807" xr:uid="{00000000-0005-0000-0000-000051160000}"/>
    <cellStyle name="Akzent3 4 3" xfId="5808" xr:uid="{00000000-0005-0000-0000-000052160000}"/>
    <cellStyle name="Akzent3 4 4" xfId="5809" xr:uid="{00000000-0005-0000-0000-000053160000}"/>
    <cellStyle name="Akzent3 4 5" xfId="5810" xr:uid="{00000000-0005-0000-0000-000054160000}"/>
    <cellStyle name="Akzent3 5" xfId="5811" xr:uid="{00000000-0005-0000-0000-000055160000}"/>
    <cellStyle name="Akzent3 6" xfId="5812" xr:uid="{00000000-0005-0000-0000-000056160000}"/>
    <cellStyle name="Akzent3 7" xfId="5813" xr:uid="{00000000-0005-0000-0000-000057160000}"/>
    <cellStyle name="Akzent3 8" xfId="5814" xr:uid="{00000000-0005-0000-0000-000058160000}"/>
    <cellStyle name="Akzent4" xfId="84" builtinId="41" customBuiltin="1"/>
    <cellStyle name="Akzent4 2" xfId="85" xr:uid="{00000000-0005-0000-0000-00005A160000}"/>
    <cellStyle name="Akzent4 2 10" xfId="5815" xr:uid="{00000000-0005-0000-0000-00005B160000}"/>
    <cellStyle name="Akzent4 2 2" xfId="5816" xr:uid="{00000000-0005-0000-0000-00005C160000}"/>
    <cellStyle name="Akzent4 2 2 2" xfId="5817" xr:uid="{00000000-0005-0000-0000-00005D160000}"/>
    <cellStyle name="Akzent4 2 2 3" xfId="5818" xr:uid="{00000000-0005-0000-0000-00005E160000}"/>
    <cellStyle name="Akzent4 2 2 4" xfId="5819" xr:uid="{00000000-0005-0000-0000-00005F160000}"/>
    <cellStyle name="Akzent4 2 2 5" xfId="5820" xr:uid="{00000000-0005-0000-0000-000060160000}"/>
    <cellStyle name="Akzent4 2 3" xfId="5821" xr:uid="{00000000-0005-0000-0000-000061160000}"/>
    <cellStyle name="Akzent4 2 3 2" xfId="5822" xr:uid="{00000000-0005-0000-0000-000062160000}"/>
    <cellStyle name="Akzent4 2 3 3" xfId="5823" xr:uid="{00000000-0005-0000-0000-000063160000}"/>
    <cellStyle name="Akzent4 2 4" xfId="5824" xr:uid="{00000000-0005-0000-0000-000064160000}"/>
    <cellStyle name="Akzent4 2 4 2" xfId="5825" xr:uid="{00000000-0005-0000-0000-000065160000}"/>
    <cellStyle name="Akzent4 2 4 3" xfId="5826" xr:uid="{00000000-0005-0000-0000-000066160000}"/>
    <cellStyle name="Akzent4 2 5" xfId="5827" xr:uid="{00000000-0005-0000-0000-000067160000}"/>
    <cellStyle name="Akzent4 2 5 2" xfId="5828" xr:uid="{00000000-0005-0000-0000-000068160000}"/>
    <cellStyle name="Akzent4 2 5 3" xfId="5829" xr:uid="{00000000-0005-0000-0000-000069160000}"/>
    <cellStyle name="Akzent4 2 6" xfId="5830" xr:uid="{00000000-0005-0000-0000-00006A160000}"/>
    <cellStyle name="Akzent4 2 7" xfId="5831" xr:uid="{00000000-0005-0000-0000-00006B160000}"/>
    <cellStyle name="Akzent4 2 8" xfId="5832" xr:uid="{00000000-0005-0000-0000-00006C160000}"/>
    <cellStyle name="Akzent4 2 9" xfId="5833" xr:uid="{00000000-0005-0000-0000-00006D160000}"/>
    <cellStyle name="Akzent4 3" xfId="5834" xr:uid="{00000000-0005-0000-0000-00006E160000}"/>
    <cellStyle name="Akzent4 3 2" xfId="5835" xr:uid="{00000000-0005-0000-0000-00006F160000}"/>
    <cellStyle name="Akzent4 3 2 2" xfId="5836" xr:uid="{00000000-0005-0000-0000-000070160000}"/>
    <cellStyle name="Akzent4 3 3" xfId="5837" xr:uid="{00000000-0005-0000-0000-000071160000}"/>
    <cellStyle name="Akzent4 3 3 2" xfId="5838" xr:uid="{00000000-0005-0000-0000-000072160000}"/>
    <cellStyle name="Akzent4 3 4" xfId="5839" xr:uid="{00000000-0005-0000-0000-000073160000}"/>
    <cellStyle name="Akzent4 3 5" xfId="5840" xr:uid="{00000000-0005-0000-0000-000074160000}"/>
    <cellStyle name="Akzent4 4" xfId="5841" xr:uid="{00000000-0005-0000-0000-000075160000}"/>
    <cellStyle name="Akzent4 4 2" xfId="5842" xr:uid="{00000000-0005-0000-0000-000076160000}"/>
    <cellStyle name="Akzent4 4 3" xfId="5843" xr:uid="{00000000-0005-0000-0000-000077160000}"/>
    <cellStyle name="Akzent4 4 4" xfId="5844" xr:uid="{00000000-0005-0000-0000-000078160000}"/>
    <cellStyle name="Akzent4 4 5" xfId="5845" xr:uid="{00000000-0005-0000-0000-000079160000}"/>
    <cellStyle name="Akzent4 5" xfId="5846" xr:uid="{00000000-0005-0000-0000-00007A160000}"/>
    <cellStyle name="Akzent4 6" xfId="5847" xr:uid="{00000000-0005-0000-0000-00007B160000}"/>
    <cellStyle name="Akzent4 7" xfId="5848" xr:uid="{00000000-0005-0000-0000-00007C160000}"/>
    <cellStyle name="Akzent4 8" xfId="5849" xr:uid="{00000000-0005-0000-0000-00007D160000}"/>
    <cellStyle name="Akzent5" xfId="86" builtinId="45" customBuiltin="1"/>
    <cellStyle name="Akzent5 2" xfId="87" xr:uid="{00000000-0005-0000-0000-00007F160000}"/>
    <cellStyle name="Akzent5 2 2" xfId="5850" xr:uid="{00000000-0005-0000-0000-000080160000}"/>
    <cellStyle name="Akzent5 2 2 2" xfId="5851" xr:uid="{00000000-0005-0000-0000-000081160000}"/>
    <cellStyle name="Akzent5 2 2 3" xfId="5852" xr:uid="{00000000-0005-0000-0000-000082160000}"/>
    <cellStyle name="Akzent5 2 2 4" xfId="5853" xr:uid="{00000000-0005-0000-0000-000083160000}"/>
    <cellStyle name="Akzent5 2 2 5" xfId="5854" xr:uid="{00000000-0005-0000-0000-000084160000}"/>
    <cellStyle name="Akzent5 2 3" xfId="5855" xr:uid="{00000000-0005-0000-0000-000085160000}"/>
    <cellStyle name="Akzent5 2 3 2" xfId="5856" xr:uid="{00000000-0005-0000-0000-000086160000}"/>
    <cellStyle name="Akzent5 2 3 3" xfId="5857" xr:uid="{00000000-0005-0000-0000-000087160000}"/>
    <cellStyle name="Akzent5 2 4" xfId="5858" xr:uid="{00000000-0005-0000-0000-000088160000}"/>
    <cellStyle name="Akzent5 2 5" xfId="5859" xr:uid="{00000000-0005-0000-0000-000089160000}"/>
    <cellStyle name="Akzent5 2 6" xfId="5860" xr:uid="{00000000-0005-0000-0000-00008A160000}"/>
    <cellStyle name="Akzent5 2 7" xfId="5861" xr:uid="{00000000-0005-0000-0000-00008B160000}"/>
    <cellStyle name="Akzent5 2 8" xfId="5862" xr:uid="{00000000-0005-0000-0000-00008C160000}"/>
    <cellStyle name="Akzent5 3" xfId="5863" xr:uid="{00000000-0005-0000-0000-00008D160000}"/>
    <cellStyle name="Akzent5 3 2" xfId="5864" xr:uid="{00000000-0005-0000-0000-00008E160000}"/>
    <cellStyle name="Akzent5 3 2 2" xfId="5865" xr:uid="{00000000-0005-0000-0000-00008F160000}"/>
    <cellStyle name="Akzent5 3 3" xfId="5866" xr:uid="{00000000-0005-0000-0000-000090160000}"/>
    <cellStyle name="Akzent5 3 3 2" xfId="5867" xr:uid="{00000000-0005-0000-0000-000091160000}"/>
    <cellStyle name="Akzent5 3 4" xfId="5868" xr:uid="{00000000-0005-0000-0000-000092160000}"/>
    <cellStyle name="Akzent5 4" xfId="5869" xr:uid="{00000000-0005-0000-0000-000093160000}"/>
    <cellStyle name="Akzent5 4 2" xfId="5870" xr:uid="{00000000-0005-0000-0000-000094160000}"/>
    <cellStyle name="Akzent5 4 3" xfId="5871" xr:uid="{00000000-0005-0000-0000-000095160000}"/>
    <cellStyle name="Akzent5 4 4" xfId="5872" xr:uid="{00000000-0005-0000-0000-000096160000}"/>
    <cellStyle name="Akzent5 4 5" xfId="5873" xr:uid="{00000000-0005-0000-0000-000097160000}"/>
    <cellStyle name="Akzent5 5" xfId="5874" xr:uid="{00000000-0005-0000-0000-000098160000}"/>
    <cellStyle name="Akzent5 6" xfId="5875" xr:uid="{00000000-0005-0000-0000-000099160000}"/>
    <cellStyle name="Akzent5 7" xfId="5876" xr:uid="{00000000-0005-0000-0000-00009A160000}"/>
    <cellStyle name="Akzent5 8" xfId="5877" xr:uid="{00000000-0005-0000-0000-00009B160000}"/>
    <cellStyle name="Akzent6" xfId="88" builtinId="49" customBuiltin="1"/>
    <cellStyle name="Akzent6 2" xfId="89" xr:uid="{00000000-0005-0000-0000-00009D160000}"/>
    <cellStyle name="Akzent6 2 2" xfId="5878" xr:uid="{00000000-0005-0000-0000-00009E160000}"/>
    <cellStyle name="Akzent6 2 2 2" xfId="5879" xr:uid="{00000000-0005-0000-0000-00009F160000}"/>
    <cellStyle name="Akzent6 2 2 3" xfId="5880" xr:uid="{00000000-0005-0000-0000-0000A0160000}"/>
    <cellStyle name="Akzent6 2 2 4" xfId="5881" xr:uid="{00000000-0005-0000-0000-0000A1160000}"/>
    <cellStyle name="Akzent6 2 2 5" xfId="5882" xr:uid="{00000000-0005-0000-0000-0000A2160000}"/>
    <cellStyle name="Akzent6 2 3" xfId="5883" xr:uid="{00000000-0005-0000-0000-0000A3160000}"/>
    <cellStyle name="Akzent6 2 3 2" xfId="5884" xr:uid="{00000000-0005-0000-0000-0000A4160000}"/>
    <cellStyle name="Akzent6 2 3 3" xfId="5885" xr:uid="{00000000-0005-0000-0000-0000A5160000}"/>
    <cellStyle name="Akzent6 2 4" xfId="5886" xr:uid="{00000000-0005-0000-0000-0000A6160000}"/>
    <cellStyle name="Akzent6 2 5" xfId="5887" xr:uid="{00000000-0005-0000-0000-0000A7160000}"/>
    <cellStyle name="Akzent6 2 6" xfId="5888" xr:uid="{00000000-0005-0000-0000-0000A8160000}"/>
    <cellStyle name="Akzent6 2 7" xfId="5889" xr:uid="{00000000-0005-0000-0000-0000A9160000}"/>
    <cellStyle name="Akzent6 2 8" xfId="5890" xr:uid="{00000000-0005-0000-0000-0000AA160000}"/>
    <cellStyle name="Akzent6 3" xfId="5891" xr:uid="{00000000-0005-0000-0000-0000AB160000}"/>
    <cellStyle name="Akzent6 3 2" xfId="5892" xr:uid="{00000000-0005-0000-0000-0000AC160000}"/>
    <cellStyle name="Akzent6 3 2 2" xfId="5893" xr:uid="{00000000-0005-0000-0000-0000AD160000}"/>
    <cellStyle name="Akzent6 3 3" xfId="5894" xr:uid="{00000000-0005-0000-0000-0000AE160000}"/>
    <cellStyle name="Akzent6 3 3 2" xfId="5895" xr:uid="{00000000-0005-0000-0000-0000AF160000}"/>
    <cellStyle name="Akzent6 3 4" xfId="5896" xr:uid="{00000000-0005-0000-0000-0000B0160000}"/>
    <cellStyle name="Akzent6 3 5" xfId="5897" xr:uid="{00000000-0005-0000-0000-0000B1160000}"/>
    <cellStyle name="Akzent6 4" xfId="5898" xr:uid="{00000000-0005-0000-0000-0000B2160000}"/>
    <cellStyle name="Akzent6 4 2" xfId="5899" xr:uid="{00000000-0005-0000-0000-0000B3160000}"/>
    <cellStyle name="Akzent6 4 3" xfId="5900" xr:uid="{00000000-0005-0000-0000-0000B4160000}"/>
    <cellStyle name="Akzent6 4 4" xfId="5901" xr:uid="{00000000-0005-0000-0000-0000B5160000}"/>
    <cellStyle name="Akzent6 4 5" xfId="5902" xr:uid="{00000000-0005-0000-0000-0000B6160000}"/>
    <cellStyle name="Akzent6 5" xfId="5903" xr:uid="{00000000-0005-0000-0000-0000B7160000}"/>
    <cellStyle name="Akzent6 6" xfId="5904" xr:uid="{00000000-0005-0000-0000-0000B8160000}"/>
    <cellStyle name="Akzent6 7" xfId="5905" xr:uid="{00000000-0005-0000-0000-0000B9160000}"/>
    <cellStyle name="Akzent6 8" xfId="5906" xr:uid="{00000000-0005-0000-0000-0000BA160000}"/>
    <cellStyle name="Ausgabe" xfId="90" builtinId="21" customBuiltin="1"/>
    <cellStyle name="Ausgabe 2" xfId="91" xr:uid="{00000000-0005-0000-0000-0000BC160000}"/>
    <cellStyle name="Ausgabe 2 10" xfId="5907" xr:uid="{00000000-0005-0000-0000-0000BD160000}"/>
    <cellStyle name="Ausgabe 2 2" xfId="5908" xr:uid="{00000000-0005-0000-0000-0000BE160000}"/>
    <cellStyle name="Ausgabe 2 2 2" xfId="5909" xr:uid="{00000000-0005-0000-0000-0000BF160000}"/>
    <cellStyle name="Ausgabe 2 2 3" xfId="5910" xr:uid="{00000000-0005-0000-0000-0000C0160000}"/>
    <cellStyle name="Ausgabe 2 2 4" xfId="5911" xr:uid="{00000000-0005-0000-0000-0000C1160000}"/>
    <cellStyle name="Ausgabe 2 2 5" xfId="5912" xr:uid="{00000000-0005-0000-0000-0000C2160000}"/>
    <cellStyle name="Ausgabe 2 3" xfId="5913" xr:uid="{00000000-0005-0000-0000-0000C3160000}"/>
    <cellStyle name="Ausgabe 2 3 2" xfId="5914" xr:uid="{00000000-0005-0000-0000-0000C4160000}"/>
    <cellStyle name="Ausgabe 2 3 3" xfId="5915" xr:uid="{00000000-0005-0000-0000-0000C5160000}"/>
    <cellStyle name="Ausgabe 2 4" xfId="5916" xr:uid="{00000000-0005-0000-0000-0000C6160000}"/>
    <cellStyle name="Ausgabe 2 4 2" xfId="5917" xr:uid="{00000000-0005-0000-0000-0000C7160000}"/>
    <cellStyle name="Ausgabe 2 4 3" xfId="5918" xr:uid="{00000000-0005-0000-0000-0000C8160000}"/>
    <cellStyle name="Ausgabe 2 5" xfId="5919" xr:uid="{00000000-0005-0000-0000-0000C9160000}"/>
    <cellStyle name="Ausgabe 2 5 2" xfId="5920" xr:uid="{00000000-0005-0000-0000-0000CA160000}"/>
    <cellStyle name="Ausgabe 2 5 3" xfId="5921" xr:uid="{00000000-0005-0000-0000-0000CB160000}"/>
    <cellStyle name="Ausgabe 2 6" xfId="5922" xr:uid="{00000000-0005-0000-0000-0000CC160000}"/>
    <cellStyle name="Ausgabe 2 7" xfId="5923" xr:uid="{00000000-0005-0000-0000-0000CD160000}"/>
    <cellStyle name="Ausgabe 2 8" xfId="5924" xr:uid="{00000000-0005-0000-0000-0000CE160000}"/>
    <cellStyle name="Ausgabe 2 9" xfId="5925" xr:uid="{00000000-0005-0000-0000-0000CF160000}"/>
    <cellStyle name="Ausgabe 3" xfId="5926" xr:uid="{00000000-0005-0000-0000-0000D0160000}"/>
    <cellStyle name="Ausgabe 3 2" xfId="5927" xr:uid="{00000000-0005-0000-0000-0000D1160000}"/>
    <cellStyle name="Ausgabe 3 2 2" xfId="5928" xr:uid="{00000000-0005-0000-0000-0000D2160000}"/>
    <cellStyle name="Ausgabe 3 2 3" xfId="5929" xr:uid="{00000000-0005-0000-0000-0000D3160000}"/>
    <cellStyle name="Ausgabe 3 2 4" xfId="5930" xr:uid="{00000000-0005-0000-0000-0000D4160000}"/>
    <cellStyle name="Ausgabe 3 3" xfId="5931" xr:uid="{00000000-0005-0000-0000-0000D5160000}"/>
    <cellStyle name="Ausgabe 3 4" xfId="5932" xr:uid="{00000000-0005-0000-0000-0000D6160000}"/>
    <cellStyle name="Ausgabe 3 5" xfId="5933" xr:uid="{00000000-0005-0000-0000-0000D7160000}"/>
    <cellStyle name="Ausgabe 4" xfId="5934" xr:uid="{00000000-0005-0000-0000-0000D8160000}"/>
    <cellStyle name="Ausgabe 4 2" xfId="5935" xr:uid="{00000000-0005-0000-0000-0000D9160000}"/>
    <cellStyle name="Ausgabe 4 3" xfId="5936" xr:uid="{00000000-0005-0000-0000-0000DA160000}"/>
    <cellStyle name="Ausgabe 4 4" xfId="5937" xr:uid="{00000000-0005-0000-0000-0000DB160000}"/>
    <cellStyle name="Ausgabe 4 5" xfId="5938" xr:uid="{00000000-0005-0000-0000-0000DC160000}"/>
    <cellStyle name="Ausgabe 5" xfId="5939" xr:uid="{00000000-0005-0000-0000-0000DD160000}"/>
    <cellStyle name="Ausgabe 6" xfId="5940" xr:uid="{00000000-0005-0000-0000-0000DE160000}"/>
    <cellStyle name="Ausgabe 7" xfId="5941" xr:uid="{00000000-0005-0000-0000-0000DF160000}"/>
    <cellStyle name="Ausgabe 8" xfId="5942" xr:uid="{00000000-0005-0000-0000-0000E0160000}"/>
    <cellStyle name="Bad" xfId="5943" xr:uid="{00000000-0005-0000-0000-0000E1160000}"/>
    <cellStyle name="Bad 2" xfId="5944" xr:uid="{00000000-0005-0000-0000-0000E2160000}"/>
    <cellStyle name="Bad 3" xfId="5945" xr:uid="{00000000-0005-0000-0000-0000E3160000}"/>
    <cellStyle name="Bad 4" xfId="5946" xr:uid="{00000000-0005-0000-0000-0000E4160000}"/>
    <cellStyle name="Bad 5" xfId="5947" xr:uid="{00000000-0005-0000-0000-0000E5160000}"/>
    <cellStyle name="Bad 6" xfId="5948" xr:uid="{00000000-0005-0000-0000-0000E6160000}"/>
    <cellStyle name="Berechnung" xfId="92" builtinId="22" customBuiltin="1"/>
    <cellStyle name="Berechnung 2" xfId="93" xr:uid="{00000000-0005-0000-0000-0000E8160000}"/>
    <cellStyle name="Berechnung 2 10" xfId="5949" xr:uid="{00000000-0005-0000-0000-0000E9160000}"/>
    <cellStyle name="Berechnung 2 2" xfId="5950" xr:uid="{00000000-0005-0000-0000-0000EA160000}"/>
    <cellStyle name="Berechnung 2 2 2" xfId="5951" xr:uid="{00000000-0005-0000-0000-0000EB160000}"/>
    <cellStyle name="Berechnung 2 2 3" xfId="5952" xr:uid="{00000000-0005-0000-0000-0000EC160000}"/>
    <cellStyle name="Berechnung 2 2 4" xfId="5953" xr:uid="{00000000-0005-0000-0000-0000ED160000}"/>
    <cellStyle name="Berechnung 2 2 5" xfId="5954" xr:uid="{00000000-0005-0000-0000-0000EE160000}"/>
    <cellStyle name="Berechnung 2 3" xfId="5955" xr:uid="{00000000-0005-0000-0000-0000EF160000}"/>
    <cellStyle name="Berechnung 2 3 2" xfId="5956" xr:uid="{00000000-0005-0000-0000-0000F0160000}"/>
    <cellStyle name="Berechnung 2 3 3" xfId="5957" xr:uid="{00000000-0005-0000-0000-0000F1160000}"/>
    <cellStyle name="Berechnung 2 4" xfId="5958" xr:uid="{00000000-0005-0000-0000-0000F2160000}"/>
    <cellStyle name="Berechnung 2 4 2" xfId="5959" xr:uid="{00000000-0005-0000-0000-0000F3160000}"/>
    <cellStyle name="Berechnung 2 4 3" xfId="5960" xr:uid="{00000000-0005-0000-0000-0000F4160000}"/>
    <cellStyle name="Berechnung 2 5" xfId="5961" xr:uid="{00000000-0005-0000-0000-0000F5160000}"/>
    <cellStyle name="Berechnung 2 5 2" xfId="5962" xr:uid="{00000000-0005-0000-0000-0000F6160000}"/>
    <cellStyle name="Berechnung 2 5 3" xfId="5963" xr:uid="{00000000-0005-0000-0000-0000F7160000}"/>
    <cellStyle name="Berechnung 2 6" xfId="5964" xr:uid="{00000000-0005-0000-0000-0000F8160000}"/>
    <cellStyle name="Berechnung 2 7" xfId="5965" xr:uid="{00000000-0005-0000-0000-0000F9160000}"/>
    <cellStyle name="Berechnung 2 8" xfId="5966" xr:uid="{00000000-0005-0000-0000-0000FA160000}"/>
    <cellStyle name="Berechnung 2 9" xfId="5967" xr:uid="{00000000-0005-0000-0000-0000FB160000}"/>
    <cellStyle name="Berechnung 3" xfId="5968" xr:uid="{00000000-0005-0000-0000-0000FC160000}"/>
    <cellStyle name="Berechnung 3 2" xfId="5969" xr:uid="{00000000-0005-0000-0000-0000FD160000}"/>
    <cellStyle name="Berechnung 3 2 2" xfId="5970" xr:uid="{00000000-0005-0000-0000-0000FE160000}"/>
    <cellStyle name="Berechnung 3 2 3" xfId="5971" xr:uid="{00000000-0005-0000-0000-0000FF160000}"/>
    <cellStyle name="Berechnung 3 2 4" xfId="5972" xr:uid="{00000000-0005-0000-0000-000000170000}"/>
    <cellStyle name="Berechnung 3 3" xfId="5973" xr:uid="{00000000-0005-0000-0000-000001170000}"/>
    <cellStyle name="Berechnung 3 4" xfId="5974" xr:uid="{00000000-0005-0000-0000-000002170000}"/>
    <cellStyle name="Berechnung 3 5" xfId="5975" xr:uid="{00000000-0005-0000-0000-000003170000}"/>
    <cellStyle name="Berechnung 4" xfId="5976" xr:uid="{00000000-0005-0000-0000-000004170000}"/>
    <cellStyle name="Berechnung 4 2" xfId="5977" xr:uid="{00000000-0005-0000-0000-000005170000}"/>
    <cellStyle name="Berechnung 4 3" xfId="5978" xr:uid="{00000000-0005-0000-0000-000006170000}"/>
    <cellStyle name="Berechnung 4 4" xfId="5979" xr:uid="{00000000-0005-0000-0000-000007170000}"/>
    <cellStyle name="Berechnung 4 5" xfId="5980" xr:uid="{00000000-0005-0000-0000-000008170000}"/>
    <cellStyle name="Berechnung 5" xfId="5981" xr:uid="{00000000-0005-0000-0000-000009170000}"/>
    <cellStyle name="Berechnung 6" xfId="5982" xr:uid="{00000000-0005-0000-0000-00000A170000}"/>
    <cellStyle name="Berechnung 7" xfId="5983" xr:uid="{00000000-0005-0000-0000-00000B170000}"/>
    <cellStyle name="Berechnung 8" xfId="5984" xr:uid="{00000000-0005-0000-0000-00000C170000}"/>
    <cellStyle name="Besuchter Hyperlink 2" xfId="5985" xr:uid="{00000000-0005-0000-0000-00000D170000}"/>
    <cellStyle name="bold" xfId="5986" xr:uid="{00000000-0005-0000-0000-00000E170000}"/>
    <cellStyle name="Brand Default" xfId="5987" xr:uid="{00000000-0005-0000-0000-00000F170000}"/>
    <cellStyle name="Brand Subtitle with Underline" xfId="5988" xr:uid="{00000000-0005-0000-0000-000010170000}"/>
    <cellStyle name="Brand Subtitle without Underline" xfId="5989" xr:uid="{00000000-0005-0000-0000-000011170000}"/>
    <cellStyle name="Brand Title" xfId="5990" xr:uid="{00000000-0005-0000-0000-000012170000}"/>
    <cellStyle name="Calculation" xfId="5991" xr:uid="{00000000-0005-0000-0000-000013170000}"/>
    <cellStyle name="Calculation 2" xfId="5992" xr:uid="{00000000-0005-0000-0000-000014170000}"/>
    <cellStyle name="Calculation 2 2" xfId="5993" xr:uid="{00000000-0005-0000-0000-000015170000}"/>
    <cellStyle name="Calculation 2 3" xfId="5994" xr:uid="{00000000-0005-0000-0000-000016170000}"/>
    <cellStyle name="Calculation 3" xfId="5995" xr:uid="{00000000-0005-0000-0000-000017170000}"/>
    <cellStyle name="Calculation 4" xfId="5996" xr:uid="{00000000-0005-0000-0000-000018170000}"/>
    <cellStyle name="Calculation 5" xfId="5997" xr:uid="{00000000-0005-0000-0000-000019170000}"/>
    <cellStyle name="Calculation 6" xfId="5998" xr:uid="{00000000-0005-0000-0000-00001A170000}"/>
    <cellStyle name="Calculation 7" xfId="5999" xr:uid="{00000000-0005-0000-0000-00001B170000}"/>
    <cellStyle name="Change_0dec" xfId="6000" xr:uid="{00000000-0005-0000-0000-00001C170000}"/>
    <cellStyle name="Check Cell" xfId="6001" xr:uid="{00000000-0005-0000-0000-00001D170000}"/>
    <cellStyle name="Check Cell 2" xfId="6002" xr:uid="{00000000-0005-0000-0000-00001E170000}"/>
    <cellStyle name="Check Cell 3" xfId="6003" xr:uid="{00000000-0005-0000-0000-00001F170000}"/>
    <cellStyle name="Check Cell 4" xfId="6004" xr:uid="{00000000-0005-0000-0000-000020170000}"/>
    <cellStyle name="Check Cell 5" xfId="6005" xr:uid="{00000000-0005-0000-0000-000021170000}"/>
    <cellStyle name="Check Cell 6" xfId="6006" xr:uid="{00000000-0005-0000-0000-000022170000}"/>
    <cellStyle name="CodeEingabe" xfId="6007" xr:uid="{00000000-0005-0000-0000-000023170000}"/>
    <cellStyle name="Comma [0]" xfId="6008" xr:uid="{00000000-0005-0000-0000-000024170000}"/>
    <cellStyle name="Comma [0] 10" xfId="6009" xr:uid="{00000000-0005-0000-0000-000025170000}"/>
    <cellStyle name="Comma [0] 10 2" xfId="6010" xr:uid="{00000000-0005-0000-0000-000026170000}"/>
    <cellStyle name="Comma [0] 11" xfId="6011" xr:uid="{00000000-0005-0000-0000-000027170000}"/>
    <cellStyle name="Comma [0] 11 2" xfId="6012" xr:uid="{00000000-0005-0000-0000-000028170000}"/>
    <cellStyle name="Comma [0] 12" xfId="6013" xr:uid="{00000000-0005-0000-0000-000029170000}"/>
    <cellStyle name="Comma [0] 2" xfId="6014" xr:uid="{00000000-0005-0000-0000-00002A170000}"/>
    <cellStyle name="Comma [0] 2 2" xfId="6015" xr:uid="{00000000-0005-0000-0000-00002B170000}"/>
    <cellStyle name="Comma [0] 2 2 2" xfId="6016" xr:uid="{00000000-0005-0000-0000-00002C170000}"/>
    <cellStyle name="Comma [0] 2 2 2 2" xfId="6017" xr:uid="{00000000-0005-0000-0000-00002D170000}"/>
    <cellStyle name="Comma [0] 2 2 2 2 2" xfId="6018" xr:uid="{00000000-0005-0000-0000-00002E170000}"/>
    <cellStyle name="Comma [0] 2 2 2 3" xfId="6019" xr:uid="{00000000-0005-0000-0000-00002F170000}"/>
    <cellStyle name="Comma [0] 2 2 2 3 2" xfId="6020" xr:uid="{00000000-0005-0000-0000-000030170000}"/>
    <cellStyle name="Comma [0] 2 2 2 4" xfId="6021" xr:uid="{00000000-0005-0000-0000-000031170000}"/>
    <cellStyle name="Comma [0] 2 2 3" xfId="6022" xr:uid="{00000000-0005-0000-0000-000032170000}"/>
    <cellStyle name="Comma [0] 2 2 3 2" xfId="6023" xr:uid="{00000000-0005-0000-0000-000033170000}"/>
    <cellStyle name="Comma [0] 2 2 3 2 2" xfId="6024" xr:uid="{00000000-0005-0000-0000-000034170000}"/>
    <cellStyle name="Comma [0] 2 2 3 3" xfId="6025" xr:uid="{00000000-0005-0000-0000-000035170000}"/>
    <cellStyle name="Comma [0] 2 2 3 3 2" xfId="6026" xr:uid="{00000000-0005-0000-0000-000036170000}"/>
    <cellStyle name="Comma [0] 2 2 3 4" xfId="6027" xr:uid="{00000000-0005-0000-0000-000037170000}"/>
    <cellStyle name="Comma [0] 2 2 4" xfId="6028" xr:uid="{00000000-0005-0000-0000-000038170000}"/>
    <cellStyle name="Comma [0] 2 2 4 2" xfId="6029" xr:uid="{00000000-0005-0000-0000-000039170000}"/>
    <cellStyle name="Comma [0] 2 2 5" xfId="6030" xr:uid="{00000000-0005-0000-0000-00003A170000}"/>
    <cellStyle name="Comma [0] 2 2 5 2" xfId="6031" xr:uid="{00000000-0005-0000-0000-00003B170000}"/>
    <cellStyle name="Comma [0] 2 2 6" xfId="6032" xr:uid="{00000000-0005-0000-0000-00003C170000}"/>
    <cellStyle name="Comma [0] 2 3" xfId="6033" xr:uid="{00000000-0005-0000-0000-00003D170000}"/>
    <cellStyle name="Comma [0] 2 3 2" xfId="6034" xr:uid="{00000000-0005-0000-0000-00003E170000}"/>
    <cellStyle name="Comma [0] 2 3 2 2" xfId="6035" xr:uid="{00000000-0005-0000-0000-00003F170000}"/>
    <cellStyle name="Comma [0] 2 3 3" xfId="6036" xr:uid="{00000000-0005-0000-0000-000040170000}"/>
    <cellStyle name="Comma [0] 2 3 3 2" xfId="6037" xr:uid="{00000000-0005-0000-0000-000041170000}"/>
    <cellStyle name="Comma [0] 2 3 4" xfId="6038" xr:uid="{00000000-0005-0000-0000-000042170000}"/>
    <cellStyle name="Comma [0] 2 4" xfId="6039" xr:uid="{00000000-0005-0000-0000-000043170000}"/>
    <cellStyle name="Comma [0] 2 4 2" xfId="6040" xr:uid="{00000000-0005-0000-0000-000044170000}"/>
    <cellStyle name="Comma [0] 2 4 2 2" xfId="6041" xr:uid="{00000000-0005-0000-0000-000045170000}"/>
    <cellStyle name="Comma [0] 2 4 3" xfId="6042" xr:uid="{00000000-0005-0000-0000-000046170000}"/>
    <cellStyle name="Comma [0] 2 4 3 2" xfId="6043" xr:uid="{00000000-0005-0000-0000-000047170000}"/>
    <cellStyle name="Comma [0] 2 4 4" xfId="6044" xr:uid="{00000000-0005-0000-0000-000048170000}"/>
    <cellStyle name="Comma [0] 2 5" xfId="6045" xr:uid="{00000000-0005-0000-0000-000049170000}"/>
    <cellStyle name="Comma [0] 2 5 2" xfId="6046" xr:uid="{00000000-0005-0000-0000-00004A170000}"/>
    <cellStyle name="Comma [0] 2 5 2 2" xfId="6047" xr:uid="{00000000-0005-0000-0000-00004B170000}"/>
    <cellStyle name="Comma [0] 2 5 3" xfId="6048" xr:uid="{00000000-0005-0000-0000-00004C170000}"/>
    <cellStyle name="Comma [0] 2 5 3 2" xfId="6049" xr:uid="{00000000-0005-0000-0000-00004D170000}"/>
    <cellStyle name="Comma [0] 2 5 4" xfId="6050" xr:uid="{00000000-0005-0000-0000-00004E170000}"/>
    <cellStyle name="Comma [0] 2 6" xfId="6051" xr:uid="{00000000-0005-0000-0000-00004F170000}"/>
    <cellStyle name="Comma [0] 2 6 2" xfId="6052" xr:uid="{00000000-0005-0000-0000-000050170000}"/>
    <cellStyle name="Comma [0] 2 6 2 2" xfId="6053" xr:uid="{00000000-0005-0000-0000-000051170000}"/>
    <cellStyle name="Comma [0] 2 6 3" xfId="6054" xr:uid="{00000000-0005-0000-0000-000052170000}"/>
    <cellStyle name="Comma [0] 2 6 3 2" xfId="6055" xr:uid="{00000000-0005-0000-0000-000053170000}"/>
    <cellStyle name="Comma [0] 2 6 4" xfId="6056" xr:uid="{00000000-0005-0000-0000-000054170000}"/>
    <cellStyle name="Comma [0] 2 7" xfId="6057" xr:uid="{00000000-0005-0000-0000-000055170000}"/>
    <cellStyle name="Comma [0] 2 7 2" xfId="6058" xr:uid="{00000000-0005-0000-0000-000056170000}"/>
    <cellStyle name="Comma [0] 2 8" xfId="6059" xr:uid="{00000000-0005-0000-0000-000057170000}"/>
    <cellStyle name="Comma [0] 2 8 2" xfId="6060" xr:uid="{00000000-0005-0000-0000-000058170000}"/>
    <cellStyle name="Comma [0] 2 9" xfId="6061" xr:uid="{00000000-0005-0000-0000-000059170000}"/>
    <cellStyle name="Comma [0] 3" xfId="6062" xr:uid="{00000000-0005-0000-0000-00005A170000}"/>
    <cellStyle name="Comma [0] 3 10" xfId="6063" xr:uid="{00000000-0005-0000-0000-00005B170000}"/>
    <cellStyle name="Comma [0] 3 2" xfId="6064" xr:uid="{00000000-0005-0000-0000-00005C170000}"/>
    <cellStyle name="Comma [0] 3 2 2" xfId="6065" xr:uid="{00000000-0005-0000-0000-00005D170000}"/>
    <cellStyle name="Comma [0] 3 2 2 2" xfId="6066" xr:uid="{00000000-0005-0000-0000-00005E170000}"/>
    <cellStyle name="Comma [0] 3 2 2 2 2" xfId="6067" xr:uid="{00000000-0005-0000-0000-00005F170000}"/>
    <cellStyle name="Comma [0] 3 2 2 3" xfId="6068" xr:uid="{00000000-0005-0000-0000-000060170000}"/>
    <cellStyle name="Comma [0] 3 2 2 3 2" xfId="6069" xr:uid="{00000000-0005-0000-0000-000061170000}"/>
    <cellStyle name="Comma [0] 3 2 2 4" xfId="6070" xr:uid="{00000000-0005-0000-0000-000062170000}"/>
    <cellStyle name="Comma [0] 3 2 3" xfId="6071" xr:uid="{00000000-0005-0000-0000-000063170000}"/>
    <cellStyle name="Comma [0] 3 2 3 2" xfId="6072" xr:uid="{00000000-0005-0000-0000-000064170000}"/>
    <cellStyle name="Comma [0] 3 2 3 2 2" xfId="6073" xr:uid="{00000000-0005-0000-0000-000065170000}"/>
    <cellStyle name="Comma [0] 3 2 3 3" xfId="6074" xr:uid="{00000000-0005-0000-0000-000066170000}"/>
    <cellStyle name="Comma [0] 3 2 3 3 2" xfId="6075" xr:uid="{00000000-0005-0000-0000-000067170000}"/>
    <cellStyle name="Comma [0] 3 2 3 4" xfId="6076" xr:uid="{00000000-0005-0000-0000-000068170000}"/>
    <cellStyle name="Comma [0] 3 2 4" xfId="6077" xr:uid="{00000000-0005-0000-0000-000069170000}"/>
    <cellStyle name="Comma [0] 3 2 4 2" xfId="6078" xr:uid="{00000000-0005-0000-0000-00006A170000}"/>
    <cellStyle name="Comma [0] 3 2 4 2 2" xfId="6079" xr:uid="{00000000-0005-0000-0000-00006B170000}"/>
    <cellStyle name="Comma [0] 3 2 4 3" xfId="6080" xr:uid="{00000000-0005-0000-0000-00006C170000}"/>
    <cellStyle name="Comma [0] 3 2 4 3 2" xfId="6081" xr:uid="{00000000-0005-0000-0000-00006D170000}"/>
    <cellStyle name="Comma [0] 3 2 4 4" xfId="6082" xr:uid="{00000000-0005-0000-0000-00006E170000}"/>
    <cellStyle name="Comma [0] 3 2 5" xfId="6083" xr:uid="{00000000-0005-0000-0000-00006F170000}"/>
    <cellStyle name="Comma [0] 3 2 5 2" xfId="6084" xr:uid="{00000000-0005-0000-0000-000070170000}"/>
    <cellStyle name="Comma [0] 3 2 5 2 2" xfId="6085" xr:uid="{00000000-0005-0000-0000-000071170000}"/>
    <cellStyle name="Comma [0] 3 2 5 3" xfId="6086" xr:uid="{00000000-0005-0000-0000-000072170000}"/>
    <cellStyle name="Comma [0] 3 2 5 3 2" xfId="6087" xr:uid="{00000000-0005-0000-0000-000073170000}"/>
    <cellStyle name="Comma [0] 3 2 5 4" xfId="6088" xr:uid="{00000000-0005-0000-0000-000074170000}"/>
    <cellStyle name="Comma [0] 3 2 6" xfId="6089" xr:uid="{00000000-0005-0000-0000-000075170000}"/>
    <cellStyle name="Comma [0] 3 2 6 2" xfId="6090" xr:uid="{00000000-0005-0000-0000-000076170000}"/>
    <cellStyle name="Comma [0] 3 2 6 2 2" xfId="6091" xr:uid="{00000000-0005-0000-0000-000077170000}"/>
    <cellStyle name="Comma [0] 3 2 6 3" xfId="6092" xr:uid="{00000000-0005-0000-0000-000078170000}"/>
    <cellStyle name="Comma [0] 3 2 6 3 2" xfId="6093" xr:uid="{00000000-0005-0000-0000-000079170000}"/>
    <cellStyle name="Comma [0] 3 2 6 4" xfId="6094" xr:uid="{00000000-0005-0000-0000-00007A170000}"/>
    <cellStyle name="Comma [0] 3 2 7" xfId="6095" xr:uid="{00000000-0005-0000-0000-00007B170000}"/>
    <cellStyle name="Comma [0] 3 2 7 2" xfId="6096" xr:uid="{00000000-0005-0000-0000-00007C170000}"/>
    <cellStyle name="Comma [0] 3 2 8" xfId="6097" xr:uid="{00000000-0005-0000-0000-00007D170000}"/>
    <cellStyle name="Comma [0] 3 2 8 2" xfId="6098" xr:uid="{00000000-0005-0000-0000-00007E170000}"/>
    <cellStyle name="Comma [0] 3 2 9" xfId="6099" xr:uid="{00000000-0005-0000-0000-00007F170000}"/>
    <cellStyle name="Comma [0] 3 3" xfId="6100" xr:uid="{00000000-0005-0000-0000-000080170000}"/>
    <cellStyle name="Comma [0] 3 3 2" xfId="6101" xr:uid="{00000000-0005-0000-0000-000081170000}"/>
    <cellStyle name="Comma [0] 3 3 2 2" xfId="6102" xr:uid="{00000000-0005-0000-0000-000082170000}"/>
    <cellStyle name="Comma [0] 3 3 2 2 2" xfId="6103" xr:uid="{00000000-0005-0000-0000-000083170000}"/>
    <cellStyle name="Comma [0] 3 3 2 3" xfId="6104" xr:uid="{00000000-0005-0000-0000-000084170000}"/>
    <cellStyle name="Comma [0] 3 3 2 3 2" xfId="6105" xr:uid="{00000000-0005-0000-0000-000085170000}"/>
    <cellStyle name="Comma [0] 3 3 2 4" xfId="6106" xr:uid="{00000000-0005-0000-0000-000086170000}"/>
    <cellStyle name="Comma [0] 3 3 3" xfId="6107" xr:uid="{00000000-0005-0000-0000-000087170000}"/>
    <cellStyle name="Comma [0] 3 3 3 2" xfId="6108" xr:uid="{00000000-0005-0000-0000-000088170000}"/>
    <cellStyle name="Comma [0] 3 3 3 2 2" xfId="6109" xr:uid="{00000000-0005-0000-0000-000089170000}"/>
    <cellStyle name="Comma [0] 3 3 3 3" xfId="6110" xr:uid="{00000000-0005-0000-0000-00008A170000}"/>
    <cellStyle name="Comma [0] 3 3 3 3 2" xfId="6111" xr:uid="{00000000-0005-0000-0000-00008B170000}"/>
    <cellStyle name="Comma [0] 3 3 3 4" xfId="6112" xr:uid="{00000000-0005-0000-0000-00008C170000}"/>
    <cellStyle name="Comma [0] 3 3 4" xfId="6113" xr:uid="{00000000-0005-0000-0000-00008D170000}"/>
    <cellStyle name="Comma [0] 3 3 4 2" xfId="6114" xr:uid="{00000000-0005-0000-0000-00008E170000}"/>
    <cellStyle name="Comma [0] 3 3 5" xfId="6115" xr:uid="{00000000-0005-0000-0000-00008F170000}"/>
    <cellStyle name="Comma [0] 3 3 5 2" xfId="6116" xr:uid="{00000000-0005-0000-0000-000090170000}"/>
    <cellStyle name="Comma [0] 3 3 6" xfId="6117" xr:uid="{00000000-0005-0000-0000-000091170000}"/>
    <cellStyle name="Comma [0] 3 4" xfId="6118" xr:uid="{00000000-0005-0000-0000-000092170000}"/>
    <cellStyle name="Comma [0] 3 4 2" xfId="6119" xr:uid="{00000000-0005-0000-0000-000093170000}"/>
    <cellStyle name="Comma [0] 3 4 2 2" xfId="6120" xr:uid="{00000000-0005-0000-0000-000094170000}"/>
    <cellStyle name="Comma [0] 3 4 3" xfId="6121" xr:uid="{00000000-0005-0000-0000-000095170000}"/>
    <cellStyle name="Comma [0] 3 4 3 2" xfId="6122" xr:uid="{00000000-0005-0000-0000-000096170000}"/>
    <cellStyle name="Comma [0] 3 4 4" xfId="6123" xr:uid="{00000000-0005-0000-0000-000097170000}"/>
    <cellStyle name="Comma [0] 3 5" xfId="6124" xr:uid="{00000000-0005-0000-0000-000098170000}"/>
    <cellStyle name="Comma [0] 3 5 2" xfId="6125" xr:uid="{00000000-0005-0000-0000-000099170000}"/>
    <cellStyle name="Comma [0] 3 5 2 2" xfId="6126" xr:uid="{00000000-0005-0000-0000-00009A170000}"/>
    <cellStyle name="Comma [0] 3 5 3" xfId="6127" xr:uid="{00000000-0005-0000-0000-00009B170000}"/>
    <cellStyle name="Comma [0] 3 5 3 2" xfId="6128" xr:uid="{00000000-0005-0000-0000-00009C170000}"/>
    <cellStyle name="Comma [0] 3 5 4" xfId="6129" xr:uid="{00000000-0005-0000-0000-00009D170000}"/>
    <cellStyle name="Comma [0] 3 6" xfId="6130" xr:uid="{00000000-0005-0000-0000-00009E170000}"/>
    <cellStyle name="Comma [0] 3 6 2" xfId="6131" xr:uid="{00000000-0005-0000-0000-00009F170000}"/>
    <cellStyle name="Comma [0] 3 6 2 2" xfId="6132" xr:uid="{00000000-0005-0000-0000-0000A0170000}"/>
    <cellStyle name="Comma [0] 3 6 3" xfId="6133" xr:uid="{00000000-0005-0000-0000-0000A1170000}"/>
    <cellStyle name="Comma [0] 3 6 3 2" xfId="6134" xr:uid="{00000000-0005-0000-0000-0000A2170000}"/>
    <cellStyle name="Comma [0] 3 6 4" xfId="6135" xr:uid="{00000000-0005-0000-0000-0000A3170000}"/>
    <cellStyle name="Comma [0] 3 7" xfId="6136" xr:uid="{00000000-0005-0000-0000-0000A4170000}"/>
    <cellStyle name="Comma [0] 3 7 2" xfId="6137" xr:uid="{00000000-0005-0000-0000-0000A5170000}"/>
    <cellStyle name="Comma [0] 3 7 2 2" xfId="6138" xr:uid="{00000000-0005-0000-0000-0000A6170000}"/>
    <cellStyle name="Comma [0] 3 7 3" xfId="6139" xr:uid="{00000000-0005-0000-0000-0000A7170000}"/>
    <cellStyle name="Comma [0] 3 7 3 2" xfId="6140" xr:uid="{00000000-0005-0000-0000-0000A8170000}"/>
    <cellStyle name="Comma [0] 3 7 4" xfId="6141" xr:uid="{00000000-0005-0000-0000-0000A9170000}"/>
    <cellStyle name="Comma [0] 3 8" xfId="6142" xr:uid="{00000000-0005-0000-0000-0000AA170000}"/>
    <cellStyle name="Comma [0] 3 8 2" xfId="6143" xr:uid="{00000000-0005-0000-0000-0000AB170000}"/>
    <cellStyle name="Comma [0] 3 9" xfId="6144" xr:uid="{00000000-0005-0000-0000-0000AC170000}"/>
    <cellStyle name="Comma [0] 3 9 2" xfId="6145" xr:uid="{00000000-0005-0000-0000-0000AD170000}"/>
    <cellStyle name="Comma [0] 4" xfId="6146" xr:uid="{00000000-0005-0000-0000-0000AE170000}"/>
    <cellStyle name="Comma [0] 4 10" xfId="6147" xr:uid="{00000000-0005-0000-0000-0000AF170000}"/>
    <cellStyle name="Comma [0] 4 2" xfId="6148" xr:uid="{00000000-0005-0000-0000-0000B0170000}"/>
    <cellStyle name="Comma [0] 4 2 2" xfId="6149" xr:uid="{00000000-0005-0000-0000-0000B1170000}"/>
    <cellStyle name="Comma [0] 4 2 2 2" xfId="6150" xr:uid="{00000000-0005-0000-0000-0000B2170000}"/>
    <cellStyle name="Comma [0] 4 2 2 2 2" xfId="6151" xr:uid="{00000000-0005-0000-0000-0000B3170000}"/>
    <cellStyle name="Comma [0] 4 2 2 3" xfId="6152" xr:uid="{00000000-0005-0000-0000-0000B4170000}"/>
    <cellStyle name="Comma [0] 4 2 2 3 2" xfId="6153" xr:uid="{00000000-0005-0000-0000-0000B5170000}"/>
    <cellStyle name="Comma [0] 4 2 2 4" xfId="6154" xr:uid="{00000000-0005-0000-0000-0000B6170000}"/>
    <cellStyle name="Comma [0] 4 2 3" xfId="6155" xr:uid="{00000000-0005-0000-0000-0000B7170000}"/>
    <cellStyle name="Comma [0] 4 2 3 2" xfId="6156" xr:uid="{00000000-0005-0000-0000-0000B8170000}"/>
    <cellStyle name="Comma [0] 4 2 3 2 2" xfId="6157" xr:uid="{00000000-0005-0000-0000-0000B9170000}"/>
    <cellStyle name="Comma [0] 4 2 3 3" xfId="6158" xr:uid="{00000000-0005-0000-0000-0000BA170000}"/>
    <cellStyle name="Comma [0] 4 2 3 3 2" xfId="6159" xr:uid="{00000000-0005-0000-0000-0000BB170000}"/>
    <cellStyle name="Comma [0] 4 2 3 4" xfId="6160" xr:uid="{00000000-0005-0000-0000-0000BC170000}"/>
    <cellStyle name="Comma [0] 4 2 4" xfId="6161" xr:uid="{00000000-0005-0000-0000-0000BD170000}"/>
    <cellStyle name="Comma [0] 4 2 4 2" xfId="6162" xr:uid="{00000000-0005-0000-0000-0000BE170000}"/>
    <cellStyle name="Comma [0] 4 2 4 2 2" xfId="6163" xr:uid="{00000000-0005-0000-0000-0000BF170000}"/>
    <cellStyle name="Comma [0] 4 2 4 3" xfId="6164" xr:uid="{00000000-0005-0000-0000-0000C0170000}"/>
    <cellStyle name="Comma [0] 4 2 4 3 2" xfId="6165" xr:uid="{00000000-0005-0000-0000-0000C1170000}"/>
    <cellStyle name="Comma [0] 4 2 4 4" xfId="6166" xr:uid="{00000000-0005-0000-0000-0000C2170000}"/>
    <cellStyle name="Comma [0] 4 2 5" xfId="6167" xr:uid="{00000000-0005-0000-0000-0000C3170000}"/>
    <cellStyle name="Comma [0] 4 2 5 2" xfId="6168" xr:uid="{00000000-0005-0000-0000-0000C4170000}"/>
    <cellStyle name="Comma [0] 4 2 5 2 2" xfId="6169" xr:uid="{00000000-0005-0000-0000-0000C5170000}"/>
    <cellStyle name="Comma [0] 4 2 5 3" xfId="6170" xr:uid="{00000000-0005-0000-0000-0000C6170000}"/>
    <cellStyle name="Comma [0] 4 2 5 3 2" xfId="6171" xr:uid="{00000000-0005-0000-0000-0000C7170000}"/>
    <cellStyle name="Comma [0] 4 2 5 4" xfId="6172" xr:uid="{00000000-0005-0000-0000-0000C8170000}"/>
    <cellStyle name="Comma [0] 4 2 6" xfId="6173" xr:uid="{00000000-0005-0000-0000-0000C9170000}"/>
    <cellStyle name="Comma [0] 4 2 6 2" xfId="6174" xr:uid="{00000000-0005-0000-0000-0000CA170000}"/>
    <cellStyle name="Comma [0] 4 2 6 2 2" xfId="6175" xr:uid="{00000000-0005-0000-0000-0000CB170000}"/>
    <cellStyle name="Comma [0] 4 2 6 3" xfId="6176" xr:uid="{00000000-0005-0000-0000-0000CC170000}"/>
    <cellStyle name="Comma [0] 4 2 6 3 2" xfId="6177" xr:uid="{00000000-0005-0000-0000-0000CD170000}"/>
    <cellStyle name="Comma [0] 4 2 6 4" xfId="6178" xr:uid="{00000000-0005-0000-0000-0000CE170000}"/>
    <cellStyle name="Comma [0] 4 2 7" xfId="6179" xr:uid="{00000000-0005-0000-0000-0000CF170000}"/>
    <cellStyle name="Comma [0] 4 2 7 2" xfId="6180" xr:uid="{00000000-0005-0000-0000-0000D0170000}"/>
    <cellStyle name="Comma [0] 4 2 8" xfId="6181" xr:uid="{00000000-0005-0000-0000-0000D1170000}"/>
    <cellStyle name="Comma [0] 4 2 8 2" xfId="6182" xr:uid="{00000000-0005-0000-0000-0000D2170000}"/>
    <cellStyle name="Comma [0] 4 2 9" xfId="6183" xr:uid="{00000000-0005-0000-0000-0000D3170000}"/>
    <cellStyle name="Comma [0] 4 3" xfId="6184" xr:uid="{00000000-0005-0000-0000-0000D4170000}"/>
    <cellStyle name="Comma [0] 4 3 2" xfId="6185" xr:uid="{00000000-0005-0000-0000-0000D5170000}"/>
    <cellStyle name="Comma [0] 4 3 2 2" xfId="6186" xr:uid="{00000000-0005-0000-0000-0000D6170000}"/>
    <cellStyle name="Comma [0] 4 3 2 2 2" xfId="6187" xr:uid="{00000000-0005-0000-0000-0000D7170000}"/>
    <cellStyle name="Comma [0] 4 3 2 3" xfId="6188" xr:uid="{00000000-0005-0000-0000-0000D8170000}"/>
    <cellStyle name="Comma [0] 4 3 2 3 2" xfId="6189" xr:uid="{00000000-0005-0000-0000-0000D9170000}"/>
    <cellStyle name="Comma [0] 4 3 2 4" xfId="6190" xr:uid="{00000000-0005-0000-0000-0000DA170000}"/>
    <cellStyle name="Comma [0] 4 3 3" xfId="6191" xr:uid="{00000000-0005-0000-0000-0000DB170000}"/>
    <cellStyle name="Comma [0] 4 3 3 2" xfId="6192" xr:uid="{00000000-0005-0000-0000-0000DC170000}"/>
    <cellStyle name="Comma [0] 4 3 3 2 2" xfId="6193" xr:uid="{00000000-0005-0000-0000-0000DD170000}"/>
    <cellStyle name="Comma [0] 4 3 3 3" xfId="6194" xr:uid="{00000000-0005-0000-0000-0000DE170000}"/>
    <cellStyle name="Comma [0] 4 3 3 3 2" xfId="6195" xr:uid="{00000000-0005-0000-0000-0000DF170000}"/>
    <cellStyle name="Comma [0] 4 3 3 4" xfId="6196" xr:uid="{00000000-0005-0000-0000-0000E0170000}"/>
    <cellStyle name="Comma [0] 4 3 4" xfId="6197" xr:uid="{00000000-0005-0000-0000-0000E1170000}"/>
    <cellStyle name="Comma [0] 4 3 4 2" xfId="6198" xr:uid="{00000000-0005-0000-0000-0000E2170000}"/>
    <cellStyle name="Comma [0] 4 3 5" xfId="6199" xr:uid="{00000000-0005-0000-0000-0000E3170000}"/>
    <cellStyle name="Comma [0] 4 3 5 2" xfId="6200" xr:uid="{00000000-0005-0000-0000-0000E4170000}"/>
    <cellStyle name="Comma [0] 4 3 6" xfId="6201" xr:uid="{00000000-0005-0000-0000-0000E5170000}"/>
    <cellStyle name="Comma [0] 4 4" xfId="6202" xr:uid="{00000000-0005-0000-0000-0000E6170000}"/>
    <cellStyle name="Comma [0] 4 4 2" xfId="6203" xr:uid="{00000000-0005-0000-0000-0000E7170000}"/>
    <cellStyle name="Comma [0] 4 4 2 2" xfId="6204" xr:uid="{00000000-0005-0000-0000-0000E8170000}"/>
    <cellStyle name="Comma [0] 4 4 3" xfId="6205" xr:uid="{00000000-0005-0000-0000-0000E9170000}"/>
    <cellStyle name="Comma [0] 4 4 3 2" xfId="6206" xr:uid="{00000000-0005-0000-0000-0000EA170000}"/>
    <cellStyle name="Comma [0] 4 4 4" xfId="6207" xr:uid="{00000000-0005-0000-0000-0000EB170000}"/>
    <cellStyle name="Comma [0] 4 5" xfId="6208" xr:uid="{00000000-0005-0000-0000-0000EC170000}"/>
    <cellStyle name="Comma [0] 4 5 2" xfId="6209" xr:uid="{00000000-0005-0000-0000-0000ED170000}"/>
    <cellStyle name="Comma [0] 4 5 2 2" xfId="6210" xr:uid="{00000000-0005-0000-0000-0000EE170000}"/>
    <cellStyle name="Comma [0] 4 5 3" xfId="6211" xr:uid="{00000000-0005-0000-0000-0000EF170000}"/>
    <cellStyle name="Comma [0] 4 5 3 2" xfId="6212" xr:uid="{00000000-0005-0000-0000-0000F0170000}"/>
    <cellStyle name="Comma [0] 4 5 4" xfId="6213" xr:uid="{00000000-0005-0000-0000-0000F1170000}"/>
    <cellStyle name="Comma [0] 4 6" xfId="6214" xr:uid="{00000000-0005-0000-0000-0000F2170000}"/>
    <cellStyle name="Comma [0] 4 6 2" xfId="6215" xr:uid="{00000000-0005-0000-0000-0000F3170000}"/>
    <cellStyle name="Comma [0] 4 6 2 2" xfId="6216" xr:uid="{00000000-0005-0000-0000-0000F4170000}"/>
    <cellStyle name="Comma [0] 4 6 3" xfId="6217" xr:uid="{00000000-0005-0000-0000-0000F5170000}"/>
    <cellStyle name="Comma [0] 4 6 3 2" xfId="6218" xr:uid="{00000000-0005-0000-0000-0000F6170000}"/>
    <cellStyle name="Comma [0] 4 6 4" xfId="6219" xr:uid="{00000000-0005-0000-0000-0000F7170000}"/>
    <cellStyle name="Comma [0] 4 7" xfId="6220" xr:uid="{00000000-0005-0000-0000-0000F8170000}"/>
    <cellStyle name="Comma [0] 4 7 2" xfId="6221" xr:uid="{00000000-0005-0000-0000-0000F9170000}"/>
    <cellStyle name="Comma [0] 4 7 2 2" xfId="6222" xr:uid="{00000000-0005-0000-0000-0000FA170000}"/>
    <cellStyle name="Comma [0] 4 7 3" xfId="6223" xr:uid="{00000000-0005-0000-0000-0000FB170000}"/>
    <cellStyle name="Comma [0] 4 7 3 2" xfId="6224" xr:uid="{00000000-0005-0000-0000-0000FC170000}"/>
    <cellStyle name="Comma [0] 4 7 4" xfId="6225" xr:uid="{00000000-0005-0000-0000-0000FD170000}"/>
    <cellStyle name="Comma [0] 4 8" xfId="6226" xr:uid="{00000000-0005-0000-0000-0000FE170000}"/>
    <cellStyle name="Comma [0] 4 8 2" xfId="6227" xr:uid="{00000000-0005-0000-0000-0000FF170000}"/>
    <cellStyle name="Comma [0] 4 9" xfId="6228" xr:uid="{00000000-0005-0000-0000-000000180000}"/>
    <cellStyle name="Comma [0] 4 9 2" xfId="6229" xr:uid="{00000000-0005-0000-0000-000001180000}"/>
    <cellStyle name="Comma [0] 5" xfId="6230" xr:uid="{00000000-0005-0000-0000-000002180000}"/>
    <cellStyle name="Comma [0] 5 2" xfId="6231" xr:uid="{00000000-0005-0000-0000-000003180000}"/>
    <cellStyle name="Comma [0] 5 2 2" xfId="6232" xr:uid="{00000000-0005-0000-0000-000004180000}"/>
    <cellStyle name="Comma [0] 5 2 2 2" xfId="6233" xr:uid="{00000000-0005-0000-0000-000005180000}"/>
    <cellStyle name="Comma [0] 5 2 2 2 2" xfId="6234" xr:uid="{00000000-0005-0000-0000-000006180000}"/>
    <cellStyle name="Comma [0] 5 2 2 3" xfId="6235" xr:uid="{00000000-0005-0000-0000-000007180000}"/>
    <cellStyle name="Comma [0] 5 2 2 3 2" xfId="6236" xr:uid="{00000000-0005-0000-0000-000008180000}"/>
    <cellStyle name="Comma [0] 5 2 2 4" xfId="6237" xr:uid="{00000000-0005-0000-0000-000009180000}"/>
    <cellStyle name="Comma [0] 5 2 3" xfId="6238" xr:uid="{00000000-0005-0000-0000-00000A180000}"/>
    <cellStyle name="Comma [0] 5 2 3 2" xfId="6239" xr:uid="{00000000-0005-0000-0000-00000B180000}"/>
    <cellStyle name="Comma [0] 5 2 3 2 2" xfId="6240" xr:uid="{00000000-0005-0000-0000-00000C180000}"/>
    <cellStyle name="Comma [0] 5 2 3 3" xfId="6241" xr:uid="{00000000-0005-0000-0000-00000D180000}"/>
    <cellStyle name="Comma [0] 5 2 3 3 2" xfId="6242" xr:uid="{00000000-0005-0000-0000-00000E180000}"/>
    <cellStyle name="Comma [0] 5 2 3 4" xfId="6243" xr:uid="{00000000-0005-0000-0000-00000F180000}"/>
    <cellStyle name="Comma [0] 5 2 4" xfId="6244" xr:uid="{00000000-0005-0000-0000-000010180000}"/>
    <cellStyle name="Comma [0] 5 2 4 2" xfId="6245" xr:uid="{00000000-0005-0000-0000-000011180000}"/>
    <cellStyle name="Comma [0] 5 2 4 2 2" xfId="6246" xr:uid="{00000000-0005-0000-0000-000012180000}"/>
    <cellStyle name="Comma [0] 5 2 4 3" xfId="6247" xr:uid="{00000000-0005-0000-0000-000013180000}"/>
    <cellStyle name="Comma [0] 5 2 4 3 2" xfId="6248" xr:uid="{00000000-0005-0000-0000-000014180000}"/>
    <cellStyle name="Comma [0] 5 2 4 4" xfId="6249" xr:uid="{00000000-0005-0000-0000-000015180000}"/>
    <cellStyle name="Comma [0] 5 2 5" xfId="6250" xr:uid="{00000000-0005-0000-0000-000016180000}"/>
    <cellStyle name="Comma [0] 5 2 5 2" xfId="6251" xr:uid="{00000000-0005-0000-0000-000017180000}"/>
    <cellStyle name="Comma [0] 5 2 5 2 2" xfId="6252" xr:uid="{00000000-0005-0000-0000-000018180000}"/>
    <cellStyle name="Comma [0] 5 2 5 3" xfId="6253" xr:uid="{00000000-0005-0000-0000-000019180000}"/>
    <cellStyle name="Comma [0] 5 2 5 3 2" xfId="6254" xr:uid="{00000000-0005-0000-0000-00001A180000}"/>
    <cellStyle name="Comma [0] 5 2 5 4" xfId="6255" xr:uid="{00000000-0005-0000-0000-00001B180000}"/>
    <cellStyle name="Comma [0] 5 2 6" xfId="6256" xr:uid="{00000000-0005-0000-0000-00001C180000}"/>
    <cellStyle name="Comma [0] 5 2 6 2" xfId="6257" xr:uid="{00000000-0005-0000-0000-00001D180000}"/>
    <cellStyle name="Comma [0] 5 2 6 2 2" xfId="6258" xr:uid="{00000000-0005-0000-0000-00001E180000}"/>
    <cellStyle name="Comma [0] 5 2 6 3" xfId="6259" xr:uid="{00000000-0005-0000-0000-00001F180000}"/>
    <cellStyle name="Comma [0] 5 2 6 3 2" xfId="6260" xr:uid="{00000000-0005-0000-0000-000020180000}"/>
    <cellStyle name="Comma [0] 5 2 6 4" xfId="6261" xr:uid="{00000000-0005-0000-0000-000021180000}"/>
    <cellStyle name="Comma [0] 5 2 7" xfId="6262" xr:uid="{00000000-0005-0000-0000-000022180000}"/>
    <cellStyle name="Comma [0] 5 2 7 2" xfId="6263" xr:uid="{00000000-0005-0000-0000-000023180000}"/>
    <cellStyle name="Comma [0] 5 2 8" xfId="6264" xr:uid="{00000000-0005-0000-0000-000024180000}"/>
    <cellStyle name="Comma [0] 5 2 8 2" xfId="6265" xr:uid="{00000000-0005-0000-0000-000025180000}"/>
    <cellStyle name="Comma [0] 5 2 9" xfId="6266" xr:uid="{00000000-0005-0000-0000-000026180000}"/>
    <cellStyle name="Comma [0] 5 3" xfId="6267" xr:uid="{00000000-0005-0000-0000-000027180000}"/>
    <cellStyle name="Comma [0] 5 3 2" xfId="6268" xr:uid="{00000000-0005-0000-0000-000028180000}"/>
    <cellStyle name="Comma [0] 5 3 2 2" xfId="6269" xr:uid="{00000000-0005-0000-0000-000029180000}"/>
    <cellStyle name="Comma [0] 5 3 3" xfId="6270" xr:uid="{00000000-0005-0000-0000-00002A180000}"/>
    <cellStyle name="Comma [0] 5 3 3 2" xfId="6271" xr:uid="{00000000-0005-0000-0000-00002B180000}"/>
    <cellStyle name="Comma [0] 5 3 4" xfId="6272" xr:uid="{00000000-0005-0000-0000-00002C180000}"/>
    <cellStyle name="Comma [0] 5 4" xfId="6273" xr:uid="{00000000-0005-0000-0000-00002D180000}"/>
    <cellStyle name="Comma [0] 5 4 2" xfId="6274" xr:uid="{00000000-0005-0000-0000-00002E180000}"/>
    <cellStyle name="Comma [0] 5 4 2 2" xfId="6275" xr:uid="{00000000-0005-0000-0000-00002F180000}"/>
    <cellStyle name="Comma [0] 5 4 3" xfId="6276" xr:uid="{00000000-0005-0000-0000-000030180000}"/>
    <cellStyle name="Comma [0] 5 4 3 2" xfId="6277" xr:uid="{00000000-0005-0000-0000-000031180000}"/>
    <cellStyle name="Comma [0] 5 4 4" xfId="6278" xr:uid="{00000000-0005-0000-0000-000032180000}"/>
    <cellStyle name="Comma [0] 5 5" xfId="6279" xr:uid="{00000000-0005-0000-0000-000033180000}"/>
    <cellStyle name="Comma [0] 5 5 2" xfId="6280" xr:uid="{00000000-0005-0000-0000-000034180000}"/>
    <cellStyle name="Comma [0] 5 5 2 2" xfId="6281" xr:uid="{00000000-0005-0000-0000-000035180000}"/>
    <cellStyle name="Comma [0] 5 5 3" xfId="6282" xr:uid="{00000000-0005-0000-0000-000036180000}"/>
    <cellStyle name="Comma [0] 5 5 3 2" xfId="6283" xr:uid="{00000000-0005-0000-0000-000037180000}"/>
    <cellStyle name="Comma [0] 5 5 4" xfId="6284" xr:uid="{00000000-0005-0000-0000-000038180000}"/>
    <cellStyle name="Comma [0] 5 6" xfId="6285" xr:uid="{00000000-0005-0000-0000-000039180000}"/>
    <cellStyle name="Comma [0] 5 6 2" xfId="6286" xr:uid="{00000000-0005-0000-0000-00003A180000}"/>
    <cellStyle name="Comma [0] 5 6 2 2" xfId="6287" xr:uid="{00000000-0005-0000-0000-00003B180000}"/>
    <cellStyle name="Comma [0] 5 6 3" xfId="6288" xr:uid="{00000000-0005-0000-0000-00003C180000}"/>
    <cellStyle name="Comma [0] 5 6 3 2" xfId="6289" xr:uid="{00000000-0005-0000-0000-00003D180000}"/>
    <cellStyle name="Comma [0] 5 6 4" xfId="6290" xr:uid="{00000000-0005-0000-0000-00003E180000}"/>
    <cellStyle name="Comma [0] 5 7" xfId="6291" xr:uid="{00000000-0005-0000-0000-00003F180000}"/>
    <cellStyle name="Comma [0] 5 7 2" xfId="6292" xr:uid="{00000000-0005-0000-0000-000040180000}"/>
    <cellStyle name="Comma [0] 5 8" xfId="6293" xr:uid="{00000000-0005-0000-0000-000041180000}"/>
    <cellStyle name="Comma [0] 5 8 2" xfId="6294" xr:uid="{00000000-0005-0000-0000-000042180000}"/>
    <cellStyle name="Comma [0] 5 9" xfId="6295" xr:uid="{00000000-0005-0000-0000-000043180000}"/>
    <cellStyle name="Comma [0] 6" xfId="6296" xr:uid="{00000000-0005-0000-0000-000044180000}"/>
    <cellStyle name="Comma [0] 6 2" xfId="6297" xr:uid="{00000000-0005-0000-0000-000045180000}"/>
    <cellStyle name="Comma [0] 6 2 2" xfId="6298" xr:uid="{00000000-0005-0000-0000-000046180000}"/>
    <cellStyle name="Comma [0] 6 2 2 2" xfId="6299" xr:uid="{00000000-0005-0000-0000-000047180000}"/>
    <cellStyle name="Comma [0] 6 2 2 2 2" xfId="6300" xr:uid="{00000000-0005-0000-0000-000048180000}"/>
    <cellStyle name="Comma [0] 6 2 2 3" xfId="6301" xr:uid="{00000000-0005-0000-0000-000049180000}"/>
    <cellStyle name="Comma [0] 6 2 2 3 2" xfId="6302" xr:uid="{00000000-0005-0000-0000-00004A180000}"/>
    <cellStyle name="Comma [0] 6 2 2 4" xfId="6303" xr:uid="{00000000-0005-0000-0000-00004B180000}"/>
    <cellStyle name="Comma [0] 6 2 3" xfId="6304" xr:uid="{00000000-0005-0000-0000-00004C180000}"/>
    <cellStyle name="Comma [0] 6 2 3 2" xfId="6305" xr:uid="{00000000-0005-0000-0000-00004D180000}"/>
    <cellStyle name="Comma [0] 6 2 3 2 2" xfId="6306" xr:uid="{00000000-0005-0000-0000-00004E180000}"/>
    <cellStyle name="Comma [0] 6 2 3 3" xfId="6307" xr:uid="{00000000-0005-0000-0000-00004F180000}"/>
    <cellStyle name="Comma [0] 6 2 3 3 2" xfId="6308" xr:uid="{00000000-0005-0000-0000-000050180000}"/>
    <cellStyle name="Comma [0] 6 2 3 4" xfId="6309" xr:uid="{00000000-0005-0000-0000-000051180000}"/>
    <cellStyle name="Comma [0] 6 2 4" xfId="6310" xr:uid="{00000000-0005-0000-0000-000052180000}"/>
    <cellStyle name="Comma [0] 6 2 4 2" xfId="6311" xr:uid="{00000000-0005-0000-0000-000053180000}"/>
    <cellStyle name="Comma [0] 6 2 5" xfId="6312" xr:uid="{00000000-0005-0000-0000-000054180000}"/>
    <cellStyle name="Comma [0] 6 2 5 2" xfId="6313" xr:uid="{00000000-0005-0000-0000-000055180000}"/>
    <cellStyle name="Comma [0] 6 2 6" xfId="6314" xr:uid="{00000000-0005-0000-0000-000056180000}"/>
    <cellStyle name="Comma [0] 6 3" xfId="6315" xr:uid="{00000000-0005-0000-0000-000057180000}"/>
    <cellStyle name="Comma [0] 6 3 2" xfId="6316" xr:uid="{00000000-0005-0000-0000-000058180000}"/>
    <cellStyle name="Comma [0] 6 3 2 2" xfId="6317" xr:uid="{00000000-0005-0000-0000-000059180000}"/>
    <cellStyle name="Comma [0] 6 3 3" xfId="6318" xr:uid="{00000000-0005-0000-0000-00005A180000}"/>
    <cellStyle name="Comma [0] 6 3 3 2" xfId="6319" xr:uid="{00000000-0005-0000-0000-00005B180000}"/>
    <cellStyle name="Comma [0] 6 3 4" xfId="6320" xr:uid="{00000000-0005-0000-0000-00005C180000}"/>
    <cellStyle name="Comma [0] 6 4" xfId="6321" xr:uid="{00000000-0005-0000-0000-00005D180000}"/>
    <cellStyle name="Comma [0] 6 4 2" xfId="6322" xr:uid="{00000000-0005-0000-0000-00005E180000}"/>
    <cellStyle name="Comma [0] 6 4 2 2" xfId="6323" xr:uid="{00000000-0005-0000-0000-00005F180000}"/>
    <cellStyle name="Comma [0] 6 4 3" xfId="6324" xr:uid="{00000000-0005-0000-0000-000060180000}"/>
    <cellStyle name="Comma [0] 6 4 3 2" xfId="6325" xr:uid="{00000000-0005-0000-0000-000061180000}"/>
    <cellStyle name="Comma [0] 6 4 4" xfId="6326" xr:uid="{00000000-0005-0000-0000-000062180000}"/>
    <cellStyle name="Comma [0] 6 5" xfId="6327" xr:uid="{00000000-0005-0000-0000-000063180000}"/>
    <cellStyle name="Comma [0] 6 5 2" xfId="6328" xr:uid="{00000000-0005-0000-0000-000064180000}"/>
    <cellStyle name="Comma [0] 6 5 2 2" xfId="6329" xr:uid="{00000000-0005-0000-0000-000065180000}"/>
    <cellStyle name="Comma [0] 6 5 3" xfId="6330" xr:uid="{00000000-0005-0000-0000-000066180000}"/>
    <cellStyle name="Comma [0] 6 5 3 2" xfId="6331" xr:uid="{00000000-0005-0000-0000-000067180000}"/>
    <cellStyle name="Comma [0] 6 5 4" xfId="6332" xr:uid="{00000000-0005-0000-0000-000068180000}"/>
    <cellStyle name="Comma [0] 6 6" xfId="6333" xr:uid="{00000000-0005-0000-0000-000069180000}"/>
    <cellStyle name="Comma [0] 6 6 2" xfId="6334" xr:uid="{00000000-0005-0000-0000-00006A180000}"/>
    <cellStyle name="Comma [0] 6 6 2 2" xfId="6335" xr:uid="{00000000-0005-0000-0000-00006B180000}"/>
    <cellStyle name="Comma [0] 6 6 3" xfId="6336" xr:uid="{00000000-0005-0000-0000-00006C180000}"/>
    <cellStyle name="Comma [0] 6 6 3 2" xfId="6337" xr:uid="{00000000-0005-0000-0000-00006D180000}"/>
    <cellStyle name="Comma [0] 6 6 4" xfId="6338" xr:uid="{00000000-0005-0000-0000-00006E180000}"/>
    <cellStyle name="Comma [0] 6 7" xfId="6339" xr:uid="{00000000-0005-0000-0000-00006F180000}"/>
    <cellStyle name="Comma [0] 6 7 2" xfId="6340" xr:uid="{00000000-0005-0000-0000-000070180000}"/>
    <cellStyle name="Comma [0] 6 8" xfId="6341" xr:uid="{00000000-0005-0000-0000-000071180000}"/>
    <cellStyle name="Comma [0] 6 8 2" xfId="6342" xr:uid="{00000000-0005-0000-0000-000072180000}"/>
    <cellStyle name="Comma [0] 6 9" xfId="6343" xr:uid="{00000000-0005-0000-0000-000073180000}"/>
    <cellStyle name="Comma [0] 7" xfId="6344" xr:uid="{00000000-0005-0000-0000-000074180000}"/>
    <cellStyle name="Comma [0] 7 10" xfId="6345" xr:uid="{00000000-0005-0000-0000-000075180000}"/>
    <cellStyle name="Comma [0] 7 10 2" xfId="6346" xr:uid="{00000000-0005-0000-0000-000076180000}"/>
    <cellStyle name="Comma [0] 7 11" xfId="6347" xr:uid="{00000000-0005-0000-0000-000077180000}"/>
    <cellStyle name="Comma [0] 7 2" xfId="6348" xr:uid="{00000000-0005-0000-0000-000078180000}"/>
    <cellStyle name="Comma [0] 7 2 2" xfId="6349" xr:uid="{00000000-0005-0000-0000-000079180000}"/>
    <cellStyle name="Comma [0] 7 2 2 2" xfId="6350" xr:uid="{00000000-0005-0000-0000-00007A180000}"/>
    <cellStyle name="Comma [0] 7 2 2 2 2" xfId="6351" xr:uid="{00000000-0005-0000-0000-00007B180000}"/>
    <cellStyle name="Comma [0] 7 2 2 3" xfId="6352" xr:uid="{00000000-0005-0000-0000-00007C180000}"/>
    <cellStyle name="Comma [0] 7 2 2 3 2" xfId="6353" xr:uid="{00000000-0005-0000-0000-00007D180000}"/>
    <cellStyle name="Comma [0] 7 2 2 4" xfId="6354" xr:uid="{00000000-0005-0000-0000-00007E180000}"/>
    <cellStyle name="Comma [0] 7 2 3" xfId="6355" xr:uid="{00000000-0005-0000-0000-00007F180000}"/>
    <cellStyle name="Comma [0] 7 2 3 2" xfId="6356" xr:uid="{00000000-0005-0000-0000-000080180000}"/>
    <cellStyle name="Comma [0] 7 2 3 2 2" xfId="6357" xr:uid="{00000000-0005-0000-0000-000081180000}"/>
    <cellStyle name="Comma [0] 7 2 3 3" xfId="6358" xr:uid="{00000000-0005-0000-0000-000082180000}"/>
    <cellStyle name="Comma [0] 7 2 3 3 2" xfId="6359" xr:uid="{00000000-0005-0000-0000-000083180000}"/>
    <cellStyle name="Comma [0] 7 2 3 4" xfId="6360" xr:uid="{00000000-0005-0000-0000-000084180000}"/>
    <cellStyle name="Comma [0] 7 2 4" xfId="6361" xr:uid="{00000000-0005-0000-0000-000085180000}"/>
    <cellStyle name="Comma [0] 7 2 4 2" xfId="6362" xr:uid="{00000000-0005-0000-0000-000086180000}"/>
    <cellStyle name="Comma [0] 7 2 5" xfId="6363" xr:uid="{00000000-0005-0000-0000-000087180000}"/>
    <cellStyle name="Comma [0] 7 2 5 2" xfId="6364" xr:uid="{00000000-0005-0000-0000-000088180000}"/>
    <cellStyle name="Comma [0] 7 2 6" xfId="6365" xr:uid="{00000000-0005-0000-0000-000089180000}"/>
    <cellStyle name="Comma [0] 7 3" xfId="6366" xr:uid="{00000000-0005-0000-0000-00008A180000}"/>
    <cellStyle name="Comma [0] 7 3 2" xfId="6367" xr:uid="{00000000-0005-0000-0000-00008B180000}"/>
    <cellStyle name="Comma [0] 7 3 2 2" xfId="6368" xr:uid="{00000000-0005-0000-0000-00008C180000}"/>
    <cellStyle name="Comma [0] 7 3 2 2 2" xfId="6369" xr:uid="{00000000-0005-0000-0000-00008D180000}"/>
    <cellStyle name="Comma [0] 7 3 2 3" xfId="6370" xr:uid="{00000000-0005-0000-0000-00008E180000}"/>
    <cellStyle name="Comma [0] 7 3 2 3 2" xfId="6371" xr:uid="{00000000-0005-0000-0000-00008F180000}"/>
    <cellStyle name="Comma [0] 7 3 2 4" xfId="6372" xr:uid="{00000000-0005-0000-0000-000090180000}"/>
    <cellStyle name="Comma [0] 7 3 3" xfId="6373" xr:uid="{00000000-0005-0000-0000-000091180000}"/>
    <cellStyle name="Comma [0] 7 3 3 2" xfId="6374" xr:uid="{00000000-0005-0000-0000-000092180000}"/>
    <cellStyle name="Comma [0] 7 3 3 2 2" xfId="6375" xr:uid="{00000000-0005-0000-0000-000093180000}"/>
    <cellStyle name="Comma [0] 7 3 3 3" xfId="6376" xr:uid="{00000000-0005-0000-0000-000094180000}"/>
    <cellStyle name="Comma [0] 7 3 3 3 2" xfId="6377" xr:uid="{00000000-0005-0000-0000-000095180000}"/>
    <cellStyle name="Comma [0] 7 3 3 4" xfId="6378" xr:uid="{00000000-0005-0000-0000-000096180000}"/>
    <cellStyle name="Comma [0] 7 3 4" xfId="6379" xr:uid="{00000000-0005-0000-0000-000097180000}"/>
    <cellStyle name="Comma [0] 7 3 4 2" xfId="6380" xr:uid="{00000000-0005-0000-0000-000098180000}"/>
    <cellStyle name="Comma [0] 7 3 5" xfId="6381" xr:uid="{00000000-0005-0000-0000-000099180000}"/>
    <cellStyle name="Comma [0] 7 3 5 2" xfId="6382" xr:uid="{00000000-0005-0000-0000-00009A180000}"/>
    <cellStyle name="Comma [0] 7 3 6" xfId="6383" xr:uid="{00000000-0005-0000-0000-00009B180000}"/>
    <cellStyle name="Comma [0] 7 4" xfId="6384" xr:uid="{00000000-0005-0000-0000-00009C180000}"/>
    <cellStyle name="Comma [0] 7 4 2" xfId="6385" xr:uid="{00000000-0005-0000-0000-00009D180000}"/>
    <cellStyle name="Comma [0] 7 4 2 2" xfId="6386" xr:uid="{00000000-0005-0000-0000-00009E180000}"/>
    <cellStyle name="Comma [0] 7 4 2 2 2" xfId="6387" xr:uid="{00000000-0005-0000-0000-00009F180000}"/>
    <cellStyle name="Comma [0] 7 4 2 2 2 2" xfId="6388" xr:uid="{00000000-0005-0000-0000-0000A0180000}"/>
    <cellStyle name="Comma [0] 7 4 2 2 3" xfId="6389" xr:uid="{00000000-0005-0000-0000-0000A1180000}"/>
    <cellStyle name="Comma [0] 7 4 2 2 3 2" xfId="6390" xr:uid="{00000000-0005-0000-0000-0000A2180000}"/>
    <cellStyle name="Comma [0] 7 4 2 2 4" xfId="6391" xr:uid="{00000000-0005-0000-0000-0000A3180000}"/>
    <cellStyle name="Comma [0] 7 4 2 3" xfId="6392" xr:uid="{00000000-0005-0000-0000-0000A4180000}"/>
    <cellStyle name="Comma [0] 7 4 2 3 2" xfId="6393" xr:uid="{00000000-0005-0000-0000-0000A5180000}"/>
    <cellStyle name="Comma [0] 7 4 2 3 2 2" xfId="6394" xr:uid="{00000000-0005-0000-0000-0000A6180000}"/>
    <cellStyle name="Comma [0] 7 4 2 3 3" xfId="6395" xr:uid="{00000000-0005-0000-0000-0000A7180000}"/>
    <cellStyle name="Comma [0] 7 4 2 3 3 2" xfId="6396" xr:uid="{00000000-0005-0000-0000-0000A8180000}"/>
    <cellStyle name="Comma [0] 7 4 2 3 4" xfId="6397" xr:uid="{00000000-0005-0000-0000-0000A9180000}"/>
    <cellStyle name="Comma [0] 7 4 2 4" xfId="6398" xr:uid="{00000000-0005-0000-0000-0000AA180000}"/>
    <cellStyle name="Comma [0] 7 4 2 4 2" xfId="6399" xr:uid="{00000000-0005-0000-0000-0000AB180000}"/>
    <cellStyle name="Comma [0] 7 4 2 5" xfId="6400" xr:uid="{00000000-0005-0000-0000-0000AC180000}"/>
    <cellStyle name="Comma [0] 7 4 2 5 2" xfId="6401" xr:uid="{00000000-0005-0000-0000-0000AD180000}"/>
    <cellStyle name="Comma [0] 7 4 2 6" xfId="6402" xr:uid="{00000000-0005-0000-0000-0000AE180000}"/>
    <cellStyle name="Comma [0] 7 4 3" xfId="6403" xr:uid="{00000000-0005-0000-0000-0000AF180000}"/>
    <cellStyle name="Comma [0] 7 4 3 2" xfId="6404" xr:uid="{00000000-0005-0000-0000-0000B0180000}"/>
    <cellStyle name="Comma [0] 7 4 3 2 2" xfId="6405" xr:uid="{00000000-0005-0000-0000-0000B1180000}"/>
    <cellStyle name="Comma [0] 7 4 3 3" xfId="6406" xr:uid="{00000000-0005-0000-0000-0000B2180000}"/>
    <cellStyle name="Comma [0] 7 4 3 3 2" xfId="6407" xr:uid="{00000000-0005-0000-0000-0000B3180000}"/>
    <cellStyle name="Comma [0] 7 4 3 4" xfId="6408" xr:uid="{00000000-0005-0000-0000-0000B4180000}"/>
    <cellStyle name="Comma [0] 7 4 4" xfId="6409" xr:uid="{00000000-0005-0000-0000-0000B5180000}"/>
    <cellStyle name="Comma [0] 7 4 4 2" xfId="6410" xr:uid="{00000000-0005-0000-0000-0000B6180000}"/>
    <cellStyle name="Comma [0] 7 4 5" xfId="6411" xr:uid="{00000000-0005-0000-0000-0000B7180000}"/>
    <cellStyle name="Comma [0] 7 4 5 2" xfId="6412" xr:uid="{00000000-0005-0000-0000-0000B8180000}"/>
    <cellStyle name="Comma [0] 7 4 6" xfId="6413" xr:uid="{00000000-0005-0000-0000-0000B9180000}"/>
    <cellStyle name="Comma [0] 7 5" xfId="6414" xr:uid="{00000000-0005-0000-0000-0000BA180000}"/>
    <cellStyle name="Comma [0] 7 5 2" xfId="6415" xr:uid="{00000000-0005-0000-0000-0000BB180000}"/>
    <cellStyle name="Comma [0] 7 5 2 2" xfId="6416" xr:uid="{00000000-0005-0000-0000-0000BC180000}"/>
    <cellStyle name="Comma [0] 7 5 3" xfId="6417" xr:uid="{00000000-0005-0000-0000-0000BD180000}"/>
    <cellStyle name="Comma [0] 7 5 3 2" xfId="6418" xr:uid="{00000000-0005-0000-0000-0000BE180000}"/>
    <cellStyle name="Comma [0] 7 5 4" xfId="6419" xr:uid="{00000000-0005-0000-0000-0000BF180000}"/>
    <cellStyle name="Comma [0] 7 6" xfId="6420" xr:uid="{00000000-0005-0000-0000-0000C0180000}"/>
    <cellStyle name="Comma [0] 7 6 2" xfId="6421" xr:uid="{00000000-0005-0000-0000-0000C1180000}"/>
    <cellStyle name="Comma [0] 7 6 2 2" xfId="6422" xr:uid="{00000000-0005-0000-0000-0000C2180000}"/>
    <cellStyle name="Comma [0] 7 6 3" xfId="6423" xr:uid="{00000000-0005-0000-0000-0000C3180000}"/>
    <cellStyle name="Comma [0] 7 6 3 2" xfId="6424" xr:uid="{00000000-0005-0000-0000-0000C4180000}"/>
    <cellStyle name="Comma [0] 7 6 4" xfId="6425" xr:uid="{00000000-0005-0000-0000-0000C5180000}"/>
    <cellStyle name="Comma [0] 7 7" xfId="6426" xr:uid="{00000000-0005-0000-0000-0000C6180000}"/>
    <cellStyle name="Comma [0] 7 7 2" xfId="6427" xr:uid="{00000000-0005-0000-0000-0000C7180000}"/>
    <cellStyle name="Comma [0] 7 7 2 2" xfId="6428" xr:uid="{00000000-0005-0000-0000-0000C8180000}"/>
    <cellStyle name="Comma [0] 7 7 3" xfId="6429" xr:uid="{00000000-0005-0000-0000-0000C9180000}"/>
    <cellStyle name="Comma [0] 7 7 3 2" xfId="6430" xr:uid="{00000000-0005-0000-0000-0000CA180000}"/>
    <cellStyle name="Comma [0] 7 7 4" xfId="6431" xr:uid="{00000000-0005-0000-0000-0000CB180000}"/>
    <cellStyle name="Comma [0] 7 8" xfId="6432" xr:uid="{00000000-0005-0000-0000-0000CC180000}"/>
    <cellStyle name="Comma [0] 7 8 2" xfId="6433" xr:uid="{00000000-0005-0000-0000-0000CD180000}"/>
    <cellStyle name="Comma [0] 7 8 2 2" xfId="6434" xr:uid="{00000000-0005-0000-0000-0000CE180000}"/>
    <cellStyle name="Comma [0] 7 8 3" xfId="6435" xr:uid="{00000000-0005-0000-0000-0000CF180000}"/>
    <cellStyle name="Comma [0] 7 8 3 2" xfId="6436" xr:uid="{00000000-0005-0000-0000-0000D0180000}"/>
    <cellStyle name="Comma [0] 7 8 4" xfId="6437" xr:uid="{00000000-0005-0000-0000-0000D1180000}"/>
    <cellStyle name="Comma [0] 7 9" xfId="6438" xr:uid="{00000000-0005-0000-0000-0000D2180000}"/>
    <cellStyle name="Comma [0] 7 9 2" xfId="6439" xr:uid="{00000000-0005-0000-0000-0000D3180000}"/>
    <cellStyle name="Comma [0] 8" xfId="6440" xr:uid="{00000000-0005-0000-0000-0000D4180000}"/>
    <cellStyle name="Comma [0] 8 10" xfId="6441" xr:uid="{00000000-0005-0000-0000-0000D5180000}"/>
    <cellStyle name="Comma [0] 8 2" xfId="6442" xr:uid="{00000000-0005-0000-0000-0000D6180000}"/>
    <cellStyle name="Comma [0] 8 2 2" xfId="6443" xr:uid="{00000000-0005-0000-0000-0000D7180000}"/>
    <cellStyle name="Comma [0] 8 2 2 2" xfId="6444" xr:uid="{00000000-0005-0000-0000-0000D8180000}"/>
    <cellStyle name="Comma [0] 8 2 2 2 2" xfId="6445" xr:uid="{00000000-0005-0000-0000-0000D9180000}"/>
    <cellStyle name="Comma [0] 8 2 2 3" xfId="6446" xr:uid="{00000000-0005-0000-0000-0000DA180000}"/>
    <cellStyle name="Comma [0] 8 2 2 3 2" xfId="6447" xr:uid="{00000000-0005-0000-0000-0000DB180000}"/>
    <cellStyle name="Comma [0] 8 2 2 4" xfId="6448" xr:uid="{00000000-0005-0000-0000-0000DC180000}"/>
    <cellStyle name="Comma [0] 8 2 3" xfId="6449" xr:uid="{00000000-0005-0000-0000-0000DD180000}"/>
    <cellStyle name="Comma [0] 8 2 3 2" xfId="6450" xr:uid="{00000000-0005-0000-0000-0000DE180000}"/>
    <cellStyle name="Comma [0] 8 2 3 2 2" xfId="6451" xr:uid="{00000000-0005-0000-0000-0000DF180000}"/>
    <cellStyle name="Comma [0] 8 2 3 3" xfId="6452" xr:uid="{00000000-0005-0000-0000-0000E0180000}"/>
    <cellStyle name="Comma [0] 8 2 3 3 2" xfId="6453" xr:uid="{00000000-0005-0000-0000-0000E1180000}"/>
    <cellStyle name="Comma [0] 8 2 3 4" xfId="6454" xr:uid="{00000000-0005-0000-0000-0000E2180000}"/>
    <cellStyle name="Comma [0] 8 2 4" xfId="6455" xr:uid="{00000000-0005-0000-0000-0000E3180000}"/>
    <cellStyle name="Comma [0] 8 2 4 2" xfId="6456" xr:uid="{00000000-0005-0000-0000-0000E4180000}"/>
    <cellStyle name="Comma [0] 8 2 5" xfId="6457" xr:uid="{00000000-0005-0000-0000-0000E5180000}"/>
    <cellStyle name="Comma [0] 8 2 5 2" xfId="6458" xr:uid="{00000000-0005-0000-0000-0000E6180000}"/>
    <cellStyle name="Comma [0] 8 2 6" xfId="6459" xr:uid="{00000000-0005-0000-0000-0000E7180000}"/>
    <cellStyle name="Comma [0] 8 3" xfId="6460" xr:uid="{00000000-0005-0000-0000-0000E8180000}"/>
    <cellStyle name="Comma [0] 8 3 2" xfId="6461" xr:uid="{00000000-0005-0000-0000-0000E9180000}"/>
    <cellStyle name="Comma [0] 8 3 2 2" xfId="6462" xr:uid="{00000000-0005-0000-0000-0000EA180000}"/>
    <cellStyle name="Comma [0] 8 3 2 2 2" xfId="6463" xr:uid="{00000000-0005-0000-0000-0000EB180000}"/>
    <cellStyle name="Comma [0] 8 3 2 3" xfId="6464" xr:uid="{00000000-0005-0000-0000-0000EC180000}"/>
    <cellStyle name="Comma [0] 8 3 2 3 2" xfId="6465" xr:uid="{00000000-0005-0000-0000-0000ED180000}"/>
    <cellStyle name="Comma [0] 8 3 2 4" xfId="6466" xr:uid="{00000000-0005-0000-0000-0000EE180000}"/>
    <cellStyle name="Comma [0] 8 3 3" xfId="6467" xr:uid="{00000000-0005-0000-0000-0000EF180000}"/>
    <cellStyle name="Comma [0] 8 3 3 2" xfId="6468" xr:uid="{00000000-0005-0000-0000-0000F0180000}"/>
    <cellStyle name="Comma [0] 8 3 3 2 2" xfId="6469" xr:uid="{00000000-0005-0000-0000-0000F1180000}"/>
    <cellStyle name="Comma [0] 8 3 3 3" xfId="6470" xr:uid="{00000000-0005-0000-0000-0000F2180000}"/>
    <cellStyle name="Comma [0] 8 3 3 3 2" xfId="6471" xr:uid="{00000000-0005-0000-0000-0000F3180000}"/>
    <cellStyle name="Comma [0] 8 3 3 4" xfId="6472" xr:uid="{00000000-0005-0000-0000-0000F4180000}"/>
    <cellStyle name="Comma [0] 8 3 4" xfId="6473" xr:uid="{00000000-0005-0000-0000-0000F5180000}"/>
    <cellStyle name="Comma [0] 8 3 4 2" xfId="6474" xr:uid="{00000000-0005-0000-0000-0000F6180000}"/>
    <cellStyle name="Comma [0] 8 3 5" xfId="6475" xr:uid="{00000000-0005-0000-0000-0000F7180000}"/>
    <cellStyle name="Comma [0] 8 3 5 2" xfId="6476" xr:uid="{00000000-0005-0000-0000-0000F8180000}"/>
    <cellStyle name="Comma [0] 8 3 6" xfId="6477" xr:uid="{00000000-0005-0000-0000-0000F9180000}"/>
    <cellStyle name="Comma [0] 8 4" xfId="6478" xr:uid="{00000000-0005-0000-0000-0000FA180000}"/>
    <cellStyle name="Comma [0] 8 4 2" xfId="6479" xr:uid="{00000000-0005-0000-0000-0000FB180000}"/>
    <cellStyle name="Comma [0] 8 4 2 2" xfId="6480" xr:uid="{00000000-0005-0000-0000-0000FC180000}"/>
    <cellStyle name="Comma [0] 8 4 2 2 2" xfId="6481" xr:uid="{00000000-0005-0000-0000-0000FD180000}"/>
    <cellStyle name="Comma [0] 8 4 2 2 2 2" xfId="6482" xr:uid="{00000000-0005-0000-0000-0000FE180000}"/>
    <cellStyle name="Comma [0] 8 4 2 2 3" xfId="6483" xr:uid="{00000000-0005-0000-0000-0000FF180000}"/>
    <cellStyle name="Comma [0] 8 4 2 2 3 2" xfId="6484" xr:uid="{00000000-0005-0000-0000-000000190000}"/>
    <cellStyle name="Comma [0] 8 4 2 2 4" xfId="6485" xr:uid="{00000000-0005-0000-0000-000001190000}"/>
    <cellStyle name="Comma [0] 8 4 2 3" xfId="6486" xr:uid="{00000000-0005-0000-0000-000002190000}"/>
    <cellStyle name="Comma [0] 8 4 2 3 2" xfId="6487" xr:uid="{00000000-0005-0000-0000-000003190000}"/>
    <cellStyle name="Comma [0] 8 4 2 3 2 2" xfId="6488" xr:uid="{00000000-0005-0000-0000-000004190000}"/>
    <cellStyle name="Comma [0] 8 4 2 3 3" xfId="6489" xr:uid="{00000000-0005-0000-0000-000005190000}"/>
    <cellStyle name="Comma [0] 8 4 2 3 3 2" xfId="6490" xr:uid="{00000000-0005-0000-0000-000006190000}"/>
    <cellStyle name="Comma [0] 8 4 2 3 4" xfId="6491" xr:uid="{00000000-0005-0000-0000-000007190000}"/>
    <cellStyle name="Comma [0] 8 4 2 4" xfId="6492" xr:uid="{00000000-0005-0000-0000-000008190000}"/>
    <cellStyle name="Comma [0] 8 4 2 4 2" xfId="6493" xr:uid="{00000000-0005-0000-0000-000009190000}"/>
    <cellStyle name="Comma [0] 8 4 2 5" xfId="6494" xr:uid="{00000000-0005-0000-0000-00000A190000}"/>
    <cellStyle name="Comma [0] 8 4 2 5 2" xfId="6495" xr:uid="{00000000-0005-0000-0000-00000B190000}"/>
    <cellStyle name="Comma [0] 8 4 2 6" xfId="6496" xr:uid="{00000000-0005-0000-0000-00000C190000}"/>
    <cellStyle name="Comma [0] 8 4 3" xfId="6497" xr:uid="{00000000-0005-0000-0000-00000D190000}"/>
    <cellStyle name="Comma [0] 8 4 3 2" xfId="6498" xr:uid="{00000000-0005-0000-0000-00000E190000}"/>
    <cellStyle name="Comma [0] 8 4 3 2 2" xfId="6499" xr:uid="{00000000-0005-0000-0000-00000F190000}"/>
    <cellStyle name="Comma [0] 8 4 3 3" xfId="6500" xr:uid="{00000000-0005-0000-0000-000010190000}"/>
    <cellStyle name="Comma [0] 8 4 3 3 2" xfId="6501" xr:uid="{00000000-0005-0000-0000-000011190000}"/>
    <cellStyle name="Comma [0] 8 4 3 4" xfId="6502" xr:uid="{00000000-0005-0000-0000-000012190000}"/>
    <cellStyle name="Comma [0] 8 4 4" xfId="6503" xr:uid="{00000000-0005-0000-0000-000013190000}"/>
    <cellStyle name="Comma [0] 8 4 4 2" xfId="6504" xr:uid="{00000000-0005-0000-0000-000014190000}"/>
    <cellStyle name="Comma [0] 8 4 5" xfId="6505" xr:uid="{00000000-0005-0000-0000-000015190000}"/>
    <cellStyle name="Comma [0] 8 4 5 2" xfId="6506" xr:uid="{00000000-0005-0000-0000-000016190000}"/>
    <cellStyle name="Comma [0] 8 4 6" xfId="6507" xr:uid="{00000000-0005-0000-0000-000017190000}"/>
    <cellStyle name="Comma [0] 8 5" xfId="6508" xr:uid="{00000000-0005-0000-0000-000018190000}"/>
    <cellStyle name="Comma [0] 8 5 2" xfId="6509" xr:uid="{00000000-0005-0000-0000-000019190000}"/>
    <cellStyle name="Comma [0] 8 5 2 2" xfId="6510" xr:uid="{00000000-0005-0000-0000-00001A190000}"/>
    <cellStyle name="Comma [0] 8 5 3" xfId="6511" xr:uid="{00000000-0005-0000-0000-00001B190000}"/>
    <cellStyle name="Comma [0] 8 5 3 2" xfId="6512" xr:uid="{00000000-0005-0000-0000-00001C190000}"/>
    <cellStyle name="Comma [0] 8 5 4" xfId="6513" xr:uid="{00000000-0005-0000-0000-00001D190000}"/>
    <cellStyle name="Comma [0] 8 6" xfId="6514" xr:uid="{00000000-0005-0000-0000-00001E190000}"/>
    <cellStyle name="Comma [0] 8 6 2" xfId="6515" xr:uid="{00000000-0005-0000-0000-00001F190000}"/>
    <cellStyle name="Comma [0] 8 6 2 2" xfId="6516" xr:uid="{00000000-0005-0000-0000-000020190000}"/>
    <cellStyle name="Comma [0] 8 6 3" xfId="6517" xr:uid="{00000000-0005-0000-0000-000021190000}"/>
    <cellStyle name="Comma [0] 8 6 3 2" xfId="6518" xr:uid="{00000000-0005-0000-0000-000022190000}"/>
    <cellStyle name="Comma [0] 8 6 4" xfId="6519" xr:uid="{00000000-0005-0000-0000-000023190000}"/>
    <cellStyle name="Comma [0] 8 7" xfId="6520" xr:uid="{00000000-0005-0000-0000-000024190000}"/>
    <cellStyle name="Comma [0] 8 7 2" xfId="6521" xr:uid="{00000000-0005-0000-0000-000025190000}"/>
    <cellStyle name="Comma [0] 8 7 2 2" xfId="6522" xr:uid="{00000000-0005-0000-0000-000026190000}"/>
    <cellStyle name="Comma [0] 8 7 3" xfId="6523" xr:uid="{00000000-0005-0000-0000-000027190000}"/>
    <cellStyle name="Comma [0] 8 7 3 2" xfId="6524" xr:uid="{00000000-0005-0000-0000-000028190000}"/>
    <cellStyle name="Comma [0] 8 7 4" xfId="6525" xr:uid="{00000000-0005-0000-0000-000029190000}"/>
    <cellStyle name="Comma [0] 8 8" xfId="6526" xr:uid="{00000000-0005-0000-0000-00002A190000}"/>
    <cellStyle name="Comma [0] 8 8 2" xfId="6527" xr:uid="{00000000-0005-0000-0000-00002B190000}"/>
    <cellStyle name="Comma [0] 8 9" xfId="6528" xr:uid="{00000000-0005-0000-0000-00002C190000}"/>
    <cellStyle name="Comma [0] 8 9 2" xfId="6529" xr:uid="{00000000-0005-0000-0000-00002D190000}"/>
    <cellStyle name="Comma [0] 9" xfId="6530" xr:uid="{00000000-0005-0000-0000-00002E190000}"/>
    <cellStyle name="Comma [0] 9 2" xfId="6531" xr:uid="{00000000-0005-0000-0000-00002F190000}"/>
    <cellStyle name="Comma [0] 9 2 2" xfId="6532" xr:uid="{00000000-0005-0000-0000-000030190000}"/>
    <cellStyle name="Comma [0] 9 2 2 2" xfId="6533" xr:uid="{00000000-0005-0000-0000-000031190000}"/>
    <cellStyle name="Comma [0] 9 2 2 2 2" xfId="6534" xr:uid="{00000000-0005-0000-0000-000032190000}"/>
    <cellStyle name="Comma [0] 9 2 2 3" xfId="6535" xr:uid="{00000000-0005-0000-0000-000033190000}"/>
    <cellStyle name="Comma [0] 9 2 2 3 2" xfId="6536" xr:uid="{00000000-0005-0000-0000-000034190000}"/>
    <cellStyle name="Comma [0] 9 2 2 4" xfId="6537" xr:uid="{00000000-0005-0000-0000-000035190000}"/>
    <cellStyle name="Comma [0] 9 2 3" xfId="6538" xr:uid="{00000000-0005-0000-0000-000036190000}"/>
    <cellStyle name="Comma [0] 9 2 3 2" xfId="6539" xr:uid="{00000000-0005-0000-0000-000037190000}"/>
    <cellStyle name="Comma [0] 9 2 3 2 2" xfId="6540" xr:uid="{00000000-0005-0000-0000-000038190000}"/>
    <cellStyle name="Comma [0] 9 2 3 3" xfId="6541" xr:uid="{00000000-0005-0000-0000-000039190000}"/>
    <cellStyle name="Comma [0] 9 2 3 3 2" xfId="6542" xr:uid="{00000000-0005-0000-0000-00003A190000}"/>
    <cellStyle name="Comma [0] 9 2 3 4" xfId="6543" xr:uid="{00000000-0005-0000-0000-00003B190000}"/>
    <cellStyle name="Comma [0] 9 2 4" xfId="6544" xr:uid="{00000000-0005-0000-0000-00003C190000}"/>
    <cellStyle name="Comma [0] 9 2 4 2" xfId="6545" xr:uid="{00000000-0005-0000-0000-00003D190000}"/>
    <cellStyle name="Comma [0] 9 2 5" xfId="6546" xr:uid="{00000000-0005-0000-0000-00003E190000}"/>
    <cellStyle name="Comma [0] 9 2 5 2" xfId="6547" xr:uid="{00000000-0005-0000-0000-00003F190000}"/>
    <cellStyle name="Comma [0] 9 2 6" xfId="6548" xr:uid="{00000000-0005-0000-0000-000040190000}"/>
    <cellStyle name="Comma [0] 9 3" xfId="6549" xr:uid="{00000000-0005-0000-0000-000041190000}"/>
    <cellStyle name="Comma [0] 9 3 2" xfId="6550" xr:uid="{00000000-0005-0000-0000-000042190000}"/>
    <cellStyle name="Comma [0] 9 3 2 2" xfId="6551" xr:uid="{00000000-0005-0000-0000-000043190000}"/>
    <cellStyle name="Comma [0] 9 3 3" xfId="6552" xr:uid="{00000000-0005-0000-0000-000044190000}"/>
    <cellStyle name="Comma [0] 9 3 3 2" xfId="6553" xr:uid="{00000000-0005-0000-0000-000045190000}"/>
    <cellStyle name="Comma [0] 9 3 4" xfId="6554" xr:uid="{00000000-0005-0000-0000-000046190000}"/>
    <cellStyle name="Comma [0] 9 4" xfId="6555" xr:uid="{00000000-0005-0000-0000-000047190000}"/>
    <cellStyle name="Comma [0] 9 4 2" xfId="6556" xr:uid="{00000000-0005-0000-0000-000048190000}"/>
    <cellStyle name="Comma [0] 9 5" xfId="6557" xr:uid="{00000000-0005-0000-0000-000049190000}"/>
    <cellStyle name="Comma [0] 9 5 2" xfId="6558" xr:uid="{00000000-0005-0000-0000-00004A190000}"/>
    <cellStyle name="Comma [0] 9 6" xfId="6559" xr:uid="{00000000-0005-0000-0000-00004B190000}"/>
    <cellStyle name="Comma [0]_SHEET" xfId="6560" xr:uid="{00000000-0005-0000-0000-00004C190000}"/>
    <cellStyle name="Comma 2" xfId="6561" xr:uid="{00000000-0005-0000-0000-00004D190000}"/>
    <cellStyle name="Comma 2 2" xfId="6562" xr:uid="{00000000-0005-0000-0000-00004E190000}"/>
    <cellStyle name="Comma 3" xfId="6563" xr:uid="{00000000-0005-0000-0000-00004F190000}"/>
    <cellStyle name="Comma 3 2" xfId="6564" xr:uid="{00000000-0005-0000-0000-000050190000}"/>
    <cellStyle name="Comma 3 2 2" xfId="6565" xr:uid="{00000000-0005-0000-0000-000051190000}"/>
    <cellStyle name="Comma 3 3" xfId="6566" xr:uid="{00000000-0005-0000-0000-000052190000}"/>
    <cellStyle name="Comma 3 3 2" xfId="6567" xr:uid="{00000000-0005-0000-0000-000053190000}"/>
    <cellStyle name="Comma 3 4" xfId="6568" xr:uid="{00000000-0005-0000-0000-000054190000}"/>
    <cellStyle name="Comma 4" xfId="6569" xr:uid="{00000000-0005-0000-0000-000055190000}"/>
    <cellStyle name="Comma_BDEW EEG-AusgleichsSystem2009_20081211" xfId="6570" xr:uid="{00000000-0005-0000-0000-000056190000}"/>
    <cellStyle name="Currency [0]" xfId="6571" xr:uid="{00000000-0005-0000-0000-000057190000}"/>
    <cellStyle name="Currency [0] 10" xfId="6572" xr:uid="{00000000-0005-0000-0000-000058190000}"/>
    <cellStyle name="Currency [0] 10 2" xfId="6573" xr:uid="{00000000-0005-0000-0000-000059190000}"/>
    <cellStyle name="Currency [0] 11" xfId="6574" xr:uid="{00000000-0005-0000-0000-00005A190000}"/>
    <cellStyle name="Currency [0] 11 2" xfId="6575" xr:uid="{00000000-0005-0000-0000-00005B190000}"/>
    <cellStyle name="Currency [0] 12" xfId="6576" xr:uid="{00000000-0005-0000-0000-00005C190000}"/>
    <cellStyle name="Currency [0] 2" xfId="6577" xr:uid="{00000000-0005-0000-0000-00005D190000}"/>
    <cellStyle name="Currency [0] 2 2" xfId="6578" xr:uid="{00000000-0005-0000-0000-00005E190000}"/>
    <cellStyle name="Currency [0] 2 2 2" xfId="6579" xr:uid="{00000000-0005-0000-0000-00005F190000}"/>
    <cellStyle name="Currency [0] 2 2 2 2" xfId="6580" xr:uid="{00000000-0005-0000-0000-000060190000}"/>
    <cellStyle name="Currency [0] 2 2 2 2 2" xfId="6581" xr:uid="{00000000-0005-0000-0000-000061190000}"/>
    <cellStyle name="Currency [0] 2 2 2 3" xfId="6582" xr:uid="{00000000-0005-0000-0000-000062190000}"/>
    <cellStyle name="Currency [0] 2 2 2 3 2" xfId="6583" xr:uid="{00000000-0005-0000-0000-000063190000}"/>
    <cellStyle name="Currency [0] 2 2 2 4" xfId="6584" xr:uid="{00000000-0005-0000-0000-000064190000}"/>
    <cellStyle name="Currency [0] 2 2 3" xfId="6585" xr:uid="{00000000-0005-0000-0000-000065190000}"/>
    <cellStyle name="Currency [0] 2 2 3 2" xfId="6586" xr:uid="{00000000-0005-0000-0000-000066190000}"/>
    <cellStyle name="Currency [0] 2 2 3 2 2" xfId="6587" xr:uid="{00000000-0005-0000-0000-000067190000}"/>
    <cellStyle name="Currency [0] 2 2 3 3" xfId="6588" xr:uid="{00000000-0005-0000-0000-000068190000}"/>
    <cellStyle name="Currency [0] 2 2 3 3 2" xfId="6589" xr:uid="{00000000-0005-0000-0000-000069190000}"/>
    <cellStyle name="Currency [0] 2 2 3 4" xfId="6590" xr:uid="{00000000-0005-0000-0000-00006A190000}"/>
    <cellStyle name="Currency [0] 2 2 4" xfId="6591" xr:uid="{00000000-0005-0000-0000-00006B190000}"/>
    <cellStyle name="Currency [0] 2 2 4 2" xfId="6592" xr:uid="{00000000-0005-0000-0000-00006C190000}"/>
    <cellStyle name="Currency [0] 2 2 5" xfId="6593" xr:uid="{00000000-0005-0000-0000-00006D190000}"/>
    <cellStyle name="Currency [0] 2 2 5 2" xfId="6594" xr:uid="{00000000-0005-0000-0000-00006E190000}"/>
    <cellStyle name="Currency [0] 2 2 6" xfId="6595" xr:uid="{00000000-0005-0000-0000-00006F190000}"/>
    <cellStyle name="Currency [0] 2 3" xfId="6596" xr:uid="{00000000-0005-0000-0000-000070190000}"/>
    <cellStyle name="Currency [0] 2 3 2" xfId="6597" xr:uid="{00000000-0005-0000-0000-000071190000}"/>
    <cellStyle name="Currency [0] 2 3 2 2" xfId="6598" xr:uid="{00000000-0005-0000-0000-000072190000}"/>
    <cellStyle name="Currency [0] 2 3 3" xfId="6599" xr:uid="{00000000-0005-0000-0000-000073190000}"/>
    <cellStyle name="Currency [0] 2 3 3 2" xfId="6600" xr:uid="{00000000-0005-0000-0000-000074190000}"/>
    <cellStyle name="Currency [0] 2 3 4" xfId="6601" xr:uid="{00000000-0005-0000-0000-000075190000}"/>
    <cellStyle name="Currency [0] 2 4" xfId="6602" xr:uid="{00000000-0005-0000-0000-000076190000}"/>
    <cellStyle name="Currency [0] 2 4 2" xfId="6603" xr:uid="{00000000-0005-0000-0000-000077190000}"/>
    <cellStyle name="Currency [0] 2 4 2 2" xfId="6604" xr:uid="{00000000-0005-0000-0000-000078190000}"/>
    <cellStyle name="Currency [0] 2 4 3" xfId="6605" xr:uid="{00000000-0005-0000-0000-000079190000}"/>
    <cellStyle name="Currency [0] 2 4 3 2" xfId="6606" xr:uid="{00000000-0005-0000-0000-00007A190000}"/>
    <cellStyle name="Currency [0] 2 4 4" xfId="6607" xr:uid="{00000000-0005-0000-0000-00007B190000}"/>
    <cellStyle name="Currency [0] 2 5" xfId="6608" xr:uid="{00000000-0005-0000-0000-00007C190000}"/>
    <cellStyle name="Currency [0] 2 5 2" xfId="6609" xr:uid="{00000000-0005-0000-0000-00007D190000}"/>
    <cellStyle name="Currency [0] 2 5 2 2" xfId="6610" xr:uid="{00000000-0005-0000-0000-00007E190000}"/>
    <cellStyle name="Currency [0] 2 5 3" xfId="6611" xr:uid="{00000000-0005-0000-0000-00007F190000}"/>
    <cellStyle name="Currency [0] 2 5 3 2" xfId="6612" xr:uid="{00000000-0005-0000-0000-000080190000}"/>
    <cellStyle name="Currency [0] 2 5 4" xfId="6613" xr:uid="{00000000-0005-0000-0000-000081190000}"/>
    <cellStyle name="Currency [0] 2 6" xfId="6614" xr:uid="{00000000-0005-0000-0000-000082190000}"/>
    <cellStyle name="Currency [0] 2 6 2" xfId="6615" xr:uid="{00000000-0005-0000-0000-000083190000}"/>
    <cellStyle name="Currency [0] 2 6 2 2" xfId="6616" xr:uid="{00000000-0005-0000-0000-000084190000}"/>
    <cellStyle name="Currency [0] 2 6 3" xfId="6617" xr:uid="{00000000-0005-0000-0000-000085190000}"/>
    <cellStyle name="Currency [0] 2 6 3 2" xfId="6618" xr:uid="{00000000-0005-0000-0000-000086190000}"/>
    <cellStyle name="Currency [0] 2 6 4" xfId="6619" xr:uid="{00000000-0005-0000-0000-000087190000}"/>
    <cellStyle name="Currency [0] 2 7" xfId="6620" xr:uid="{00000000-0005-0000-0000-000088190000}"/>
    <cellStyle name="Currency [0] 2 7 2" xfId="6621" xr:uid="{00000000-0005-0000-0000-000089190000}"/>
    <cellStyle name="Currency [0] 2 8" xfId="6622" xr:uid="{00000000-0005-0000-0000-00008A190000}"/>
    <cellStyle name="Currency [0] 2 8 2" xfId="6623" xr:uid="{00000000-0005-0000-0000-00008B190000}"/>
    <cellStyle name="Currency [0] 2 9" xfId="6624" xr:uid="{00000000-0005-0000-0000-00008C190000}"/>
    <cellStyle name="Currency [0] 3" xfId="6625" xr:uid="{00000000-0005-0000-0000-00008D190000}"/>
    <cellStyle name="Currency [0] 3 10" xfId="6626" xr:uid="{00000000-0005-0000-0000-00008E190000}"/>
    <cellStyle name="Currency [0] 3 2" xfId="6627" xr:uid="{00000000-0005-0000-0000-00008F190000}"/>
    <cellStyle name="Currency [0] 3 2 2" xfId="6628" xr:uid="{00000000-0005-0000-0000-000090190000}"/>
    <cellStyle name="Currency [0] 3 2 2 2" xfId="6629" xr:uid="{00000000-0005-0000-0000-000091190000}"/>
    <cellStyle name="Currency [0] 3 2 2 2 2" xfId="6630" xr:uid="{00000000-0005-0000-0000-000092190000}"/>
    <cellStyle name="Currency [0] 3 2 2 3" xfId="6631" xr:uid="{00000000-0005-0000-0000-000093190000}"/>
    <cellStyle name="Currency [0] 3 2 2 3 2" xfId="6632" xr:uid="{00000000-0005-0000-0000-000094190000}"/>
    <cellStyle name="Currency [0] 3 2 2 4" xfId="6633" xr:uid="{00000000-0005-0000-0000-000095190000}"/>
    <cellStyle name="Currency [0] 3 2 3" xfId="6634" xr:uid="{00000000-0005-0000-0000-000096190000}"/>
    <cellStyle name="Currency [0] 3 2 3 2" xfId="6635" xr:uid="{00000000-0005-0000-0000-000097190000}"/>
    <cellStyle name="Currency [0] 3 2 3 2 2" xfId="6636" xr:uid="{00000000-0005-0000-0000-000098190000}"/>
    <cellStyle name="Currency [0] 3 2 3 3" xfId="6637" xr:uid="{00000000-0005-0000-0000-000099190000}"/>
    <cellStyle name="Currency [0] 3 2 3 3 2" xfId="6638" xr:uid="{00000000-0005-0000-0000-00009A190000}"/>
    <cellStyle name="Currency [0] 3 2 3 4" xfId="6639" xr:uid="{00000000-0005-0000-0000-00009B190000}"/>
    <cellStyle name="Currency [0] 3 2 4" xfId="6640" xr:uid="{00000000-0005-0000-0000-00009C190000}"/>
    <cellStyle name="Currency [0] 3 2 4 2" xfId="6641" xr:uid="{00000000-0005-0000-0000-00009D190000}"/>
    <cellStyle name="Currency [0] 3 2 4 2 2" xfId="6642" xr:uid="{00000000-0005-0000-0000-00009E190000}"/>
    <cellStyle name="Currency [0] 3 2 4 3" xfId="6643" xr:uid="{00000000-0005-0000-0000-00009F190000}"/>
    <cellStyle name="Currency [0] 3 2 4 3 2" xfId="6644" xr:uid="{00000000-0005-0000-0000-0000A0190000}"/>
    <cellStyle name="Currency [0] 3 2 4 4" xfId="6645" xr:uid="{00000000-0005-0000-0000-0000A1190000}"/>
    <cellStyle name="Currency [0] 3 2 5" xfId="6646" xr:uid="{00000000-0005-0000-0000-0000A2190000}"/>
    <cellStyle name="Currency [0] 3 2 5 2" xfId="6647" xr:uid="{00000000-0005-0000-0000-0000A3190000}"/>
    <cellStyle name="Currency [0] 3 2 5 2 2" xfId="6648" xr:uid="{00000000-0005-0000-0000-0000A4190000}"/>
    <cellStyle name="Currency [0] 3 2 5 3" xfId="6649" xr:uid="{00000000-0005-0000-0000-0000A5190000}"/>
    <cellStyle name="Currency [0] 3 2 5 3 2" xfId="6650" xr:uid="{00000000-0005-0000-0000-0000A6190000}"/>
    <cellStyle name="Currency [0] 3 2 5 4" xfId="6651" xr:uid="{00000000-0005-0000-0000-0000A7190000}"/>
    <cellStyle name="Currency [0] 3 2 6" xfId="6652" xr:uid="{00000000-0005-0000-0000-0000A8190000}"/>
    <cellStyle name="Currency [0] 3 2 6 2" xfId="6653" xr:uid="{00000000-0005-0000-0000-0000A9190000}"/>
    <cellStyle name="Currency [0] 3 2 6 2 2" xfId="6654" xr:uid="{00000000-0005-0000-0000-0000AA190000}"/>
    <cellStyle name="Currency [0] 3 2 6 3" xfId="6655" xr:uid="{00000000-0005-0000-0000-0000AB190000}"/>
    <cellStyle name="Currency [0] 3 2 6 3 2" xfId="6656" xr:uid="{00000000-0005-0000-0000-0000AC190000}"/>
    <cellStyle name="Currency [0] 3 2 6 4" xfId="6657" xr:uid="{00000000-0005-0000-0000-0000AD190000}"/>
    <cellStyle name="Currency [0] 3 2 7" xfId="6658" xr:uid="{00000000-0005-0000-0000-0000AE190000}"/>
    <cellStyle name="Currency [0] 3 2 7 2" xfId="6659" xr:uid="{00000000-0005-0000-0000-0000AF190000}"/>
    <cellStyle name="Currency [0] 3 2 8" xfId="6660" xr:uid="{00000000-0005-0000-0000-0000B0190000}"/>
    <cellStyle name="Currency [0] 3 2 8 2" xfId="6661" xr:uid="{00000000-0005-0000-0000-0000B1190000}"/>
    <cellStyle name="Currency [0] 3 2 9" xfId="6662" xr:uid="{00000000-0005-0000-0000-0000B2190000}"/>
    <cellStyle name="Currency [0] 3 3" xfId="6663" xr:uid="{00000000-0005-0000-0000-0000B3190000}"/>
    <cellStyle name="Currency [0] 3 3 2" xfId="6664" xr:uid="{00000000-0005-0000-0000-0000B4190000}"/>
    <cellStyle name="Currency [0] 3 3 2 2" xfId="6665" xr:uid="{00000000-0005-0000-0000-0000B5190000}"/>
    <cellStyle name="Currency [0] 3 3 2 2 2" xfId="6666" xr:uid="{00000000-0005-0000-0000-0000B6190000}"/>
    <cellStyle name="Currency [0] 3 3 2 3" xfId="6667" xr:uid="{00000000-0005-0000-0000-0000B7190000}"/>
    <cellStyle name="Currency [0] 3 3 2 3 2" xfId="6668" xr:uid="{00000000-0005-0000-0000-0000B8190000}"/>
    <cellStyle name="Currency [0] 3 3 2 4" xfId="6669" xr:uid="{00000000-0005-0000-0000-0000B9190000}"/>
    <cellStyle name="Currency [0] 3 3 3" xfId="6670" xr:uid="{00000000-0005-0000-0000-0000BA190000}"/>
    <cellStyle name="Currency [0] 3 3 3 2" xfId="6671" xr:uid="{00000000-0005-0000-0000-0000BB190000}"/>
    <cellStyle name="Currency [0] 3 3 3 2 2" xfId="6672" xr:uid="{00000000-0005-0000-0000-0000BC190000}"/>
    <cellStyle name="Currency [0] 3 3 3 3" xfId="6673" xr:uid="{00000000-0005-0000-0000-0000BD190000}"/>
    <cellStyle name="Currency [0] 3 3 3 3 2" xfId="6674" xr:uid="{00000000-0005-0000-0000-0000BE190000}"/>
    <cellStyle name="Currency [0] 3 3 3 4" xfId="6675" xr:uid="{00000000-0005-0000-0000-0000BF190000}"/>
    <cellStyle name="Currency [0] 3 3 4" xfId="6676" xr:uid="{00000000-0005-0000-0000-0000C0190000}"/>
    <cellStyle name="Currency [0] 3 3 4 2" xfId="6677" xr:uid="{00000000-0005-0000-0000-0000C1190000}"/>
    <cellStyle name="Currency [0] 3 3 5" xfId="6678" xr:uid="{00000000-0005-0000-0000-0000C2190000}"/>
    <cellStyle name="Currency [0] 3 3 5 2" xfId="6679" xr:uid="{00000000-0005-0000-0000-0000C3190000}"/>
    <cellStyle name="Currency [0] 3 3 6" xfId="6680" xr:uid="{00000000-0005-0000-0000-0000C4190000}"/>
    <cellStyle name="Currency [0] 3 4" xfId="6681" xr:uid="{00000000-0005-0000-0000-0000C5190000}"/>
    <cellStyle name="Currency [0] 3 4 2" xfId="6682" xr:uid="{00000000-0005-0000-0000-0000C6190000}"/>
    <cellStyle name="Currency [0] 3 4 2 2" xfId="6683" xr:uid="{00000000-0005-0000-0000-0000C7190000}"/>
    <cellStyle name="Currency [0] 3 4 3" xfId="6684" xr:uid="{00000000-0005-0000-0000-0000C8190000}"/>
    <cellStyle name="Currency [0] 3 4 3 2" xfId="6685" xr:uid="{00000000-0005-0000-0000-0000C9190000}"/>
    <cellStyle name="Currency [0] 3 4 4" xfId="6686" xr:uid="{00000000-0005-0000-0000-0000CA190000}"/>
    <cellStyle name="Currency [0] 3 5" xfId="6687" xr:uid="{00000000-0005-0000-0000-0000CB190000}"/>
    <cellStyle name="Currency [0] 3 5 2" xfId="6688" xr:uid="{00000000-0005-0000-0000-0000CC190000}"/>
    <cellStyle name="Currency [0] 3 5 2 2" xfId="6689" xr:uid="{00000000-0005-0000-0000-0000CD190000}"/>
    <cellStyle name="Currency [0] 3 5 3" xfId="6690" xr:uid="{00000000-0005-0000-0000-0000CE190000}"/>
    <cellStyle name="Currency [0] 3 5 3 2" xfId="6691" xr:uid="{00000000-0005-0000-0000-0000CF190000}"/>
    <cellStyle name="Currency [0] 3 5 4" xfId="6692" xr:uid="{00000000-0005-0000-0000-0000D0190000}"/>
    <cellStyle name="Currency [0] 3 6" xfId="6693" xr:uid="{00000000-0005-0000-0000-0000D1190000}"/>
    <cellStyle name="Currency [0] 3 6 2" xfId="6694" xr:uid="{00000000-0005-0000-0000-0000D2190000}"/>
    <cellStyle name="Currency [0] 3 6 2 2" xfId="6695" xr:uid="{00000000-0005-0000-0000-0000D3190000}"/>
    <cellStyle name="Currency [0] 3 6 3" xfId="6696" xr:uid="{00000000-0005-0000-0000-0000D4190000}"/>
    <cellStyle name="Currency [0] 3 6 3 2" xfId="6697" xr:uid="{00000000-0005-0000-0000-0000D5190000}"/>
    <cellStyle name="Currency [0] 3 6 4" xfId="6698" xr:uid="{00000000-0005-0000-0000-0000D6190000}"/>
    <cellStyle name="Currency [0] 3 7" xfId="6699" xr:uid="{00000000-0005-0000-0000-0000D7190000}"/>
    <cellStyle name="Currency [0] 3 7 2" xfId="6700" xr:uid="{00000000-0005-0000-0000-0000D8190000}"/>
    <cellStyle name="Currency [0] 3 7 2 2" xfId="6701" xr:uid="{00000000-0005-0000-0000-0000D9190000}"/>
    <cellStyle name="Currency [0] 3 7 3" xfId="6702" xr:uid="{00000000-0005-0000-0000-0000DA190000}"/>
    <cellStyle name="Currency [0] 3 7 3 2" xfId="6703" xr:uid="{00000000-0005-0000-0000-0000DB190000}"/>
    <cellStyle name="Currency [0] 3 7 4" xfId="6704" xr:uid="{00000000-0005-0000-0000-0000DC190000}"/>
    <cellStyle name="Currency [0] 3 8" xfId="6705" xr:uid="{00000000-0005-0000-0000-0000DD190000}"/>
    <cellStyle name="Currency [0] 3 8 2" xfId="6706" xr:uid="{00000000-0005-0000-0000-0000DE190000}"/>
    <cellStyle name="Currency [0] 3 9" xfId="6707" xr:uid="{00000000-0005-0000-0000-0000DF190000}"/>
    <cellStyle name="Currency [0] 3 9 2" xfId="6708" xr:uid="{00000000-0005-0000-0000-0000E0190000}"/>
    <cellStyle name="Currency [0] 4" xfId="6709" xr:uid="{00000000-0005-0000-0000-0000E1190000}"/>
    <cellStyle name="Currency [0] 4 10" xfId="6710" xr:uid="{00000000-0005-0000-0000-0000E2190000}"/>
    <cellStyle name="Currency [0] 4 2" xfId="6711" xr:uid="{00000000-0005-0000-0000-0000E3190000}"/>
    <cellStyle name="Currency [0] 4 2 2" xfId="6712" xr:uid="{00000000-0005-0000-0000-0000E4190000}"/>
    <cellStyle name="Currency [0] 4 2 2 2" xfId="6713" xr:uid="{00000000-0005-0000-0000-0000E5190000}"/>
    <cellStyle name="Currency [0] 4 2 2 2 2" xfId="6714" xr:uid="{00000000-0005-0000-0000-0000E6190000}"/>
    <cellStyle name="Currency [0] 4 2 2 3" xfId="6715" xr:uid="{00000000-0005-0000-0000-0000E7190000}"/>
    <cellStyle name="Currency [0] 4 2 2 3 2" xfId="6716" xr:uid="{00000000-0005-0000-0000-0000E8190000}"/>
    <cellStyle name="Currency [0] 4 2 2 4" xfId="6717" xr:uid="{00000000-0005-0000-0000-0000E9190000}"/>
    <cellStyle name="Currency [0] 4 2 3" xfId="6718" xr:uid="{00000000-0005-0000-0000-0000EA190000}"/>
    <cellStyle name="Currency [0] 4 2 3 2" xfId="6719" xr:uid="{00000000-0005-0000-0000-0000EB190000}"/>
    <cellStyle name="Currency [0] 4 2 3 2 2" xfId="6720" xr:uid="{00000000-0005-0000-0000-0000EC190000}"/>
    <cellStyle name="Currency [0] 4 2 3 3" xfId="6721" xr:uid="{00000000-0005-0000-0000-0000ED190000}"/>
    <cellStyle name="Currency [0] 4 2 3 3 2" xfId="6722" xr:uid="{00000000-0005-0000-0000-0000EE190000}"/>
    <cellStyle name="Currency [0] 4 2 3 4" xfId="6723" xr:uid="{00000000-0005-0000-0000-0000EF190000}"/>
    <cellStyle name="Currency [0] 4 2 4" xfId="6724" xr:uid="{00000000-0005-0000-0000-0000F0190000}"/>
    <cellStyle name="Currency [0] 4 2 4 2" xfId="6725" xr:uid="{00000000-0005-0000-0000-0000F1190000}"/>
    <cellStyle name="Currency [0] 4 2 4 2 2" xfId="6726" xr:uid="{00000000-0005-0000-0000-0000F2190000}"/>
    <cellStyle name="Currency [0] 4 2 4 3" xfId="6727" xr:uid="{00000000-0005-0000-0000-0000F3190000}"/>
    <cellStyle name="Currency [0] 4 2 4 3 2" xfId="6728" xr:uid="{00000000-0005-0000-0000-0000F4190000}"/>
    <cellStyle name="Currency [0] 4 2 4 4" xfId="6729" xr:uid="{00000000-0005-0000-0000-0000F5190000}"/>
    <cellStyle name="Currency [0] 4 2 5" xfId="6730" xr:uid="{00000000-0005-0000-0000-0000F6190000}"/>
    <cellStyle name="Currency [0] 4 2 5 2" xfId="6731" xr:uid="{00000000-0005-0000-0000-0000F7190000}"/>
    <cellStyle name="Currency [0] 4 2 5 2 2" xfId="6732" xr:uid="{00000000-0005-0000-0000-0000F8190000}"/>
    <cellStyle name="Currency [0] 4 2 5 3" xfId="6733" xr:uid="{00000000-0005-0000-0000-0000F9190000}"/>
    <cellStyle name="Currency [0] 4 2 5 3 2" xfId="6734" xr:uid="{00000000-0005-0000-0000-0000FA190000}"/>
    <cellStyle name="Currency [0] 4 2 5 4" xfId="6735" xr:uid="{00000000-0005-0000-0000-0000FB190000}"/>
    <cellStyle name="Currency [0] 4 2 6" xfId="6736" xr:uid="{00000000-0005-0000-0000-0000FC190000}"/>
    <cellStyle name="Currency [0] 4 2 6 2" xfId="6737" xr:uid="{00000000-0005-0000-0000-0000FD190000}"/>
    <cellStyle name="Currency [0] 4 2 6 2 2" xfId="6738" xr:uid="{00000000-0005-0000-0000-0000FE190000}"/>
    <cellStyle name="Currency [0] 4 2 6 3" xfId="6739" xr:uid="{00000000-0005-0000-0000-0000FF190000}"/>
    <cellStyle name="Currency [0] 4 2 6 3 2" xfId="6740" xr:uid="{00000000-0005-0000-0000-0000001A0000}"/>
    <cellStyle name="Currency [0] 4 2 6 4" xfId="6741" xr:uid="{00000000-0005-0000-0000-0000011A0000}"/>
    <cellStyle name="Currency [0] 4 2 7" xfId="6742" xr:uid="{00000000-0005-0000-0000-0000021A0000}"/>
    <cellStyle name="Currency [0] 4 2 7 2" xfId="6743" xr:uid="{00000000-0005-0000-0000-0000031A0000}"/>
    <cellStyle name="Currency [0] 4 2 8" xfId="6744" xr:uid="{00000000-0005-0000-0000-0000041A0000}"/>
    <cellStyle name="Currency [0] 4 2 8 2" xfId="6745" xr:uid="{00000000-0005-0000-0000-0000051A0000}"/>
    <cellStyle name="Currency [0] 4 2 9" xfId="6746" xr:uid="{00000000-0005-0000-0000-0000061A0000}"/>
    <cellStyle name="Currency [0] 4 3" xfId="6747" xr:uid="{00000000-0005-0000-0000-0000071A0000}"/>
    <cellStyle name="Currency [0] 4 3 2" xfId="6748" xr:uid="{00000000-0005-0000-0000-0000081A0000}"/>
    <cellStyle name="Currency [0] 4 3 2 2" xfId="6749" xr:uid="{00000000-0005-0000-0000-0000091A0000}"/>
    <cellStyle name="Currency [0] 4 3 2 2 2" xfId="6750" xr:uid="{00000000-0005-0000-0000-00000A1A0000}"/>
    <cellStyle name="Currency [0] 4 3 2 3" xfId="6751" xr:uid="{00000000-0005-0000-0000-00000B1A0000}"/>
    <cellStyle name="Currency [0] 4 3 2 3 2" xfId="6752" xr:uid="{00000000-0005-0000-0000-00000C1A0000}"/>
    <cellStyle name="Currency [0] 4 3 2 4" xfId="6753" xr:uid="{00000000-0005-0000-0000-00000D1A0000}"/>
    <cellStyle name="Currency [0] 4 3 3" xfId="6754" xr:uid="{00000000-0005-0000-0000-00000E1A0000}"/>
    <cellStyle name="Currency [0] 4 3 3 2" xfId="6755" xr:uid="{00000000-0005-0000-0000-00000F1A0000}"/>
    <cellStyle name="Currency [0] 4 3 3 2 2" xfId="6756" xr:uid="{00000000-0005-0000-0000-0000101A0000}"/>
    <cellStyle name="Currency [0] 4 3 3 3" xfId="6757" xr:uid="{00000000-0005-0000-0000-0000111A0000}"/>
    <cellStyle name="Currency [0] 4 3 3 3 2" xfId="6758" xr:uid="{00000000-0005-0000-0000-0000121A0000}"/>
    <cellStyle name="Currency [0] 4 3 3 4" xfId="6759" xr:uid="{00000000-0005-0000-0000-0000131A0000}"/>
    <cellStyle name="Currency [0] 4 3 4" xfId="6760" xr:uid="{00000000-0005-0000-0000-0000141A0000}"/>
    <cellStyle name="Currency [0] 4 3 4 2" xfId="6761" xr:uid="{00000000-0005-0000-0000-0000151A0000}"/>
    <cellStyle name="Currency [0] 4 3 5" xfId="6762" xr:uid="{00000000-0005-0000-0000-0000161A0000}"/>
    <cellStyle name="Currency [0] 4 3 5 2" xfId="6763" xr:uid="{00000000-0005-0000-0000-0000171A0000}"/>
    <cellStyle name="Currency [0] 4 3 6" xfId="6764" xr:uid="{00000000-0005-0000-0000-0000181A0000}"/>
    <cellStyle name="Currency [0] 4 4" xfId="6765" xr:uid="{00000000-0005-0000-0000-0000191A0000}"/>
    <cellStyle name="Currency [0] 4 4 2" xfId="6766" xr:uid="{00000000-0005-0000-0000-00001A1A0000}"/>
    <cellStyle name="Currency [0] 4 4 2 2" xfId="6767" xr:uid="{00000000-0005-0000-0000-00001B1A0000}"/>
    <cellStyle name="Currency [0] 4 4 3" xfId="6768" xr:uid="{00000000-0005-0000-0000-00001C1A0000}"/>
    <cellStyle name="Currency [0] 4 4 3 2" xfId="6769" xr:uid="{00000000-0005-0000-0000-00001D1A0000}"/>
    <cellStyle name="Currency [0] 4 4 4" xfId="6770" xr:uid="{00000000-0005-0000-0000-00001E1A0000}"/>
    <cellStyle name="Currency [0] 4 5" xfId="6771" xr:uid="{00000000-0005-0000-0000-00001F1A0000}"/>
    <cellStyle name="Currency [0] 4 5 2" xfId="6772" xr:uid="{00000000-0005-0000-0000-0000201A0000}"/>
    <cellStyle name="Currency [0] 4 5 2 2" xfId="6773" xr:uid="{00000000-0005-0000-0000-0000211A0000}"/>
    <cellStyle name="Currency [0] 4 5 3" xfId="6774" xr:uid="{00000000-0005-0000-0000-0000221A0000}"/>
    <cellStyle name="Currency [0] 4 5 3 2" xfId="6775" xr:uid="{00000000-0005-0000-0000-0000231A0000}"/>
    <cellStyle name="Currency [0] 4 5 4" xfId="6776" xr:uid="{00000000-0005-0000-0000-0000241A0000}"/>
    <cellStyle name="Currency [0] 4 6" xfId="6777" xr:uid="{00000000-0005-0000-0000-0000251A0000}"/>
    <cellStyle name="Currency [0] 4 6 2" xfId="6778" xr:uid="{00000000-0005-0000-0000-0000261A0000}"/>
    <cellStyle name="Currency [0] 4 6 2 2" xfId="6779" xr:uid="{00000000-0005-0000-0000-0000271A0000}"/>
    <cellStyle name="Currency [0] 4 6 3" xfId="6780" xr:uid="{00000000-0005-0000-0000-0000281A0000}"/>
    <cellStyle name="Currency [0] 4 6 3 2" xfId="6781" xr:uid="{00000000-0005-0000-0000-0000291A0000}"/>
    <cellStyle name="Currency [0] 4 6 4" xfId="6782" xr:uid="{00000000-0005-0000-0000-00002A1A0000}"/>
    <cellStyle name="Currency [0] 4 7" xfId="6783" xr:uid="{00000000-0005-0000-0000-00002B1A0000}"/>
    <cellStyle name="Currency [0] 4 7 2" xfId="6784" xr:uid="{00000000-0005-0000-0000-00002C1A0000}"/>
    <cellStyle name="Currency [0] 4 7 2 2" xfId="6785" xr:uid="{00000000-0005-0000-0000-00002D1A0000}"/>
    <cellStyle name="Currency [0] 4 7 3" xfId="6786" xr:uid="{00000000-0005-0000-0000-00002E1A0000}"/>
    <cellStyle name="Currency [0] 4 7 3 2" xfId="6787" xr:uid="{00000000-0005-0000-0000-00002F1A0000}"/>
    <cellStyle name="Currency [0] 4 7 4" xfId="6788" xr:uid="{00000000-0005-0000-0000-0000301A0000}"/>
    <cellStyle name="Currency [0] 4 8" xfId="6789" xr:uid="{00000000-0005-0000-0000-0000311A0000}"/>
    <cellStyle name="Currency [0] 4 8 2" xfId="6790" xr:uid="{00000000-0005-0000-0000-0000321A0000}"/>
    <cellStyle name="Currency [0] 4 9" xfId="6791" xr:uid="{00000000-0005-0000-0000-0000331A0000}"/>
    <cellStyle name="Currency [0] 4 9 2" xfId="6792" xr:uid="{00000000-0005-0000-0000-0000341A0000}"/>
    <cellStyle name="Currency [0] 5" xfId="6793" xr:uid="{00000000-0005-0000-0000-0000351A0000}"/>
    <cellStyle name="Currency [0] 5 2" xfId="6794" xr:uid="{00000000-0005-0000-0000-0000361A0000}"/>
    <cellStyle name="Currency [0] 5 2 2" xfId="6795" xr:uid="{00000000-0005-0000-0000-0000371A0000}"/>
    <cellStyle name="Currency [0] 5 2 2 2" xfId="6796" xr:uid="{00000000-0005-0000-0000-0000381A0000}"/>
    <cellStyle name="Currency [0] 5 2 2 2 2" xfId="6797" xr:uid="{00000000-0005-0000-0000-0000391A0000}"/>
    <cellStyle name="Currency [0] 5 2 2 3" xfId="6798" xr:uid="{00000000-0005-0000-0000-00003A1A0000}"/>
    <cellStyle name="Currency [0] 5 2 2 3 2" xfId="6799" xr:uid="{00000000-0005-0000-0000-00003B1A0000}"/>
    <cellStyle name="Currency [0] 5 2 2 4" xfId="6800" xr:uid="{00000000-0005-0000-0000-00003C1A0000}"/>
    <cellStyle name="Currency [0] 5 2 3" xfId="6801" xr:uid="{00000000-0005-0000-0000-00003D1A0000}"/>
    <cellStyle name="Currency [0] 5 2 3 2" xfId="6802" xr:uid="{00000000-0005-0000-0000-00003E1A0000}"/>
    <cellStyle name="Currency [0] 5 2 3 2 2" xfId="6803" xr:uid="{00000000-0005-0000-0000-00003F1A0000}"/>
    <cellStyle name="Currency [0] 5 2 3 3" xfId="6804" xr:uid="{00000000-0005-0000-0000-0000401A0000}"/>
    <cellStyle name="Currency [0] 5 2 3 3 2" xfId="6805" xr:uid="{00000000-0005-0000-0000-0000411A0000}"/>
    <cellStyle name="Currency [0] 5 2 3 4" xfId="6806" xr:uid="{00000000-0005-0000-0000-0000421A0000}"/>
    <cellStyle name="Currency [0] 5 2 4" xfId="6807" xr:uid="{00000000-0005-0000-0000-0000431A0000}"/>
    <cellStyle name="Currency [0] 5 2 4 2" xfId="6808" xr:uid="{00000000-0005-0000-0000-0000441A0000}"/>
    <cellStyle name="Currency [0] 5 2 4 2 2" xfId="6809" xr:uid="{00000000-0005-0000-0000-0000451A0000}"/>
    <cellStyle name="Currency [0] 5 2 4 3" xfId="6810" xr:uid="{00000000-0005-0000-0000-0000461A0000}"/>
    <cellStyle name="Currency [0] 5 2 4 3 2" xfId="6811" xr:uid="{00000000-0005-0000-0000-0000471A0000}"/>
    <cellStyle name="Currency [0] 5 2 4 4" xfId="6812" xr:uid="{00000000-0005-0000-0000-0000481A0000}"/>
    <cellStyle name="Currency [0] 5 2 5" xfId="6813" xr:uid="{00000000-0005-0000-0000-0000491A0000}"/>
    <cellStyle name="Currency [0] 5 2 5 2" xfId="6814" xr:uid="{00000000-0005-0000-0000-00004A1A0000}"/>
    <cellStyle name="Currency [0] 5 2 5 2 2" xfId="6815" xr:uid="{00000000-0005-0000-0000-00004B1A0000}"/>
    <cellStyle name="Currency [0] 5 2 5 3" xfId="6816" xr:uid="{00000000-0005-0000-0000-00004C1A0000}"/>
    <cellStyle name="Currency [0] 5 2 5 3 2" xfId="6817" xr:uid="{00000000-0005-0000-0000-00004D1A0000}"/>
    <cellStyle name="Currency [0] 5 2 5 4" xfId="6818" xr:uid="{00000000-0005-0000-0000-00004E1A0000}"/>
    <cellStyle name="Currency [0] 5 2 6" xfId="6819" xr:uid="{00000000-0005-0000-0000-00004F1A0000}"/>
    <cellStyle name="Currency [0] 5 2 6 2" xfId="6820" xr:uid="{00000000-0005-0000-0000-0000501A0000}"/>
    <cellStyle name="Currency [0] 5 2 6 2 2" xfId="6821" xr:uid="{00000000-0005-0000-0000-0000511A0000}"/>
    <cellStyle name="Currency [0] 5 2 6 3" xfId="6822" xr:uid="{00000000-0005-0000-0000-0000521A0000}"/>
    <cellStyle name="Currency [0] 5 2 6 3 2" xfId="6823" xr:uid="{00000000-0005-0000-0000-0000531A0000}"/>
    <cellStyle name="Currency [0] 5 2 6 4" xfId="6824" xr:uid="{00000000-0005-0000-0000-0000541A0000}"/>
    <cellStyle name="Currency [0] 5 2 7" xfId="6825" xr:uid="{00000000-0005-0000-0000-0000551A0000}"/>
    <cellStyle name="Currency [0] 5 2 7 2" xfId="6826" xr:uid="{00000000-0005-0000-0000-0000561A0000}"/>
    <cellStyle name="Currency [0] 5 2 8" xfId="6827" xr:uid="{00000000-0005-0000-0000-0000571A0000}"/>
    <cellStyle name="Currency [0] 5 2 8 2" xfId="6828" xr:uid="{00000000-0005-0000-0000-0000581A0000}"/>
    <cellStyle name="Currency [0] 5 2 9" xfId="6829" xr:uid="{00000000-0005-0000-0000-0000591A0000}"/>
    <cellStyle name="Currency [0] 5 3" xfId="6830" xr:uid="{00000000-0005-0000-0000-00005A1A0000}"/>
    <cellStyle name="Currency [0] 5 3 2" xfId="6831" xr:uid="{00000000-0005-0000-0000-00005B1A0000}"/>
    <cellStyle name="Currency [0] 5 3 2 2" xfId="6832" xr:uid="{00000000-0005-0000-0000-00005C1A0000}"/>
    <cellStyle name="Currency [0] 5 3 3" xfId="6833" xr:uid="{00000000-0005-0000-0000-00005D1A0000}"/>
    <cellStyle name="Currency [0] 5 3 3 2" xfId="6834" xr:uid="{00000000-0005-0000-0000-00005E1A0000}"/>
    <cellStyle name="Currency [0] 5 3 4" xfId="6835" xr:uid="{00000000-0005-0000-0000-00005F1A0000}"/>
    <cellStyle name="Currency [0] 5 4" xfId="6836" xr:uid="{00000000-0005-0000-0000-0000601A0000}"/>
    <cellStyle name="Currency [0] 5 4 2" xfId="6837" xr:uid="{00000000-0005-0000-0000-0000611A0000}"/>
    <cellStyle name="Currency [0] 5 4 2 2" xfId="6838" xr:uid="{00000000-0005-0000-0000-0000621A0000}"/>
    <cellStyle name="Currency [0] 5 4 3" xfId="6839" xr:uid="{00000000-0005-0000-0000-0000631A0000}"/>
    <cellStyle name="Currency [0] 5 4 3 2" xfId="6840" xr:uid="{00000000-0005-0000-0000-0000641A0000}"/>
    <cellStyle name="Currency [0] 5 4 4" xfId="6841" xr:uid="{00000000-0005-0000-0000-0000651A0000}"/>
    <cellStyle name="Currency [0] 5 5" xfId="6842" xr:uid="{00000000-0005-0000-0000-0000661A0000}"/>
    <cellStyle name="Currency [0] 5 5 2" xfId="6843" xr:uid="{00000000-0005-0000-0000-0000671A0000}"/>
    <cellStyle name="Currency [0] 5 5 2 2" xfId="6844" xr:uid="{00000000-0005-0000-0000-0000681A0000}"/>
    <cellStyle name="Currency [0] 5 5 3" xfId="6845" xr:uid="{00000000-0005-0000-0000-0000691A0000}"/>
    <cellStyle name="Currency [0] 5 5 3 2" xfId="6846" xr:uid="{00000000-0005-0000-0000-00006A1A0000}"/>
    <cellStyle name="Currency [0] 5 5 4" xfId="6847" xr:uid="{00000000-0005-0000-0000-00006B1A0000}"/>
    <cellStyle name="Currency [0] 5 6" xfId="6848" xr:uid="{00000000-0005-0000-0000-00006C1A0000}"/>
    <cellStyle name="Currency [0] 5 6 2" xfId="6849" xr:uid="{00000000-0005-0000-0000-00006D1A0000}"/>
    <cellStyle name="Currency [0] 5 6 2 2" xfId="6850" xr:uid="{00000000-0005-0000-0000-00006E1A0000}"/>
    <cellStyle name="Currency [0] 5 6 3" xfId="6851" xr:uid="{00000000-0005-0000-0000-00006F1A0000}"/>
    <cellStyle name="Currency [0] 5 6 3 2" xfId="6852" xr:uid="{00000000-0005-0000-0000-0000701A0000}"/>
    <cellStyle name="Currency [0] 5 6 4" xfId="6853" xr:uid="{00000000-0005-0000-0000-0000711A0000}"/>
    <cellStyle name="Currency [0] 5 7" xfId="6854" xr:uid="{00000000-0005-0000-0000-0000721A0000}"/>
    <cellStyle name="Currency [0] 5 7 2" xfId="6855" xr:uid="{00000000-0005-0000-0000-0000731A0000}"/>
    <cellStyle name="Currency [0] 5 8" xfId="6856" xr:uid="{00000000-0005-0000-0000-0000741A0000}"/>
    <cellStyle name="Currency [0] 5 8 2" xfId="6857" xr:uid="{00000000-0005-0000-0000-0000751A0000}"/>
    <cellStyle name="Currency [0] 5 9" xfId="6858" xr:uid="{00000000-0005-0000-0000-0000761A0000}"/>
    <cellStyle name="Currency [0] 6" xfId="6859" xr:uid="{00000000-0005-0000-0000-0000771A0000}"/>
    <cellStyle name="Currency [0] 6 2" xfId="6860" xr:uid="{00000000-0005-0000-0000-0000781A0000}"/>
    <cellStyle name="Currency [0] 6 2 2" xfId="6861" xr:uid="{00000000-0005-0000-0000-0000791A0000}"/>
    <cellStyle name="Currency [0] 6 2 2 2" xfId="6862" xr:uid="{00000000-0005-0000-0000-00007A1A0000}"/>
    <cellStyle name="Currency [0] 6 2 2 2 2" xfId="6863" xr:uid="{00000000-0005-0000-0000-00007B1A0000}"/>
    <cellStyle name="Currency [0] 6 2 2 3" xfId="6864" xr:uid="{00000000-0005-0000-0000-00007C1A0000}"/>
    <cellStyle name="Currency [0] 6 2 2 3 2" xfId="6865" xr:uid="{00000000-0005-0000-0000-00007D1A0000}"/>
    <cellStyle name="Currency [0] 6 2 2 4" xfId="6866" xr:uid="{00000000-0005-0000-0000-00007E1A0000}"/>
    <cellStyle name="Currency [0] 6 2 3" xfId="6867" xr:uid="{00000000-0005-0000-0000-00007F1A0000}"/>
    <cellStyle name="Currency [0] 6 2 3 2" xfId="6868" xr:uid="{00000000-0005-0000-0000-0000801A0000}"/>
    <cellStyle name="Currency [0] 6 2 3 2 2" xfId="6869" xr:uid="{00000000-0005-0000-0000-0000811A0000}"/>
    <cellStyle name="Currency [0] 6 2 3 3" xfId="6870" xr:uid="{00000000-0005-0000-0000-0000821A0000}"/>
    <cellStyle name="Currency [0] 6 2 3 3 2" xfId="6871" xr:uid="{00000000-0005-0000-0000-0000831A0000}"/>
    <cellStyle name="Currency [0] 6 2 3 4" xfId="6872" xr:uid="{00000000-0005-0000-0000-0000841A0000}"/>
    <cellStyle name="Currency [0] 6 2 4" xfId="6873" xr:uid="{00000000-0005-0000-0000-0000851A0000}"/>
    <cellStyle name="Currency [0] 6 2 4 2" xfId="6874" xr:uid="{00000000-0005-0000-0000-0000861A0000}"/>
    <cellStyle name="Currency [0] 6 2 5" xfId="6875" xr:uid="{00000000-0005-0000-0000-0000871A0000}"/>
    <cellStyle name="Currency [0] 6 2 5 2" xfId="6876" xr:uid="{00000000-0005-0000-0000-0000881A0000}"/>
    <cellStyle name="Currency [0] 6 2 6" xfId="6877" xr:uid="{00000000-0005-0000-0000-0000891A0000}"/>
    <cellStyle name="Currency [0] 6 3" xfId="6878" xr:uid="{00000000-0005-0000-0000-00008A1A0000}"/>
    <cellStyle name="Currency [0] 6 3 2" xfId="6879" xr:uid="{00000000-0005-0000-0000-00008B1A0000}"/>
    <cellStyle name="Currency [0] 6 3 2 2" xfId="6880" xr:uid="{00000000-0005-0000-0000-00008C1A0000}"/>
    <cellStyle name="Currency [0] 6 3 3" xfId="6881" xr:uid="{00000000-0005-0000-0000-00008D1A0000}"/>
    <cellStyle name="Currency [0] 6 3 3 2" xfId="6882" xr:uid="{00000000-0005-0000-0000-00008E1A0000}"/>
    <cellStyle name="Currency [0] 6 3 4" xfId="6883" xr:uid="{00000000-0005-0000-0000-00008F1A0000}"/>
    <cellStyle name="Currency [0] 6 4" xfId="6884" xr:uid="{00000000-0005-0000-0000-0000901A0000}"/>
    <cellStyle name="Currency [0] 6 4 2" xfId="6885" xr:uid="{00000000-0005-0000-0000-0000911A0000}"/>
    <cellStyle name="Currency [0] 6 4 2 2" xfId="6886" xr:uid="{00000000-0005-0000-0000-0000921A0000}"/>
    <cellStyle name="Currency [0] 6 4 3" xfId="6887" xr:uid="{00000000-0005-0000-0000-0000931A0000}"/>
    <cellStyle name="Currency [0] 6 4 3 2" xfId="6888" xr:uid="{00000000-0005-0000-0000-0000941A0000}"/>
    <cellStyle name="Currency [0] 6 4 4" xfId="6889" xr:uid="{00000000-0005-0000-0000-0000951A0000}"/>
    <cellStyle name="Currency [0] 6 5" xfId="6890" xr:uid="{00000000-0005-0000-0000-0000961A0000}"/>
    <cellStyle name="Currency [0] 6 5 2" xfId="6891" xr:uid="{00000000-0005-0000-0000-0000971A0000}"/>
    <cellStyle name="Currency [0] 6 5 2 2" xfId="6892" xr:uid="{00000000-0005-0000-0000-0000981A0000}"/>
    <cellStyle name="Currency [0] 6 5 3" xfId="6893" xr:uid="{00000000-0005-0000-0000-0000991A0000}"/>
    <cellStyle name="Currency [0] 6 5 3 2" xfId="6894" xr:uid="{00000000-0005-0000-0000-00009A1A0000}"/>
    <cellStyle name="Currency [0] 6 5 4" xfId="6895" xr:uid="{00000000-0005-0000-0000-00009B1A0000}"/>
    <cellStyle name="Currency [0] 6 6" xfId="6896" xr:uid="{00000000-0005-0000-0000-00009C1A0000}"/>
    <cellStyle name="Currency [0] 6 6 2" xfId="6897" xr:uid="{00000000-0005-0000-0000-00009D1A0000}"/>
    <cellStyle name="Currency [0] 6 6 2 2" xfId="6898" xr:uid="{00000000-0005-0000-0000-00009E1A0000}"/>
    <cellStyle name="Currency [0] 6 6 3" xfId="6899" xr:uid="{00000000-0005-0000-0000-00009F1A0000}"/>
    <cellStyle name="Currency [0] 6 6 3 2" xfId="6900" xr:uid="{00000000-0005-0000-0000-0000A01A0000}"/>
    <cellStyle name="Currency [0] 6 6 4" xfId="6901" xr:uid="{00000000-0005-0000-0000-0000A11A0000}"/>
    <cellStyle name="Currency [0] 6 7" xfId="6902" xr:uid="{00000000-0005-0000-0000-0000A21A0000}"/>
    <cellStyle name="Currency [0] 6 7 2" xfId="6903" xr:uid="{00000000-0005-0000-0000-0000A31A0000}"/>
    <cellStyle name="Currency [0] 6 8" xfId="6904" xr:uid="{00000000-0005-0000-0000-0000A41A0000}"/>
    <cellStyle name="Currency [0] 6 8 2" xfId="6905" xr:uid="{00000000-0005-0000-0000-0000A51A0000}"/>
    <cellStyle name="Currency [0] 6 9" xfId="6906" xr:uid="{00000000-0005-0000-0000-0000A61A0000}"/>
    <cellStyle name="Currency [0] 7" xfId="6907" xr:uid="{00000000-0005-0000-0000-0000A71A0000}"/>
    <cellStyle name="Currency [0] 7 10" xfId="6908" xr:uid="{00000000-0005-0000-0000-0000A81A0000}"/>
    <cellStyle name="Currency [0] 7 10 2" xfId="6909" xr:uid="{00000000-0005-0000-0000-0000A91A0000}"/>
    <cellStyle name="Currency [0] 7 11" xfId="6910" xr:uid="{00000000-0005-0000-0000-0000AA1A0000}"/>
    <cellStyle name="Currency [0] 7 2" xfId="6911" xr:uid="{00000000-0005-0000-0000-0000AB1A0000}"/>
    <cellStyle name="Currency [0] 7 2 2" xfId="6912" xr:uid="{00000000-0005-0000-0000-0000AC1A0000}"/>
    <cellStyle name="Currency [0] 7 2 2 2" xfId="6913" xr:uid="{00000000-0005-0000-0000-0000AD1A0000}"/>
    <cellStyle name="Currency [0] 7 2 2 2 2" xfId="6914" xr:uid="{00000000-0005-0000-0000-0000AE1A0000}"/>
    <cellStyle name="Currency [0] 7 2 2 3" xfId="6915" xr:uid="{00000000-0005-0000-0000-0000AF1A0000}"/>
    <cellStyle name="Currency [0] 7 2 2 3 2" xfId="6916" xr:uid="{00000000-0005-0000-0000-0000B01A0000}"/>
    <cellStyle name="Currency [0] 7 2 2 4" xfId="6917" xr:uid="{00000000-0005-0000-0000-0000B11A0000}"/>
    <cellStyle name="Currency [0] 7 2 3" xfId="6918" xr:uid="{00000000-0005-0000-0000-0000B21A0000}"/>
    <cellStyle name="Currency [0] 7 2 3 2" xfId="6919" xr:uid="{00000000-0005-0000-0000-0000B31A0000}"/>
    <cellStyle name="Currency [0] 7 2 3 2 2" xfId="6920" xr:uid="{00000000-0005-0000-0000-0000B41A0000}"/>
    <cellStyle name="Currency [0] 7 2 3 3" xfId="6921" xr:uid="{00000000-0005-0000-0000-0000B51A0000}"/>
    <cellStyle name="Currency [0] 7 2 3 3 2" xfId="6922" xr:uid="{00000000-0005-0000-0000-0000B61A0000}"/>
    <cellStyle name="Currency [0] 7 2 3 4" xfId="6923" xr:uid="{00000000-0005-0000-0000-0000B71A0000}"/>
    <cellStyle name="Currency [0] 7 2 4" xfId="6924" xr:uid="{00000000-0005-0000-0000-0000B81A0000}"/>
    <cellStyle name="Currency [0] 7 2 4 2" xfId="6925" xr:uid="{00000000-0005-0000-0000-0000B91A0000}"/>
    <cellStyle name="Currency [0] 7 2 5" xfId="6926" xr:uid="{00000000-0005-0000-0000-0000BA1A0000}"/>
    <cellStyle name="Currency [0] 7 2 5 2" xfId="6927" xr:uid="{00000000-0005-0000-0000-0000BB1A0000}"/>
    <cellStyle name="Currency [0] 7 2 6" xfId="6928" xr:uid="{00000000-0005-0000-0000-0000BC1A0000}"/>
    <cellStyle name="Currency [0] 7 3" xfId="6929" xr:uid="{00000000-0005-0000-0000-0000BD1A0000}"/>
    <cellStyle name="Currency [0] 7 3 2" xfId="6930" xr:uid="{00000000-0005-0000-0000-0000BE1A0000}"/>
    <cellStyle name="Currency [0] 7 3 2 2" xfId="6931" xr:uid="{00000000-0005-0000-0000-0000BF1A0000}"/>
    <cellStyle name="Currency [0] 7 3 2 2 2" xfId="6932" xr:uid="{00000000-0005-0000-0000-0000C01A0000}"/>
    <cellStyle name="Currency [0] 7 3 2 3" xfId="6933" xr:uid="{00000000-0005-0000-0000-0000C11A0000}"/>
    <cellStyle name="Currency [0] 7 3 2 3 2" xfId="6934" xr:uid="{00000000-0005-0000-0000-0000C21A0000}"/>
    <cellStyle name="Currency [0] 7 3 2 4" xfId="6935" xr:uid="{00000000-0005-0000-0000-0000C31A0000}"/>
    <cellStyle name="Currency [0] 7 3 3" xfId="6936" xr:uid="{00000000-0005-0000-0000-0000C41A0000}"/>
    <cellStyle name="Currency [0] 7 3 3 2" xfId="6937" xr:uid="{00000000-0005-0000-0000-0000C51A0000}"/>
    <cellStyle name="Currency [0] 7 3 3 2 2" xfId="6938" xr:uid="{00000000-0005-0000-0000-0000C61A0000}"/>
    <cellStyle name="Currency [0] 7 3 3 3" xfId="6939" xr:uid="{00000000-0005-0000-0000-0000C71A0000}"/>
    <cellStyle name="Currency [0] 7 3 3 3 2" xfId="6940" xr:uid="{00000000-0005-0000-0000-0000C81A0000}"/>
    <cellStyle name="Currency [0] 7 3 3 4" xfId="6941" xr:uid="{00000000-0005-0000-0000-0000C91A0000}"/>
    <cellStyle name="Currency [0] 7 3 4" xfId="6942" xr:uid="{00000000-0005-0000-0000-0000CA1A0000}"/>
    <cellStyle name="Currency [0] 7 3 4 2" xfId="6943" xr:uid="{00000000-0005-0000-0000-0000CB1A0000}"/>
    <cellStyle name="Currency [0] 7 3 5" xfId="6944" xr:uid="{00000000-0005-0000-0000-0000CC1A0000}"/>
    <cellStyle name="Currency [0] 7 3 5 2" xfId="6945" xr:uid="{00000000-0005-0000-0000-0000CD1A0000}"/>
    <cellStyle name="Currency [0] 7 3 6" xfId="6946" xr:uid="{00000000-0005-0000-0000-0000CE1A0000}"/>
    <cellStyle name="Currency [0] 7 4" xfId="6947" xr:uid="{00000000-0005-0000-0000-0000CF1A0000}"/>
    <cellStyle name="Currency [0] 7 4 2" xfId="6948" xr:uid="{00000000-0005-0000-0000-0000D01A0000}"/>
    <cellStyle name="Currency [0] 7 4 2 2" xfId="6949" xr:uid="{00000000-0005-0000-0000-0000D11A0000}"/>
    <cellStyle name="Currency [0] 7 4 2 2 2" xfId="6950" xr:uid="{00000000-0005-0000-0000-0000D21A0000}"/>
    <cellStyle name="Currency [0] 7 4 2 2 2 2" xfId="6951" xr:uid="{00000000-0005-0000-0000-0000D31A0000}"/>
    <cellStyle name="Currency [0] 7 4 2 2 3" xfId="6952" xr:uid="{00000000-0005-0000-0000-0000D41A0000}"/>
    <cellStyle name="Currency [0] 7 4 2 2 3 2" xfId="6953" xr:uid="{00000000-0005-0000-0000-0000D51A0000}"/>
    <cellStyle name="Currency [0] 7 4 2 2 4" xfId="6954" xr:uid="{00000000-0005-0000-0000-0000D61A0000}"/>
    <cellStyle name="Currency [0] 7 4 2 3" xfId="6955" xr:uid="{00000000-0005-0000-0000-0000D71A0000}"/>
    <cellStyle name="Currency [0] 7 4 2 3 2" xfId="6956" xr:uid="{00000000-0005-0000-0000-0000D81A0000}"/>
    <cellStyle name="Currency [0] 7 4 2 3 2 2" xfId="6957" xr:uid="{00000000-0005-0000-0000-0000D91A0000}"/>
    <cellStyle name="Currency [0] 7 4 2 3 3" xfId="6958" xr:uid="{00000000-0005-0000-0000-0000DA1A0000}"/>
    <cellStyle name="Currency [0] 7 4 2 3 3 2" xfId="6959" xr:uid="{00000000-0005-0000-0000-0000DB1A0000}"/>
    <cellStyle name="Currency [0] 7 4 2 3 4" xfId="6960" xr:uid="{00000000-0005-0000-0000-0000DC1A0000}"/>
    <cellStyle name="Currency [0] 7 4 2 4" xfId="6961" xr:uid="{00000000-0005-0000-0000-0000DD1A0000}"/>
    <cellStyle name="Currency [0] 7 4 2 4 2" xfId="6962" xr:uid="{00000000-0005-0000-0000-0000DE1A0000}"/>
    <cellStyle name="Currency [0] 7 4 2 5" xfId="6963" xr:uid="{00000000-0005-0000-0000-0000DF1A0000}"/>
    <cellStyle name="Currency [0] 7 4 2 5 2" xfId="6964" xr:uid="{00000000-0005-0000-0000-0000E01A0000}"/>
    <cellStyle name="Currency [0] 7 4 2 6" xfId="6965" xr:uid="{00000000-0005-0000-0000-0000E11A0000}"/>
    <cellStyle name="Currency [0] 7 4 3" xfId="6966" xr:uid="{00000000-0005-0000-0000-0000E21A0000}"/>
    <cellStyle name="Currency [0] 7 4 3 2" xfId="6967" xr:uid="{00000000-0005-0000-0000-0000E31A0000}"/>
    <cellStyle name="Currency [0] 7 4 3 2 2" xfId="6968" xr:uid="{00000000-0005-0000-0000-0000E41A0000}"/>
    <cellStyle name="Currency [0] 7 4 3 3" xfId="6969" xr:uid="{00000000-0005-0000-0000-0000E51A0000}"/>
    <cellStyle name="Currency [0] 7 4 3 3 2" xfId="6970" xr:uid="{00000000-0005-0000-0000-0000E61A0000}"/>
    <cellStyle name="Currency [0] 7 4 3 4" xfId="6971" xr:uid="{00000000-0005-0000-0000-0000E71A0000}"/>
    <cellStyle name="Currency [0] 7 4 4" xfId="6972" xr:uid="{00000000-0005-0000-0000-0000E81A0000}"/>
    <cellStyle name="Currency [0] 7 4 4 2" xfId="6973" xr:uid="{00000000-0005-0000-0000-0000E91A0000}"/>
    <cellStyle name="Currency [0] 7 4 5" xfId="6974" xr:uid="{00000000-0005-0000-0000-0000EA1A0000}"/>
    <cellStyle name="Currency [0] 7 4 5 2" xfId="6975" xr:uid="{00000000-0005-0000-0000-0000EB1A0000}"/>
    <cellStyle name="Currency [0] 7 4 6" xfId="6976" xr:uid="{00000000-0005-0000-0000-0000EC1A0000}"/>
    <cellStyle name="Currency [0] 7 5" xfId="6977" xr:uid="{00000000-0005-0000-0000-0000ED1A0000}"/>
    <cellStyle name="Currency [0] 7 5 2" xfId="6978" xr:uid="{00000000-0005-0000-0000-0000EE1A0000}"/>
    <cellStyle name="Currency [0] 7 5 2 2" xfId="6979" xr:uid="{00000000-0005-0000-0000-0000EF1A0000}"/>
    <cellStyle name="Currency [0] 7 5 3" xfId="6980" xr:uid="{00000000-0005-0000-0000-0000F01A0000}"/>
    <cellStyle name="Currency [0] 7 5 3 2" xfId="6981" xr:uid="{00000000-0005-0000-0000-0000F11A0000}"/>
    <cellStyle name="Currency [0] 7 5 4" xfId="6982" xr:uid="{00000000-0005-0000-0000-0000F21A0000}"/>
    <cellStyle name="Currency [0] 7 6" xfId="6983" xr:uid="{00000000-0005-0000-0000-0000F31A0000}"/>
    <cellStyle name="Currency [0] 7 6 2" xfId="6984" xr:uid="{00000000-0005-0000-0000-0000F41A0000}"/>
    <cellStyle name="Currency [0] 7 6 2 2" xfId="6985" xr:uid="{00000000-0005-0000-0000-0000F51A0000}"/>
    <cellStyle name="Currency [0] 7 6 3" xfId="6986" xr:uid="{00000000-0005-0000-0000-0000F61A0000}"/>
    <cellStyle name="Currency [0] 7 6 3 2" xfId="6987" xr:uid="{00000000-0005-0000-0000-0000F71A0000}"/>
    <cellStyle name="Currency [0] 7 6 4" xfId="6988" xr:uid="{00000000-0005-0000-0000-0000F81A0000}"/>
    <cellStyle name="Currency [0] 7 7" xfId="6989" xr:uid="{00000000-0005-0000-0000-0000F91A0000}"/>
    <cellStyle name="Currency [0] 7 7 2" xfId="6990" xr:uid="{00000000-0005-0000-0000-0000FA1A0000}"/>
    <cellStyle name="Currency [0] 7 7 2 2" xfId="6991" xr:uid="{00000000-0005-0000-0000-0000FB1A0000}"/>
    <cellStyle name="Currency [0] 7 7 3" xfId="6992" xr:uid="{00000000-0005-0000-0000-0000FC1A0000}"/>
    <cellStyle name="Currency [0] 7 7 3 2" xfId="6993" xr:uid="{00000000-0005-0000-0000-0000FD1A0000}"/>
    <cellStyle name="Currency [0] 7 7 4" xfId="6994" xr:uid="{00000000-0005-0000-0000-0000FE1A0000}"/>
    <cellStyle name="Currency [0] 7 8" xfId="6995" xr:uid="{00000000-0005-0000-0000-0000FF1A0000}"/>
    <cellStyle name="Currency [0] 7 8 2" xfId="6996" xr:uid="{00000000-0005-0000-0000-0000001B0000}"/>
    <cellStyle name="Currency [0] 7 8 2 2" xfId="6997" xr:uid="{00000000-0005-0000-0000-0000011B0000}"/>
    <cellStyle name="Currency [0] 7 8 3" xfId="6998" xr:uid="{00000000-0005-0000-0000-0000021B0000}"/>
    <cellStyle name="Currency [0] 7 8 3 2" xfId="6999" xr:uid="{00000000-0005-0000-0000-0000031B0000}"/>
    <cellStyle name="Currency [0] 7 8 4" xfId="7000" xr:uid="{00000000-0005-0000-0000-0000041B0000}"/>
    <cellStyle name="Currency [0] 7 9" xfId="7001" xr:uid="{00000000-0005-0000-0000-0000051B0000}"/>
    <cellStyle name="Currency [0] 7 9 2" xfId="7002" xr:uid="{00000000-0005-0000-0000-0000061B0000}"/>
    <cellStyle name="Currency [0] 8" xfId="7003" xr:uid="{00000000-0005-0000-0000-0000071B0000}"/>
    <cellStyle name="Currency [0] 8 10" xfId="7004" xr:uid="{00000000-0005-0000-0000-0000081B0000}"/>
    <cellStyle name="Currency [0] 8 2" xfId="7005" xr:uid="{00000000-0005-0000-0000-0000091B0000}"/>
    <cellStyle name="Currency [0] 8 2 2" xfId="7006" xr:uid="{00000000-0005-0000-0000-00000A1B0000}"/>
    <cellStyle name="Currency [0] 8 2 2 2" xfId="7007" xr:uid="{00000000-0005-0000-0000-00000B1B0000}"/>
    <cellStyle name="Currency [0] 8 2 2 2 2" xfId="7008" xr:uid="{00000000-0005-0000-0000-00000C1B0000}"/>
    <cellStyle name="Currency [0] 8 2 2 3" xfId="7009" xr:uid="{00000000-0005-0000-0000-00000D1B0000}"/>
    <cellStyle name="Currency [0] 8 2 2 3 2" xfId="7010" xr:uid="{00000000-0005-0000-0000-00000E1B0000}"/>
    <cellStyle name="Currency [0] 8 2 2 4" xfId="7011" xr:uid="{00000000-0005-0000-0000-00000F1B0000}"/>
    <cellStyle name="Currency [0] 8 2 3" xfId="7012" xr:uid="{00000000-0005-0000-0000-0000101B0000}"/>
    <cellStyle name="Currency [0] 8 2 3 2" xfId="7013" xr:uid="{00000000-0005-0000-0000-0000111B0000}"/>
    <cellStyle name="Currency [0] 8 2 3 2 2" xfId="7014" xr:uid="{00000000-0005-0000-0000-0000121B0000}"/>
    <cellStyle name="Currency [0] 8 2 3 3" xfId="7015" xr:uid="{00000000-0005-0000-0000-0000131B0000}"/>
    <cellStyle name="Currency [0] 8 2 3 3 2" xfId="7016" xr:uid="{00000000-0005-0000-0000-0000141B0000}"/>
    <cellStyle name="Currency [0] 8 2 3 4" xfId="7017" xr:uid="{00000000-0005-0000-0000-0000151B0000}"/>
    <cellStyle name="Currency [0] 8 2 4" xfId="7018" xr:uid="{00000000-0005-0000-0000-0000161B0000}"/>
    <cellStyle name="Currency [0] 8 2 4 2" xfId="7019" xr:uid="{00000000-0005-0000-0000-0000171B0000}"/>
    <cellStyle name="Currency [0] 8 2 5" xfId="7020" xr:uid="{00000000-0005-0000-0000-0000181B0000}"/>
    <cellStyle name="Currency [0] 8 2 5 2" xfId="7021" xr:uid="{00000000-0005-0000-0000-0000191B0000}"/>
    <cellStyle name="Currency [0] 8 2 6" xfId="7022" xr:uid="{00000000-0005-0000-0000-00001A1B0000}"/>
    <cellStyle name="Currency [0] 8 3" xfId="7023" xr:uid="{00000000-0005-0000-0000-00001B1B0000}"/>
    <cellStyle name="Currency [0] 8 3 2" xfId="7024" xr:uid="{00000000-0005-0000-0000-00001C1B0000}"/>
    <cellStyle name="Currency [0] 8 3 2 2" xfId="7025" xr:uid="{00000000-0005-0000-0000-00001D1B0000}"/>
    <cellStyle name="Currency [0] 8 3 2 2 2" xfId="7026" xr:uid="{00000000-0005-0000-0000-00001E1B0000}"/>
    <cellStyle name="Currency [0] 8 3 2 3" xfId="7027" xr:uid="{00000000-0005-0000-0000-00001F1B0000}"/>
    <cellStyle name="Currency [0] 8 3 2 3 2" xfId="7028" xr:uid="{00000000-0005-0000-0000-0000201B0000}"/>
    <cellStyle name="Currency [0] 8 3 2 4" xfId="7029" xr:uid="{00000000-0005-0000-0000-0000211B0000}"/>
    <cellStyle name="Currency [0] 8 3 3" xfId="7030" xr:uid="{00000000-0005-0000-0000-0000221B0000}"/>
    <cellStyle name="Currency [0] 8 3 3 2" xfId="7031" xr:uid="{00000000-0005-0000-0000-0000231B0000}"/>
    <cellStyle name="Currency [0] 8 3 3 2 2" xfId="7032" xr:uid="{00000000-0005-0000-0000-0000241B0000}"/>
    <cellStyle name="Currency [0] 8 3 3 3" xfId="7033" xr:uid="{00000000-0005-0000-0000-0000251B0000}"/>
    <cellStyle name="Currency [0] 8 3 3 3 2" xfId="7034" xr:uid="{00000000-0005-0000-0000-0000261B0000}"/>
    <cellStyle name="Currency [0] 8 3 3 4" xfId="7035" xr:uid="{00000000-0005-0000-0000-0000271B0000}"/>
    <cellStyle name="Currency [0] 8 3 4" xfId="7036" xr:uid="{00000000-0005-0000-0000-0000281B0000}"/>
    <cellStyle name="Currency [0] 8 3 4 2" xfId="7037" xr:uid="{00000000-0005-0000-0000-0000291B0000}"/>
    <cellStyle name="Currency [0] 8 3 5" xfId="7038" xr:uid="{00000000-0005-0000-0000-00002A1B0000}"/>
    <cellStyle name="Currency [0] 8 3 5 2" xfId="7039" xr:uid="{00000000-0005-0000-0000-00002B1B0000}"/>
    <cellStyle name="Currency [0] 8 3 6" xfId="7040" xr:uid="{00000000-0005-0000-0000-00002C1B0000}"/>
    <cellStyle name="Currency [0] 8 4" xfId="7041" xr:uid="{00000000-0005-0000-0000-00002D1B0000}"/>
    <cellStyle name="Currency [0] 8 4 2" xfId="7042" xr:uid="{00000000-0005-0000-0000-00002E1B0000}"/>
    <cellStyle name="Currency [0] 8 4 2 2" xfId="7043" xr:uid="{00000000-0005-0000-0000-00002F1B0000}"/>
    <cellStyle name="Currency [0] 8 4 2 2 2" xfId="7044" xr:uid="{00000000-0005-0000-0000-0000301B0000}"/>
    <cellStyle name="Currency [0] 8 4 2 2 2 2" xfId="7045" xr:uid="{00000000-0005-0000-0000-0000311B0000}"/>
    <cellStyle name="Currency [0] 8 4 2 2 3" xfId="7046" xr:uid="{00000000-0005-0000-0000-0000321B0000}"/>
    <cellStyle name="Currency [0] 8 4 2 2 3 2" xfId="7047" xr:uid="{00000000-0005-0000-0000-0000331B0000}"/>
    <cellStyle name="Currency [0] 8 4 2 2 4" xfId="7048" xr:uid="{00000000-0005-0000-0000-0000341B0000}"/>
    <cellStyle name="Currency [0] 8 4 2 3" xfId="7049" xr:uid="{00000000-0005-0000-0000-0000351B0000}"/>
    <cellStyle name="Currency [0] 8 4 2 3 2" xfId="7050" xr:uid="{00000000-0005-0000-0000-0000361B0000}"/>
    <cellStyle name="Currency [0] 8 4 2 3 2 2" xfId="7051" xr:uid="{00000000-0005-0000-0000-0000371B0000}"/>
    <cellStyle name="Currency [0] 8 4 2 3 3" xfId="7052" xr:uid="{00000000-0005-0000-0000-0000381B0000}"/>
    <cellStyle name="Currency [0] 8 4 2 3 3 2" xfId="7053" xr:uid="{00000000-0005-0000-0000-0000391B0000}"/>
    <cellStyle name="Currency [0] 8 4 2 3 4" xfId="7054" xr:uid="{00000000-0005-0000-0000-00003A1B0000}"/>
    <cellStyle name="Currency [0] 8 4 2 4" xfId="7055" xr:uid="{00000000-0005-0000-0000-00003B1B0000}"/>
    <cellStyle name="Currency [0] 8 4 2 4 2" xfId="7056" xr:uid="{00000000-0005-0000-0000-00003C1B0000}"/>
    <cellStyle name="Currency [0] 8 4 2 5" xfId="7057" xr:uid="{00000000-0005-0000-0000-00003D1B0000}"/>
    <cellStyle name="Currency [0] 8 4 2 5 2" xfId="7058" xr:uid="{00000000-0005-0000-0000-00003E1B0000}"/>
    <cellStyle name="Currency [0] 8 4 2 6" xfId="7059" xr:uid="{00000000-0005-0000-0000-00003F1B0000}"/>
    <cellStyle name="Currency [0] 8 4 3" xfId="7060" xr:uid="{00000000-0005-0000-0000-0000401B0000}"/>
    <cellStyle name="Currency [0] 8 4 3 2" xfId="7061" xr:uid="{00000000-0005-0000-0000-0000411B0000}"/>
    <cellStyle name="Currency [0] 8 4 3 2 2" xfId="7062" xr:uid="{00000000-0005-0000-0000-0000421B0000}"/>
    <cellStyle name="Currency [0] 8 4 3 3" xfId="7063" xr:uid="{00000000-0005-0000-0000-0000431B0000}"/>
    <cellStyle name="Currency [0] 8 4 3 3 2" xfId="7064" xr:uid="{00000000-0005-0000-0000-0000441B0000}"/>
    <cellStyle name="Currency [0] 8 4 3 4" xfId="7065" xr:uid="{00000000-0005-0000-0000-0000451B0000}"/>
    <cellStyle name="Currency [0] 8 4 4" xfId="7066" xr:uid="{00000000-0005-0000-0000-0000461B0000}"/>
    <cellStyle name="Currency [0] 8 4 4 2" xfId="7067" xr:uid="{00000000-0005-0000-0000-0000471B0000}"/>
    <cellStyle name="Currency [0] 8 4 5" xfId="7068" xr:uid="{00000000-0005-0000-0000-0000481B0000}"/>
    <cellStyle name="Currency [0] 8 4 5 2" xfId="7069" xr:uid="{00000000-0005-0000-0000-0000491B0000}"/>
    <cellStyle name="Currency [0] 8 4 6" xfId="7070" xr:uid="{00000000-0005-0000-0000-00004A1B0000}"/>
    <cellStyle name="Currency [0] 8 5" xfId="7071" xr:uid="{00000000-0005-0000-0000-00004B1B0000}"/>
    <cellStyle name="Currency [0] 8 5 2" xfId="7072" xr:uid="{00000000-0005-0000-0000-00004C1B0000}"/>
    <cellStyle name="Currency [0] 8 5 2 2" xfId="7073" xr:uid="{00000000-0005-0000-0000-00004D1B0000}"/>
    <cellStyle name="Currency [0] 8 5 3" xfId="7074" xr:uid="{00000000-0005-0000-0000-00004E1B0000}"/>
    <cellStyle name="Currency [0] 8 5 3 2" xfId="7075" xr:uid="{00000000-0005-0000-0000-00004F1B0000}"/>
    <cellStyle name="Currency [0] 8 5 4" xfId="7076" xr:uid="{00000000-0005-0000-0000-0000501B0000}"/>
    <cellStyle name="Currency [0] 8 6" xfId="7077" xr:uid="{00000000-0005-0000-0000-0000511B0000}"/>
    <cellStyle name="Currency [0] 8 6 2" xfId="7078" xr:uid="{00000000-0005-0000-0000-0000521B0000}"/>
    <cellStyle name="Currency [0] 8 6 2 2" xfId="7079" xr:uid="{00000000-0005-0000-0000-0000531B0000}"/>
    <cellStyle name="Currency [0] 8 6 3" xfId="7080" xr:uid="{00000000-0005-0000-0000-0000541B0000}"/>
    <cellStyle name="Currency [0] 8 6 3 2" xfId="7081" xr:uid="{00000000-0005-0000-0000-0000551B0000}"/>
    <cellStyle name="Currency [0] 8 6 4" xfId="7082" xr:uid="{00000000-0005-0000-0000-0000561B0000}"/>
    <cellStyle name="Currency [0] 8 7" xfId="7083" xr:uid="{00000000-0005-0000-0000-0000571B0000}"/>
    <cellStyle name="Currency [0] 8 7 2" xfId="7084" xr:uid="{00000000-0005-0000-0000-0000581B0000}"/>
    <cellStyle name="Currency [0] 8 7 2 2" xfId="7085" xr:uid="{00000000-0005-0000-0000-0000591B0000}"/>
    <cellStyle name="Currency [0] 8 7 3" xfId="7086" xr:uid="{00000000-0005-0000-0000-00005A1B0000}"/>
    <cellStyle name="Currency [0] 8 7 3 2" xfId="7087" xr:uid="{00000000-0005-0000-0000-00005B1B0000}"/>
    <cellStyle name="Currency [0] 8 7 4" xfId="7088" xr:uid="{00000000-0005-0000-0000-00005C1B0000}"/>
    <cellStyle name="Currency [0] 8 8" xfId="7089" xr:uid="{00000000-0005-0000-0000-00005D1B0000}"/>
    <cellStyle name="Currency [0] 8 8 2" xfId="7090" xr:uid="{00000000-0005-0000-0000-00005E1B0000}"/>
    <cellStyle name="Currency [0] 8 9" xfId="7091" xr:uid="{00000000-0005-0000-0000-00005F1B0000}"/>
    <cellStyle name="Currency [0] 8 9 2" xfId="7092" xr:uid="{00000000-0005-0000-0000-0000601B0000}"/>
    <cellStyle name="Currency [0] 9" xfId="7093" xr:uid="{00000000-0005-0000-0000-0000611B0000}"/>
    <cellStyle name="Currency [0] 9 2" xfId="7094" xr:uid="{00000000-0005-0000-0000-0000621B0000}"/>
    <cellStyle name="Currency [0] 9 2 2" xfId="7095" xr:uid="{00000000-0005-0000-0000-0000631B0000}"/>
    <cellStyle name="Currency [0] 9 2 2 2" xfId="7096" xr:uid="{00000000-0005-0000-0000-0000641B0000}"/>
    <cellStyle name="Currency [0] 9 2 2 2 2" xfId="7097" xr:uid="{00000000-0005-0000-0000-0000651B0000}"/>
    <cellStyle name="Currency [0] 9 2 2 3" xfId="7098" xr:uid="{00000000-0005-0000-0000-0000661B0000}"/>
    <cellStyle name="Currency [0] 9 2 2 3 2" xfId="7099" xr:uid="{00000000-0005-0000-0000-0000671B0000}"/>
    <cellStyle name="Currency [0] 9 2 2 4" xfId="7100" xr:uid="{00000000-0005-0000-0000-0000681B0000}"/>
    <cellStyle name="Currency [0] 9 2 3" xfId="7101" xr:uid="{00000000-0005-0000-0000-0000691B0000}"/>
    <cellStyle name="Currency [0] 9 2 3 2" xfId="7102" xr:uid="{00000000-0005-0000-0000-00006A1B0000}"/>
    <cellStyle name="Currency [0] 9 2 3 2 2" xfId="7103" xr:uid="{00000000-0005-0000-0000-00006B1B0000}"/>
    <cellStyle name="Currency [0] 9 2 3 3" xfId="7104" xr:uid="{00000000-0005-0000-0000-00006C1B0000}"/>
    <cellStyle name="Currency [0] 9 2 3 3 2" xfId="7105" xr:uid="{00000000-0005-0000-0000-00006D1B0000}"/>
    <cellStyle name="Currency [0] 9 2 3 4" xfId="7106" xr:uid="{00000000-0005-0000-0000-00006E1B0000}"/>
    <cellStyle name="Currency [0] 9 2 4" xfId="7107" xr:uid="{00000000-0005-0000-0000-00006F1B0000}"/>
    <cellStyle name="Currency [0] 9 2 4 2" xfId="7108" xr:uid="{00000000-0005-0000-0000-0000701B0000}"/>
    <cellStyle name="Currency [0] 9 2 5" xfId="7109" xr:uid="{00000000-0005-0000-0000-0000711B0000}"/>
    <cellStyle name="Currency [0] 9 2 5 2" xfId="7110" xr:uid="{00000000-0005-0000-0000-0000721B0000}"/>
    <cellStyle name="Currency [0] 9 2 6" xfId="7111" xr:uid="{00000000-0005-0000-0000-0000731B0000}"/>
    <cellStyle name="Currency [0] 9 3" xfId="7112" xr:uid="{00000000-0005-0000-0000-0000741B0000}"/>
    <cellStyle name="Currency [0] 9 3 2" xfId="7113" xr:uid="{00000000-0005-0000-0000-0000751B0000}"/>
    <cellStyle name="Currency [0] 9 3 2 2" xfId="7114" xr:uid="{00000000-0005-0000-0000-0000761B0000}"/>
    <cellStyle name="Currency [0] 9 3 3" xfId="7115" xr:uid="{00000000-0005-0000-0000-0000771B0000}"/>
    <cellStyle name="Currency [0] 9 3 3 2" xfId="7116" xr:uid="{00000000-0005-0000-0000-0000781B0000}"/>
    <cellStyle name="Currency [0] 9 3 4" xfId="7117" xr:uid="{00000000-0005-0000-0000-0000791B0000}"/>
    <cellStyle name="Currency [0] 9 4" xfId="7118" xr:uid="{00000000-0005-0000-0000-00007A1B0000}"/>
    <cellStyle name="Currency [0] 9 4 2" xfId="7119" xr:uid="{00000000-0005-0000-0000-00007B1B0000}"/>
    <cellStyle name="Currency [0] 9 5" xfId="7120" xr:uid="{00000000-0005-0000-0000-00007C1B0000}"/>
    <cellStyle name="Currency [0] 9 5 2" xfId="7121" xr:uid="{00000000-0005-0000-0000-00007D1B0000}"/>
    <cellStyle name="Currency [0] 9 6" xfId="7122" xr:uid="{00000000-0005-0000-0000-00007E1B0000}"/>
    <cellStyle name="Currency [0]_SHEET" xfId="7123" xr:uid="{00000000-0005-0000-0000-00007F1B0000}"/>
    <cellStyle name="Currency 2" xfId="7124" xr:uid="{00000000-0005-0000-0000-0000801B0000}"/>
    <cellStyle name="Currency 3" xfId="7125" xr:uid="{00000000-0005-0000-0000-0000811B0000}"/>
    <cellStyle name="Currency 4" xfId="7126" xr:uid="{00000000-0005-0000-0000-0000821B0000}"/>
    <cellStyle name="Currency_SHEET" xfId="7127" xr:uid="{00000000-0005-0000-0000-0000831B0000}"/>
    <cellStyle name="Datum" xfId="7128" xr:uid="{00000000-0005-0000-0000-0000841B0000}"/>
    <cellStyle name="Description" xfId="7129" xr:uid="{00000000-0005-0000-0000-0000851B0000}"/>
    <cellStyle name="Description 2" xfId="7130" xr:uid="{00000000-0005-0000-0000-0000861B0000}"/>
    <cellStyle name="Description 2 2" xfId="7131" xr:uid="{00000000-0005-0000-0000-0000871B0000}"/>
    <cellStyle name="Description 2 2 2" xfId="7132" xr:uid="{00000000-0005-0000-0000-0000881B0000}"/>
    <cellStyle name="Description 2 2 3" xfId="7133" xr:uid="{00000000-0005-0000-0000-0000891B0000}"/>
    <cellStyle name="Description 2 2 4" xfId="7134" xr:uid="{00000000-0005-0000-0000-00008A1B0000}"/>
    <cellStyle name="Description 2 3" xfId="7135" xr:uid="{00000000-0005-0000-0000-00008B1B0000}"/>
    <cellStyle name="Description 2 3 2" xfId="7136" xr:uid="{00000000-0005-0000-0000-00008C1B0000}"/>
    <cellStyle name="Description 2 3 3" xfId="7137" xr:uid="{00000000-0005-0000-0000-00008D1B0000}"/>
    <cellStyle name="Description 2 4" xfId="7138" xr:uid="{00000000-0005-0000-0000-00008E1B0000}"/>
    <cellStyle name="Description 2 5" xfId="7139" xr:uid="{00000000-0005-0000-0000-00008F1B0000}"/>
    <cellStyle name="Description 3" xfId="7140" xr:uid="{00000000-0005-0000-0000-0000901B0000}"/>
    <cellStyle name="Description 3 2" xfId="7141" xr:uid="{00000000-0005-0000-0000-0000911B0000}"/>
    <cellStyle name="Description 3 3" xfId="7142" xr:uid="{00000000-0005-0000-0000-0000921B0000}"/>
    <cellStyle name="Description 3 4" xfId="7143" xr:uid="{00000000-0005-0000-0000-0000931B0000}"/>
    <cellStyle name="Description 4" xfId="7144" xr:uid="{00000000-0005-0000-0000-0000941B0000}"/>
    <cellStyle name="Description 4 2" xfId="7145" xr:uid="{00000000-0005-0000-0000-0000951B0000}"/>
    <cellStyle name="Description 4 2 2" xfId="7146" xr:uid="{00000000-0005-0000-0000-0000961B0000}"/>
    <cellStyle name="Description 4 2 3" xfId="7147" xr:uid="{00000000-0005-0000-0000-0000971B0000}"/>
    <cellStyle name="Description 4 2 4" xfId="7148" xr:uid="{00000000-0005-0000-0000-0000981B0000}"/>
    <cellStyle name="Description 4 3" xfId="7149" xr:uid="{00000000-0005-0000-0000-0000991B0000}"/>
    <cellStyle name="Description 4 4" xfId="7150" xr:uid="{00000000-0005-0000-0000-00009A1B0000}"/>
    <cellStyle name="Description 4 5" xfId="7151" xr:uid="{00000000-0005-0000-0000-00009B1B0000}"/>
    <cellStyle name="Description 5" xfId="7152" xr:uid="{00000000-0005-0000-0000-00009C1B0000}"/>
    <cellStyle name="Description 5 2" xfId="7153" xr:uid="{00000000-0005-0000-0000-00009D1B0000}"/>
    <cellStyle name="Description 5 3" xfId="7154" xr:uid="{00000000-0005-0000-0000-00009E1B0000}"/>
    <cellStyle name="Description 5 4" xfId="7155" xr:uid="{00000000-0005-0000-0000-00009F1B0000}"/>
    <cellStyle name="Description 6" xfId="7156" xr:uid="{00000000-0005-0000-0000-0000A01B0000}"/>
    <cellStyle name="Description 6 2" xfId="7157" xr:uid="{00000000-0005-0000-0000-0000A11B0000}"/>
    <cellStyle name="Description 6 3" xfId="7158" xr:uid="{00000000-0005-0000-0000-0000A21B0000}"/>
    <cellStyle name="Description 7" xfId="7159" xr:uid="{00000000-0005-0000-0000-0000A31B0000}"/>
    <cellStyle name="Description 7 2" xfId="7160" xr:uid="{00000000-0005-0000-0000-0000A41B0000}"/>
    <cellStyle name="Description 7 2 2" xfId="7161" xr:uid="{00000000-0005-0000-0000-0000A51B0000}"/>
    <cellStyle name="Description 7 3" xfId="7162" xr:uid="{00000000-0005-0000-0000-0000A61B0000}"/>
    <cellStyle name="Description 7 4" xfId="7163" xr:uid="{00000000-0005-0000-0000-0000A71B0000}"/>
    <cellStyle name="Description 8" xfId="7164" xr:uid="{00000000-0005-0000-0000-0000A81B0000}"/>
    <cellStyle name="Description 9" xfId="7165" xr:uid="{00000000-0005-0000-0000-0000A91B0000}"/>
    <cellStyle name="Dezimal 10" xfId="7166" xr:uid="{00000000-0005-0000-0000-0000AA1B0000}"/>
    <cellStyle name="Dezimal 10 10" xfId="7167" xr:uid="{00000000-0005-0000-0000-0000AB1B0000}"/>
    <cellStyle name="Dezimal 10 10 10" xfId="7168" xr:uid="{00000000-0005-0000-0000-0000AC1B0000}"/>
    <cellStyle name="Dezimal 10 10 10 2" xfId="7169" xr:uid="{00000000-0005-0000-0000-0000AD1B0000}"/>
    <cellStyle name="Dezimal 10 10 11" xfId="7170" xr:uid="{00000000-0005-0000-0000-0000AE1B0000}"/>
    <cellStyle name="Dezimal 10 10 2" xfId="7171" xr:uid="{00000000-0005-0000-0000-0000AF1B0000}"/>
    <cellStyle name="Dezimal 10 10 2 2" xfId="7172" xr:uid="{00000000-0005-0000-0000-0000B01B0000}"/>
    <cellStyle name="Dezimal 10 10 2 2 2" xfId="7173" xr:uid="{00000000-0005-0000-0000-0000B11B0000}"/>
    <cellStyle name="Dezimal 10 10 2 2 2 2" xfId="7174" xr:uid="{00000000-0005-0000-0000-0000B21B0000}"/>
    <cellStyle name="Dezimal 10 10 2 2 3" xfId="7175" xr:uid="{00000000-0005-0000-0000-0000B31B0000}"/>
    <cellStyle name="Dezimal 10 10 2 2 3 2" xfId="7176" xr:uid="{00000000-0005-0000-0000-0000B41B0000}"/>
    <cellStyle name="Dezimal 10 10 2 2 4" xfId="7177" xr:uid="{00000000-0005-0000-0000-0000B51B0000}"/>
    <cellStyle name="Dezimal 10 10 2 3" xfId="7178" xr:uid="{00000000-0005-0000-0000-0000B61B0000}"/>
    <cellStyle name="Dezimal 10 10 2 3 2" xfId="7179" xr:uid="{00000000-0005-0000-0000-0000B71B0000}"/>
    <cellStyle name="Dezimal 10 10 2 3 2 2" xfId="7180" xr:uid="{00000000-0005-0000-0000-0000B81B0000}"/>
    <cellStyle name="Dezimal 10 10 2 3 3" xfId="7181" xr:uid="{00000000-0005-0000-0000-0000B91B0000}"/>
    <cellStyle name="Dezimal 10 10 2 3 3 2" xfId="7182" xr:uid="{00000000-0005-0000-0000-0000BA1B0000}"/>
    <cellStyle name="Dezimal 10 10 2 3 4" xfId="7183" xr:uid="{00000000-0005-0000-0000-0000BB1B0000}"/>
    <cellStyle name="Dezimal 10 10 2 4" xfId="7184" xr:uid="{00000000-0005-0000-0000-0000BC1B0000}"/>
    <cellStyle name="Dezimal 10 10 2 4 2" xfId="7185" xr:uid="{00000000-0005-0000-0000-0000BD1B0000}"/>
    <cellStyle name="Dezimal 10 10 2 5" xfId="7186" xr:uid="{00000000-0005-0000-0000-0000BE1B0000}"/>
    <cellStyle name="Dezimal 10 10 2 5 2" xfId="7187" xr:uid="{00000000-0005-0000-0000-0000BF1B0000}"/>
    <cellStyle name="Dezimal 10 10 2 6" xfId="7188" xr:uid="{00000000-0005-0000-0000-0000C01B0000}"/>
    <cellStyle name="Dezimal 10 10 3" xfId="7189" xr:uid="{00000000-0005-0000-0000-0000C11B0000}"/>
    <cellStyle name="Dezimal 10 10 3 2" xfId="7190" xr:uid="{00000000-0005-0000-0000-0000C21B0000}"/>
    <cellStyle name="Dezimal 10 10 3 2 2" xfId="7191" xr:uid="{00000000-0005-0000-0000-0000C31B0000}"/>
    <cellStyle name="Dezimal 10 10 3 2 2 2" xfId="7192" xr:uid="{00000000-0005-0000-0000-0000C41B0000}"/>
    <cellStyle name="Dezimal 10 10 3 2 3" xfId="7193" xr:uid="{00000000-0005-0000-0000-0000C51B0000}"/>
    <cellStyle name="Dezimal 10 10 3 2 3 2" xfId="7194" xr:uid="{00000000-0005-0000-0000-0000C61B0000}"/>
    <cellStyle name="Dezimal 10 10 3 2 4" xfId="7195" xr:uid="{00000000-0005-0000-0000-0000C71B0000}"/>
    <cellStyle name="Dezimal 10 10 3 3" xfId="7196" xr:uid="{00000000-0005-0000-0000-0000C81B0000}"/>
    <cellStyle name="Dezimal 10 10 3 3 2" xfId="7197" xr:uid="{00000000-0005-0000-0000-0000C91B0000}"/>
    <cellStyle name="Dezimal 10 10 3 3 2 2" xfId="7198" xr:uid="{00000000-0005-0000-0000-0000CA1B0000}"/>
    <cellStyle name="Dezimal 10 10 3 3 3" xfId="7199" xr:uid="{00000000-0005-0000-0000-0000CB1B0000}"/>
    <cellStyle name="Dezimal 10 10 3 3 3 2" xfId="7200" xr:uid="{00000000-0005-0000-0000-0000CC1B0000}"/>
    <cellStyle name="Dezimal 10 10 3 3 4" xfId="7201" xr:uid="{00000000-0005-0000-0000-0000CD1B0000}"/>
    <cellStyle name="Dezimal 10 10 3 4" xfId="7202" xr:uid="{00000000-0005-0000-0000-0000CE1B0000}"/>
    <cellStyle name="Dezimal 10 10 3 4 2" xfId="7203" xr:uid="{00000000-0005-0000-0000-0000CF1B0000}"/>
    <cellStyle name="Dezimal 10 10 3 5" xfId="7204" xr:uid="{00000000-0005-0000-0000-0000D01B0000}"/>
    <cellStyle name="Dezimal 10 10 3 5 2" xfId="7205" xr:uid="{00000000-0005-0000-0000-0000D11B0000}"/>
    <cellStyle name="Dezimal 10 10 3 6" xfId="7206" xr:uid="{00000000-0005-0000-0000-0000D21B0000}"/>
    <cellStyle name="Dezimal 10 10 4" xfId="7207" xr:uid="{00000000-0005-0000-0000-0000D31B0000}"/>
    <cellStyle name="Dezimal 10 10 4 2" xfId="7208" xr:uid="{00000000-0005-0000-0000-0000D41B0000}"/>
    <cellStyle name="Dezimal 10 10 4 2 2" xfId="7209" xr:uid="{00000000-0005-0000-0000-0000D51B0000}"/>
    <cellStyle name="Dezimal 10 10 4 2 2 2" xfId="7210" xr:uid="{00000000-0005-0000-0000-0000D61B0000}"/>
    <cellStyle name="Dezimal 10 10 4 2 2 2 2" xfId="7211" xr:uid="{00000000-0005-0000-0000-0000D71B0000}"/>
    <cellStyle name="Dezimal 10 10 4 2 2 3" xfId="7212" xr:uid="{00000000-0005-0000-0000-0000D81B0000}"/>
    <cellStyle name="Dezimal 10 10 4 2 2 3 2" xfId="7213" xr:uid="{00000000-0005-0000-0000-0000D91B0000}"/>
    <cellStyle name="Dezimal 10 10 4 2 2 4" xfId="7214" xr:uid="{00000000-0005-0000-0000-0000DA1B0000}"/>
    <cellStyle name="Dezimal 10 10 4 2 3" xfId="7215" xr:uid="{00000000-0005-0000-0000-0000DB1B0000}"/>
    <cellStyle name="Dezimal 10 10 4 2 3 2" xfId="7216" xr:uid="{00000000-0005-0000-0000-0000DC1B0000}"/>
    <cellStyle name="Dezimal 10 10 4 2 3 2 2" xfId="7217" xr:uid="{00000000-0005-0000-0000-0000DD1B0000}"/>
    <cellStyle name="Dezimal 10 10 4 2 3 3" xfId="7218" xr:uid="{00000000-0005-0000-0000-0000DE1B0000}"/>
    <cellStyle name="Dezimal 10 10 4 2 3 3 2" xfId="7219" xr:uid="{00000000-0005-0000-0000-0000DF1B0000}"/>
    <cellStyle name="Dezimal 10 10 4 2 3 4" xfId="7220" xr:uid="{00000000-0005-0000-0000-0000E01B0000}"/>
    <cellStyle name="Dezimal 10 10 4 2 4" xfId="7221" xr:uid="{00000000-0005-0000-0000-0000E11B0000}"/>
    <cellStyle name="Dezimal 10 10 4 2 4 2" xfId="7222" xr:uid="{00000000-0005-0000-0000-0000E21B0000}"/>
    <cellStyle name="Dezimal 10 10 4 2 5" xfId="7223" xr:uid="{00000000-0005-0000-0000-0000E31B0000}"/>
    <cellStyle name="Dezimal 10 10 4 2 5 2" xfId="7224" xr:uid="{00000000-0005-0000-0000-0000E41B0000}"/>
    <cellStyle name="Dezimal 10 10 4 2 6" xfId="7225" xr:uid="{00000000-0005-0000-0000-0000E51B0000}"/>
    <cellStyle name="Dezimal 10 10 4 3" xfId="7226" xr:uid="{00000000-0005-0000-0000-0000E61B0000}"/>
    <cellStyle name="Dezimal 10 10 4 3 2" xfId="7227" xr:uid="{00000000-0005-0000-0000-0000E71B0000}"/>
    <cellStyle name="Dezimal 10 10 4 3 2 2" xfId="7228" xr:uid="{00000000-0005-0000-0000-0000E81B0000}"/>
    <cellStyle name="Dezimal 10 10 4 3 3" xfId="7229" xr:uid="{00000000-0005-0000-0000-0000E91B0000}"/>
    <cellStyle name="Dezimal 10 10 4 3 3 2" xfId="7230" xr:uid="{00000000-0005-0000-0000-0000EA1B0000}"/>
    <cellStyle name="Dezimal 10 10 4 3 4" xfId="7231" xr:uid="{00000000-0005-0000-0000-0000EB1B0000}"/>
    <cellStyle name="Dezimal 10 10 4 4" xfId="7232" xr:uid="{00000000-0005-0000-0000-0000EC1B0000}"/>
    <cellStyle name="Dezimal 10 10 4 4 2" xfId="7233" xr:uid="{00000000-0005-0000-0000-0000ED1B0000}"/>
    <cellStyle name="Dezimal 10 10 4 5" xfId="7234" xr:uid="{00000000-0005-0000-0000-0000EE1B0000}"/>
    <cellStyle name="Dezimal 10 10 4 5 2" xfId="7235" xr:uid="{00000000-0005-0000-0000-0000EF1B0000}"/>
    <cellStyle name="Dezimal 10 10 4 6" xfId="7236" xr:uid="{00000000-0005-0000-0000-0000F01B0000}"/>
    <cellStyle name="Dezimal 10 10 5" xfId="7237" xr:uid="{00000000-0005-0000-0000-0000F11B0000}"/>
    <cellStyle name="Dezimal 10 10 5 2" xfId="7238" xr:uid="{00000000-0005-0000-0000-0000F21B0000}"/>
    <cellStyle name="Dezimal 10 10 5 2 2" xfId="7239" xr:uid="{00000000-0005-0000-0000-0000F31B0000}"/>
    <cellStyle name="Dezimal 10 10 5 3" xfId="7240" xr:uid="{00000000-0005-0000-0000-0000F41B0000}"/>
    <cellStyle name="Dezimal 10 10 5 3 2" xfId="7241" xr:uid="{00000000-0005-0000-0000-0000F51B0000}"/>
    <cellStyle name="Dezimal 10 10 5 4" xfId="7242" xr:uid="{00000000-0005-0000-0000-0000F61B0000}"/>
    <cellStyle name="Dezimal 10 10 6" xfId="7243" xr:uid="{00000000-0005-0000-0000-0000F71B0000}"/>
    <cellStyle name="Dezimal 10 10 6 2" xfId="7244" xr:uid="{00000000-0005-0000-0000-0000F81B0000}"/>
    <cellStyle name="Dezimal 10 10 6 2 2" xfId="7245" xr:uid="{00000000-0005-0000-0000-0000F91B0000}"/>
    <cellStyle name="Dezimal 10 10 6 3" xfId="7246" xr:uid="{00000000-0005-0000-0000-0000FA1B0000}"/>
    <cellStyle name="Dezimal 10 10 6 3 2" xfId="7247" xr:uid="{00000000-0005-0000-0000-0000FB1B0000}"/>
    <cellStyle name="Dezimal 10 10 6 4" xfId="7248" xr:uid="{00000000-0005-0000-0000-0000FC1B0000}"/>
    <cellStyle name="Dezimal 10 10 7" xfId="7249" xr:uid="{00000000-0005-0000-0000-0000FD1B0000}"/>
    <cellStyle name="Dezimal 10 10 7 2" xfId="7250" xr:uid="{00000000-0005-0000-0000-0000FE1B0000}"/>
    <cellStyle name="Dezimal 10 10 7 2 2" xfId="7251" xr:uid="{00000000-0005-0000-0000-0000FF1B0000}"/>
    <cellStyle name="Dezimal 10 10 7 3" xfId="7252" xr:uid="{00000000-0005-0000-0000-0000001C0000}"/>
    <cellStyle name="Dezimal 10 10 7 3 2" xfId="7253" xr:uid="{00000000-0005-0000-0000-0000011C0000}"/>
    <cellStyle name="Dezimal 10 10 7 4" xfId="7254" xr:uid="{00000000-0005-0000-0000-0000021C0000}"/>
    <cellStyle name="Dezimal 10 10 8" xfId="7255" xr:uid="{00000000-0005-0000-0000-0000031C0000}"/>
    <cellStyle name="Dezimal 10 10 8 2" xfId="7256" xr:uid="{00000000-0005-0000-0000-0000041C0000}"/>
    <cellStyle name="Dezimal 10 10 9" xfId="7257" xr:uid="{00000000-0005-0000-0000-0000051C0000}"/>
    <cellStyle name="Dezimal 10 10 9 2" xfId="7258" xr:uid="{00000000-0005-0000-0000-0000061C0000}"/>
    <cellStyle name="Dezimal 10 11" xfId="7259" xr:uid="{00000000-0005-0000-0000-0000071C0000}"/>
    <cellStyle name="Dezimal 10 11 2" xfId="7260" xr:uid="{00000000-0005-0000-0000-0000081C0000}"/>
    <cellStyle name="Dezimal 10 11 2 2" xfId="7261" xr:uid="{00000000-0005-0000-0000-0000091C0000}"/>
    <cellStyle name="Dezimal 10 11 2 2 2" xfId="7262" xr:uid="{00000000-0005-0000-0000-00000A1C0000}"/>
    <cellStyle name="Dezimal 10 11 2 2 2 2" xfId="7263" xr:uid="{00000000-0005-0000-0000-00000B1C0000}"/>
    <cellStyle name="Dezimal 10 11 2 2 3" xfId="7264" xr:uid="{00000000-0005-0000-0000-00000C1C0000}"/>
    <cellStyle name="Dezimal 10 11 2 2 3 2" xfId="7265" xr:uid="{00000000-0005-0000-0000-00000D1C0000}"/>
    <cellStyle name="Dezimal 10 11 2 2 4" xfId="7266" xr:uid="{00000000-0005-0000-0000-00000E1C0000}"/>
    <cellStyle name="Dezimal 10 11 2 3" xfId="7267" xr:uid="{00000000-0005-0000-0000-00000F1C0000}"/>
    <cellStyle name="Dezimal 10 11 2 3 2" xfId="7268" xr:uid="{00000000-0005-0000-0000-0000101C0000}"/>
    <cellStyle name="Dezimal 10 11 2 3 2 2" xfId="7269" xr:uid="{00000000-0005-0000-0000-0000111C0000}"/>
    <cellStyle name="Dezimal 10 11 2 3 3" xfId="7270" xr:uid="{00000000-0005-0000-0000-0000121C0000}"/>
    <cellStyle name="Dezimal 10 11 2 3 3 2" xfId="7271" xr:uid="{00000000-0005-0000-0000-0000131C0000}"/>
    <cellStyle name="Dezimal 10 11 2 3 4" xfId="7272" xr:uid="{00000000-0005-0000-0000-0000141C0000}"/>
    <cellStyle name="Dezimal 10 11 2 4" xfId="7273" xr:uid="{00000000-0005-0000-0000-0000151C0000}"/>
    <cellStyle name="Dezimal 10 11 2 4 2" xfId="7274" xr:uid="{00000000-0005-0000-0000-0000161C0000}"/>
    <cellStyle name="Dezimal 10 11 2 5" xfId="7275" xr:uid="{00000000-0005-0000-0000-0000171C0000}"/>
    <cellStyle name="Dezimal 10 11 2 5 2" xfId="7276" xr:uid="{00000000-0005-0000-0000-0000181C0000}"/>
    <cellStyle name="Dezimal 10 11 2 6" xfId="7277" xr:uid="{00000000-0005-0000-0000-0000191C0000}"/>
    <cellStyle name="Dezimal 10 11 3" xfId="7278" xr:uid="{00000000-0005-0000-0000-00001A1C0000}"/>
    <cellStyle name="Dezimal 10 11 3 2" xfId="7279" xr:uid="{00000000-0005-0000-0000-00001B1C0000}"/>
    <cellStyle name="Dezimal 10 11 3 2 2" xfId="7280" xr:uid="{00000000-0005-0000-0000-00001C1C0000}"/>
    <cellStyle name="Dezimal 10 11 3 3" xfId="7281" xr:uid="{00000000-0005-0000-0000-00001D1C0000}"/>
    <cellStyle name="Dezimal 10 11 3 3 2" xfId="7282" xr:uid="{00000000-0005-0000-0000-00001E1C0000}"/>
    <cellStyle name="Dezimal 10 11 3 4" xfId="7283" xr:uid="{00000000-0005-0000-0000-00001F1C0000}"/>
    <cellStyle name="Dezimal 10 11 4" xfId="7284" xr:uid="{00000000-0005-0000-0000-0000201C0000}"/>
    <cellStyle name="Dezimal 10 11 4 2" xfId="7285" xr:uid="{00000000-0005-0000-0000-0000211C0000}"/>
    <cellStyle name="Dezimal 10 11 5" xfId="7286" xr:uid="{00000000-0005-0000-0000-0000221C0000}"/>
    <cellStyle name="Dezimal 10 11 5 2" xfId="7287" xr:uid="{00000000-0005-0000-0000-0000231C0000}"/>
    <cellStyle name="Dezimal 10 11 6" xfId="7288" xr:uid="{00000000-0005-0000-0000-0000241C0000}"/>
    <cellStyle name="Dezimal 10 12" xfId="7289" xr:uid="{00000000-0005-0000-0000-0000251C0000}"/>
    <cellStyle name="Dezimal 10 12 2" xfId="7290" xr:uid="{00000000-0005-0000-0000-0000261C0000}"/>
    <cellStyle name="Dezimal 10 12 2 2" xfId="7291" xr:uid="{00000000-0005-0000-0000-0000271C0000}"/>
    <cellStyle name="Dezimal 10 12 3" xfId="7292" xr:uid="{00000000-0005-0000-0000-0000281C0000}"/>
    <cellStyle name="Dezimal 10 12 3 2" xfId="7293" xr:uid="{00000000-0005-0000-0000-0000291C0000}"/>
    <cellStyle name="Dezimal 10 12 4" xfId="7294" xr:uid="{00000000-0005-0000-0000-00002A1C0000}"/>
    <cellStyle name="Dezimal 10 13" xfId="7295" xr:uid="{00000000-0005-0000-0000-00002B1C0000}"/>
    <cellStyle name="Dezimal 10 13 2" xfId="7296" xr:uid="{00000000-0005-0000-0000-00002C1C0000}"/>
    <cellStyle name="Dezimal 10 14" xfId="7297" xr:uid="{00000000-0005-0000-0000-00002D1C0000}"/>
    <cellStyle name="Dezimal 10 14 2" xfId="7298" xr:uid="{00000000-0005-0000-0000-00002E1C0000}"/>
    <cellStyle name="Dezimal 10 15" xfId="7299" xr:uid="{00000000-0005-0000-0000-00002F1C0000}"/>
    <cellStyle name="Dezimal 10 2" xfId="7300" xr:uid="{00000000-0005-0000-0000-0000301C0000}"/>
    <cellStyle name="Dezimal 10 2 10" xfId="7301" xr:uid="{00000000-0005-0000-0000-0000311C0000}"/>
    <cellStyle name="Dezimal 10 2 10 2" xfId="7302" xr:uid="{00000000-0005-0000-0000-0000321C0000}"/>
    <cellStyle name="Dezimal 10 2 11" xfId="7303" xr:uid="{00000000-0005-0000-0000-0000331C0000}"/>
    <cellStyle name="Dezimal 10 2 2" xfId="7304" xr:uid="{00000000-0005-0000-0000-0000341C0000}"/>
    <cellStyle name="Dezimal 10 2 2 10" xfId="7305" xr:uid="{00000000-0005-0000-0000-0000351C0000}"/>
    <cellStyle name="Dezimal 10 2 2 2" xfId="7306" xr:uid="{00000000-0005-0000-0000-0000361C0000}"/>
    <cellStyle name="Dezimal 10 2 2 2 2" xfId="7307" xr:uid="{00000000-0005-0000-0000-0000371C0000}"/>
    <cellStyle name="Dezimal 10 2 2 2 2 2" xfId="7308" xr:uid="{00000000-0005-0000-0000-0000381C0000}"/>
    <cellStyle name="Dezimal 10 2 2 2 2 2 2" xfId="7309" xr:uid="{00000000-0005-0000-0000-0000391C0000}"/>
    <cellStyle name="Dezimal 10 2 2 2 2 2 2 2" xfId="7310" xr:uid="{00000000-0005-0000-0000-00003A1C0000}"/>
    <cellStyle name="Dezimal 10 2 2 2 2 2 3" xfId="7311" xr:uid="{00000000-0005-0000-0000-00003B1C0000}"/>
    <cellStyle name="Dezimal 10 2 2 2 2 3" xfId="7312" xr:uid="{00000000-0005-0000-0000-00003C1C0000}"/>
    <cellStyle name="Dezimal 10 2 2 2 2 3 2" xfId="7313" xr:uid="{00000000-0005-0000-0000-00003D1C0000}"/>
    <cellStyle name="Dezimal 10 2 2 2 2 4" xfId="7314" xr:uid="{00000000-0005-0000-0000-00003E1C0000}"/>
    <cellStyle name="Dezimal 10 2 2 2 3" xfId="7315" xr:uid="{00000000-0005-0000-0000-00003F1C0000}"/>
    <cellStyle name="Dezimal 10 2 2 2 3 2" xfId="7316" xr:uid="{00000000-0005-0000-0000-0000401C0000}"/>
    <cellStyle name="Dezimal 10 2 2 2 3 2 2" xfId="7317" xr:uid="{00000000-0005-0000-0000-0000411C0000}"/>
    <cellStyle name="Dezimal 10 2 2 2 3 3" xfId="7318" xr:uid="{00000000-0005-0000-0000-0000421C0000}"/>
    <cellStyle name="Dezimal 10 2 2 2 3 3 2" xfId="7319" xr:uid="{00000000-0005-0000-0000-0000431C0000}"/>
    <cellStyle name="Dezimal 10 2 2 2 3 4" xfId="7320" xr:uid="{00000000-0005-0000-0000-0000441C0000}"/>
    <cellStyle name="Dezimal 10 2 2 2 4" xfId="7321" xr:uid="{00000000-0005-0000-0000-0000451C0000}"/>
    <cellStyle name="Dezimal 10 2 2 2 4 2" xfId="7322" xr:uid="{00000000-0005-0000-0000-0000461C0000}"/>
    <cellStyle name="Dezimal 10 2 2 2 5" xfId="7323" xr:uid="{00000000-0005-0000-0000-0000471C0000}"/>
    <cellStyle name="Dezimal 10 2 2 2 5 2" xfId="7324" xr:uid="{00000000-0005-0000-0000-0000481C0000}"/>
    <cellStyle name="Dezimal 10 2 2 2 6" xfId="7325" xr:uid="{00000000-0005-0000-0000-0000491C0000}"/>
    <cellStyle name="Dezimal 10 2 2 3" xfId="7326" xr:uid="{00000000-0005-0000-0000-00004A1C0000}"/>
    <cellStyle name="Dezimal 10 2 2 3 2" xfId="7327" xr:uid="{00000000-0005-0000-0000-00004B1C0000}"/>
    <cellStyle name="Dezimal 10 2 2 3 2 2" xfId="7328" xr:uid="{00000000-0005-0000-0000-00004C1C0000}"/>
    <cellStyle name="Dezimal 10 2 2 3 2 2 2" xfId="7329" xr:uid="{00000000-0005-0000-0000-00004D1C0000}"/>
    <cellStyle name="Dezimal 10 2 2 3 2 3" xfId="7330" xr:uid="{00000000-0005-0000-0000-00004E1C0000}"/>
    <cellStyle name="Dezimal 10 2 2 3 3" xfId="7331" xr:uid="{00000000-0005-0000-0000-00004F1C0000}"/>
    <cellStyle name="Dezimal 10 2 2 3 3 2" xfId="7332" xr:uid="{00000000-0005-0000-0000-0000501C0000}"/>
    <cellStyle name="Dezimal 10 2 2 3 4" xfId="7333" xr:uid="{00000000-0005-0000-0000-0000511C0000}"/>
    <cellStyle name="Dezimal 10 2 2 4" xfId="7334" xr:uid="{00000000-0005-0000-0000-0000521C0000}"/>
    <cellStyle name="Dezimal 10 2 2 4 2" xfId="7335" xr:uid="{00000000-0005-0000-0000-0000531C0000}"/>
    <cellStyle name="Dezimal 10 2 2 4 2 2" xfId="7336" xr:uid="{00000000-0005-0000-0000-0000541C0000}"/>
    <cellStyle name="Dezimal 10 2 2 4 3" xfId="7337" xr:uid="{00000000-0005-0000-0000-0000551C0000}"/>
    <cellStyle name="Dezimal 10 2 2 4 3 2" xfId="7338" xr:uid="{00000000-0005-0000-0000-0000561C0000}"/>
    <cellStyle name="Dezimal 10 2 2 4 4" xfId="7339" xr:uid="{00000000-0005-0000-0000-0000571C0000}"/>
    <cellStyle name="Dezimal 10 2 2 5" xfId="7340" xr:uid="{00000000-0005-0000-0000-0000581C0000}"/>
    <cellStyle name="Dezimal 10 2 2 5 2" xfId="7341" xr:uid="{00000000-0005-0000-0000-0000591C0000}"/>
    <cellStyle name="Dezimal 10 2 2 5 2 2" xfId="7342" xr:uid="{00000000-0005-0000-0000-00005A1C0000}"/>
    <cellStyle name="Dezimal 10 2 2 5 3" xfId="7343" xr:uid="{00000000-0005-0000-0000-00005B1C0000}"/>
    <cellStyle name="Dezimal 10 2 2 5 3 2" xfId="7344" xr:uid="{00000000-0005-0000-0000-00005C1C0000}"/>
    <cellStyle name="Dezimal 10 2 2 5 4" xfId="7345" xr:uid="{00000000-0005-0000-0000-00005D1C0000}"/>
    <cellStyle name="Dezimal 10 2 2 6" xfId="7346" xr:uid="{00000000-0005-0000-0000-00005E1C0000}"/>
    <cellStyle name="Dezimal 10 2 2 6 2" xfId="7347" xr:uid="{00000000-0005-0000-0000-00005F1C0000}"/>
    <cellStyle name="Dezimal 10 2 2 6 2 2" xfId="7348" xr:uid="{00000000-0005-0000-0000-0000601C0000}"/>
    <cellStyle name="Dezimal 10 2 2 6 3" xfId="7349" xr:uid="{00000000-0005-0000-0000-0000611C0000}"/>
    <cellStyle name="Dezimal 10 2 2 6 3 2" xfId="7350" xr:uid="{00000000-0005-0000-0000-0000621C0000}"/>
    <cellStyle name="Dezimal 10 2 2 6 4" xfId="7351" xr:uid="{00000000-0005-0000-0000-0000631C0000}"/>
    <cellStyle name="Dezimal 10 2 2 7" xfId="7352" xr:uid="{00000000-0005-0000-0000-0000641C0000}"/>
    <cellStyle name="Dezimal 10 2 2 7 2" xfId="7353" xr:uid="{00000000-0005-0000-0000-0000651C0000}"/>
    <cellStyle name="Dezimal 10 2 2 7 2 2" xfId="7354" xr:uid="{00000000-0005-0000-0000-0000661C0000}"/>
    <cellStyle name="Dezimal 10 2 2 7 3" xfId="7355" xr:uid="{00000000-0005-0000-0000-0000671C0000}"/>
    <cellStyle name="Dezimal 10 2 2 7 3 2" xfId="7356" xr:uid="{00000000-0005-0000-0000-0000681C0000}"/>
    <cellStyle name="Dezimal 10 2 2 7 4" xfId="7357" xr:uid="{00000000-0005-0000-0000-0000691C0000}"/>
    <cellStyle name="Dezimal 10 2 2 8" xfId="7358" xr:uid="{00000000-0005-0000-0000-00006A1C0000}"/>
    <cellStyle name="Dezimal 10 2 2 8 2" xfId="7359" xr:uid="{00000000-0005-0000-0000-00006B1C0000}"/>
    <cellStyle name="Dezimal 10 2 2 9" xfId="7360" xr:uid="{00000000-0005-0000-0000-00006C1C0000}"/>
    <cellStyle name="Dezimal 10 2 2 9 2" xfId="7361" xr:uid="{00000000-0005-0000-0000-00006D1C0000}"/>
    <cellStyle name="Dezimal 10 2 3" xfId="7362" xr:uid="{00000000-0005-0000-0000-00006E1C0000}"/>
    <cellStyle name="Dezimal 10 2 3 2" xfId="7363" xr:uid="{00000000-0005-0000-0000-00006F1C0000}"/>
    <cellStyle name="Dezimal 10 2 3 2 2" xfId="7364" xr:uid="{00000000-0005-0000-0000-0000701C0000}"/>
    <cellStyle name="Dezimal 10 2 3 2 2 2" xfId="7365" xr:uid="{00000000-0005-0000-0000-0000711C0000}"/>
    <cellStyle name="Dezimal 10 2 3 2 2 2 2" xfId="7366" xr:uid="{00000000-0005-0000-0000-0000721C0000}"/>
    <cellStyle name="Dezimal 10 2 3 2 2 3" xfId="7367" xr:uid="{00000000-0005-0000-0000-0000731C0000}"/>
    <cellStyle name="Dezimal 10 2 3 2 3" xfId="7368" xr:uid="{00000000-0005-0000-0000-0000741C0000}"/>
    <cellStyle name="Dezimal 10 2 3 2 3 2" xfId="7369" xr:uid="{00000000-0005-0000-0000-0000751C0000}"/>
    <cellStyle name="Dezimal 10 2 3 2 4" xfId="7370" xr:uid="{00000000-0005-0000-0000-0000761C0000}"/>
    <cellStyle name="Dezimal 10 2 3 3" xfId="7371" xr:uid="{00000000-0005-0000-0000-0000771C0000}"/>
    <cellStyle name="Dezimal 10 2 3 3 2" xfId="7372" xr:uid="{00000000-0005-0000-0000-0000781C0000}"/>
    <cellStyle name="Dezimal 10 2 3 3 2 2" xfId="7373" xr:uid="{00000000-0005-0000-0000-0000791C0000}"/>
    <cellStyle name="Dezimal 10 2 3 3 3" xfId="7374" xr:uid="{00000000-0005-0000-0000-00007A1C0000}"/>
    <cellStyle name="Dezimal 10 2 3 3 3 2" xfId="7375" xr:uid="{00000000-0005-0000-0000-00007B1C0000}"/>
    <cellStyle name="Dezimal 10 2 3 3 4" xfId="7376" xr:uid="{00000000-0005-0000-0000-00007C1C0000}"/>
    <cellStyle name="Dezimal 10 2 3 4" xfId="7377" xr:uid="{00000000-0005-0000-0000-00007D1C0000}"/>
    <cellStyle name="Dezimal 10 2 3 4 2" xfId="7378" xr:uid="{00000000-0005-0000-0000-00007E1C0000}"/>
    <cellStyle name="Dezimal 10 2 3 5" xfId="7379" xr:uid="{00000000-0005-0000-0000-00007F1C0000}"/>
    <cellStyle name="Dezimal 10 2 3 5 2" xfId="7380" xr:uid="{00000000-0005-0000-0000-0000801C0000}"/>
    <cellStyle name="Dezimal 10 2 3 6" xfId="7381" xr:uid="{00000000-0005-0000-0000-0000811C0000}"/>
    <cellStyle name="Dezimal 10 2 4" xfId="7382" xr:uid="{00000000-0005-0000-0000-0000821C0000}"/>
    <cellStyle name="Dezimal 10 2 4 2" xfId="7383" xr:uid="{00000000-0005-0000-0000-0000831C0000}"/>
    <cellStyle name="Dezimal 10 2 4 2 2" xfId="7384" xr:uid="{00000000-0005-0000-0000-0000841C0000}"/>
    <cellStyle name="Dezimal 10 2 4 2 2 2" xfId="7385" xr:uid="{00000000-0005-0000-0000-0000851C0000}"/>
    <cellStyle name="Dezimal 10 2 4 2 3" xfId="7386" xr:uid="{00000000-0005-0000-0000-0000861C0000}"/>
    <cellStyle name="Dezimal 10 2 4 3" xfId="7387" xr:uid="{00000000-0005-0000-0000-0000871C0000}"/>
    <cellStyle name="Dezimal 10 2 4 3 2" xfId="7388" xr:uid="{00000000-0005-0000-0000-0000881C0000}"/>
    <cellStyle name="Dezimal 10 2 4 4" xfId="7389" xr:uid="{00000000-0005-0000-0000-0000891C0000}"/>
    <cellStyle name="Dezimal 10 2 5" xfId="7390" xr:uid="{00000000-0005-0000-0000-00008A1C0000}"/>
    <cellStyle name="Dezimal 10 2 5 2" xfId="7391" xr:uid="{00000000-0005-0000-0000-00008B1C0000}"/>
    <cellStyle name="Dezimal 10 2 5 2 2" xfId="7392" xr:uid="{00000000-0005-0000-0000-00008C1C0000}"/>
    <cellStyle name="Dezimal 10 2 5 3" xfId="7393" xr:uid="{00000000-0005-0000-0000-00008D1C0000}"/>
    <cellStyle name="Dezimal 10 2 5 3 2" xfId="7394" xr:uid="{00000000-0005-0000-0000-00008E1C0000}"/>
    <cellStyle name="Dezimal 10 2 5 4" xfId="7395" xr:uid="{00000000-0005-0000-0000-00008F1C0000}"/>
    <cellStyle name="Dezimal 10 2 6" xfId="7396" xr:uid="{00000000-0005-0000-0000-0000901C0000}"/>
    <cellStyle name="Dezimal 10 2 6 2" xfId="7397" xr:uid="{00000000-0005-0000-0000-0000911C0000}"/>
    <cellStyle name="Dezimal 10 2 6 2 2" xfId="7398" xr:uid="{00000000-0005-0000-0000-0000921C0000}"/>
    <cellStyle name="Dezimal 10 2 6 3" xfId="7399" xr:uid="{00000000-0005-0000-0000-0000931C0000}"/>
    <cellStyle name="Dezimal 10 2 6 3 2" xfId="7400" xr:uid="{00000000-0005-0000-0000-0000941C0000}"/>
    <cellStyle name="Dezimal 10 2 6 4" xfId="7401" xr:uid="{00000000-0005-0000-0000-0000951C0000}"/>
    <cellStyle name="Dezimal 10 2 7" xfId="7402" xr:uid="{00000000-0005-0000-0000-0000961C0000}"/>
    <cellStyle name="Dezimal 10 2 7 2" xfId="7403" xr:uid="{00000000-0005-0000-0000-0000971C0000}"/>
    <cellStyle name="Dezimal 10 2 7 2 2" xfId="7404" xr:uid="{00000000-0005-0000-0000-0000981C0000}"/>
    <cellStyle name="Dezimal 10 2 7 3" xfId="7405" xr:uid="{00000000-0005-0000-0000-0000991C0000}"/>
    <cellStyle name="Dezimal 10 2 7 3 2" xfId="7406" xr:uid="{00000000-0005-0000-0000-00009A1C0000}"/>
    <cellStyle name="Dezimal 10 2 7 4" xfId="7407" xr:uid="{00000000-0005-0000-0000-00009B1C0000}"/>
    <cellStyle name="Dezimal 10 2 8" xfId="7408" xr:uid="{00000000-0005-0000-0000-00009C1C0000}"/>
    <cellStyle name="Dezimal 10 2 8 2" xfId="7409" xr:uid="{00000000-0005-0000-0000-00009D1C0000}"/>
    <cellStyle name="Dezimal 10 2 8 2 2" xfId="7410" xr:uid="{00000000-0005-0000-0000-00009E1C0000}"/>
    <cellStyle name="Dezimal 10 2 8 3" xfId="7411" xr:uid="{00000000-0005-0000-0000-00009F1C0000}"/>
    <cellStyle name="Dezimal 10 2 8 3 2" xfId="7412" xr:uid="{00000000-0005-0000-0000-0000A01C0000}"/>
    <cellStyle name="Dezimal 10 2 8 4" xfId="7413" xr:uid="{00000000-0005-0000-0000-0000A11C0000}"/>
    <cellStyle name="Dezimal 10 2 9" xfId="7414" xr:uid="{00000000-0005-0000-0000-0000A21C0000}"/>
    <cellStyle name="Dezimal 10 2 9 2" xfId="7415" xr:uid="{00000000-0005-0000-0000-0000A31C0000}"/>
    <cellStyle name="Dezimal 10 3" xfId="7416" xr:uid="{00000000-0005-0000-0000-0000A41C0000}"/>
    <cellStyle name="Dezimal 10 3 10" xfId="7417" xr:uid="{00000000-0005-0000-0000-0000A51C0000}"/>
    <cellStyle name="Dezimal 10 3 10 2" xfId="7418" xr:uid="{00000000-0005-0000-0000-0000A61C0000}"/>
    <cellStyle name="Dezimal 10 3 11" xfId="7419" xr:uid="{00000000-0005-0000-0000-0000A71C0000}"/>
    <cellStyle name="Dezimal 10 3 2" xfId="7420" xr:uid="{00000000-0005-0000-0000-0000A81C0000}"/>
    <cellStyle name="Dezimal 10 3 2 10" xfId="7421" xr:uid="{00000000-0005-0000-0000-0000A91C0000}"/>
    <cellStyle name="Dezimal 10 3 2 2" xfId="7422" xr:uid="{00000000-0005-0000-0000-0000AA1C0000}"/>
    <cellStyle name="Dezimal 10 3 2 2 2" xfId="7423" xr:uid="{00000000-0005-0000-0000-0000AB1C0000}"/>
    <cellStyle name="Dezimal 10 3 2 2 2 2" xfId="7424" xr:uid="{00000000-0005-0000-0000-0000AC1C0000}"/>
    <cellStyle name="Dezimal 10 3 2 2 2 2 2" xfId="7425" xr:uid="{00000000-0005-0000-0000-0000AD1C0000}"/>
    <cellStyle name="Dezimal 10 3 2 2 2 2 2 2" xfId="7426" xr:uid="{00000000-0005-0000-0000-0000AE1C0000}"/>
    <cellStyle name="Dezimal 10 3 2 2 2 2 2 2 2" xfId="7427" xr:uid="{00000000-0005-0000-0000-0000AF1C0000}"/>
    <cellStyle name="Dezimal 10 3 2 2 2 2 2 3" xfId="7428" xr:uid="{00000000-0005-0000-0000-0000B01C0000}"/>
    <cellStyle name="Dezimal 10 3 2 2 2 2 3" xfId="7429" xr:uid="{00000000-0005-0000-0000-0000B11C0000}"/>
    <cellStyle name="Dezimal 10 3 2 2 2 2 3 2" xfId="7430" xr:uid="{00000000-0005-0000-0000-0000B21C0000}"/>
    <cellStyle name="Dezimal 10 3 2 2 2 2 4" xfId="7431" xr:uid="{00000000-0005-0000-0000-0000B31C0000}"/>
    <cellStyle name="Dezimal 10 3 2 2 2 3" xfId="7432" xr:uid="{00000000-0005-0000-0000-0000B41C0000}"/>
    <cellStyle name="Dezimal 10 3 2 2 2 3 2" xfId="7433" xr:uid="{00000000-0005-0000-0000-0000B51C0000}"/>
    <cellStyle name="Dezimal 10 3 2 2 2 3 2 2" xfId="7434" xr:uid="{00000000-0005-0000-0000-0000B61C0000}"/>
    <cellStyle name="Dezimal 10 3 2 2 2 3 3" xfId="7435" xr:uid="{00000000-0005-0000-0000-0000B71C0000}"/>
    <cellStyle name="Dezimal 10 3 2 2 2 4" xfId="7436" xr:uid="{00000000-0005-0000-0000-0000B81C0000}"/>
    <cellStyle name="Dezimal 10 3 2 2 2 4 2" xfId="7437" xr:uid="{00000000-0005-0000-0000-0000B91C0000}"/>
    <cellStyle name="Dezimal 10 3 2 2 2 5" xfId="7438" xr:uid="{00000000-0005-0000-0000-0000BA1C0000}"/>
    <cellStyle name="Dezimal 10 3 2 2 3" xfId="7439" xr:uid="{00000000-0005-0000-0000-0000BB1C0000}"/>
    <cellStyle name="Dezimal 10 3 2 2 3 2" xfId="7440" xr:uid="{00000000-0005-0000-0000-0000BC1C0000}"/>
    <cellStyle name="Dezimal 10 3 2 2 3 2 2" xfId="7441" xr:uid="{00000000-0005-0000-0000-0000BD1C0000}"/>
    <cellStyle name="Dezimal 10 3 2 2 3 2 2 2" xfId="7442" xr:uid="{00000000-0005-0000-0000-0000BE1C0000}"/>
    <cellStyle name="Dezimal 10 3 2 2 3 2 3" xfId="7443" xr:uid="{00000000-0005-0000-0000-0000BF1C0000}"/>
    <cellStyle name="Dezimal 10 3 2 2 3 3" xfId="7444" xr:uid="{00000000-0005-0000-0000-0000C01C0000}"/>
    <cellStyle name="Dezimal 10 3 2 2 3 3 2" xfId="7445" xr:uid="{00000000-0005-0000-0000-0000C11C0000}"/>
    <cellStyle name="Dezimal 10 3 2 2 3 4" xfId="7446" xr:uid="{00000000-0005-0000-0000-0000C21C0000}"/>
    <cellStyle name="Dezimal 10 3 2 2 4" xfId="7447" xr:uid="{00000000-0005-0000-0000-0000C31C0000}"/>
    <cellStyle name="Dezimal 10 3 2 2 4 2" xfId="7448" xr:uid="{00000000-0005-0000-0000-0000C41C0000}"/>
    <cellStyle name="Dezimal 10 3 2 2 4 2 2" xfId="7449" xr:uid="{00000000-0005-0000-0000-0000C51C0000}"/>
    <cellStyle name="Dezimal 10 3 2 2 4 3" xfId="7450" xr:uid="{00000000-0005-0000-0000-0000C61C0000}"/>
    <cellStyle name="Dezimal 10 3 2 2 5" xfId="7451" xr:uid="{00000000-0005-0000-0000-0000C71C0000}"/>
    <cellStyle name="Dezimal 10 3 2 2 5 2" xfId="7452" xr:uid="{00000000-0005-0000-0000-0000C81C0000}"/>
    <cellStyle name="Dezimal 10 3 2 2 6" xfId="7453" xr:uid="{00000000-0005-0000-0000-0000C91C0000}"/>
    <cellStyle name="Dezimal 10 3 2 3" xfId="7454" xr:uid="{00000000-0005-0000-0000-0000CA1C0000}"/>
    <cellStyle name="Dezimal 10 3 2 3 2" xfId="7455" xr:uid="{00000000-0005-0000-0000-0000CB1C0000}"/>
    <cellStyle name="Dezimal 10 3 2 3 2 2" xfId="7456" xr:uid="{00000000-0005-0000-0000-0000CC1C0000}"/>
    <cellStyle name="Dezimal 10 3 2 3 2 2 2" xfId="7457" xr:uid="{00000000-0005-0000-0000-0000CD1C0000}"/>
    <cellStyle name="Dezimal 10 3 2 3 2 2 2 2" xfId="7458" xr:uid="{00000000-0005-0000-0000-0000CE1C0000}"/>
    <cellStyle name="Dezimal 10 3 2 3 2 2 3" xfId="7459" xr:uid="{00000000-0005-0000-0000-0000CF1C0000}"/>
    <cellStyle name="Dezimal 10 3 2 3 2 3" xfId="7460" xr:uid="{00000000-0005-0000-0000-0000D01C0000}"/>
    <cellStyle name="Dezimal 10 3 2 3 2 3 2" xfId="7461" xr:uid="{00000000-0005-0000-0000-0000D11C0000}"/>
    <cellStyle name="Dezimal 10 3 2 3 2 4" xfId="7462" xr:uid="{00000000-0005-0000-0000-0000D21C0000}"/>
    <cellStyle name="Dezimal 10 3 2 3 3" xfId="7463" xr:uid="{00000000-0005-0000-0000-0000D31C0000}"/>
    <cellStyle name="Dezimal 10 3 2 3 3 2" xfId="7464" xr:uid="{00000000-0005-0000-0000-0000D41C0000}"/>
    <cellStyle name="Dezimal 10 3 2 3 3 2 2" xfId="7465" xr:uid="{00000000-0005-0000-0000-0000D51C0000}"/>
    <cellStyle name="Dezimal 10 3 2 3 3 3" xfId="7466" xr:uid="{00000000-0005-0000-0000-0000D61C0000}"/>
    <cellStyle name="Dezimal 10 3 2 3 4" xfId="7467" xr:uid="{00000000-0005-0000-0000-0000D71C0000}"/>
    <cellStyle name="Dezimal 10 3 2 3 4 2" xfId="7468" xr:uid="{00000000-0005-0000-0000-0000D81C0000}"/>
    <cellStyle name="Dezimal 10 3 2 3 5" xfId="7469" xr:uid="{00000000-0005-0000-0000-0000D91C0000}"/>
    <cellStyle name="Dezimal 10 3 2 4" xfId="7470" xr:uid="{00000000-0005-0000-0000-0000DA1C0000}"/>
    <cellStyle name="Dezimal 10 3 2 4 2" xfId="7471" xr:uid="{00000000-0005-0000-0000-0000DB1C0000}"/>
    <cellStyle name="Dezimal 10 3 2 4 2 2" xfId="7472" xr:uid="{00000000-0005-0000-0000-0000DC1C0000}"/>
    <cellStyle name="Dezimal 10 3 2 4 2 2 2" xfId="7473" xr:uid="{00000000-0005-0000-0000-0000DD1C0000}"/>
    <cellStyle name="Dezimal 10 3 2 4 2 3" xfId="7474" xr:uid="{00000000-0005-0000-0000-0000DE1C0000}"/>
    <cellStyle name="Dezimal 10 3 2 4 3" xfId="7475" xr:uid="{00000000-0005-0000-0000-0000DF1C0000}"/>
    <cellStyle name="Dezimal 10 3 2 4 3 2" xfId="7476" xr:uid="{00000000-0005-0000-0000-0000E01C0000}"/>
    <cellStyle name="Dezimal 10 3 2 4 4" xfId="7477" xr:uid="{00000000-0005-0000-0000-0000E11C0000}"/>
    <cellStyle name="Dezimal 10 3 2 5" xfId="7478" xr:uid="{00000000-0005-0000-0000-0000E21C0000}"/>
    <cellStyle name="Dezimal 10 3 2 5 2" xfId="7479" xr:uid="{00000000-0005-0000-0000-0000E31C0000}"/>
    <cellStyle name="Dezimal 10 3 2 5 2 2" xfId="7480" xr:uid="{00000000-0005-0000-0000-0000E41C0000}"/>
    <cellStyle name="Dezimal 10 3 2 5 3" xfId="7481" xr:uid="{00000000-0005-0000-0000-0000E51C0000}"/>
    <cellStyle name="Dezimal 10 3 2 5 3 2" xfId="7482" xr:uid="{00000000-0005-0000-0000-0000E61C0000}"/>
    <cellStyle name="Dezimal 10 3 2 5 4" xfId="7483" xr:uid="{00000000-0005-0000-0000-0000E71C0000}"/>
    <cellStyle name="Dezimal 10 3 2 6" xfId="7484" xr:uid="{00000000-0005-0000-0000-0000E81C0000}"/>
    <cellStyle name="Dezimal 10 3 2 6 2" xfId="7485" xr:uid="{00000000-0005-0000-0000-0000E91C0000}"/>
    <cellStyle name="Dezimal 10 3 2 6 2 2" xfId="7486" xr:uid="{00000000-0005-0000-0000-0000EA1C0000}"/>
    <cellStyle name="Dezimal 10 3 2 6 3" xfId="7487" xr:uid="{00000000-0005-0000-0000-0000EB1C0000}"/>
    <cellStyle name="Dezimal 10 3 2 6 3 2" xfId="7488" xr:uid="{00000000-0005-0000-0000-0000EC1C0000}"/>
    <cellStyle name="Dezimal 10 3 2 6 4" xfId="7489" xr:uid="{00000000-0005-0000-0000-0000ED1C0000}"/>
    <cellStyle name="Dezimal 10 3 2 7" xfId="7490" xr:uid="{00000000-0005-0000-0000-0000EE1C0000}"/>
    <cellStyle name="Dezimal 10 3 2 7 2" xfId="7491" xr:uid="{00000000-0005-0000-0000-0000EF1C0000}"/>
    <cellStyle name="Dezimal 10 3 2 7 2 2" xfId="7492" xr:uid="{00000000-0005-0000-0000-0000F01C0000}"/>
    <cellStyle name="Dezimal 10 3 2 7 3" xfId="7493" xr:uid="{00000000-0005-0000-0000-0000F11C0000}"/>
    <cellStyle name="Dezimal 10 3 2 7 3 2" xfId="7494" xr:uid="{00000000-0005-0000-0000-0000F21C0000}"/>
    <cellStyle name="Dezimal 10 3 2 7 4" xfId="7495" xr:uid="{00000000-0005-0000-0000-0000F31C0000}"/>
    <cellStyle name="Dezimal 10 3 2 8" xfId="7496" xr:uid="{00000000-0005-0000-0000-0000F41C0000}"/>
    <cellStyle name="Dezimal 10 3 2 8 2" xfId="7497" xr:uid="{00000000-0005-0000-0000-0000F51C0000}"/>
    <cellStyle name="Dezimal 10 3 2 9" xfId="7498" xr:uid="{00000000-0005-0000-0000-0000F61C0000}"/>
    <cellStyle name="Dezimal 10 3 2 9 2" xfId="7499" xr:uid="{00000000-0005-0000-0000-0000F71C0000}"/>
    <cellStyle name="Dezimal 10 3 3" xfId="7500" xr:uid="{00000000-0005-0000-0000-0000F81C0000}"/>
    <cellStyle name="Dezimal 10 3 3 2" xfId="7501" xr:uid="{00000000-0005-0000-0000-0000F91C0000}"/>
    <cellStyle name="Dezimal 10 3 3 2 2" xfId="7502" xr:uid="{00000000-0005-0000-0000-0000FA1C0000}"/>
    <cellStyle name="Dezimal 10 3 3 2 2 2" xfId="7503" xr:uid="{00000000-0005-0000-0000-0000FB1C0000}"/>
    <cellStyle name="Dezimal 10 3 3 2 2 2 2" xfId="7504" xr:uid="{00000000-0005-0000-0000-0000FC1C0000}"/>
    <cellStyle name="Dezimal 10 3 3 2 2 2 2 2" xfId="7505" xr:uid="{00000000-0005-0000-0000-0000FD1C0000}"/>
    <cellStyle name="Dezimal 10 3 3 2 2 2 3" xfId="7506" xr:uid="{00000000-0005-0000-0000-0000FE1C0000}"/>
    <cellStyle name="Dezimal 10 3 3 2 2 3" xfId="7507" xr:uid="{00000000-0005-0000-0000-0000FF1C0000}"/>
    <cellStyle name="Dezimal 10 3 3 2 2 3 2" xfId="7508" xr:uid="{00000000-0005-0000-0000-0000001D0000}"/>
    <cellStyle name="Dezimal 10 3 3 2 2 4" xfId="7509" xr:uid="{00000000-0005-0000-0000-0000011D0000}"/>
    <cellStyle name="Dezimal 10 3 3 2 3" xfId="7510" xr:uid="{00000000-0005-0000-0000-0000021D0000}"/>
    <cellStyle name="Dezimal 10 3 3 2 3 2" xfId="7511" xr:uid="{00000000-0005-0000-0000-0000031D0000}"/>
    <cellStyle name="Dezimal 10 3 3 2 3 2 2" xfId="7512" xr:uid="{00000000-0005-0000-0000-0000041D0000}"/>
    <cellStyle name="Dezimal 10 3 3 2 3 3" xfId="7513" xr:uid="{00000000-0005-0000-0000-0000051D0000}"/>
    <cellStyle name="Dezimal 10 3 3 2 4" xfId="7514" xr:uid="{00000000-0005-0000-0000-0000061D0000}"/>
    <cellStyle name="Dezimal 10 3 3 2 4 2" xfId="7515" xr:uid="{00000000-0005-0000-0000-0000071D0000}"/>
    <cellStyle name="Dezimal 10 3 3 2 5" xfId="7516" xr:uid="{00000000-0005-0000-0000-0000081D0000}"/>
    <cellStyle name="Dezimal 10 3 3 3" xfId="7517" xr:uid="{00000000-0005-0000-0000-0000091D0000}"/>
    <cellStyle name="Dezimal 10 3 3 3 2" xfId="7518" xr:uid="{00000000-0005-0000-0000-00000A1D0000}"/>
    <cellStyle name="Dezimal 10 3 3 3 2 2" xfId="7519" xr:uid="{00000000-0005-0000-0000-00000B1D0000}"/>
    <cellStyle name="Dezimal 10 3 3 3 2 2 2" xfId="7520" xr:uid="{00000000-0005-0000-0000-00000C1D0000}"/>
    <cellStyle name="Dezimal 10 3 3 3 2 3" xfId="7521" xr:uid="{00000000-0005-0000-0000-00000D1D0000}"/>
    <cellStyle name="Dezimal 10 3 3 3 3" xfId="7522" xr:uid="{00000000-0005-0000-0000-00000E1D0000}"/>
    <cellStyle name="Dezimal 10 3 3 3 3 2" xfId="7523" xr:uid="{00000000-0005-0000-0000-00000F1D0000}"/>
    <cellStyle name="Dezimal 10 3 3 3 4" xfId="7524" xr:uid="{00000000-0005-0000-0000-0000101D0000}"/>
    <cellStyle name="Dezimal 10 3 3 4" xfId="7525" xr:uid="{00000000-0005-0000-0000-0000111D0000}"/>
    <cellStyle name="Dezimal 10 3 3 4 2" xfId="7526" xr:uid="{00000000-0005-0000-0000-0000121D0000}"/>
    <cellStyle name="Dezimal 10 3 3 4 2 2" xfId="7527" xr:uid="{00000000-0005-0000-0000-0000131D0000}"/>
    <cellStyle name="Dezimal 10 3 3 4 3" xfId="7528" xr:uid="{00000000-0005-0000-0000-0000141D0000}"/>
    <cellStyle name="Dezimal 10 3 3 5" xfId="7529" xr:uid="{00000000-0005-0000-0000-0000151D0000}"/>
    <cellStyle name="Dezimal 10 3 3 5 2" xfId="7530" xr:uid="{00000000-0005-0000-0000-0000161D0000}"/>
    <cellStyle name="Dezimal 10 3 3 6" xfId="7531" xr:uid="{00000000-0005-0000-0000-0000171D0000}"/>
    <cellStyle name="Dezimal 10 3 4" xfId="7532" xr:uid="{00000000-0005-0000-0000-0000181D0000}"/>
    <cellStyle name="Dezimal 10 3 4 2" xfId="7533" xr:uid="{00000000-0005-0000-0000-0000191D0000}"/>
    <cellStyle name="Dezimal 10 3 4 2 2" xfId="7534" xr:uid="{00000000-0005-0000-0000-00001A1D0000}"/>
    <cellStyle name="Dezimal 10 3 4 2 2 2" xfId="7535" xr:uid="{00000000-0005-0000-0000-00001B1D0000}"/>
    <cellStyle name="Dezimal 10 3 4 2 2 2 2" xfId="7536" xr:uid="{00000000-0005-0000-0000-00001C1D0000}"/>
    <cellStyle name="Dezimal 10 3 4 2 2 3" xfId="7537" xr:uid="{00000000-0005-0000-0000-00001D1D0000}"/>
    <cellStyle name="Dezimal 10 3 4 2 3" xfId="7538" xr:uid="{00000000-0005-0000-0000-00001E1D0000}"/>
    <cellStyle name="Dezimal 10 3 4 2 3 2" xfId="7539" xr:uid="{00000000-0005-0000-0000-00001F1D0000}"/>
    <cellStyle name="Dezimal 10 3 4 2 4" xfId="7540" xr:uid="{00000000-0005-0000-0000-0000201D0000}"/>
    <cellStyle name="Dezimal 10 3 4 3" xfId="7541" xr:uid="{00000000-0005-0000-0000-0000211D0000}"/>
    <cellStyle name="Dezimal 10 3 4 3 2" xfId="7542" xr:uid="{00000000-0005-0000-0000-0000221D0000}"/>
    <cellStyle name="Dezimal 10 3 4 3 2 2" xfId="7543" xr:uid="{00000000-0005-0000-0000-0000231D0000}"/>
    <cellStyle name="Dezimal 10 3 4 3 3" xfId="7544" xr:uid="{00000000-0005-0000-0000-0000241D0000}"/>
    <cellStyle name="Dezimal 10 3 4 4" xfId="7545" xr:uid="{00000000-0005-0000-0000-0000251D0000}"/>
    <cellStyle name="Dezimal 10 3 4 4 2" xfId="7546" xr:uid="{00000000-0005-0000-0000-0000261D0000}"/>
    <cellStyle name="Dezimal 10 3 4 5" xfId="7547" xr:uid="{00000000-0005-0000-0000-0000271D0000}"/>
    <cellStyle name="Dezimal 10 3 5" xfId="7548" xr:uid="{00000000-0005-0000-0000-0000281D0000}"/>
    <cellStyle name="Dezimal 10 3 5 2" xfId="7549" xr:uid="{00000000-0005-0000-0000-0000291D0000}"/>
    <cellStyle name="Dezimal 10 3 5 2 2" xfId="7550" xr:uid="{00000000-0005-0000-0000-00002A1D0000}"/>
    <cellStyle name="Dezimal 10 3 5 2 2 2" xfId="7551" xr:uid="{00000000-0005-0000-0000-00002B1D0000}"/>
    <cellStyle name="Dezimal 10 3 5 2 3" xfId="7552" xr:uid="{00000000-0005-0000-0000-00002C1D0000}"/>
    <cellStyle name="Dezimal 10 3 5 3" xfId="7553" xr:uid="{00000000-0005-0000-0000-00002D1D0000}"/>
    <cellStyle name="Dezimal 10 3 5 3 2" xfId="7554" xr:uid="{00000000-0005-0000-0000-00002E1D0000}"/>
    <cellStyle name="Dezimal 10 3 5 4" xfId="7555" xr:uid="{00000000-0005-0000-0000-00002F1D0000}"/>
    <cellStyle name="Dezimal 10 3 6" xfId="7556" xr:uid="{00000000-0005-0000-0000-0000301D0000}"/>
    <cellStyle name="Dezimal 10 3 6 2" xfId="7557" xr:uid="{00000000-0005-0000-0000-0000311D0000}"/>
    <cellStyle name="Dezimal 10 3 6 2 2" xfId="7558" xr:uid="{00000000-0005-0000-0000-0000321D0000}"/>
    <cellStyle name="Dezimal 10 3 6 3" xfId="7559" xr:uid="{00000000-0005-0000-0000-0000331D0000}"/>
    <cellStyle name="Dezimal 10 3 6 3 2" xfId="7560" xr:uid="{00000000-0005-0000-0000-0000341D0000}"/>
    <cellStyle name="Dezimal 10 3 6 4" xfId="7561" xr:uid="{00000000-0005-0000-0000-0000351D0000}"/>
    <cellStyle name="Dezimal 10 3 7" xfId="7562" xr:uid="{00000000-0005-0000-0000-0000361D0000}"/>
    <cellStyle name="Dezimal 10 3 7 2" xfId="7563" xr:uid="{00000000-0005-0000-0000-0000371D0000}"/>
    <cellStyle name="Dezimal 10 3 7 2 2" xfId="7564" xr:uid="{00000000-0005-0000-0000-0000381D0000}"/>
    <cellStyle name="Dezimal 10 3 7 3" xfId="7565" xr:uid="{00000000-0005-0000-0000-0000391D0000}"/>
    <cellStyle name="Dezimal 10 3 7 3 2" xfId="7566" xr:uid="{00000000-0005-0000-0000-00003A1D0000}"/>
    <cellStyle name="Dezimal 10 3 7 4" xfId="7567" xr:uid="{00000000-0005-0000-0000-00003B1D0000}"/>
    <cellStyle name="Dezimal 10 3 8" xfId="7568" xr:uid="{00000000-0005-0000-0000-00003C1D0000}"/>
    <cellStyle name="Dezimal 10 3 8 2" xfId="7569" xr:uid="{00000000-0005-0000-0000-00003D1D0000}"/>
    <cellStyle name="Dezimal 10 3 8 2 2" xfId="7570" xr:uid="{00000000-0005-0000-0000-00003E1D0000}"/>
    <cellStyle name="Dezimal 10 3 8 3" xfId="7571" xr:uid="{00000000-0005-0000-0000-00003F1D0000}"/>
    <cellStyle name="Dezimal 10 3 8 3 2" xfId="7572" xr:uid="{00000000-0005-0000-0000-0000401D0000}"/>
    <cellStyle name="Dezimal 10 3 8 4" xfId="7573" xr:uid="{00000000-0005-0000-0000-0000411D0000}"/>
    <cellStyle name="Dezimal 10 3 9" xfId="7574" xr:uid="{00000000-0005-0000-0000-0000421D0000}"/>
    <cellStyle name="Dezimal 10 3 9 2" xfId="7575" xr:uid="{00000000-0005-0000-0000-0000431D0000}"/>
    <cellStyle name="Dezimal 10 4" xfId="7576" xr:uid="{00000000-0005-0000-0000-0000441D0000}"/>
    <cellStyle name="Dezimal 10 4 10" xfId="7577" xr:uid="{00000000-0005-0000-0000-0000451D0000}"/>
    <cellStyle name="Dezimal 10 4 10 2" xfId="7578" xr:uid="{00000000-0005-0000-0000-0000461D0000}"/>
    <cellStyle name="Dezimal 10 4 10 2 2" xfId="7579" xr:uid="{00000000-0005-0000-0000-0000471D0000}"/>
    <cellStyle name="Dezimal 10 4 10 3" xfId="7580" xr:uid="{00000000-0005-0000-0000-0000481D0000}"/>
    <cellStyle name="Dezimal 10 4 10 3 2" xfId="7581" xr:uid="{00000000-0005-0000-0000-0000491D0000}"/>
    <cellStyle name="Dezimal 10 4 10 4" xfId="7582" xr:uid="{00000000-0005-0000-0000-00004A1D0000}"/>
    <cellStyle name="Dezimal 10 4 11" xfId="7583" xr:uid="{00000000-0005-0000-0000-00004B1D0000}"/>
    <cellStyle name="Dezimal 10 4 11 2" xfId="7584" xr:uid="{00000000-0005-0000-0000-00004C1D0000}"/>
    <cellStyle name="Dezimal 10 4 12" xfId="7585" xr:uid="{00000000-0005-0000-0000-00004D1D0000}"/>
    <cellStyle name="Dezimal 10 4 12 2" xfId="7586" xr:uid="{00000000-0005-0000-0000-00004E1D0000}"/>
    <cellStyle name="Dezimal 10 4 13" xfId="7587" xr:uid="{00000000-0005-0000-0000-00004F1D0000}"/>
    <cellStyle name="Dezimal 10 4 2" xfId="7588" xr:uid="{00000000-0005-0000-0000-0000501D0000}"/>
    <cellStyle name="Dezimal 10 4 2 10" xfId="7589" xr:uid="{00000000-0005-0000-0000-0000511D0000}"/>
    <cellStyle name="Dezimal 10 4 2 2" xfId="7590" xr:uid="{00000000-0005-0000-0000-0000521D0000}"/>
    <cellStyle name="Dezimal 10 4 2 2 2" xfId="7591" xr:uid="{00000000-0005-0000-0000-0000531D0000}"/>
    <cellStyle name="Dezimal 10 4 2 2 2 2" xfId="7592" xr:uid="{00000000-0005-0000-0000-0000541D0000}"/>
    <cellStyle name="Dezimal 10 4 2 2 2 2 2" xfId="7593" xr:uid="{00000000-0005-0000-0000-0000551D0000}"/>
    <cellStyle name="Dezimal 10 4 2 2 2 2 2 2" xfId="7594" xr:uid="{00000000-0005-0000-0000-0000561D0000}"/>
    <cellStyle name="Dezimal 10 4 2 2 2 2 3" xfId="7595" xr:uid="{00000000-0005-0000-0000-0000571D0000}"/>
    <cellStyle name="Dezimal 10 4 2 2 2 3" xfId="7596" xr:uid="{00000000-0005-0000-0000-0000581D0000}"/>
    <cellStyle name="Dezimal 10 4 2 2 2 3 2" xfId="7597" xr:uid="{00000000-0005-0000-0000-0000591D0000}"/>
    <cellStyle name="Dezimal 10 4 2 2 2 4" xfId="7598" xr:uid="{00000000-0005-0000-0000-00005A1D0000}"/>
    <cellStyle name="Dezimal 10 4 2 2 3" xfId="7599" xr:uid="{00000000-0005-0000-0000-00005B1D0000}"/>
    <cellStyle name="Dezimal 10 4 2 2 3 2" xfId="7600" xr:uid="{00000000-0005-0000-0000-00005C1D0000}"/>
    <cellStyle name="Dezimal 10 4 2 2 3 2 2" xfId="7601" xr:uid="{00000000-0005-0000-0000-00005D1D0000}"/>
    <cellStyle name="Dezimal 10 4 2 2 3 3" xfId="7602" xr:uid="{00000000-0005-0000-0000-00005E1D0000}"/>
    <cellStyle name="Dezimal 10 4 2 2 3 3 2" xfId="7603" xr:uid="{00000000-0005-0000-0000-00005F1D0000}"/>
    <cellStyle name="Dezimal 10 4 2 2 3 4" xfId="7604" xr:uid="{00000000-0005-0000-0000-0000601D0000}"/>
    <cellStyle name="Dezimal 10 4 2 2 4" xfId="7605" xr:uid="{00000000-0005-0000-0000-0000611D0000}"/>
    <cellStyle name="Dezimal 10 4 2 2 4 2" xfId="7606" xr:uid="{00000000-0005-0000-0000-0000621D0000}"/>
    <cellStyle name="Dezimal 10 4 2 2 5" xfId="7607" xr:uid="{00000000-0005-0000-0000-0000631D0000}"/>
    <cellStyle name="Dezimal 10 4 2 2 5 2" xfId="7608" xr:uid="{00000000-0005-0000-0000-0000641D0000}"/>
    <cellStyle name="Dezimal 10 4 2 2 6" xfId="7609" xr:uid="{00000000-0005-0000-0000-0000651D0000}"/>
    <cellStyle name="Dezimal 10 4 2 3" xfId="7610" xr:uid="{00000000-0005-0000-0000-0000661D0000}"/>
    <cellStyle name="Dezimal 10 4 2 3 2" xfId="7611" xr:uid="{00000000-0005-0000-0000-0000671D0000}"/>
    <cellStyle name="Dezimal 10 4 2 3 2 2" xfId="7612" xr:uid="{00000000-0005-0000-0000-0000681D0000}"/>
    <cellStyle name="Dezimal 10 4 2 3 2 2 2" xfId="7613" xr:uid="{00000000-0005-0000-0000-0000691D0000}"/>
    <cellStyle name="Dezimal 10 4 2 3 2 3" xfId="7614" xr:uid="{00000000-0005-0000-0000-00006A1D0000}"/>
    <cellStyle name="Dezimal 10 4 2 3 3" xfId="7615" xr:uid="{00000000-0005-0000-0000-00006B1D0000}"/>
    <cellStyle name="Dezimal 10 4 2 3 3 2" xfId="7616" xr:uid="{00000000-0005-0000-0000-00006C1D0000}"/>
    <cellStyle name="Dezimal 10 4 2 3 4" xfId="7617" xr:uid="{00000000-0005-0000-0000-00006D1D0000}"/>
    <cellStyle name="Dezimal 10 4 2 4" xfId="7618" xr:uid="{00000000-0005-0000-0000-00006E1D0000}"/>
    <cellStyle name="Dezimal 10 4 2 4 2" xfId="7619" xr:uid="{00000000-0005-0000-0000-00006F1D0000}"/>
    <cellStyle name="Dezimal 10 4 2 4 2 2" xfId="7620" xr:uid="{00000000-0005-0000-0000-0000701D0000}"/>
    <cellStyle name="Dezimal 10 4 2 4 3" xfId="7621" xr:uid="{00000000-0005-0000-0000-0000711D0000}"/>
    <cellStyle name="Dezimal 10 4 2 4 3 2" xfId="7622" xr:uid="{00000000-0005-0000-0000-0000721D0000}"/>
    <cellStyle name="Dezimal 10 4 2 4 4" xfId="7623" xr:uid="{00000000-0005-0000-0000-0000731D0000}"/>
    <cellStyle name="Dezimal 10 4 2 5" xfId="7624" xr:uid="{00000000-0005-0000-0000-0000741D0000}"/>
    <cellStyle name="Dezimal 10 4 2 5 2" xfId="7625" xr:uid="{00000000-0005-0000-0000-0000751D0000}"/>
    <cellStyle name="Dezimal 10 4 2 5 2 2" xfId="7626" xr:uid="{00000000-0005-0000-0000-0000761D0000}"/>
    <cellStyle name="Dezimal 10 4 2 5 3" xfId="7627" xr:uid="{00000000-0005-0000-0000-0000771D0000}"/>
    <cellStyle name="Dezimal 10 4 2 5 3 2" xfId="7628" xr:uid="{00000000-0005-0000-0000-0000781D0000}"/>
    <cellStyle name="Dezimal 10 4 2 5 4" xfId="7629" xr:uid="{00000000-0005-0000-0000-0000791D0000}"/>
    <cellStyle name="Dezimal 10 4 2 6" xfId="7630" xr:uid="{00000000-0005-0000-0000-00007A1D0000}"/>
    <cellStyle name="Dezimal 10 4 2 6 2" xfId="7631" xr:uid="{00000000-0005-0000-0000-00007B1D0000}"/>
    <cellStyle name="Dezimal 10 4 2 6 2 2" xfId="7632" xr:uid="{00000000-0005-0000-0000-00007C1D0000}"/>
    <cellStyle name="Dezimal 10 4 2 6 3" xfId="7633" xr:uid="{00000000-0005-0000-0000-00007D1D0000}"/>
    <cellStyle name="Dezimal 10 4 2 6 3 2" xfId="7634" xr:uid="{00000000-0005-0000-0000-00007E1D0000}"/>
    <cellStyle name="Dezimal 10 4 2 6 4" xfId="7635" xr:uid="{00000000-0005-0000-0000-00007F1D0000}"/>
    <cellStyle name="Dezimal 10 4 2 7" xfId="7636" xr:uid="{00000000-0005-0000-0000-0000801D0000}"/>
    <cellStyle name="Dezimal 10 4 2 7 2" xfId="7637" xr:uid="{00000000-0005-0000-0000-0000811D0000}"/>
    <cellStyle name="Dezimal 10 4 2 7 2 2" xfId="7638" xr:uid="{00000000-0005-0000-0000-0000821D0000}"/>
    <cellStyle name="Dezimal 10 4 2 7 3" xfId="7639" xr:uid="{00000000-0005-0000-0000-0000831D0000}"/>
    <cellStyle name="Dezimal 10 4 2 7 3 2" xfId="7640" xr:uid="{00000000-0005-0000-0000-0000841D0000}"/>
    <cellStyle name="Dezimal 10 4 2 7 4" xfId="7641" xr:uid="{00000000-0005-0000-0000-0000851D0000}"/>
    <cellStyle name="Dezimal 10 4 2 8" xfId="7642" xr:uid="{00000000-0005-0000-0000-0000861D0000}"/>
    <cellStyle name="Dezimal 10 4 2 8 2" xfId="7643" xr:uid="{00000000-0005-0000-0000-0000871D0000}"/>
    <cellStyle name="Dezimal 10 4 2 9" xfId="7644" xr:uid="{00000000-0005-0000-0000-0000881D0000}"/>
    <cellStyle name="Dezimal 10 4 2 9 2" xfId="7645" xr:uid="{00000000-0005-0000-0000-0000891D0000}"/>
    <cellStyle name="Dezimal 10 4 3" xfId="7646" xr:uid="{00000000-0005-0000-0000-00008A1D0000}"/>
    <cellStyle name="Dezimal 10 4 3 10" xfId="7647" xr:uid="{00000000-0005-0000-0000-00008B1D0000}"/>
    <cellStyle name="Dezimal 10 4 3 10 2" xfId="7648" xr:uid="{00000000-0005-0000-0000-00008C1D0000}"/>
    <cellStyle name="Dezimal 10 4 3 11" xfId="7649" xr:uid="{00000000-0005-0000-0000-00008D1D0000}"/>
    <cellStyle name="Dezimal 10 4 3 2" xfId="7650" xr:uid="{00000000-0005-0000-0000-00008E1D0000}"/>
    <cellStyle name="Dezimal 10 4 3 2 2" xfId="7651" xr:uid="{00000000-0005-0000-0000-00008F1D0000}"/>
    <cellStyle name="Dezimal 10 4 3 2 2 2" xfId="7652" xr:uid="{00000000-0005-0000-0000-0000901D0000}"/>
    <cellStyle name="Dezimal 10 4 3 2 2 2 2" xfId="7653" xr:uid="{00000000-0005-0000-0000-0000911D0000}"/>
    <cellStyle name="Dezimal 10 4 3 2 2 3" xfId="7654" xr:uid="{00000000-0005-0000-0000-0000921D0000}"/>
    <cellStyle name="Dezimal 10 4 3 2 2 3 2" xfId="7655" xr:uid="{00000000-0005-0000-0000-0000931D0000}"/>
    <cellStyle name="Dezimal 10 4 3 2 2 4" xfId="7656" xr:uid="{00000000-0005-0000-0000-0000941D0000}"/>
    <cellStyle name="Dezimal 10 4 3 2 3" xfId="7657" xr:uid="{00000000-0005-0000-0000-0000951D0000}"/>
    <cellStyle name="Dezimal 10 4 3 2 3 2" xfId="7658" xr:uid="{00000000-0005-0000-0000-0000961D0000}"/>
    <cellStyle name="Dezimal 10 4 3 2 3 2 2" xfId="7659" xr:uid="{00000000-0005-0000-0000-0000971D0000}"/>
    <cellStyle name="Dezimal 10 4 3 2 3 3" xfId="7660" xr:uid="{00000000-0005-0000-0000-0000981D0000}"/>
    <cellStyle name="Dezimal 10 4 3 2 3 3 2" xfId="7661" xr:uid="{00000000-0005-0000-0000-0000991D0000}"/>
    <cellStyle name="Dezimal 10 4 3 2 3 4" xfId="7662" xr:uid="{00000000-0005-0000-0000-00009A1D0000}"/>
    <cellStyle name="Dezimal 10 4 3 2 4" xfId="7663" xr:uid="{00000000-0005-0000-0000-00009B1D0000}"/>
    <cellStyle name="Dezimal 10 4 3 2 4 2" xfId="7664" xr:uid="{00000000-0005-0000-0000-00009C1D0000}"/>
    <cellStyle name="Dezimal 10 4 3 2 4 2 2" xfId="7665" xr:uid="{00000000-0005-0000-0000-00009D1D0000}"/>
    <cellStyle name="Dezimal 10 4 3 2 4 3" xfId="7666" xr:uid="{00000000-0005-0000-0000-00009E1D0000}"/>
    <cellStyle name="Dezimal 10 4 3 2 4 3 2" xfId="7667" xr:uid="{00000000-0005-0000-0000-00009F1D0000}"/>
    <cellStyle name="Dezimal 10 4 3 2 4 4" xfId="7668" xr:uid="{00000000-0005-0000-0000-0000A01D0000}"/>
    <cellStyle name="Dezimal 10 4 3 2 5" xfId="7669" xr:uid="{00000000-0005-0000-0000-0000A11D0000}"/>
    <cellStyle name="Dezimal 10 4 3 2 5 2" xfId="7670" xr:uid="{00000000-0005-0000-0000-0000A21D0000}"/>
    <cellStyle name="Dezimal 10 4 3 2 5 2 2" xfId="7671" xr:uid="{00000000-0005-0000-0000-0000A31D0000}"/>
    <cellStyle name="Dezimal 10 4 3 2 5 3" xfId="7672" xr:uid="{00000000-0005-0000-0000-0000A41D0000}"/>
    <cellStyle name="Dezimal 10 4 3 2 5 3 2" xfId="7673" xr:uid="{00000000-0005-0000-0000-0000A51D0000}"/>
    <cellStyle name="Dezimal 10 4 3 2 5 4" xfId="7674" xr:uid="{00000000-0005-0000-0000-0000A61D0000}"/>
    <cellStyle name="Dezimal 10 4 3 2 6" xfId="7675" xr:uid="{00000000-0005-0000-0000-0000A71D0000}"/>
    <cellStyle name="Dezimal 10 4 3 2 6 2" xfId="7676" xr:uid="{00000000-0005-0000-0000-0000A81D0000}"/>
    <cellStyle name="Dezimal 10 4 3 2 6 2 2" xfId="7677" xr:uid="{00000000-0005-0000-0000-0000A91D0000}"/>
    <cellStyle name="Dezimal 10 4 3 2 6 3" xfId="7678" xr:uid="{00000000-0005-0000-0000-0000AA1D0000}"/>
    <cellStyle name="Dezimal 10 4 3 2 6 3 2" xfId="7679" xr:uid="{00000000-0005-0000-0000-0000AB1D0000}"/>
    <cellStyle name="Dezimal 10 4 3 2 6 4" xfId="7680" xr:uid="{00000000-0005-0000-0000-0000AC1D0000}"/>
    <cellStyle name="Dezimal 10 4 3 2 7" xfId="7681" xr:uid="{00000000-0005-0000-0000-0000AD1D0000}"/>
    <cellStyle name="Dezimal 10 4 3 2 7 2" xfId="7682" xr:uid="{00000000-0005-0000-0000-0000AE1D0000}"/>
    <cellStyle name="Dezimal 10 4 3 2 8" xfId="7683" xr:uid="{00000000-0005-0000-0000-0000AF1D0000}"/>
    <cellStyle name="Dezimal 10 4 3 2 8 2" xfId="7684" xr:uid="{00000000-0005-0000-0000-0000B01D0000}"/>
    <cellStyle name="Dezimal 10 4 3 2 9" xfId="7685" xr:uid="{00000000-0005-0000-0000-0000B11D0000}"/>
    <cellStyle name="Dezimal 10 4 3 3" xfId="7686" xr:uid="{00000000-0005-0000-0000-0000B21D0000}"/>
    <cellStyle name="Dezimal 10 4 3 3 2" xfId="7687" xr:uid="{00000000-0005-0000-0000-0000B31D0000}"/>
    <cellStyle name="Dezimal 10 4 3 3 2 2" xfId="7688" xr:uid="{00000000-0005-0000-0000-0000B41D0000}"/>
    <cellStyle name="Dezimal 10 4 3 3 2 2 2" xfId="7689" xr:uid="{00000000-0005-0000-0000-0000B51D0000}"/>
    <cellStyle name="Dezimal 10 4 3 3 2 3" xfId="7690" xr:uid="{00000000-0005-0000-0000-0000B61D0000}"/>
    <cellStyle name="Dezimal 10 4 3 3 2 3 2" xfId="7691" xr:uid="{00000000-0005-0000-0000-0000B71D0000}"/>
    <cellStyle name="Dezimal 10 4 3 3 2 4" xfId="7692" xr:uid="{00000000-0005-0000-0000-0000B81D0000}"/>
    <cellStyle name="Dezimal 10 4 3 3 3" xfId="7693" xr:uid="{00000000-0005-0000-0000-0000B91D0000}"/>
    <cellStyle name="Dezimal 10 4 3 3 3 2" xfId="7694" xr:uid="{00000000-0005-0000-0000-0000BA1D0000}"/>
    <cellStyle name="Dezimal 10 4 3 3 3 2 2" xfId="7695" xr:uid="{00000000-0005-0000-0000-0000BB1D0000}"/>
    <cellStyle name="Dezimal 10 4 3 3 3 3" xfId="7696" xr:uid="{00000000-0005-0000-0000-0000BC1D0000}"/>
    <cellStyle name="Dezimal 10 4 3 3 3 3 2" xfId="7697" xr:uid="{00000000-0005-0000-0000-0000BD1D0000}"/>
    <cellStyle name="Dezimal 10 4 3 3 3 4" xfId="7698" xr:uid="{00000000-0005-0000-0000-0000BE1D0000}"/>
    <cellStyle name="Dezimal 10 4 3 3 4" xfId="7699" xr:uid="{00000000-0005-0000-0000-0000BF1D0000}"/>
    <cellStyle name="Dezimal 10 4 3 3 4 2" xfId="7700" xr:uid="{00000000-0005-0000-0000-0000C01D0000}"/>
    <cellStyle name="Dezimal 10 4 3 3 5" xfId="7701" xr:uid="{00000000-0005-0000-0000-0000C11D0000}"/>
    <cellStyle name="Dezimal 10 4 3 3 5 2" xfId="7702" xr:uid="{00000000-0005-0000-0000-0000C21D0000}"/>
    <cellStyle name="Dezimal 10 4 3 3 6" xfId="7703" xr:uid="{00000000-0005-0000-0000-0000C31D0000}"/>
    <cellStyle name="Dezimal 10 4 3 4" xfId="7704" xr:uid="{00000000-0005-0000-0000-0000C41D0000}"/>
    <cellStyle name="Dezimal 10 4 3 4 2" xfId="7705" xr:uid="{00000000-0005-0000-0000-0000C51D0000}"/>
    <cellStyle name="Dezimal 10 4 3 4 2 2" xfId="7706" xr:uid="{00000000-0005-0000-0000-0000C61D0000}"/>
    <cellStyle name="Dezimal 10 4 3 4 3" xfId="7707" xr:uid="{00000000-0005-0000-0000-0000C71D0000}"/>
    <cellStyle name="Dezimal 10 4 3 4 3 2" xfId="7708" xr:uid="{00000000-0005-0000-0000-0000C81D0000}"/>
    <cellStyle name="Dezimal 10 4 3 4 4" xfId="7709" xr:uid="{00000000-0005-0000-0000-0000C91D0000}"/>
    <cellStyle name="Dezimal 10 4 3 5" xfId="7710" xr:uid="{00000000-0005-0000-0000-0000CA1D0000}"/>
    <cellStyle name="Dezimal 10 4 3 5 2" xfId="7711" xr:uid="{00000000-0005-0000-0000-0000CB1D0000}"/>
    <cellStyle name="Dezimal 10 4 3 5 2 2" xfId="7712" xr:uid="{00000000-0005-0000-0000-0000CC1D0000}"/>
    <cellStyle name="Dezimal 10 4 3 5 3" xfId="7713" xr:uid="{00000000-0005-0000-0000-0000CD1D0000}"/>
    <cellStyle name="Dezimal 10 4 3 5 3 2" xfId="7714" xr:uid="{00000000-0005-0000-0000-0000CE1D0000}"/>
    <cellStyle name="Dezimal 10 4 3 5 4" xfId="7715" xr:uid="{00000000-0005-0000-0000-0000CF1D0000}"/>
    <cellStyle name="Dezimal 10 4 3 6" xfId="7716" xr:uid="{00000000-0005-0000-0000-0000D01D0000}"/>
    <cellStyle name="Dezimal 10 4 3 6 2" xfId="7717" xr:uid="{00000000-0005-0000-0000-0000D11D0000}"/>
    <cellStyle name="Dezimal 10 4 3 6 2 2" xfId="7718" xr:uid="{00000000-0005-0000-0000-0000D21D0000}"/>
    <cellStyle name="Dezimal 10 4 3 6 3" xfId="7719" xr:uid="{00000000-0005-0000-0000-0000D31D0000}"/>
    <cellStyle name="Dezimal 10 4 3 6 3 2" xfId="7720" xr:uid="{00000000-0005-0000-0000-0000D41D0000}"/>
    <cellStyle name="Dezimal 10 4 3 6 4" xfId="7721" xr:uid="{00000000-0005-0000-0000-0000D51D0000}"/>
    <cellStyle name="Dezimal 10 4 3 7" xfId="7722" xr:uid="{00000000-0005-0000-0000-0000D61D0000}"/>
    <cellStyle name="Dezimal 10 4 3 7 2" xfId="7723" xr:uid="{00000000-0005-0000-0000-0000D71D0000}"/>
    <cellStyle name="Dezimal 10 4 3 7 2 2" xfId="7724" xr:uid="{00000000-0005-0000-0000-0000D81D0000}"/>
    <cellStyle name="Dezimal 10 4 3 7 3" xfId="7725" xr:uid="{00000000-0005-0000-0000-0000D91D0000}"/>
    <cellStyle name="Dezimal 10 4 3 7 3 2" xfId="7726" xr:uid="{00000000-0005-0000-0000-0000DA1D0000}"/>
    <cellStyle name="Dezimal 10 4 3 7 4" xfId="7727" xr:uid="{00000000-0005-0000-0000-0000DB1D0000}"/>
    <cellStyle name="Dezimal 10 4 3 8" xfId="7728" xr:uid="{00000000-0005-0000-0000-0000DC1D0000}"/>
    <cellStyle name="Dezimal 10 4 3 8 2" xfId="7729" xr:uid="{00000000-0005-0000-0000-0000DD1D0000}"/>
    <cellStyle name="Dezimal 10 4 3 8 2 2" xfId="7730" xr:uid="{00000000-0005-0000-0000-0000DE1D0000}"/>
    <cellStyle name="Dezimal 10 4 3 8 3" xfId="7731" xr:uid="{00000000-0005-0000-0000-0000DF1D0000}"/>
    <cellStyle name="Dezimal 10 4 3 8 3 2" xfId="7732" xr:uid="{00000000-0005-0000-0000-0000E01D0000}"/>
    <cellStyle name="Dezimal 10 4 3 8 4" xfId="7733" xr:uid="{00000000-0005-0000-0000-0000E11D0000}"/>
    <cellStyle name="Dezimal 10 4 3 9" xfId="7734" xr:uid="{00000000-0005-0000-0000-0000E21D0000}"/>
    <cellStyle name="Dezimal 10 4 3 9 2" xfId="7735" xr:uid="{00000000-0005-0000-0000-0000E31D0000}"/>
    <cellStyle name="Dezimal 10 4 4" xfId="7736" xr:uid="{00000000-0005-0000-0000-0000E41D0000}"/>
    <cellStyle name="Dezimal 10 4 4 10" xfId="7737" xr:uid="{00000000-0005-0000-0000-0000E51D0000}"/>
    <cellStyle name="Dezimal 10 4 4 2" xfId="7738" xr:uid="{00000000-0005-0000-0000-0000E61D0000}"/>
    <cellStyle name="Dezimal 10 4 4 2 2" xfId="7739" xr:uid="{00000000-0005-0000-0000-0000E71D0000}"/>
    <cellStyle name="Dezimal 10 4 4 2 2 2" xfId="7740" xr:uid="{00000000-0005-0000-0000-0000E81D0000}"/>
    <cellStyle name="Dezimal 10 4 4 2 2 2 2" xfId="7741" xr:uid="{00000000-0005-0000-0000-0000E91D0000}"/>
    <cellStyle name="Dezimal 10 4 4 2 2 3" xfId="7742" xr:uid="{00000000-0005-0000-0000-0000EA1D0000}"/>
    <cellStyle name="Dezimal 10 4 4 2 2 3 2" xfId="7743" xr:uid="{00000000-0005-0000-0000-0000EB1D0000}"/>
    <cellStyle name="Dezimal 10 4 4 2 2 4" xfId="7744" xr:uid="{00000000-0005-0000-0000-0000EC1D0000}"/>
    <cellStyle name="Dezimal 10 4 4 2 3" xfId="7745" xr:uid="{00000000-0005-0000-0000-0000ED1D0000}"/>
    <cellStyle name="Dezimal 10 4 4 2 3 2" xfId="7746" xr:uid="{00000000-0005-0000-0000-0000EE1D0000}"/>
    <cellStyle name="Dezimal 10 4 4 2 3 2 2" xfId="7747" xr:uid="{00000000-0005-0000-0000-0000EF1D0000}"/>
    <cellStyle name="Dezimal 10 4 4 2 3 3" xfId="7748" xr:uid="{00000000-0005-0000-0000-0000F01D0000}"/>
    <cellStyle name="Dezimal 10 4 4 2 3 3 2" xfId="7749" xr:uid="{00000000-0005-0000-0000-0000F11D0000}"/>
    <cellStyle name="Dezimal 10 4 4 2 3 4" xfId="7750" xr:uid="{00000000-0005-0000-0000-0000F21D0000}"/>
    <cellStyle name="Dezimal 10 4 4 2 4" xfId="7751" xr:uid="{00000000-0005-0000-0000-0000F31D0000}"/>
    <cellStyle name="Dezimal 10 4 4 2 4 2" xfId="7752" xr:uid="{00000000-0005-0000-0000-0000F41D0000}"/>
    <cellStyle name="Dezimal 10 4 4 2 4 2 2" xfId="7753" xr:uid="{00000000-0005-0000-0000-0000F51D0000}"/>
    <cellStyle name="Dezimal 10 4 4 2 4 3" xfId="7754" xr:uid="{00000000-0005-0000-0000-0000F61D0000}"/>
    <cellStyle name="Dezimal 10 4 4 2 4 3 2" xfId="7755" xr:uid="{00000000-0005-0000-0000-0000F71D0000}"/>
    <cellStyle name="Dezimal 10 4 4 2 4 4" xfId="7756" xr:uid="{00000000-0005-0000-0000-0000F81D0000}"/>
    <cellStyle name="Dezimal 10 4 4 2 5" xfId="7757" xr:uid="{00000000-0005-0000-0000-0000F91D0000}"/>
    <cellStyle name="Dezimal 10 4 4 2 5 2" xfId="7758" xr:uid="{00000000-0005-0000-0000-0000FA1D0000}"/>
    <cellStyle name="Dezimal 10 4 4 2 5 2 2" xfId="7759" xr:uid="{00000000-0005-0000-0000-0000FB1D0000}"/>
    <cellStyle name="Dezimal 10 4 4 2 5 3" xfId="7760" xr:uid="{00000000-0005-0000-0000-0000FC1D0000}"/>
    <cellStyle name="Dezimal 10 4 4 2 5 3 2" xfId="7761" xr:uid="{00000000-0005-0000-0000-0000FD1D0000}"/>
    <cellStyle name="Dezimal 10 4 4 2 5 4" xfId="7762" xr:uid="{00000000-0005-0000-0000-0000FE1D0000}"/>
    <cellStyle name="Dezimal 10 4 4 2 6" xfId="7763" xr:uid="{00000000-0005-0000-0000-0000FF1D0000}"/>
    <cellStyle name="Dezimal 10 4 4 2 6 2" xfId="7764" xr:uid="{00000000-0005-0000-0000-0000001E0000}"/>
    <cellStyle name="Dezimal 10 4 4 2 6 2 2" xfId="7765" xr:uid="{00000000-0005-0000-0000-0000011E0000}"/>
    <cellStyle name="Dezimal 10 4 4 2 6 3" xfId="7766" xr:uid="{00000000-0005-0000-0000-0000021E0000}"/>
    <cellStyle name="Dezimal 10 4 4 2 6 3 2" xfId="7767" xr:uid="{00000000-0005-0000-0000-0000031E0000}"/>
    <cellStyle name="Dezimal 10 4 4 2 6 4" xfId="7768" xr:uid="{00000000-0005-0000-0000-0000041E0000}"/>
    <cellStyle name="Dezimal 10 4 4 2 7" xfId="7769" xr:uid="{00000000-0005-0000-0000-0000051E0000}"/>
    <cellStyle name="Dezimal 10 4 4 2 7 2" xfId="7770" xr:uid="{00000000-0005-0000-0000-0000061E0000}"/>
    <cellStyle name="Dezimal 10 4 4 2 8" xfId="7771" xr:uid="{00000000-0005-0000-0000-0000071E0000}"/>
    <cellStyle name="Dezimal 10 4 4 2 8 2" xfId="7772" xr:uid="{00000000-0005-0000-0000-0000081E0000}"/>
    <cellStyle name="Dezimal 10 4 4 2 9" xfId="7773" xr:uid="{00000000-0005-0000-0000-0000091E0000}"/>
    <cellStyle name="Dezimal 10 4 4 3" xfId="7774" xr:uid="{00000000-0005-0000-0000-00000A1E0000}"/>
    <cellStyle name="Dezimal 10 4 4 3 2" xfId="7775" xr:uid="{00000000-0005-0000-0000-00000B1E0000}"/>
    <cellStyle name="Dezimal 10 4 4 3 2 2" xfId="7776" xr:uid="{00000000-0005-0000-0000-00000C1E0000}"/>
    <cellStyle name="Dezimal 10 4 4 3 2 2 2" xfId="7777" xr:uid="{00000000-0005-0000-0000-00000D1E0000}"/>
    <cellStyle name="Dezimal 10 4 4 3 2 3" xfId="7778" xr:uid="{00000000-0005-0000-0000-00000E1E0000}"/>
    <cellStyle name="Dezimal 10 4 4 3 2 3 2" xfId="7779" xr:uid="{00000000-0005-0000-0000-00000F1E0000}"/>
    <cellStyle name="Dezimal 10 4 4 3 2 4" xfId="7780" xr:uid="{00000000-0005-0000-0000-0000101E0000}"/>
    <cellStyle name="Dezimal 10 4 4 3 3" xfId="7781" xr:uid="{00000000-0005-0000-0000-0000111E0000}"/>
    <cellStyle name="Dezimal 10 4 4 3 3 2" xfId="7782" xr:uid="{00000000-0005-0000-0000-0000121E0000}"/>
    <cellStyle name="Dezimal 10 4 4 3 3 2 2" xfId="7783" xr:uid="{00000000-0005-0000-0000-0000131E0000}"/>
    <cellStyle name="Dezimal 10 4 4 3 3 3" xfId="7784" xr:uid="{00000000-0005-0000-0000-0000141E0000}"/>
    <cellStyle name="Dezimal 10 4 4 3 3 3 2" xfId="7785" xr:uid="{00000000-0005-0000-0000-0000151E0000}"/>
    <cellStyle name="Dezimal 10 4 4 3 3 4" xfId="7786" xr:uid="{00000000-0005-0000-0000-0000161E0000}"/>
    <cellStyle name="Dezimal 10 4 4 3 4" xfId="7787" xr:uid="{00000000-0005-0000-0000-0000171E0000}"/>
    <cellStyle name="Dezimal 10 4 4 3 4 2" xfId="7788" xr:uid="{00000000-0005-0000-0000-0000181E0000}"/>
    <cellStyle name="Dezimal 10 4 4 3 5" xfId="7789" xr:uid="{00000000-0005-0000-0000-0000191E0000}"/>
    <cellStyle name="Dezimal 10 4 4 3 5 2" xfId="7790" xr:uid="{00000000-0005-0000-0000-00001A1E0000}"/>
    <cellStyle name="Dezimal 10 4 4 3 6" xfId="7791" xr:uid="{00000000-0005-0000-0000-00001B1E0000}"/>
    <cellStyle name="Dezimal 10 4 4 4" xfId="7792" xr:uid="{00000000-0005-0000-0000-00001C1E0000}"/>
    <cellStyle name="Dezimal 10 4 4 4 2" xfId="7793" xr:uid="{00000000-0005-0000-0000-00001D1E0000}"/>
    <cellStyle name="Dezimal 10 4 4 4 2 2" xfId="7794" xr:uid="{00000000-0005-0000-0000-00001E1E0000}"/>
    <cellStyle name="Dezimal 10 4 4 4 3" xfId="7795" xr:uid="{00000000-0005-0000-0000-00001F1E0000}"/>
    <cellStyle name="Dezimal 10 4 4 4 3 2" xfId="7796" xr:uid="{00000000-0005-0000-0000-0000201E0000}"/>
    <cellStyle name="Dezimal 10 4 4 4 4" xfId="7797" xr:uid="{00000000-0005-0000-0000-0000211E0000}"/>
    <cellStyle name="Dezimal 10 4 4 5" xfId="7798" xr:uid="{00000000-0005-0000-0000-0000221E0000}"/>
    <cellStyle name="Dezimal 10 4 4 5 2" xfId="7799" xr:uid="{00000000-0005-0000-0000-0000231E0000}"/>
    <cellStyle name="Dezimal 10 4 4 5 2 2" xfId="7800" xr:uid="{00000000-0005-0000-0000-0000241E0000}"/>
    <cellStyle name="Dezimal 10 4 4 5 3" xfId="7801" xr:uid="{00000000-0005-0000-0000-0000251E0000}"/>
    <cellStyle name="Dezimal 10 4 4 5 3 2" xfId="7802" xr:uid="{00000000-0005-0000-0000-0000261E0000}"/>
    <cellStyle name="Dezimal 10 4 4 5 4" xfId="7803" xr:uid="{00000000-0005-0000-0000-0000271E0000}"/>
    <cellStyle name="Dezimal 10 4 4 6" xfId="7804" xr:uid="{00000000-0005-0000-0000-0000281E0000}"/>
    <cellStyle name="Dezimal 10 4 4 6 2" xfId="7805" xr:uid="{00000000-0005-0000-0000-0000291E0000}"/>
    <cellStyle name="Dezimal 10 4 4 6 2 2" xfId="7806" xr:uid="{00000000-0005-0000-0000-00002A1E0000}"/>
    <cellStyle name="Dezimal 10 4 4 6 3" xfId="7807" xr:uid="{00000000-0005-0000-0000-00002B1E0000}"/>
    <cellStyle name="Dezimal 10 4 4 6 3 2" xfId="7808" xr:uid="{00000000-0005-0000-0000-00002C1E0000}"/>
    <cellStyle name="Dezimal 10 4 4 6 4" xfId="7809" xr:uid="{00000000-0005-0000-0000-00002D1E0000}"/>
    <cellStyle name="Dezimal 10 4 4 7" xfId="7810" xr:uid="{00000000-0005-0000-0000-00002E1E0000}"/>
    <cellStyle name="Dezimal 10 4 4 7 2" xfId="7811" xr:uid="{00000000-0005-0000-0000-00002F1E0000}"/>
    <cellStyle name="Dezimal 10 4 4 7 2 2" xfId="7812" xr:uid="{00000000-0005-0000-0000-0000301E0000}"/>
    <cellStyle name="Dezimal 10 4 4 7 3" xfId="7813" xr:uid="{00000000-0005-0000-0000-0000311E0000}"/>
    <cellStyle name="Dezimal 10 4 4 7 3 2" xfId="7814" xr:uid="{00000000-0005-0000-0000-0000321E0000}"/>
    <cellStyle name="Dezimal 10 4 4 7 4" xfId="7815" xr:uid="{00000000-0005-0000-0000-0000331E0000}"/>
    <cellStyle name="Dezimal 10 4 4 8" xfId="7816" xr:uid="{00000000-0005-0000-0000-0000341E0000}"/>
    <cellStyle name="Dezimal 10 4 4 8 2" xfId="7817" xr:uid="{00000000-0005-0000-0000-0000351E0000}"/>
    <cellStyle name="Dezimal 10 4 4 9" xfId="7818" xr:uid="{00000000-0005-0000-0000-0000361E0000}"/>
    <cellStyle name="Dezimal 10 4 4 9 2" xfId="7819" xr:uid="{00000000-0005-0000-0000-0000371E0000}"/>
    <cellStyle name="Dezimal 10 4 5" xfId="7820" xr:uid="{00000000-0005-0000-0000-0000381E0000}"/>
    <cellStyle name="Dezimal 10 4 5 2" xfId="7821" xr:uid="{00000000-0005-0000-0000-0000391E0000}"/>
    <cellStyle name="Dezimal 10 4 5 2 2" xfId="7822" xr:uid="{00000000-0005-0000-0000-00003A1E0000}"/>
    <cellStyle name="Dezimal 10 4 5 2 2 2" xfId="7823" xr:uid="{00000000-0005-0000-0000-00003B1E0000}"/>
    <cellStyle name="Dezimal 10 4 5 2 2 2 2" xfId="7824" xr:uid="{00000000-0005-0000-0000-00003C1E0000}"/>
    <cellStyle name="Dezimal 10 4 5 2 2 3" xfId="7825" xr:uid="{00000000-0005-0000-0000-00003D1E0000}"/>
    <cellStyle name="Dezimal 10 4 5 2 2 3 2" xfId="7826" xr:uid="{00000000-0005-0000-0000-00003E1E0000}"/>
    <cellStyle name="Dezimal 10 4 5 2 2 4" xfId="7827" xr:uid="{00000000-0005-0000-0000-00003F1E0000}"/>
    <cellStyle name="Dezimal 10 4 5 2 3" xfId="7828" xr:uid="{00000000-0005-0000-0000-0000401E0000}"/>
    <cellStyle name="Dezimal 10 4 5 2 3 2" xfId="7829" xr:uid="{00000000-0005-0000-0000-0000411E0000}"/>
    <cellStyle name="Dezimal 10 4 5 2 3 2 2" xfId="7830" xr:uid="{00000000-0005-0000-0000-0000421E0000}"/>
    <cellStyle name="Dezimal 10 4 5 2 3 3" xfId="7831" xr:uid="{00000000-0005-0000-0000-0000431E0000}"/>
    <cellStyle name="Dezimal 10 4 5 2 3 3 2" xfId="7832" xr:uid="{00000000-0005-0000-0000-0000441E0000}"/>
    <cellStyle name="Dezimal 10 4 5 2 3 4" xfId="7833" xr:uid="{00000000-0005-0000-0000-0000451E0000}"/>
    <cellStyle name="Dezimal 10 4 5 2 4" xfId="7834" xr:uid="{00000000-0005-0000-0000-0000461E0000}"/>
    <cellStyle name="Dezimal 10 4 5 2 4 2" xfId="7835" xr:uid="{00000000-0005-0000-0000-0000471E0000}"/>
    <cellStyle name="Dezimal 10 4 5 2 4 2 2" xfId="7836" xr:uid="{00000000-0005-0000-0000-0000481E0000}"/>
    <cellStyle name="Dezimal 10 4 5 2 4 3" xfId="7837" xr:uid="{00000000-0005-0000-0000-0000491E0000}"/>
    <cellStyle name="Dezimal 10 4 5 2 4 3 2" xfId="7838" xr:uid="{00000000-0005-0000-0000-00004A1E0000}"/>
    <cellStyle name="Dezimal 10 4 5 2 4 4" xfId="7839" xr:uid="{00000000-0005-0000-0000-00004B1E0000}"/>
    <cellStyle name="Dezimal 10 4 5 2 5" xfId="7840" xr:uid="{00000000-0005-0000-0000-00004C1E0000}"/>
    <cellStyle name="Dezimal 10 4 5 2 5 2" xfId="7841" xr:uid="{00000000-0005-0000-0000-00004D1E0000}"/>
    <cellStyle name="Dezimal 10 4 5 2 5 2 2" xfId="7842" xr:uid="{00000000-0005-0000-0000-00004E1E0000}"/>
    <cellStyle name="Dezimal 10 4 5 2 5 3" xfId="7843" xr:uid="{00000000-0005-0000-0000-00004F1E0000}"/>
    <cellStyle name="Dezimal 10 4 5 2 5 3 2" xfId="7844" xr:uid="{00000000-0005-0000-0000-0000501E0000}"/>
    <cellStyle name="Dezimal 10 4 5 2 5 4" xfId="7845" xr:uid="{00000000-0005-0000-0000-0000511E0000}"/>
    <cellStyle name="Dezimal 10 4 5 2 6" xfId="7846" xr:uid="{00000000-0005-0000-0000-0000521E0000}"/>
    <cellStyle name="Dezimal 10 4 5 2 6 2" xfId="7847" xr:uid="{00000000-0005-0000-0000-0000531E0000}"/>
    <cellStyle name="Dezimal 10 4 5 2 6 2 2" xfId="7848" xr:uid="{00000000-0005-0000-0000-0000541E0000}"/>
    <cellStyle name="Dezimal 10 4 5 2 6 3" xfId="7849" xr:uid="{00000000-0005-0000-0000-0000551E0000}"/>
    <cellStyle name="Dezimal 10 4 5 2 6 3 2" xfId="7850" xr:uid="{00000000-0005-0000-0000-0000561E0000}"/>
    <cellStyle name="Dezimal 10 4 5 2 6 4" xfId="7851" xr:uid="{00000000-0005-0000-0000-0000571E0000}"/>
    <cellStyle name="Dezimal 10 4 5 2 7" xfId="7852" xr:uid="{00000000-0005-0000-0000-0000581E0000}"/>
    <cellStyle name="Dezimal 10 4 5 2 7 2" xfId="7853" xr:uid="{00000000-0005-0000-0000-0000591E0000}"/>
    <cellStyle name="Dezimal 10 4 5 2 8" xfId="7854" xr:uid="{00000000-0005-0000-0000-00005A1E0000}"/>
    <cellStyle name="Dezimal 10 4 5 2 8 2" xfId="7855" xr:uid="{00000000-0005-0000-0000-00005B1E0000}"/>
    <cellStyle name="Dezimal 10 4 5 2 9" xfId="7856" xr:uid="{00000000-0005-0000-0000-00005C1E0000}"/>
    <cellStyle name="Dezimal 10 4 5 3" xfId="7857" xr:uid="{00000000-0005-0000-0000-00005D1E0000}"/>
    <cellStyle name="Dezimal 10 4 5 3 2" xfId="7858" xr:uid="{00000000-0005-0000-0000-00005E1E0000}"/>
    <cellStyle name="Dezimal 10 4 5 3 2 2" xfId="7859" xr:uid="{00000000-0005-0000-0000-00005F1E0000}"/>
    <cellStyle name="Dezimal 10 4 5 3 3" xfId="7860" xr:uid="{00000000-0005-0000-0000-0000601E0000}"/>
    <cellStyle name="Dezimal 10 4 5 3 3 2" xfId="7861" xr:uid="{00000000-0005-0000-0000-0000611E0000}"/>
    <cellStyle name="Dezimal 10 4 5 3 4" xfId="7862" xr:uid="{00000000-0005-0000-0000-0000621E0000}"/>
    <cellStyle name="Dezimal 10 4 5 4" xfId="7863" xr:uid="{00000000-0005-0000-0000-0000631E0000}"/>
    <cellStyle name="Dezimal 10 4 5 4 2" xfId="7864" xr:uid="{00000000-0005-0000-0000-0000641E0000}"/>
    <cellStyle name="Dezimal 10 4 5 4 2 2" xfId="7865" xr:uid="{00000000-0005-0000-0000-0000651E0000}"/>
    <cellStyle name="Dezimal 10 4 5 4 3" xfId="7866" xr:uid="{00000000-0005-0000-0000-0000661E0000}"/>
    <cellStyle name="Dezimal 10 4 5 4 3 2" xfId="7867" xr:uid="{00000000-0005-0000-0000-0000671E0000}"/>
    <cellStyle name="Dezimal 10 4 5 4 4" xfId="7868" xr:uid="{00000000-0005-0000-0000-0000681E0000}"/>
    <cellStyle name="Dezimal 10 4 5 5" xfId="7869" xr:uid="{00000000-0005-0000-0000-0000691E0000}"/>
    <cellStyle name="Dezimal 10 4 5 5 2" xfId="7870" xr:uid="{00000000-0005-0000-0000-00006A1E0000}"/>
    <cellStyle name="Dezimal 10 4 5 5 2 2" xfId="7871" xr:uid="{00000000-0005-0000-0000-00006B1E0000}"/>
    <cellStyle name="Dezimal 10 4 5 5 3" xfId="7872" xr:uid="{00000000-0005-0000-0000-00006C1E0000}"/>
    <cellStyle name="Dezimal 10 4 5 5 3 2" xfId="7873" xr:uid="{00000000-0005-0000-0000-00006D1E0000}"/>
    <cellStyle name="Dezimal 10 4 5 5 4" xfId="7874" xr:uid="{00000000-0005-0000-0000-00006E1E0000}"/>
    <cellStyle name="Dezimal 10 4 5 6" xfId="7875" xr:uid="{00000000-0005-0000-0000-00006F1E0000}"/>
    <cellStyle name="Dezimal 10 4 5 6 2" xfId="7876" xr:uid="{00000000-0005-0000-0000-0000701E0000}"/>
    <cellStyle name="Dezimal 10 4 5 6 2 2" xfId="7877" xr:uid="{00000000-0005-0000-0000-0000711E0000}"/>
    <cellStyle name="Dezimal 10 4 5 6 3" xfId="7878" xr:uid="{00000000-0005-0000-0000-0000721E0000}"/>
    <cellStyle name="Dezimal 10 4 5 6 3 2" xfId="7879" xr:uid="{00000000-0005-0000-0000-0000731E0000}"/>
    <cellStyle name="Dezimal 10 4 5 6 4" xfId="7880" xr:uid="{00000000-0005-0000-0000-0000741E0000}"/>
    <cellStyle name="Dezimal 10 4 5 7" xfId="7881" xr:uid="{00000000-0005-0000-0000-0000751E0000}"/>
    <cellStyle name="Dezimal 10 4 5 7 2" xfId="7882" xr:uid="{00000000-0005-0000-0000-0000761E0000}"/>
    <cellStyle name="Dezimal 10 4 5 8" xfId="7883" xr:uid="{00000000-0005-0000-0000-0000771E0000}"/>
    <cellStyle name="Dezimal 10 4 5 8 2" xfId="7884" xr:uid="{00000000-0005-0000-0000-0000781E0000}"/>
    <cellStyle name="Dezimal 10 4 5 9" xfId="7885" xr:uid="{00000000-0005-0000-0000-0000791E0000}"/>
    <cellStyle name="Dezimal 10 4 6" xfId="7886" xr:uid="{00000000-0005-0000-0000-00007A1E0000}"/>
    <cellStyle name="Dezimal 10 4 6 2" xfId="7887" xr:uid="{00000000-0005-0000-0000-00007B1E0000}"/>
    <cellStyle name="Dezimal 10 4 6 2 2" xfId="7888" xr:uid="{00000000-0005-0000-0000-00007C1E0000}"/>
    <cellStyle name="Dezimal 10 4 6 2 2 2" xfId="7889" xr:uid="{00000000-0005-0000-0000-00007D1E0000}"/>
    <cellStyle name="Dezimal 10 4 6 2 2 2 2" xfId="7890" xr:uid="{00000000-0005-0000-0000-00007E1E0000}"/>
    <cellStyle name="Dezimal 10 4 6 2 2 3" xfId="7891" xr:uid="{00000000-0005-0000-0000-00007F1E0000}"/>
    <cellStyle name="Dezimal 10 4 6 2 2 3 2" xfId="7892" xr:uid="{00000000-0005-0000-0000-0000801E0000}"/>
    <cellStyle name="Dezimal 10 4 6 2 2 4" xfId="7893" xr:uid="{00000000-0005-0000-0000-0000811E0000}"/>
    <cellStyle name="Dezimal 10 4 6 2 3" xfId="7894" xr:uid="{00000000-0005-0000-0000-0000821E0000}"/>
    <cellStyle name="Dezimal 10 4 6 2 3 2" xfId="7895" xr:uid="{00000000-0005-0000-0000-0000831E0000}"/>
    <cellStyle name="Dezimal 10 4 6 2 3 2 2" xfId="7896" xr:uid="{00000000-0005-0000-0000-0000841E0000}"/>
    <cellStyle name="Dezimal 10 4 6 2 3 3" xfId="7897" xr:uid="{00000000-0005-0000-0000-0000851E0000}"/>
    <cellStyle name="Dezimal 10 4 6 2 3 3 2" xfId="7898" xr:uid="{00000000-0005-0000-0000-0000861E0000}"/>
    <cellStyle name="Dezimal 10 4 6 2 3 4" xfId="7899" xr:uid="{00000000-0005-0000-0000-0000871E0000}"/>
    <cellStyle name="Dezimal 10 4 6 2 4" xfId="7900" xr:uid="{00000000-0005-0000-0000-0000881E0000}"/>
    <cellStyle name="Dezimal 10 4 6 2 4 2" xfId="7901" xr:uid="{00000000-0005-0000-0000-0000891E0000}"/>
    <cellStyle name="Dezimal 10 4 6 2 5" xfId="7902" xr:uid="{00000000-0005-0000-0000-00008A1E0000}"/>
    <cellStyle name="Dezimal 10 4 6 2 5 2" xfId="7903" xr:uid="{00000000-0005-0000-0000-00008B1E0000}"/>
    <cellStyle name="Dezimal 10 4 6 2 6" xfId="7904" xr:uid="{00000000-0005-0000-0000-00008C1E0000}"/>
    <cellStyle name="Dezimal 10 4 6 3" xfId="7905" xr:uid="{00000000-0005-0000-0000-00008D1E0000}"/>
    <cellStyle name="Dezimal 10 4 6 3 2" xfId="7906" xr:uid="{00000000-0005-0000-0000-00008E1E0000}"/>
    <cellStyle name="Dezimal 10 4 6 3 2 2" xfId="7907" xr:uid="{00000000-0005-0000-0000-00008F1E0000}"/>
    <cellStyle name="Dezimal 10 4 6 3 3" xfId="7908" xr:uid="{00000000-0005-0000-0000-0000901E0000}"/>
    <cellStyle name="Dezimal 10 4 6 3 3 2" xfId="7909" xr:uid="{00000000-0005-0000-0000-0000911E0000}"/>
    <cellStyle name="Dezimal 10 4 6 3 4" xfId="7910" xr:uid="{00000000-0005-0000-0000-0000921E0000}"/>
    <cellStyle name="Dezimal 10 4 6 4" xfId="7911" xr:uid="{00000000-0005-0000-0000-0000931E0000}"/>
    <cellStyle name="Dezimal 10 4 6 4 2" xfId="7912" xr:uid="{00000000-0005-0000-0000-0000941E0000}"/>
    <cellStyle name="Dezimal 10 4 6 4 2 2" xfId="7913" xr:uid="{00000000-0005-0000-0000-0000951E0000}"/>
    <cellStyle name="Dezimal 10 4 6 4 3" xfId="7914" xr:uid="{00000000-0005-0000-0000-0000961E0000}"/>
    <cellStyle name="Dezimal 10 4 6 4 3 2" xfId="7915" xr:uid="{00000000-0005-0000-0000-0000971E0000}"/>
    <cellStyle name="Dezimal 10 4 6 4 4" xfId="7916" xr:uid="{00000000-0005-0000-0000-0000981E0000}"/>
    <cellStyle name="Dezimal 10 4 6 5" xfId="7917" xr:uid="{00000000-0005-0000-0000-0000991E0000}"/>
    <cellStyle name="Dezimal 10 4 6 5 2" xfId="7918" xr:uid="{00000000-0005-0000-0000-00009A1E0000}"/>
    <cellStyle name="Dezimal 10 4 6 5 2 2" xfId="7919" xr:uid="{00000000-0005-0000-0000-00009B1E0000}"/>
    <cellStyle name="Dezimal 10 4 6 5 3" xfId="7920" xr:uid="{00000000-0005-0000-0000-00009C1E0000}"/>
    <cellStyle name="Dezimal 10 4 6 5 3 2" xfId="7921" xr:uid="{00000000-0005-0000-0000-00009D1E0000}"/>
    <cellStyle name="Dezimal 10 4 6 5 4" xfId="7922" xr:uid="{00000000-0005-0000-0000-00009E1E0000}"/>
    <cellStyle name="Dezimal 10 4 6 6" xfId="7923" xr:uid="{00000000-0005-0000-0000-00009F1E0000}"/>
    <cellStyle name="Dezimal 10 4 6 6 2" xfId="7924" xr:uid="{00000000-0005-0000-0000-0000A01E0000}"/>
    <cellStyle name="Dezimal 10 4 6 6 2 2" xfId="7925" xr:uid="{00000000-0005-0000-0000-0000A11E0000}"/>
    <cellStyle name="Dezimal 10 4 6 6 3" xfId="7926" xr:uid="{00000000-0005-0000-0000-0000A21E0000}"/>
    <cellStyle name="Dezimal 10 4 6 6 3 2" xfId="7927" xr:uid="{00000000-0005-0000-0000-0000A31E0000}"/>
    <cellStyle name="Dezimal 10 4 6 6 4" xfId="7928" xr:uid="{00000000-0005-0000-0000-0000A41E0000}"/>
    <cellStyle name="Dezimal 10 4 6 7" xfId="7929" xr:uid="{00000000-0005-0000-0000-0000A51E0000}"/>
    <cellStyle name="Dezimal 10 4 6 7 2" xfId="7930" xr:uid="{00000000-0005-0000-0000-0000A61E0000}"/>
    <cellStyle name="Dezimal 10 4 6 8" xfId="7931" xr:uid="{00000000-0005-0000-0000-0000A71E0000}"/>
    <cellStyle name="Dezimal 10 4 6 8 2" xfId="7932" xr:uid="{00000000-0005-0000-0000-0000A81E0000}"/>
    <cellStyle name="Dezimal 10 4 6 9" xfId="7933" xr:uid="{00000000-0005-0000-0000-0000A91E0000}"/>
    <cellStyle name="Dezimal 10 4 7" xfId="7934" xr:uid="{00000000-0005-0000-0000-0000AA1E0000}"/>
    <cellStyle name="Dezimal 10 4 7 10" xfId="7935" xr:uid="{00000000-0005-0000-0000-0000AB1E0000}"/>
    <cellStyle name="Dezimal 10 4 7 10 2" xfId="7936" xr:uid="{00000000-0005-0000-0000-0000AC1E0000}"/>
    <cellStyle name="Dezimal 10 4 7 11" xfId="7937" xr:uid="{00000000-0005-0000-0000-0000AD1E0000}"/>
    <cellStyle name="Dezimal 10 4 7 2" xfId="7938" xr:uid="{00000000-0005-0000-0000-0000AE1E0000}"/>
    <cellStyle name="Dezimal 10 4 7 2 2" xfId="7939" xr:uid="{00000000-0005-0000-0000-0000AF1E0000}"/>
    <cellStyle name="Dezimal 10 4 7 2 2 2" xfId="7940" xr:uid="{00000000-0005-0000-0000-0000B01E0000}"/>
    <cellStyle name="Dezimal 10 4 7 2 2 2 2" xfId="7941" xr:uid="{00000000-0005-0000-0000-0000B11E0000}"/>
    <cellStyle name="Dezimal 10 4 7 2 2 3" xfId="7942" xr:uid="{00000000-0005-0000-0000-0000B21E0000}"/>
    <cellStyle name="Dezimal 10 4 7 2 2 3 2" xfId="7943" xr:uid="{00000000-0005-0000-0000-0000B31E0000}"/>
    <cellStyle name="Dezimal 10 4 7 2 2 4" xfId="7944" xr:uid="{00000000-0005-0000-0000-0000B41E0000}"/>
    <cellStyle name="Dezimal 10 4 7 2 3" xfId="7945" xr:uid="{00000000-0005-0000-0000-0000B51E0000}"/>
    <cellStyle name="Dezimal 10 4 7 2 3 2" xfId="7946" xr:uid="{00000000-0005-0000-0000-0000B61E0000}"/>
    <cellStyle name="Dezimal 10 4 7 2 3 2 2" xfId="7947" xr:uid="{00000000-0005-0000-0000-0000B71E0000}"/>
    <cellStyle name="Dezimal 10 4 7 2 3 3" xfId="7948" xr:uid="{00000000-0005-0000-0000-0000B81E0000}"/>
    <cellStyle name="Dezimal 10 4 7 2 3 3 2" xfId="7949" xr:uid="{00000000-0005-0000-0000-0000B91E0000}"/>
    <cellStyle name="Dezimal 10 4 7 2 3 4" xfId="7950" xr:uid="{00000000-0005-0000-0000-0000BA1E0000}"/>
    <cellStyle name="Dezimal 10 4 7 2 4" xfId="7951" xr:uid="{00000000-0005-0000-0000-0000BB1E0000}"/>
    <cellStyle name="Dezimal 10 4 7 2 4 2" xfId="7952" xr:uid="{00000000-0005-0000-0000-0000BC1E0000}"/>
    <cellStyle name="Dezimal 10 4 7 2 5" xfId="7953" xr:uid="{00000000-0005-0000-0000-0000BD1E0000}"/>
    <cellStyle name="Dezimal 10 4 7 2 5 2" xfId="7954" xr:uid="{00000000-0005-0000-0000-0000BE1E0000}"/>
    <cellStyle name="Dezimal 10 4 7 2 6" xfId="7955" xr:uid="{00000000-0005-0000-0000-0000BF1E0000}"/>
    <cellStyle name="Dezimal 10 4 7 3" xfId="7956" xr:uid="{00000000-0005-0000-0000-0000C01E0000}"/>
    <cellStyle name="Dezimal 10 4 7 3 2" xfId="7957" xr:uid="{00000000-0005-0000-0000-0000C11E0000}"/>
    <cellStyle name="Dezimal 10 4 7 3 2 2" xfId="7958" xr:uid="{00000000-0005-0000-0000-0000C21E0000}"/>
    <cellStyle name="Dezimal 10 4 7 3 2 2 2" xfId="7959" xr:uid="{00000000-0005-0000-0000-0000C31E0000}"/>
    <cellStyle name="Dezimal 10 4 7 3 2 3" xfId="7960" xr:uid="{00000000-0005-0000-0000-0000C41E0000}"/>
    <cellStyle name="Dezimal 10 4 7 3 2 3 2" xfId="7961" xr:uid="{00000000-0005-0000-0000-0000C51E0000}"/>
    <cellStyle name="Dezimal 10 4 7 3 2 4" xfId="7962" xr:uid="{00000000-0005-0000-0000-0000C61E0000}"/>
    <cellStyle name="Dezimal 10 4 7 3 3" xfId="7963" xr:uid="{00000000-0005-0000-0000-0000C71E0000}"/>
    <cellStyle name="Dezimal 10 4 7 3 3 2" xfId="7964" xr:uid="{00000000-0005-0000-0000-0000C81E0000}"/>
    <cellStyle name="Dezimal 10 4 7 3 3 2 2" xfId="7965" xr:uid="{00000000-0005-0000-0000-0000C91E0000}"/>
    <cellStyle name="Dezimal 10 4 7 3 3 3" xfId="7966" xr:uid="{00000000-0005-0000-0000-0000CA1E0000}"/>
    <cellStyle name="Dezimal 10 4 7 3 3 3 2" xfId="7967" xr:uid="{00000000-0005-0000-0000-0000CB1E0000}"/>
    <cellStyle name="Dezimal 10 4 7 3 3 4" xfId="7968" xr:uid="{00000000-0005-0000-0000-0000CC1E0000}"/>
    <cellStyle name="Dezimal 10 4 7 3 4" xfId="7969" xr:uid="{00000000-0005-0000-0000-0000CD1E0000}"/>
    <cellStyle name="Dezimal 10 4 7 3 4 2" xfId="7970" xr:uid="{00000000-0005-0000-0000-0000CE1E0000}"/>
    <cellStyle name="Dezimal 10 4 7 3 5" xfId="7971" xr:uid="{00000000-0005-0000-0000-0000CF1E0000}"/>
    <cellStyle name="Dezimal 10 4 7 3 5 2" xfId="7972" xr:uid="{00000000-0005-0000-0000-0000D01E0000}"/>
    <cellStyle name="Dezimal 10 4 7 3 6" xfId="7973" xr:uid="{00000000-0005-0000-0000-0000D11E0000}"/>
    <cellStyle name="Dezimal 10 4 7 4" xfId="7974" xr:uid="{00000000-0005-0000-0000-0000D21E0000}"/>
    <cellStyle name="Dezimal 10 4 7 4 2" xfId="7975" xr:uid="{00000000-0005-0000-0000-0000D31E0000}"/>
    <cellStyle name="Dezimal 10 4 7 4 2 2" xfId="7976" xr:uid="{00000000-0005-0000-0000-0000D41E0000}"/>
    <cellStyle name="Dezimal 10 4 7 4 2 2 2" xfId="7977" xr:uid="{00000000-0005-0000-0000-0000D51E0000}"/>
    <cellStyle name="Dezimal 10 4 7 4 2 2 2 2" xfId="7978" xr:uid="{00000000-0005-0000-0000-0000D61E0000}"/>
    <cellStyle name="Dezimal 10 4 7 4 2 2 3" xfId="7979" xr:uid="{00000000-0005-0000-0000-0000D71E0000}"/>
    <cellStyle name="Dezimal 10 4 7 4 2 2 3 2" xfId="7980" xr:uid="{00000000-0005-0000-0000-0000D81E0000}"/>
    <cellStyle name="Dezimal 10 4 7 4 2 2 4" xfId="7981" xr:uid="{00000000-0005-0000-0000-0000D91E0000}"/>
    <cellStyle name="Dezimal 10 4 7 4 2 3" xfId="7982" xr:uid="{00000000-0005-0000-0000-0000DA1E0000}"/>
    <cellStyle name="Dezimal 10 4 7 4 2 3 2" xfId="7983" xr:uid="{00000000-0005-0000-0000-0000DB1E0000}"/>
    <cellStyle name="Dezimal 10 4 7 4 2 3 2 2" xfId="7984" xr:uid="{00000000-0005-0000-0000-0000DC1E0000}"/>
    <cellStyle name="Dezimal 10 4 7 4 2 3 3" xfId="7985" xr:uid="{00000000-0005-0000-0000-0000DD1E0000}"/>
    <cellStyle name="Dezimal 10 4 7 4 2 3 3 2" xfId="7986" xr:uid="{00000000-0005-0000-0000-0000DE1E0000}"/>
    <cellStyle name="Dezimal 10 4 7 4 2 3 4" xfId="7987" xr:uid="{00000000-0005-0000-0000-0000DF1E0000}"/>
    <cellStyle name="Dezimal 10 4 7 4 2 4" xfId="7988" xr:uid="{00000000-0005-0000-0000-0000E01E0000}"/>
    <cellStyle name="Dezimal 10 4 7 4 2 4 2" xfId="7989" xr:uid="{00000000-0005-0000-0000-0000E11E0000}"/>
    <cellStyle name="Dezimal 10 4 7 4 2 5" xfId="7990" xr:uid="{00000000-0005-0000-0000-0000E21E0000}"/>
    <cellStyle name="Dezimal 10 4 7 4 2 5 2" xfId="7991" xr:uid="{00000000-0005-0000-0000-0000E31E0000}"/>
    <cellStyle name="Dezimal 10 4 7 4 2 6" xfId="7992" xr:uid="{00000000-0005-0000-0000-0000E41E0000}"/>
    <cellStyle name="Dezimal 10 4 7 4 3" xfId="7993" xr:uid="{00000000-0005-0000-0000-0000E51E0000}"/>
    <cellStyle name="Dezimal 10 4 7 4 3 2" xfId="7994" xr:uid="{00000000-0005-0000-0000-0000E61E0000}"/>
    <cellStyle name="Dezimal 10 4 7 4 3 2 2" xfId="7995" xr:uid="{00000000-0005-0000-0000-0000E71E0000}"/>
    <cellStyle name="Dezimal 10 4 7 4 3 3" xfId="7996" xr:uid="{00000000-0005-0000-0000-0000E81E0000}"/>
    <cellStyle name="Dezimal 10 4 7 4 3 3 2" xfId="7997" xr:uid="{00000000-0005-0000-0000-0000E91E0000}"/>
    <cellStyle name="Dezimal 10 4 7 4 3 4" xfId="7998" xr:uid="{00000000-0005-0000-0000-0000EA1E0000}"/>
    <cellStyle name="Dezimal 10 4 7 4 4" xfId="7999" xr:uid="{00000000-0005-0000-0000-0000EB1E0000}"/>
    <cellStyle name="Dezimal 10 4 7 4 4 2" xfId="8000" xr:uid="{00000000-0005-0000-0000-0000EC1E0000}"/>
    <cellStyle name="Dezimal 10 4 7 4 5" xfId="8001" xr:uid="{00000000-0005-0000-0000-0000ED1E0000}"/>
    <cellStyle name="Dezimal 10 4 7 4 5 2" xfId="8002" xr:uid="{00000000-0005-0000-0000-0000EE1E0000}"/>
    <cellStyle name="Dezimal 10 4 7 4 6" xfId="8003" xr:uid="{00000000-0005-0000-0000-0000EF1E0000}"/>
    <cellStyle name="Dezimal 10 4 7 5" xfId="8004" xr:uid="{00000000-0005-0000-0000-0000F01E0000}"/>
    <cellStyle name="Dezimal 10 4 7 5 2" xfId="8005" xr:uid="{00000000-0005-0000-0000-0000F11E0000}"/>
    <cellStyle name="Dezimal 10 4 7 5 2 2" xfId="8006" xr:uid="{00000000-0005-0000-0000-0000F21E0000}"/>
    <cellStyle name="Dezimal 10 4 7 5 3" xfId="8007" xr:uid="{00000000-0005-0000-0000-0000F31E0000}"/>
    <cellStyle name="Dezimal 10 4 7 5 3 2" xfId="8008" xr:uid="{00000000-0005-0000-0000-0000F41E0000}"/>
    <cellStyle name="Dezimal 10 4 7 5 4" xfId="8009" xr:uid="{00000000-0005-0000-0000-0000F51E0000}"/>
    <cellStyle name="Dezimal 10 4 7 6" xfId="8010" xr:uid="{00000000-0005-0000-0000-0000F61E0000}"/>
    <cellStyle name="Dezimal 10 4 7 6 2" xfId="8011" xr:uid="{00000000-0005-0000-0000-0000F71E0000}"/>
    <cellStyle name="Dezimal 10 4 7 6 2 2" xfId="8012" xr:uid="{00000000-0005-0000-0000-0000F81E0000}"/>
    <cellStyle name="Dezimal 10 4 7 6 3" xfId="8013" xr:uid="{00000000-0005-0000-0000-0000F91E0000}"/>
    <cellStyle name="Dezimal 10 4 7 6 3 2" xfId="8014" xr:uid="{00000000-0005-0000-0000-0000FA1E0000}"/>
    <cellStyle name="Dezimal 10 4 7 6 4" xfId="8015" xr:uid="{00000000-0005-0000-0000-0000FB1E0000}"/>
    <cellStyle name="Dezimal 10 4 7 7" xfId="8016" xr:uid="{00000000-0005-0000-0000-0000FC1E0000}"/>
    <cellStyle name="Dezimal 10 4 7 7 2" xfId="8017" xr:uid="{00000000-0005-0000-0000-0000FD1E0000}"/>
    <cellStyle name="Dezimal 10 4 7 7 2 2" xfId="8018" xr:uid="{00000000-0005-0000-0000-0000FE1E0000}"/>
    <cellStyle name="Dezimal 10 4 7 7 3" xfId="8019" xr:uid="{00000000-0005-0000-0000-0000FF1E0000}"/>
    <cellStyle name="Dezimal 10 4 7 7 3 2" xfId="8020" xr:uid="{00000000-0005-0000-0000-0000001F0000}"/>
    <cellStyle name="Dezimal 10 4 7 7 4" xfId="8021" xr:uid="{00000000-0005-0000-0000-0000011F0000}"/>
    <cellStyle name="Dezimal 10 4 7 8" xfId="8022" xr:uid="{00000000-0005-0000-0000-0000021F0000}"/>
    <cellStyle name="Dezimal 10 4 7 8 2" xfId="8023" xr:uid="{00000000-0005-0000-0000-0000031F0000}"/>
    <cellStyle name="Dezimal 10 4 7 8 2 2" xfId="8024" xr:uid="{00000000-0005-0000-0000-0000041F0000}"/>
    <cellStyle name="Dezimal 10 4 7 8 3" xfId="8025" xr:uid="{00000000-0005-0000-0000-0000051F0000}"/>
    <cellStyle name="Dezimal 10 4 7 8 3 2" xfId="8026" xr:uid="{00000000-0005-0000-0000-0000061F0000}"/>
    <cellStyle name="Dezimal 10 4 7 8 4" xfId="8027" xr:uid="{00000000-0005-0000-0000-0000071F0000}"/>
    <cellStyle name="Dezimal 10 4 7 9" xfId="8028" xr:uid="{00000000-0005-0000-0000-0000081F0000}"/>
    <cellStyle name="Dezimal 10 4 7 9 2" xfId="8029" xr:uid="{00000000-0005-0000-0000-0000091F0000}"/>
    <cellStyle name="Dezimal 10 4 8" xfId="8030" xr:uid="{00000000-0005-0000-0000-00000A1F0000}"/>
    <cellStyle name="Dezimal 10 4 8 10" xfId="8031" xr:uid="{00000000-0005-0000-0000-00000B1F0000}"/>
    <cellStyle name="Dezimal 10 4 8 2" xfId="8032" xr:uid="{00000000-0005-0000-0000-00000C1F0000}"/>
    <cellStyle name="Dezimal 10 4 8 2 2" xfId="8033" xr:uid="{00000000-0005-0000-0000-00000D1F0000}"/>
    <cellStyle name="Dezimal 10 4 8 2 2 2" xfId="8034" xr:uid="{00000000-0005-0000-0000-00000E1F0000}"/>
    <cellStyle name="Dezimal 10 4 8 2 2 2 2" xfId="8035" xr:uid="{00000000-0005-0000-0000-00000F1F0000}"/>
    <cellStyle name="Dezimal 10 4 8 2 2 3" xfId="8036" xr:uid="{00000000-0005-0000-0000-0000101F0000}"/>
    <cellStyle name="Dezimal 10 4 8 2 2 3 2" xfId="8037" xr:uid="{00000000-0005-0000-0000-0000111F0000}"/>
    <cellStyle name="Dezimal 10 4 8 2 2 4" xfId="8038" xr:uid="{00000000-0005-0000-0000-0000121F0000}"/>
    <cellStyle name="Dezimal 10 4 8 2 3" xfId="8039" xr:uid="{00000000-0005-0000-0000-0000131F0000}"/>
    <cellStyle name="Dezimal 10 4 8 2 3 2" xfId="8040" xr:uid="{00000000-0005-0000-0000-0000141F0000}"/>
    <cellStyle name="Dezimal 10 4 8 2 3 2 2" xfId="8041" xr:uid="{00000000-0005-0000-0000-0000151F0000}"/>
    <cellStyle name="Dezimal 10 4 8 2 3 3" xfId="8042" xr:uid="{00000000-0005-0000-0000-0000161F0000}"/>
    <cellStyle name="Dezimal 10 4 8 2 3 3 2" xfId="8043" xr:uid="{00000000-0005-0000-0000-0000171F0000}"/>
    <cellStyle name="Dezimal 10 4 8 2 3 4" xfId="8044" xr:uid="{00000000-0005-0000-0000-0000181F0000}"/>
    <cellStyle name="Dezimal 10 4 8 2 4" xfId="8045" xr:uid="{00000000-0005-0000-0000-0000191F0000}"/>
    <cellStyle name="Dezimal 10 4 8 2 4 2" xfId="8046" xr:uid="{00000000-0005-0000-0000-00001A1F0000}"/>
    <cellStyle name="Dezimal 10 4 8 2 5" xfId="8047" xr:uid="{00000000-0005-0000-0000-00001B1F0000}"/>
    <cellStyle name="Dezimal 10 4 8 2 5 2" xfId="8048" xr:uid="{00000000-0005-0000-0000-00001C1F0000}"/>
    <cellStyle name="Dezimal 10 4 8 2 6" xfId="8049" xr:uid="{00000000-0005-0000-0000-00001D1F0000}"/>
    <cellStyle name="Dezimal 10 4 8 3" xfId="8050" xr:uid="{00000000-0005-0000-0000-00001E1F0000}"/>
    <cellStyle name="Dezimal 10 4 8 3 2" xfId="8051" xr:uid="{00000000-0005-0000-0000-00001F1F0000}"/>
    <cellStyle name="Dezimal 10 4 8 3 2 2" xfId="8052" xr:uid="{00000000-0005-0000-0000-0000201F0000}"/>
    <cellStyle name="Dezimal 10 4 8 3 2 2 2" xfId="8053" xr:uid="{00000000-0005-0000-0000-0000211F0000}"/>
    <cellStyle name="Dezimal 10 4 8 3 2 3" xfId="8054" xr:uid="{00000000-0005-0000-0000-0000221F0000}"/>
    <cellStyle name="Dezimal 10 4 8 3 2 3 2" xfId="8055" xr:uid="{00000000-0005-0000-0000-0000231F0000}"/>
    <cellStyle name="Dezimal 10 4 8 3 2 4" xfId="8056" xr:uid="{00000000-0005-0000-0000-0000241F0000}"/>
    <cellStyle name="Dezimal 10 4 8 3 3" xfId="8057" xr:uid="{00000000-0005-0000-0000-0000251F0000}"/>
    <cellStyle name="Dezimal 10 4 8 3 3 2" xfId="8058" xr:uid="{00000000-0005-0000-0000-0000261F0000}"/>
    <cellStyle name="Dezimal 10 4 8 3 3 2 2" xfId="8059" xr:uid="{00000000-0005-0000-0000-0000271F0000}"/>
    <cellStyle name="Dezimal 10 4 8 3 3 3" xfId="8060" xr:uid="{00000000-0005-0000-0000-0000281F0000}"/>
    <cellStyle name="Dezimal 10 4 8 3 3 3 2" xfId="8061" xr:uid="{00000000-0005-0000-0000-0000291F0000}"/>
    <cellStyle name="Dezimal 10 4 8 3 3 4" xfId="8062" xr:uid="{00000000-0005-0000-0000-00002A1F0000}"/>
    <cellStyle name="Dezimal 10 4 8 3 4" xfId="8063" xr:uid="{00000000-0005-0000-0000-00002B1F0000}"/>
    <cellStyle name="Dezimal 10 4 8 3 4 2" xfId="8064" xr:uid="{00000000-0005-0000-0000-00002C1F0000}"/>
    <cellStyle name="Dezimal 10 4 8 3 5" xfId="8065" xr:uid="{00000000-0005-0000-0000-00002D1F0000}"/>
    <cellStyle name="Dezimal 10 4 8 3 5 2" xfId="8066" xr:uid="{00000000-0005-0000-0000-00002E1F0000}"/>
    <cellStyle name="Dezimal 10 4 8 3 6" xfId="8067" xr:uid="{00000000-0005-0000-0000-00002F1F0000}"/>
    <cellStyle name="Dezimal 10 4 8 4" xfId="8068" xr:uid="{00000000-0005-0000-0000-0000301F0000}"/>
    <cellStyle name="Dezimal 10 4 8 4 2" xfId="8069" xr:uid="{00000000-0005-0000-0000-0000311F0000}"/>
    <cellStyle name="Dezimal 10 4 8 4 2 2" xfId="8070" xr:uid="{00000000-0005-0000-0000-0000321F0000}"/>
    <cellStyle name="Dezimal 10 4 8 4 2 2 2" xfId="8071" xr:uid="{00000000-0005-0000-0000-0000331F0000}"/>
    <cellStyle name="Dezimal 10 4 8 4 2 2 2 2" xfId="8072" xr:uid="{00000000-0005-0000-0000-0000341F0000}"/>
    <cellStyle name="Dezimal 10 4 8 4 2 2 3" xfId="8073" xr:uid="{00000000-0005-0000-0000-0000351F0000}"/>
    <cellStyle name="Dezimal 10 4 8 4 2 2 3 2" xfId="8074" xr:uid="{00000000-0005-0000-0000-0000361F0000}"/>
    <cellStyle name="Dezimal 10 4 8 4 2 2 4" xfId="8075" xr:uid="{00000000-0005-0000-0000-0000371F0000}"/>
    <cellStyle name="Dezimal 10 4 8 4 2 3" xfId="8076" xr:uid="{00000000-0005-0000-0000-0000381F0000}"/>
    <cellStyle name="Dezimal 10 4 8 4 2 3 2" xfId="8077" xr:uid="{00000000-0005-0000-0000-0000391F0000}"/>
    <cellStyle name="Dezimal 10 4 8 4 2 3 2 2" xfId="8078" xr:uid="{00000000-0005-0000-0000-00003A1F0000}"/>
    <cellStyle name="Dezimal 10 4 8 4 2 3 3" xfId="8079" xr:uid="{00000000-0005-0000-0000-00003B1F0000}"/>
    <cellStyle name="Dezimal 10 4 8 4 2 3 3 2" xfId="8080" xr:uid="{00000000-0005-0000-0000-00003C1F0000}"/>
    <cellStyle name="Dezimal 10 4 8 4 2 3 4" xfId="8081" xr:uid="{00000000-0005-0000-0000-00003D1F0000}"/>
    <cellStyle name="Dezimal 10 4 8 4 2 4" xfId="8082" xr:uid="{00000000-0005-0000-0000-00003E1F0000}"/>
    <cellStyle name="Dezimal 10 4 8 4 2 4 2" xfId="8083" xr:uid="{00000000-0005-0000-0000-00003F1F0000}"/>
    <cellStyle name="Dezimal 10 4 8 4 2 5" xfId="8084" xr:uid="{00000000-0005-0000-0000-0000401F0000}"/>
    <cellStyle name="Dezimal 10 4 8 4 2 5 2" xfId="8085" xr:uid="{00000000-0005-0000-0000-0000411F0000}"/>
    <cellStyle name="Dezimal 10 4 8 4 2 6" xfId="8086" xr:uid="{00000000-0005-0000-0000-0000421F0000}"/>
    <cellStyle name="Dezimal 10 4 8 4 3" xfId="8087" xr:uid="{00000000-0005-0000-0000-0000431F0000}"/>
    <cellStyle name="Dezimal 10 4 8 4 3 2" xfId="8088" xr:uid="{00000000-0005-0000-0000-0000441F0000}"/>
    <cellStyle name="Dezimal 10 4 8 4 3 2 2" xfId="8089" xr:uid="{00000000-0005-0000-0000-0000451F0000}"/>
    <cellStyle name="Dezimal 10 4 8 4 3 3" xfId="8090" xr:uid="{00000000-0005-0000-0000-0000461F0000}"/>
    <cellStyle name="Dezimal 10 4 8 4 3 3 2" xfId="8091" xr:uid="{00000000-0005-0000-0000-0000471F0000}"/>
    <cellStyle name="Dezimal 10 4 8 4 3 4" xfId="8092" xr:uid="{00000000-0005-0000-0000-0000481F0000}"/>
    <cellStyle name="Dezimal 10 4 8 4 4" xfId="8093" xr:uid="{00000000-0005-0000-0000-0000491F0000}"/>
    <cellStyle name="Dezimal 10 4 8 4 4 2" xfId="8094" xr:uid="{00000000-0005-0000-0000-00004A1F0000}"/>
    <cellStyle name="Dezimal 10 4 8 4 5" xfId="8095" xr:uid="{00000000-0005-0000-0000-00004B1F0000}"/>
    <cellStyle name="Dezimal 10 4 8 4 5 2" xfId="8096" xr:uid="{00000000-0005-0000-0000-00004C1F0000}"/>
    <cellStyle name="Dezimal 10 4 8 4 6" xfId="8097" xr:uid="{00000000-0005-0000-0000-00004D1F0000}"/>
    <cellStyle name="Dezimal 10 4 8 5" xfId="8098" xr:uid="{00000000-0005-0000-0000-00004E1F0000}"/>
    <cellStyle name="Dezimal 10 4 8 5 2" xfId="8099" xr:uid="{00000000-0005-0000-0000-00004F1F0000}"/>
    <cellStyle name="Dezimal 10 4 8 5 2 2" xfId="8100" xr:uid="{00000000-0005-0000-0000-0000501F0000}"/>
    <cellStyle name="Dezimal 10 4 8 5 3" xfId="8101" xr:uid="{00000000-0005-0000-0000-0000511F0000}"/>
    <cellStyle name="Dezimal 10 4 8 5 3 2" xfId="8102" xr:uid="{00000000-0005-0000-0000-0000521F0000}"/>
    <cellStyle name="Dezimal 10 4 8 5 4" xfId="8103" xr:uid="{00000000-0005-0000-0000-0000531F0000}"/>
    <cellStyle name="Dezimal 10 4 8 6" xfId="8104" xr:uid="{00000000-0005-0000-0000-0000541F0000}"/>
    <cellStyle name="Dezimal 10 4 8 6 2" xfId="8105" xr:uid="{00000000-0005-0000-0000-0000551F0000}"/>
    <cellStyle name="Dezimal 10 4 8 6 2 2" xfId="8106" xr:uid="{00000000-0005-0000-0000-0000561F0000}"/>
    <cellStyle name="Dezimal 10 4 8 6 3" xfId="8107" xr:uid="{00000000-0005-0000-0000-0000571F0000}"/>
    <cellStyle name="Dezimal 10 4 8 6 3 2" xfId="8108" xr:uid="{00000000-0005-0000-0000-0000581F0000}"/>
    <cellStyle name="Dezimal 10 4 8 6 4" xfId="8109" xr:uid="{00000000-0005-0000-0000-0000591F0000}"/>
    <cellStyle name="Dezimal 10 4 8 7" xfId="8110" xr:uid="{00000000-0005-0000-0000-00005A1F0000}"/>
    <cellStyle name="Dezimal 10 4 8 7 2" xfId="8111" xr:uid="{00000000-0005-0000-0000-00005B1F0000}"/>
    <cellStyle name="Dezimal 10 4 8 7 2 2" xfId="8112" xr:uid="{00000000-0005-0000-0000-00005C1F0000}"/>
    <cellStyle name="Dezimal 10 4 8 7 3" xfId="8113" xr:uid="{00000000-0005-0000-0000-00005D1F0000}"/>
    <cellStyle name="Dezimal 10 4 8 7 3 2" xfId="8114" xr:uid="{00000000-0005-0000-0000-00005E1F0000}"/>
    <cellStyle name="Dezimal 10 4 8 7 4" xfId="8115" xr:uid="{00000000-0005-0000-0000-00005F1F0000}"/>
    <cellStyle name="Dezimal 10 4 8 8" xfId="8116" xr:uid="{00000000-0005-0000-0000-0000601F0000}"/>
    <cellStyle name="Dezimal 10 4 8 8 2" xfId="8117" xr:uid="{00000000-0005-0000-0000-0000611F0000}"/>
    <cellStyle name="Dezimal 10 4 8 9" xfId="8118" xr:uid="{00000000-0005-0000-0000-0000621F0000}"/>
    <cellStyle name="Dezimal 10 4 8 9 2" xfId="8119" xr:uid="{00000000-0005-0000-0000-0000631F0000}"/>
    <cellStyle name="Dezimal 10 4 9" xfId="8120" xr:uid="{00000000-0005-0000-0000-0000641F0000}"/>
    <cellStyle name="Dezimal 10 4 9 2" xfId="8121" xr:uid="{00000000-0005-0000-0000-0000651F0000}"/>
    <cellStyle name="Dezimal 10 4 9 2 2" xfId="8122" xr:uid="{00000000-0005-0000-0000-0000661F0000}"/>
    <cellStyle name="Dezimal 10 4 9 2 2 2" xfId="8123" xr:uid="{00000000-0005-0000-0000-0000671F0000}"/>
    <cellStyle name="Dezimal 10 4 9 2 2 2 2" xfId="8124" xr:uid="{00000000-0005-0000-0000-0000681F0000}"/>
    <cellStyle name="Dezimal 10 4 9 2 2 3" xfId="8125" xr:uid="{00000000-0005-0000-0000-0000691F0000}"/>
    <cellStyle name="Dezimal 10 4 9 2 2 3 2" xfId="8126" xr:uid="{00000000-0005-0000-0000-00006A1F0000}"/>
    <cellStyle name="Dezimal 10 4 9 2 2 4" xfId="8127" xr:uid="{00000000-0005-0000-0000-00006B1F0000}"/>
    <cellStyle name="Dezimal 10 4 9 2 3" xfId="8128" xr:uid="{00000000-0005-0000-0000-00006C1F0000}"/>
    <cellStyle name="Dezimal 10 4 9 2 3 2" xfId="8129" xr:uid="{00000000-0005-0000-0000-00006D1F0000}"/>
    <cellStyle name="Dezimal 10 4 9 2 3 2 2" xfId="8130" xr:uid="{00000000-0005-0000-0000-00006E1F0000}"/>
    <cellStyle name="Dezimal 10 4 9 2 3 3" xfId="8131" xr:uid="{00000000-0005-0000-0000-00006F1F0000}"/>
    <cellStyle name="Dezimal 10 4 9 2 3 3 2" xfId="8132" xr:uid="{00000000-0005-0000-0000-0000701F0000}"/>
    <cellStyle name="Dezimal 10 4 9 2 3 4" xfId="8133" xr:uid="{00000000-0005-0000-0000-0000711F0000}"/>
    <cellStyle name="Dezimal 10 4 9 2 4" xfId="8134" xr:uid="{00000000-0005-0000-0000-0000721F0000}"/>
    <cellStyle name="Dezimal 10 4 9 2 4 2" xfId="8135" xr:uid="{00000000-0005-0000-0000-0000731F0000}"/>
    <cellStyle name="Dezimal 10 4 9 2 5" xfId="8136" xr:uid="{00000000-0005-0000-0000-0000741F0000}"/>
    <cellStyle name="Dezimal 10 4 9 2 5 2" xfId="8137" xr:uid="{00000000-0005-0000-0000-0000751F0000}"/>
    <cellStyle name="Dezimal 10 4 9 2 6" xfId="8138" xr:uid="{00000000-0005-0000-0000-0000761F0000}"/>
    <cellStyle name="Dezimal 10 4 9 3" xfId="8139" xr:uid="{00000000-0005-0000-0000-0000771F0000}"/>
    <cellStyle name="Dezimal 10 4 9 3 2" xfId="8140" xr:uid="{00000000-0005-0000-0000-0000781F0000}"/>
    <cellStyle name="Dezimal 10 4 9 3 2 2" xfId="8141" xr:uid="{00000000-0005-0000-0000-0000791F0000}"/>
    <cellStyle name="Dezimal 10 4 9 3 3" xfId="8142" xr:uid="{00000000-0005-0000-0000-00007A1F0000}"/>
    <cellStyle name="Dezimal 10 4 9 3 3 2" xfId="8143" xr:uid="{00000000-0005-0000-0000-00007B1F0000}"/>
    <cellStyle name="Dezimal 10 4 9 3 4" xfId="8144" xr:uid="{00000000-0005-0000-0000-00007C1F0000}"/>
    <cellStyle name="Dezimal 10 4 9 4" xfId="8145" xr:uid="{00000000-0005-0000-0000-00007D1F0000}"/>
    <cellStyle name="Dezimal 10 4 9 4 2" xfId="8146" xr:uid="{00000000-0005-0000-0000-00007E1F0000}"/>
    <cellStyle name="Dezimal 10 4 9 5" xfId="8147" xr:uid="{00000000-0005-0000-0000-00007F1F0000}"/>
    <cellStyle name="Dezimal 10 4 9 5 2" xfId="8148" xr:uid="{00000000-0005-0000-0000-0000801F0000}"/>
    <cellStyle name="Dezimal 10 4 9 6" xfId="8149" xr:uid="{00000000-0005-0000-0000-0000811F0000}"/>
    <cellStyle name="Dezimal 10 5" xfId="8150" xr:uid="{00000000-0005-0000-0000-0000821F0000}"/>
    <cellStyle name="Dezimal 10 5 10" xfId="8151" xr:uid="{00000000-0005-0000-0000-0000831F0000}"/>
    <cellStyle name="Dezimal 10 5 10 2" xfId="8152" xr:uid="{00000000-0005-0000-0000-0000841F0000}"/>
    <cellStyle name="Dezimal 10 5 11" xfId="8153" xr:uid="{00000000-0005-0000-0000-0000851F0000}"/>
    <cellStyle name="Dezimal 10 5 2" xfId="8154" xr:uid="{00000000-0005-0000-0000-0000861F0000}"/>
    <cellStyle name="Dezimal 10 5 2 10" xfId="8155" xr:uid="{00000000-0005-0000-0000-0000871F0000}"/>
    <cellStyle name="Dezimal 10 5 2 2" xfId="8156" xr:uid="{00000000-0005-0000-0000-0000881F0000}"/>
    <cellStyle name="Dezimal 10 5 2 2 2" xfId="8157" xr:uid="{00000000-0005-0000-0000-0000891F0000}"/>
    <cellStyle name="Dezimal 10 5 2 2 2 2" xfId="8158" xr:uid="{00000000-0005-0000-0000-00008A1F0000}"/>
    <cellStyle name="Dezimal 10 5 2 2 2 2 2" xfId="8159" xr:uid="{00000000-0005-0000-0000-00008B1F0000}"/>
    <cellStyle name="Dezimal 10 5 2 2 2 3" xfId="8160" xr:uid="{00000000-0005-0000-0000-00008C1F0000}"/>
    <cellStyle name="Dezimal 10 5 2 2 3" xfId="8161" xr:uid="{00000000-0005-0000-0000-00008D1F0000}"/>
    <cellStyle name="Dezimal 10 5 2 2 3 2" xfId="8162" xr:uid="{00000000-0005-0000-0000-00008E1F0000}"/>
    <cellStyle name="Dezimal 10 5 2 2 4" xfId="8163" xr:uid="{00000000-0005-0000-0000-00008F1F0000}"/>
    <cellStyle name="Dezimal 10 5 2 3" xfId="8164" xr:uid="{00000000-0005-0000-0000-0000901F0000}"/>
    <cellStyle name="Dezimal 10 5 2 3 2" xfId="8165" xr:uid="{00000000-0005-0000-0000-0000911F0000}"/>
    <cellStyle name="Dezimal 10 5 2 3 2 2" xfId="8166" xr:uid="{00000000-0005-0000-0000-0000921F0000}"/>
    <cellStyle name="Dezimal 10 5 2 3 3" xfId="8167" xr:uid="{00000000-0005-0000-0000-0000931F0000}"/>
    <cellStyle name="Dezimal 10 5 2 3 3 2" xfId="8168" xr:uid="{00000000-0005-0000-0000-0000941F0000}"/>
    <cellStyle name="Dezimal 10 5 2 3 4" xfId="8169" xr:uid="{00000000-0005-0000-0000-0000951F0000}"/>
    <cellStyle name="Dezimal 10 5 2 4" xfId="8170" xr:uid="{00000000-0005-0000-0000-0000961F0000}"/>
    <cellStyle name="Dezimal 10 5 2 4 2" xfId="8171" xr:uid="{00000000-0005-0000-0000-0000971F0000}"/>
    <cellStyle name="Dezimal 10 5 2 4 2 2" xfId="8172" xr:uid="{00000000-0005-0000-0000-0000981F0000}"/>
    <cellStyle name="Dezimal 10 5 2 4 3" xfId="8173" xr:uid="{00000000-0005-0000-0000-0000991F0000}"/>
    <cellStyle name="Dezimal 10 5 2 4 3 2" xfId="8174" xr:uid="{00000000-0005-0000-0000-00009A1F0000}"/>
    <cellStyle name="Dezimal 10 5 2 4 4" xfId="8175" xr:uid="{00000000-0005-0000-0000-00009B1F0000}"/>
    <cellStyle name="Dezimal 10 5 2 5" xfId="8176" xr:uid="{00000000-0005-0000-0000-00009C1F0000}"/>
    <cellStyle name="Dezimal 10 5 2 5 2" xfId="8177" xr:uid="{00000000-0005-0000-0000-00009D1F0000}"/>
    <cellStyle name="Dezimal 10 5 2 5 2 2" xfId="8178" xr:uid="{00000000-0005-0000-0000-00009E1F0000}"/>
    <cellStyle name="Dezimal 10 5 2 5 3" xfId="8179" xr:uid="{00000000-0005-0000-0000-00009F1F0000}"/>
    <cellStyle name="Dezimal 10 5 2 5 3 2" xfId="8180" xr:uid="{00000000-0005-0000-0000-0000A01F0000}"/>
    <cellStyle name="Dezimal 10 5 2 5 4" xfId="8181" xr:uid="{00000000-0005-0000-0000-0000A11F0000}"/>
    <cellStyle name="Dezimal 10 5 2 6" xfId="8182" xr:uid="{00000000-0005-0000-0000-0000A21F0000}"/>
    <cellStyle name="Dezimal 10 5 2 6 2" xfId="8183" xr:uid="{00000000-0005-0000-0000-0000A31F0000}"/>
    <cellStyle name="Dezimal 10 5 2 6 2 2" xfId="8184" xr:uid="{00000000-0005-0000-0000-0000A41F0000}"/>
    <cellStyle name="Dezimal 10 5 2 6 3" xfId="8185" xr:uid="{00000000-0005-0000-0000-0000A51F0000}"/>
    <cellStyle name="Dezimal 10 5 2 6 3 2" xfId="8186" xr:uid="{00000000-0005-0000-0000-0000A61F0000}"/>
    <cellStyle name="Dezimal 10 5 2 6 4" xfId="8187" xr:uid="{00000000-0005-0000-0000-0000A71F0000}"/>
    <cellStyle name="Dezimal 10 5 2 7" xfId="8188" xr:uid="{00000000-0005-0000-0000-0000A81F0000}"/>
    <cellStyle name="Dezimal 10 5 2 7 2" xfId="8189" xr:uid="{00000000-0005-0000-0000-0000A91F0000}"/>
    <cellStyle name="Dezimal 10 5 2 7 2 2" xfId="8190" xr:uid="{00000000-0005-0000-0000-0000AA1F0000}"/>
    <cellStyle name="Dezimal 10 5 2 7 3" xfId="8191" xr:uid="{00000000-0005-0000-0000-0000AB1F0000}"/>
    <cellStyle name="Dezimal 10 5 2 7 3 2" xfId="8192" xr:uid="{00000000-0005-0000-0000-0000AC1F0000}"/>
    <cellStyle name="Dezimal 10 5 2 7 4" xfId="8193" xr:uid="{00000000-0005-0000-0000-0000AD1F0000}"/>
    <cellStyle name="Dezimal 10 5 2 8" xfId="8194" xr:uid="{00000000-0005-0000-0000-0000AE1F0000}"/>
    <cellStyle name="Dezimal 10 5 2 8 2" xfId="8195" xr:uid="{00000000-0005-0000-0000-0000AF1F0000}"/>
    <cellStyle name="Dezimal 10 5 2 9" xfId="8196" xr:uid="{00000000-0005-0000-0000-0000B01F0000}"/>
    <cellStyle name="Dezimal 10 5 2 9 2" xfId="8197" xr:uid="{00000000-0005-0000-0000-0000B11F0000}"/>
    <cellStyle name="Dezimal 10 5 3" xfId="8198" xr:uid="{00000000-0005-0000-0000-0000B21F0000}"/>
    <cellStyle name="Dezimal 10 5 3 2" xfId="8199" xr:uid="{00000000-0005-0000-0000-0000B31F0000}"/>
    <cellStyle name="Dezimal 10 5 3 2 2" xfId="8200" xr:uid="{00000000-0005-0000-0000-0000B41F0000}"/>
    <cellStyle name="Dezimal 10 5 3 2 2 2" xfId="8201" xr:uid="{00000000-0005-0000-0000-0000B51F0000}"/>
    <cellStyle name="Dezimal 10 5 3 2 3" xfId="8202" xr:uid="{00000000-0005-0000-0000-0000B61F0000}"/>
    <cellStyle name="Dezimal 10 5 3 2 3 2" xfId="8203" xr:uid="{00000000-0005-0000-0000-0000B71F0000}"/>
    <cellStyle name="Dezimal 10 5 3 2 4" xfId="8204" xr:uid="{00000000-0005-0000-0000-0000B81F0000}"/>
    <cellStyle name="Dezimal 10 5 3 3" xfId="8205" xr:uid="{00000000-0005-0000-0000-0000B91F0000}"/>
    <cellStyle name="Dezimal 10 5 3 3 2" xfId="8206" xr:uid="{00000000-0005-0000-0000-0000BA1F0000}"/>
    <cellStyle name="Dezimal 10 5 3 3 2 2" xfId="8207" xr:uid="{00000000-0005-0000-0000-0000BB1F0000}"/>
    <cellStyle name="Dezimal 10 5 3 3 3" xfId="8208" xr:uid="{00000000-0005-0000-0000-0000BC1F0000}"/>
    <cellStyle name="Dezimal 10 5 3 3 3 2" xfId="8209" xr:uid="{00000000-0005-0000-0000-0000BD1F0000}"/>
    <cellStyle name="Dezimal 10 5 3 3 4" xfId="8210" xr:uid="{00000000-0005-0000-0000-0000BE1F0000}"/>
    <cellStyle name="Dezimal 10 5 3 4" xfId="8211" xr:uid="{00000000-0005-0000-0000-0000BF1F0000}"/>
    <cellStyle name="Dezimal 10 5 3 4 2" xfId="8212" xr:uid="{00000000-0005-0000-0000-0000C01F0000}"/>
    <cellStyle name="Dezimal 10 5 3 4 2 2" xfId="8213" xr:uid="{00000000-0005-0000-0000-0000C11F0000}"/>
    <cellStyle name="Dezimal 10 5 3 4 3" xfId="8214" xr:uid="{00000000-0005-0000-0000-0000C21F0000}"/>
    <cellStyle name="Dezimal 10 5 3 4 3 2" xfId="8215" xr:uid="{00000000-0005-0000-0000-0000C31F0000}"/>
    <cellStyle name="Dezimal 10 5 3 4 4" xfId="8216" xr:uid="{00000000-0005-0000-0000-0000C41F0000}"/>
    <cellStyle name="Dezimal 10 5 3 5" xfId="8217" xr:uid="{00000000-0005-0000-0000-0000C51F0000}"/>
    <cellStyle name="Dezimal 10 5 3 5 2" xfId="8218" xr:uid="{00000000-0005-0000-0000-0000C61F0000}"/>
    <cellStyle name="Dezimal 10 5 3 5 2 2" xfId="8219" xr:uid="{00000000-0005-0000-0000-0000C71F0000}"/>
    <cellStyle name="Dezimal 10 5 3 5 3" xfId="8220" xr:uid="{00000000-0005-0000-0000-0000C81F0000}"/>
    <cellStyle name="Dezimal 10 5 3 5 3 2" xfId="8221" xr:uid="{00000000-0005-0000-0000-0000C91F0000}"/>
    <cellStyle name="Dezimal 10 5 3 5 4" xfId="8222" xr:uid="{00000000-0005-0000-0000-0000CA1F0000}"/>
    <cellStyle name="Dezimal 10 5 3 6" xfId="8223" xr:uid="{00000000-0005-0000-0000-0000CB1F0000}"/>
    <cellStyle name="Dezimal 10 5 3 6 2" xfId="8224" xr:uid="{00000000-0005-0000-0000-0000CC1F0000}"/>
    <cellStyle name="Dezimal 10 5 3 7" xfId="8225" xr:uid="{00000000-0005-0000-0000-0000CD1F0000}"/>
    <cellStyle name="Dezimal 10 5 3 7 2" xfId="8226" xr:uid="{00000000-0005-0000-0000-0000CE1F0000}"/>
    <cellStyle name="Dezimal 10 5 3 8" xfId="8227" xr:uid="{00000000-0005-0000-0000-0000CF1F0000}"/>
    <cellStyle name="Dezimal 10 5 4" xfId="8228" xr:uid="{00000000-0005-0000-0000-0000D01F0000}"/>
    <cellStyle name="Dezimal 10 5 4 2" xfId="8229" xr:uid="{00000000-0005-0000-0000-0000D11F0000}"/>
    <cellStyle name="Dezimal 10 5 4 2 2" xfId="8230" xr:uid="{00000000-0005-0000-0000-0000D21F0000}"/>
    <cellStyle name="Dezimal 10 5 4 3" xfId="8231" xr:uid="{00000000-0005-0000-0000-0000D31F0000}"/>
    <cellStyle name="Dezimal 10 5 4 3 2" xfId="8232" xr:uid="{00000000-0005-0000-0000-0000D41F0000}"/>
    <cellStyle name="Dezimal 10 5 4 4" xfId="8233" xr:uid="{00000000-0005-0000-0000-0000D51F0000}"/>
    <cellStyle name="Dezimal 10 5 5" xfId="8234" xr:uid="{00000000-0005-0000-0000-0000D61F0000}"/>
    <cellStyle name="Dezimal 10 5 5 2" xfId="8235" xr:uid="{00000000-0005-0000-0000-0000D71F0000}"/>
    <cellStyle name="Dezimal 10 5 5 2 2" xfId="8236" xr:uid="{00000000-0005-0000-0000-0000D81F0000}"/>
    <cellStyle name="Dezimal 10 5 5 3" xfId="8237" xr:uid="{00000000-0005-0000-0000-0000D91F0000}"/>
    <cellStyle name="Dezimal 10 5 5 3 2" xfId="8238" xr:uid="{00000000-0005-0000-0000-0000DA1F0000}"/>
    <cellStyle name="Dezimal 10 5 5 4" xfId="8239" xr:uid="{00000000-0005-0000-0000-0000DB1F0000}"/>
    <cellStyle name="Dezimal 10 5 6" xfId="8240" xr:uid="{00000000-0005-0000-0000-0000DC1F0000}"/>
    <cellStyle name="Dezimal 10 5 6 2" xfId="8241" xr:uid="{00000000-0005-0000-0000-0000DD1F0000}"/>
    <cellStyle name="Dezimal 10 5 6 2 2" xfId="8242" xr:uid="{00000000-0005-0000-0000-0000DE1F0000}"/>
    <cellStyle name="Dezimal 10 5 6 3" xfId="8243" xr:uid="{00000000-0005-0000-0000-0000DF1F0000}"/>
    <cellStyle name="Dezimal 10 5 6 3 2" xfId="8244" xr:uid="{00000000-0005-0000-0000-0000E01F0000}"/>
    <cellStyle name="Dezimal 10 5 6 4" xfId="8245" xr:uid="{00000000-0005-0000-0000-0000E11F0000}"/>
    <cellStyle name="Dezimal 10 5 7" xfId="8246" xr:uid="{00000000-0005-0000-0000-0000E21F0000}"/>
    <cellStyle name="Dezimal 10 5 7 2" xfId="8247" xr:uid="{00000000-0005-0000-0000-0000E31F0000}"/>
    <cellStyle name="Dezimal 10 5 7 2 2" xfId="8248" xr:uid="{00000000-0005-0000-0000-0000E41F0000}"/>
    <cellStyle name="Dezimal 10 5 7 3" xfId="8249" xr:uid="{00000000-0005-0000-0000-0000E51F0000}"/>
    <cellStyle name="Dezimal 10 5 7 3 2" xfId="8250" xr:uid="{00000000-0005-0000-0000-0000E61F0000}"/>
    <cellStyle name="Dezimal 10 5 7 4" xfId="8251" xr:uid="{00000000-0005-0000-0000-0000E71F0000}"/>
    <cellStyle name="Dezimal 10 5 8" xfId="8252" xr:uid="{00000000-0005-0000-0000-0000E81F0000}"/>
    <cellStyle name="Dezimal 10 5 8 2" xfId="8253" xr:uid="{00000000-0005-0000-0000-0000E91F0000}"/>
    <cellStyle name="Dezimal 10 5 8 2 2" xfId="8254" xr:uid="{00000000-0005-0000-0000-0000EA1F0000}"/>
    <cellStyle name="Dezimal 10 5 8 3" xfId="8255" xr:uid="{00000000-0005-0000-0000-0000EB1F0000}"/>
    <cellStyle name="Dezimal 10 5 8 3 2" xfId="8256" xr:uid="{00000000-0005-0000-0000-0000EC1F0000}"/>
    <cellStyle name="Dezimal 10 5 8 4" xfId="8257" xr:uid="{00000000-0005-0000-0000-0000ED1F0000}"/>
    <cellStyle name="Dezimal 10 5 9" xfId="8258" xr:uid="{00000000-0005-0000-0000-0000EE1F0000}"/>
    <cellStyle name="Dezimal 10 5 9 2" xfId="8259" xr:uid="{00000000-0005-0000-0000-0000EF1F0000}"/>
    <cellStyle name="Dezimal 10 6" xfId="8260" xr:uid="{00000000-0005-0000-0000-0000F01F0000}"/>
    <cellStyle name="Dezimal 10 6 10" xfId="8261" xr:uid="{00000000-0005-0000-0000-0000F11F0000}"/>
    <cellStyle name="Dezimal 10 6 10 2" xfId="8262" xr:uid="{00000000-0005-0000-0000-0000F21F0000}"/>
    <cellStyle name="Dezimal 10 6 11" xfId="8263" xr:uid="{00000000-0005-0000-0000-0000F31F0000}"/>
    <cellStyle name="Dezimal 10 6 2" xfId="8264" xr:uid="{00000000-0005-0000-0000-0000F41F0000}"/>
    <cellStyle name="Dezimal 10 6 2 10" xfId="8265" xr:uid="{00000000-0005-0000-0000-0000F51F0000}"/>
    <cellStyle name="Dezimal 10 6 2 2" xfId="8266" xr:uid="{00000000-0005-0000-0000-0000F61F0000}"/>
    <cellStyle name="Dezimal 10 6 2 2 2" xfId="8267" xr:uid="{00000000-0005-0000-0000-0000F71F0000}"/>
    <cellStyle name="Dezimal 10 6 2 2 2 2" xfId="8268" xr:uid="{00000000-0005-0000-0000-0000F81F0000}"/>
    <cellStyle name="Dezimal 10 6 2 2 3" xfId="8269" xr:uid="{00000000-0005-0000-0000-0000F91F0000}"/>
    <cellStyle name="Dezimal 10 6 2 2 3 2" xfId="8270" xr:uid="{00000000-0005-0000-0000-0000FA1F0000}"/>
    <cellStyle name="Dezimal 10 6 2 2 4" xfId="8271" xr:uid="{00000000-0005-0000-0000-0000FB1F0000}"/>
    <cellStyle name="Dezimal 10 6 2 3" xfId="8272" xr:uid="{00000000-0005-0000-0000-0000FC1F0000}"/>
    <cellStyle name="Dezimal 10 6 2 3 2" xfId="8273" xr:uid="{00000000-0005-0000-0000-0000FD1F0000}"/>
    <cellStyle name="Dezimal 10 6 2 3 2 2" xfId="8274" xr:uid="{00000000-0005-0000-0000-0000FE1F0000}"/>
    <cellStyle name="Dezimal 10 6 2 3 3" xfId="8275" xr:uid="{00000000-0005-0000-0000-0000FF1F0000}"/>
    <cellStyle name="Dezimal 10 6 2 3 3 2" xfId="8276" xr:uid="{00000000-0005-0000-0000-000000200000}"/>
    <cellStyle name="Dezimal 10 6 2 3 4" xfId="8277" xr:uid="{00000000-0005-0000-0000-000001200000}"/>
    <cellStyle name="Dezimal 10 6 2 4" xfId="8278" xr:uid="{00000000-0005-0000-0000-000002200000}"/>
    <cellStyle name="Dezimal 10 6 2 4 2" xfId="8279" xr:uid="{00000000-0005-0000-0000-000003200000}"/>
    <cellStyle name="Dezimal 10 6 2 4 2 2" xfId="8280" xr:uid="{00000000-0005-0000-0000-000004200000}"/>
    <cellStyle name="Dezimal 10 6 2 4 3" xfId="8281" xr:uid="{00000000-0005-0000-0000-000005200000}"/>
    <cellStyle name="Dezimal 10 6 2 4 3 2" xfId="8282" xr:uid="{00000000-0005-0000-0000-000006200000}"/>
    <cellStyle name="Dezimal 10 6 2 4 4" xfId="8283" xr:uid="{00000000-0005-0000-0000-000007200000}"/>
    <cellStyle name="Dezimal 10 6 2 5" xfId="8284" xr:uid="{00000000-0005-0000-0000-000008200000}"/>
    <cellStyle name="Dezimal 10 6 2 5 2" xfId="8285" xr:uid="{00000000-0005-0000-0000-000009200000}"/>
    <cellStyle name="Dezimal 10 6 2 5 2 2" xfId="8286" xr:uid="{00000000-0005-0000-0000-00000A200000}"/>
    <cellStyle name="Dezimal 10 6 2 5 3" xfId="8287" xr:uid="{00000000-0005-0000-0000-00000B200000}"/>
    <cellStyle name="Dezimal 10 6 2 5 3 2" xfId="8288" xr:uid="{00000000-0005-0000-0000-00000C200000}"/>
    <cellStyle name="Dezimal 10 6 2 5 4" xfId="8289" xr:uid="{00000000-0005-0000-0000-00000D200000}"/>
    <cellStyle name="Dezimal 10 6 2 6" xfId="8290" xr:uid="{00000000-0005-0000-0000-00000E200000}"/>
    <cellStyle name="Dezimal 10 6 2 6 2" xfId="8291" xr:uid="{00000000-0005-0000-0000-00000F200000}"/>
    <cellStyle name="Dezimal 10 6 2 6 2 2" xfId="8292" xr:uid="{00000000-0005-0000-0000-000010200000}"/>
    <cellStyle name="Dezimal 10 6 2 6 3" xfId="8293" xr:uid="{00000000-0005-0000-0000-000011200000}"/>
    <cellStyle name="Dezimal 10 6 2 6 3 2" xfId="8294" xr:uid="{00000000-0005-0000-0000-000012200000}"/>
    <cellStyle name="Dezimal 10 6 2 6 4" xfId="8295" xr:uid="{00000000-0005-0000-0000-000013200000}"/>
    <cellStyle name="Dezimal 10 6 2 7" xfId="8296" xr:uid="{00000000-0005-0000-0000-000014200000}"/>
    <cellStyle name="Dezimal 10 6 2 7 2" xfId="8297" xr:uid="{00000000-0005-0000-0000-000015200000}"/>
    <cellStyle name="Dezimal 10 6 2 7 2 2" xfId="8298" xr:uid="{00000000-0005-0000-0000-000016200000}"/>
    <cellStyle name="Dezimal 10 6 2 7 3" xfId="8299" xr:uid="{00000000-0005-0000-0000-000017200000}"/>
    <cellStyle name="Dezimal 10 6 2 7 3 2" xfId="8300" xr:uid="{00000000-0005-0000-0000-000018200000}"/>
    <cellStyle name="Dezimal 10 6 2 7 4" xfId="8301" xr:uid="{00000000-0005-0000-0000-000019200000}"/>
    <cellStyle name="Dezimal 10 6 2 8" xfId="8302" xr:uid="{00000000-0005-0000-0000-00001A200000}"/>
    <cellStyle name="Dezimal 10 6 2 8 2" xfId="8303" xr:uid="{00000000-0005-0000-0000-00001B200000}"/>
    <cellStyle name="Dezimal 10 6 2 9" xfId="8304" xr:uid="{00000000-0005-0000-0000-00001C200000}"/>
    <cellStyle name="Dezimal 10 6 2 9 2" xfId="8305" xr:uid="{00000000-0005-0000-0000-00001D200000}"/>
    <cellStyle name="Dezimal 10 6 3" xfId="8306" xr:uid="{00000000-0005-0000-0000-00001E200000}"/>
    <cellStyle name="Dezimal 10 6 3 2" xfId="8307" xr:uid="{00000000-0005-0000-0000-00001F200000}"/>
    <cellStyle name="Dezimal 10 6 3 2 2" xfId="8308" xr:uid="{00000000-0005-0000-0000-000020200000}"/>
    <cellStyle name="Dezimal 10 6 3 2 2 2" xfId="8309" xr:uid="{00000000-0005-0000-0000-000021200000}"/>
    <cellStyle name="Dezimal 10 6 3 2 3" xfId="8310" xr:uid="{00000000-0005-0000-0000-000022200000}"/>
    <cellStyle name="Dezimal 10 6 3 2 3 2" xfId="8311" xr:uid="{00000000-0005-0000-0000-000023200000}"/>
    <cellStyle name="Dezimal 10 6 3 2 4" xfId="8312" xr:uid="{00000000-0005-0000-0000-000024200000}"/>
    <cellStyle name="Dezimal 10 6 3 3" xfId="8313" xr:uid="{00000000-0005-0000-0000-000025200000}"/>
    <cellStyle name="Dezimal 10 6 3 3 2" xfId="8314" xr:uid="{00000000-0005-0000-0000-000026200000}"/>
    <cellStyle name="Dezimal 10 6 3 3 2 2" xfId="8315" xr:uid="{00000000-0005-0000-0000-000027200000}"/>
    <cellStyle name="Dezimal 10 6 3 3 3" xfId="8316" xr:uid="{00000000-0005-0000-0000-000028200000}"/>
    <cellStyle name="Dezimal 10 6 3 3 3 2" xfId="8317" xr:uid="{00000000-0005-0000-0000-000029200000}"/>
    <cellStyle name="Dezimal 10 6 3 3 4" xfId="8318" xr:uid="{00000000-0005-0000-0000-00002A200000}"/>
    <cellStyle name="Dezimal 10 6 3 4" xfId="8319" xr:uid="{00000000-0005-0000-0000-00002B200000}"/>
    <cellStyle name="Dezimal 10 6 3 4 2" xfId="8320" xr:uid="{00000000-0005-0000-0000-00002C200000}"/>
    <cellStyle name="Dezimal 10 6 3 5" xfId="8321" xr:uid="{00000000-0005-0000-0000-00002D200000}"/>
    <cellStyle name="Dezimal 10 6 3 5 2" xfId="8322" xr:uid="{00000000-0005-0000-0000-00002E200000}"/>
    <cellStyle name="Dezimal 10 6 3 6" xfId="8323" xr:uid="{00000000-0005-0000-0000-00002F200000}"/>
    <cellStyle name="Dezimal 10 6 4" xfId="8324" xr:uid="{00000000-0005-0000-0000-000030200000}"/>
    <cellStyle name="Dezimal 10 6 4 2" xfId="8325" xr:uid="{00000000-0005-0000-0000-000031200000}"/>
    <cellStyle name="Dezimal 10 6 4 2 2" xfId="8326" xr:uid="{00000000-0005-0000-0000-000032200000}"/>
    <cellStyle name="Dezimal 10 6 4 3" xfId="8327" xr:uid="{00000000-0005-0000-0000-000033200000}"/>
    <cellStyle name="Dezimal 10 6 4 3 2" xfId="8328" xr:uid="{00000000-0005-0000-0000-000034200000}"/>
    <cellStyle name="Dezimal 10 6 4 4" xfId="8329" xr:uid="{00000000-0005-0000-0000-000035200000}"/>
    <cellStyle name="Dezimal 10 6 5" xfId="8330" xr:uid="{00000000-0005-0000-0000-000036200000}"/>
    <cellStyle name="Dezimal 10 6 5 2" xfId="8331" xr:uid="{00000000-0005-0000-0000-000037200000}"/>
    <cellStyle name="Dezimal 10 6 5 2 2" xfId="8332" xr:uid="{00000000-0005-0000-0000-000038200000}"/>
    <cellStyle name="Dezimal 10 6 5 3" xfId="8333" xr:uid="{00000000-0005-0000-0000-000039200000}"/>
    <cellStyle name="Dezimal 10 6 5 3 2" xfId="8334" xr:uid="{00000000-0005-0000-0000-00003A200000}"/>
    <cellStyle name="Dezimal 10 6 5 4" xfId="8335" xr:uid="{00000000-0005-0000-0000-00003B200000}"/>
    <cellStyle name="Dezimal 10 6 6" xfId="8336" xr:uid="{00000000-0005-0000-0000-00003C200000}"/>
    <cellStyle name="Dezimal 10 6 6 2" xfId="8337" xr:uid="{00000000-0005-0000-0000-00003D200000}"/>
    <cellStyle name="Dezimal 10 6 6 2 2" xfId="8338" xr:uid="{00000000-0005-0000-0000-00003E200000}"/>
    <cellStyle name="Dezimal 10 6 6 3" xfId="8339" xr:uid="{00000000-0005-0000-0000-00003F200000}"/>
    <cellStyle name="Dezimal 10 6 6 3 2" xfId="8340" xr:uid="{00000000-0005-0000-0000-000040200000}"/>
    <cellStyle name="Dezimal 10 6 6 4" xfId="8341" xr:uid="{00000000-0005-0000-0000-000041200000}"/>
    <cellStyle name="Dezimal 10 6 7" xfId="8342" xr:uid="{00000000-0005-0000-0000-000042200000}"/>
    <cellStyle name="Dezimal 10 6 7 2" xfId="8343" xr:uid="{00000000-0005-0000-0000-000043200000}"/>
    <cellStyle name="Dezimal 10 6 7 2 2" xfId="8344" xr:uid="{00000000-0005-0000-0000-000044200000}"/>
    <cellStyle name="Dezimal 10 6 7 3" xfId="8345" xr:uid="{00000000-0005-0000-0000-000045200000}"/>
    <cellStyle name="Dezimal 10 6 7 3 2" xfId="8346" xr:uid="{00000000-0005-0000-0000-000046200000}"/>
    <cellStyle name="Dezimal 10 6 7 4" xfId="8347" xr:uid="{00000000-0005-0000-0000-000047200000}"/>
    <cellStyle name="Dezimal 10 6 8" xfId="8348" xr:uid="{00000000-0005-0000-0000-000048200000}"/>
    <cellStyle name="Dezimal 10 6 8 2" xfId="8349" xr:uid="{00000000-0005-0000-0000-000049200000}"/>
    <cellStyle name="Dezimal 10 6 8 2 2" xfId="8350" xr:uid="{00000000-0005-0000-0000-00004A200000}"/>
    <cellStyle name="Dezimal 10 6 8 3" xfId="8351" xr:uid="{00000000-0005-0000-0000-00004B200000}"/>
    <cellStyle name="Dezimal 10 6 8 3 2" xfId="8352" xr:uid="{00000000-0005-0000-0000-00004C200000}"/>
    <cellStyle name="Dezimal 10 6 8 4" xfId="8353" xr:uid="{00000000-0005-0000-0000-00004D200000}"/>
    <cellStyle name="Dezimal 10 6 9" xfId="8354" xr:uid="{00000000-0005-0000-0000-00004E200000}"/>
    <cellStyle name="Dezimal 10 6 9 2" xfId="8355" xr:uid="{00000000-0005-0000-0000-00004F200000}"/>
    <cellStyle name="Dezimal 10 7" xfId="8356" xr:uid="{00000000-0005-0000-0000-000050200000}"/>
    <cellStyle name="Dezimal 10 7 10" xfId="8357" xr:uid="{00000000-0005-0000-0000-000051200000}"/>
    <cellStyle name="Dezimal 10 7 2" xfId="8358" xr:uid="{00000000-0005-0000-0000-000052200000}"/>
    <cellStyle name="Dezimal 10 7 2 10" xfId="8359" xr:uid="{00000000-0005-0000-0000-000053200000}"/>
    <cellStyle name="Dezimal 10 7 2 2" xfId="8360" xr:uid="{00000000-0005-0000-0000-000054200000}"/>
    <cellStyle name="Dezimal 10 7 2 2 2" xfId="8361" xr:uid="{00000000-0005-0000-0000-000055200000}"/>
    <cellStyle name="Dezimal 10 7 2 2 2 2" xfId="8362" xr:uid="{00000000-0005-0000-0000-000056200000}"/>
    <cellStyle name="Dezimal 10 7 2 2 3" xfId="8363" xr:uid="{00000000-0005-0000-0000-000057200000}"/>
    <cellStyle name="Dezimal 10 7 2 2 3 2" xfId="8364" xr:uid="{00000000-0005-0000-0000-000058200000}"/>
    <cellStyle name="Dezimal 10 7 2 2 4" xfId="8365" xr:uid="{00000000-0005-0000-0000-000059200000}"/>
    <cellStyle name="Dezimal 10 7 2 3" xfId="8366" xr:uid="{00000000-0005-0000-0000-00005A200000}"/>
    <cellStyle name="Dezimal 10 7 2 3 2" xfId="8367" xr:uid="{00000000-0005-0000-0000-00005B200000}"/>
    <cellStyle name="Dezimal 10 7 2 3 2 2" xfId="8368" xr:uid="{00000000-0005-0000-0000-00005C200000}"/>
    <cellStyle name="Dezimal 10 7 2 3 3" xfId="8369" xr:uid="{00000000-0005-0000-0000-00005D200000}"/>
    <cellStyle name="Dezimal 10 7 2 3 3 2" xfId="8370" xr:uid="{00000000-0005-0000-0000-00005E200000}"/>
    <cellStyle name="Dezimal 10 7 2 3 4" xfId="8371" xr:uid="{00000000-0005-0000-0000-00005F200000}"/>
    <cellStyle name="Dezimal 10 7 2 4" xfId="8372" xr:uid="{00000000-0005-0000-0000-000060200000}"/>
    <cellStyle name="Dezimal 10 7 2 4 2" xfId="8373" xr:uid="{00000000-0005-0000-0000-000061200000}"/>
    <cellStyle name="Dezimal 10 7 2 4 2 2" xfId="8374" xr:uid="{00000000-0005-0000-0000-000062200000}"/>
    <cellStyle name="Dezimal 10 7 2 4 3" xfId="8375" xr:uid="{00000000-0005-0000-0000-000063200000}"/>
    <cellStyle name="Dezimal 10 7 2 4 3 2" xfId="8376" xr:uid="{00000000-0005-0000-0000-000064200000}"/>
    <cellStyle name="Dezimal 10 7 2 4 4" xfId="8377" xr:uid="{00000000-0005-0000-0000-000065200000}"/>
    <cellStyle name="Dezimal 10 7 2 5" xfId="8378" xr:uid="{00000000-0005-0000-0000-000066200000}"/>
    <cellStyle name="Dezimal 10 7 2 5 2" xfId="8379" xr:uid="{00000000-0005-0000-0000-000067200000}"/>
    <cellStyle name="Dezimal 10 7 2 5 2 2" xfId="8380" xr:uid="{00000000-0005-0000-0000-000068200000}"/>
    <cellStyle name="Dezimal 10 7 2 5 3" xfId="8381" xr:uid="{00000000-0005-0000-0000-000069200000}"/>
    <cellStyle name="Dezimal 10 7 2 5 3 2" xfId="8382" xr:uid="{00000000-0005-0000-0000-00006A200000}"/>
    <cellStyle name="Dezimal 10 7 2 5 4" xfId="8383" xr:uid="{00000000-0005-0000-0000-00006B200000}"/>
    <cellStyle name="Dezimal 10 7 2 6" xfId="8384" xr:uid="{00000000-0005-0000-0000-00006C200000}"/>
    <cellStyle name="Dezimal 10 7 2 6 2" xfId="8385" xr:uid="{00000000-0005-0000-0000-00006D200000}"/>
    <cellStyle name="Dezimal 10 7 2 6 2 2" xfId="8386" xr:uid="{00000000-0005-0000-0000-00006E200000}"/>
    <cellStyle name="Dezimal 10 7 2 6 3" xfId="8387" xr:uid="{00000000-0005-0000-0000-00006F200000}"/>
    <cellStyle name="Dezimal 10 7 2 6 3 2" xfId="8388" xr:uid="{00000000-0005-0000-0000-000070200000}"/>
    <cellStyle name="Dezimal 10 7 2 6 4" xfId="8389" xr:uid="{00000000-0005-0000-0000-000071200000}"/>
    <cellStyle name="Dezimal 10 7 2 7" xfId="8390" xr:uid="{00000000-0005-0000-0000-000072200000}"/>
    <cellStyle name="Dezimal 10 7 2 7 2" xfId="8391" xr:uid="{00000000-0005-0000-0000-000073200000}"/>
    <cellStyle name="Dezimal 10 7 2 7 2 2" xfId="8392" xr:uid="{00000000-0005-0000-0000-000074200000}"/>
    <cellStyle name="Dezimal 10 7 2 7 3" xfId="8393" xr:uid="{00000000-0005-0000-0000-000075200000}"/>
    <cellStyle name="Dezimal 10 7 2 7 3 2" xfId="8394" xr:uid="{00000000-0005-0000-0000-000076200000}"/>
    <cellStyle name="Dezimal 10 7 2 7 4" xfId="8395" xr:uid="{00000000-0005-0000-0000-000077200000}"/>
    <cellStyle name="Dezimal 10 7 2 8" xfId="8396" xr:uid="{00000000-0005-0000-0000-000078200000}"/>
    <cellStyle name="Dezimal 10 7 2 8 2" xfId="8397" xr:uid="{00000000-0005-0000-0000-000079200000}"/>
    <cellStyle name="Dezimal 10 7 2 9" xfId="8398" xr:uid="{00000000-0005-0000-0000-00007A200000}"/>
    <cellStyle name="Dezimal 10 7 2 9 2" xfId="8399" xr:uid="{00000000-0005-0000-0000-00007B200000}"/>
    <cellStyle name="Dezimal 10 7 3" xfId="8400" xr:uid="{00000000-0005-0000-0000-00007C200000}"/>
    <cellStyle name="Dezimal 10 7 3 2" xfId="8401" xr:uid="{00000000-0005-0000-0000-00007D200000}"/>
    <cellStyle name="Dezimal 10 7 3 2 2" xfId="8402" xr:uid="{00000000-0005-0000-0000-00007E200000}"/>
    <cellStyle name="Dezimal 10 7 3 3" xfId="8403" xr:uid="{00000000-0005-0000-0000-00007F200000}"/>
    <cellStyle name="Dezimal 10 7 3 3 2" xfId="8404" xr:uid="{00000000-0005-0000-0000-000080200000}"/>
    <cellStyle name="Dezimal 10 7 3 4" xfId="8405" xr:uid="{00000000-0005-0000-0000-000081200000}"/>
    <cellStyle name="Dezimal 10 7 4" xfId="8406" xr:uid="{00000000-0005-0000-0000-000082200000}"/>
    <cellStyle name="Dezimal 10 7 4 2" xfId="8407" xr:uid="{00000000-0005-0000-0000-000083200000}"/>
    <cellStyle name="Dezimal 10 7 4 2 2" xfId="8408" xr:uid="{00000000-0005-0000-0000-000084200000}"/>
    <cellStyle name="Dezimal 10 7 4 3" xfId="8409" xr:uid="{00000000-0005-0000-0000-000085200000}"/>
    <cellStyle name="Dezimal 10 7 4 3 2" xfId="8410" xr:uid="{00000000-0005-0000-0000-000086200000}"/>
    <cellStyle name="Dezimal 10 7 4 4" xfId="8411" xr:uid="{00000000-0005-0000-0000-000087200000}"/>
    <cellStyle name="Dezimal 10 7 5" xfId="8412" xr:uid="{00000000-0005-0000-0000-000088200000}"/>
    <cellStyle name="Dezimal 10 7 5 2" xfId="8413" xr:uid="{00000000-0005-0000-0000-000089200000}"/>
    <cellStyle name="Dezimal 10 7 5 2 2" xfId="8414" xr:uid="{00000000-0005-0000-0000-00008A200000}"/>
    <cellStyle name="Dezimal 10 7 5 3" xfId="8415" xr:uid="{00000000-0005-0000-0000-00008B200000}"/>
    <cellStyle name="Dezimal 10 7 5 3 2" xfId="8416" xr:uid="{00000000-0005-0000-0000-00008C200000}"/>
    <cellStyle name="Dezimal 10 7 5 4" xfId="8417" xr:uid="{00000000-0005-0000-0000-00008D200000}"/>
    <cellStyle name="Dezimal 10 7 6" xfId="8418" xr:uid="{00000000-0005-0000-0000-00008E200000}"/>
    <cellStyle name="Dezimal 10 7 6 2" xfId="8419" xr:uid="{00000000-0005-0000-0000-00008F200000}"/>
    <cellStyle name="Dezimal 10 7 6 2 2" xfId="8420" xr:uid="{00000000-0005-0000-0000-000090200000}"/>
    <cellStyle name="Dezimal 10 7 6 3" xfId="8421" xr:uid="{00000000-0005-0000-0000-000091200000}"/>
    <cellStyle name="Dezimal 10 7 6 3 2" xfId="8422" xr:uid="{00000000-0005-0000-0000-000092200000}"/>
    <cellStyle name="Dezimal 10 7 6 4" xfId="8423" xr:uid="{00000000-0005-0000-0000-000093200000}"/>
    <cellStyle name="Dezimal 10 7 7" xfId="8424" xr:uid="{00000000-0005-0000-0000-000094200000}"/>
    <cellStyle name="Dezimal 10 7 7 2" xfId="8425" xr:uid="{00000000-0005-0000-0000-000095200000}"/>
    <cellStyle name="Dezimal 10 7 7 2 2" xfId="8426" xr:uid="{00000000-0005-0000-0000-000096200000}"/>
    <cellStyle name="Dezimal 10 7 7 3" xfId="8427" xr:uid="{00000000-0005-0000-0000-000097200000}"/>
    <cellStyle name="Dezimal 10 7 7 3 2" xfId="8428" xr:uid="{00000000-0005-0000-0000-000098200000}"/>
    <cellStyle name="Dezimal 10 7 7 4" xfId="8429" xr:uid="{00000000-0005-0000-0000-000099200000}"/>
    <cellStyle name="Dezimal 10 7 8" xfId="8430" xr:uid="{00000000-0005-0000-0000-00009A200000}"/>
    <cellStyle name="Dezimal 10 7 8 2" xfId="8431" xr:uid="{00000000-0005-0000-0000-00009B200000}"/>
    <cellStyle name="Dezimal 10 7 9" xfId="8432" xr:uid="{00000000-0005-0000-0000-00009C200000}"/>
    <cellStyle name="Dezimal 10 7 9 2" xfId="8433" xr:uid="{00000000-0005-0000-0000-00009D200000}"/>
    <cellStyle name="Dezimal 10 8" xfId="8434" xr:uid="{00000000-0005-0000-0000-00009E200000}"/>
    <cellStyle name="Dezimal 10 8 10" xfId="8435" xr:uid="{00000000-0005-0000-0000-00009F200000}"/>
    <cellStyle name="Dezimal 10 8 2" xfId="8436" xr:uid="{00000000-0005-0000-0000-0000A0200000}"/>
    <cellStyle name="Dezimal 10 8 2 2" xfId="8437" xr:uid="{00000000-0005-0000-0000-0000A1200000}"/>
    <cellStyle name="Dezimal 10 8 2 2 2" xfId="8438" xr:uid="{00000000-0005-0000-0000-0000A2200000}"/>
    <cellStyle name="Dezimal 10 8 2 2 2 2" xfId="8439" xr:uid="{00000000-0005-0000-0000-0000A3200000}"/>
    <cellStyle name="Dezimal 10 8 2 2 3" xfId="8440" xr:uid="{00000000-0005-0000-0000-0000A4200000}"/>
    <cellStyle name="Dezimal 10 8 2 2 3 2" xfId="8441" xr:uid="{00000000-0005-0000-0000-0000A5200000}"/>
    <cellStyle name="Dezimal 10 8 2 2 4" xfId="8442" xr:uid="{00000000-0005-0000-0000-0000A6200000}"/>
    <cellStyle name="Dezimal 10 8 2 3" xfId="8443" xr:uid="{00000000-0005-0000-0000-0000A7200000}"/>
    <cellStyle name="Dezimal 10 8 2 3 2" xfId="8444" xr:uid="{00000000-0005-0000-0000-0000A8200000}"/>
    <cellStyle name="Dezimal 10 8 2 3 2 2" xfId="8445" xr:uid="{00000000-0005-0000-0000-0000A9200000}"/>
    <cellStyle name="Dezimal 10 8 2 3 3" xfId="8446" xr:uid="{00000000-0005-0000-0000-0000AA200000}"/>
    <cellStyle name="Dezimal 10 8 2 3 3 2" xfId="8447" xr:uid="{00000000-0005-0000-0000-0000AB200000}"/>
    <cellStyle name="Dezimal 10 8 2 3 4" xfId="8448" xr:uid="{00000000-0005-0000-0000-0000AC200000}"/>
    <cellStyle name="Dezimal 10 8 2 4" xfId="8449" xr:uid="{00000000-0005-0000-0000-0000AD200000}"/>
    <cellStyle name="Dezimal 10 8 2 4 2" xfId="8450" xr:uid="{00000000-0005-0000-0000-0000AE200000}"/>
    <cellStyle name="Dezimal 10 8 2 5" xfId="8451" xr:uid="{00000000-0005-0000-0000-0000AF200000}"/>
    <cellStyle name="Dezimal 10 8 2 5 2" xfId="8452" xr:uid="{00000000-0005-0000-0000-0000B0200000}"/>
    <cellStyle name="Dezimal 10 8 2 6" xfId="8453" xr:uid="{00000000-0005-0000-0000-0000B1200000}"/>
    <cellStyle name="Dezimal 10 8 3" xfId="8454" xr:uid="{00000000-0005-0000-0000-0000B2200000}"/>
    <cellStyle name="Dezimal 10 8 3 2" xfId="8455" xr:uid="{00000000-0005-0000-0000-0000B3200000}"/>
    <cellStyle name="Dezimal 10 8 3 2 2" xfId="8456" xr:uid="{00000000-0005-0000-0000-0000B4200000}"/>
    <cellStyle name="Dezimal 10 8 3 3" xfId="8457" xr:uid="{00000000-0005-0000-0000-0000B5200000}"/>
    <cellStyle name="Dezimal 10 8 3 3 2" xfId="8458" xr:uid="{00000000-0005-0000-0000-0000B6200000}"/>
    <cellStyle name="Dezimal 10 8 3 4" xfId="8459" xr:uid="{00000000-0005-0000-0000-0000B7200000}"/>
    <cellStyle name="Dezimal 10 8 4" xfId="8460" xr:uid="{00000000-0005-0000-0000-0000B8200000}"/>
    <cellStyle name="Dezimal 10 8 4 2" xfId="8461" xr:uid="{00000000-0005-0000-0000-0000B9200000}"/>
    <cellStyle name="Dezimal 10 8 4 2 2" xfId="8462" xr:uid="{00000000-0005-0000-0000-0000BA200000}"/>
    <cellStyle name="Dezimal 10 8 4 3" xfId="8463" xr:uid="{00000000-0005-0000-0000-0000BB200000}"/>
    <cellStyle name="Dezimal 10 8 4 3 2" xfId="8464" xr:uid="{00000000-0005-0000-0000-0000BC200000}"/>
    <cellStyle name="Dezimal 10 8 4 4" xfId="8465" xr:uid="{00000000-0005-0000-0000-0000BD200000}"/>
    <cellStyle name="Dezimal 10 8 5" xfId="8466" xr:uid="{00000000-0005-0000-0000-0000BE200000}"/>
    <cellStyle name="Dezimal 10 8 5 2" xfId="8467" xr:uid="{00000000-0005-0000-0000-0000BF200000}"/>
    <cellStyle name="Dezimal 10 8 5 2 2" xfId="8468" xr:uid="{00000000-0005-0000-0000-0000C0200000}"/>
    <cellStyle name="Dezimal 10 8 5 3" xfId="8469" xr:uid="{00000000-0005-0000-0000-0000C1200000}"/>
    <cellStyle name="Dezimal 10 8 5 3 2" xfId="8470" xr:uid="{00000000-0005-0000-0000-0000C2200000}"/>
    <cellStyle name="Dezimal 10 8 5 4" xfId="8471" xr:uid="{00000000-0005-0000-0000-0000C3200000}"/>
    <cellStyle name="Dezimal 10 8 6" xfId="8472" xr:uid="{00000000-0005-0000-0000-0000C4200000}"/>
    <cellStyle name="Dezimal 10 8 6 2" xfId="8473" xr:uid="{00000000-0005-0000-0000-0000C5200000}"/>
    <cellStyle name="Dezimal 10 8 6 2 2" xfId="8474" xr:uid="{00000000-0005-0000-0000-0000C6200000}"/>
    <cellStyle name="Dezimal 10 8 6 3" xfId="8475" xr:uid="{00000000-0005-0000-0000-0000C7200000}"/>
    <cellStyle name="Dezimal 10 8 6 3 2" xfId="8476" xr:uid="{00000000-0005-0000-0000-0000C8200000}"/>
    <cellStyle name="Dezimal 10 8 6 4" xfId="8477" xr:uid="{00000000-0005-0000-0000-0000C9200000}"/>
    <cellStyle name="Dezimal 10 8 7" xfId="8478" xr:uid="{00000000-0005-0000-0000-0000CA200000}"/>
    <cellStyle name="Dezimal 10 8 7 2" xfId="8479" xr:uid="{00000000-0005-0000-0000-0000CB200000}"/>
    <cellStyle name="Dezimal 10 8 7 2 2" xfId="8480" xr:uid="{00000000-0005-0000-0000-0000CC200000}"/>
    <cellStyle name="Dezimal 10 8 7 3" xfId="8481" xr:uid="{00000000-0005-0000-0000-0000CD200000}"/>
    <cellStyle name="Dezimal 10 8 7 3 2" xfId="8482" xr:uid="{00000000-0005-0000-0000-0000CE200000}"/>
    <cellStyle name="Dezimal 10 8 7 4" xfId="8483" xr:uid="{00000000-0005-0000-0000-0000CF200000}"/>
    <cellStyle name="Dezimal 10 8 8" xfId="8484" xr:uid="{00000000-0005-0000-0000-0000D0200000}"/>
    <cellStyle name="Dezimal 10 8 8 2" xfId="8485" xr:uid="{00000000-0005-0000-0000-0000D1200000}"/>
    <cellStyle name="Dezimal 10 8 9" xfId="8486" xr:uid="{00000000-0005-0000-0000-0000D2200000}"/>
    <cellStyle name="Dezimal 10 8 9 2" xfId="8487" xr:uid="{00000000-0005-0000-0000-0000D3200000}"/>
    <cellStyle name="Dezimal 10 9" xfId="8488" xr:uid="{00000000-0005-0000-0000-0000D4200000}"/>
    <cellStyle name="Dezimal 10 9 10" xfId="8489" xr:uid="{00000000-0005-0000-0000-0000D5200000}"/>
    <cellStyle name="Dezimal 10 9 10 2" xfId="8490" xr:uid="{00000000-0005-0000-0000-0000D6200000}"/>
    <cellStyle name="Dezimal 10 9 11" xfId="8491" xr:uid="{00000000-0005-0000-0000-0000D7200000}"/>
    <cellStyle name="Dezimal 10 9 2" xfId="8492" xr:uid="{00000000-0005-0000-0000-0000D8200000}"/>
    <cellStyle name="Dezimal 10 9 2 2" xfId="8493" xr:uid="{00000000-0005-0000-0000-0000D9200000}"/>
    <cellStyle name="Dezimal 10 9 2 2 2" xfId="8494" xr:uid="{00000000-0005-0000-0000-0000DA200000}"/>
    <cellStyle name="Dezimal 10 9 2 2 2 2" xfId="8495" xr:uid="{00000000-0005-0000-0000-0000DB200000}"/>
    <cellStyle name="Dezimal 10 9 2 2 3" xfId="8496" xr:uid="{00000000-0005-0000-0000-0000DC200000}"/>
    <cellStyle name="Dezimal 10 9 2 2 3 2" xfId="8497" xr:uid="{00000000-0005-0000-0000-0000DD200000}"/>
    <cellStyle name="Dezimal 10 9 2 2 4" xfId="8498" xr:uid="{00000000-0005-0000-0000-0000DE200000}"/>
    <cellStyle name="Dezimal 10 9 2 3" xfId="8499" xr:uid="{00000000-0005-0000-0000-0000DF200000}"/>
    <cellStyle name="Dezimal 10 9 2 3 2" xfId="8500" xr:uid="{00000000-0005-0000-0000-0000E0200000}"/>
    <cellStyle name="Dezimal 10 9 2 3 2 2" xfId="8501" xr:uid="{00000000-0005-0000-0000-0000E1200000}"/>
    <cellStyle name="Dezimal 10 9 2 3 3" xfId="8502" xr:uid="{00000000-0005-0000-0000-0000E2200000}"/>
    <cellStyle name="Dezimal 10 9 2 3 3 2" xfId="8503" xr:uid="{00000000-0005-0000-0000-0000E3200000}"/>
    <cellStyle name="Dezimal 10 9 2 3 4" xfId="8504" xr:uid="{00000000-0005-0000-0000-0000E4200000}"/>
    <cellStyle name="Dezimal 10 9 2 4" xfId="8505" xr:uid="{00000000-0005-0000-0000-0000E5200000}"/>
    <cellStyle name="Dezimal 10 9 2 4 2" xfId="8506" xr:uid="{00000000-0005-0000-0000-0000E6200000}"/>
    <cellStyle name="Dezimal 10 9 2 5" xfId="8507" xr:uid="{00000000-0005-0000-0000-0000E7200000}"/>
    <cellStyle name="Dezimal 10 9 2 5 2" xfId="8508" xr:uid="{00000000-0005-0000-0000-0000E8200000}"/>
    <cellStyle name="Dezimal 10 9 2 6" xfId="8509" xr:uid="{00000000-0005-0000-0000-0000E9200000}"/>
    <cellStyle name="Dezimal 10 9 3" xfId="8510" xr:uid="{00000000-0005-0000-0000-0000EA200000}"/>
    <cellStyle name="Dezimal 10 9 3 2" xfId="8511" xr:uid="{00000000-0005-0000-0000-0000EB200000}"/>
    <cellStyle name="Dezimal 10 9 3 2 2" xfId="8512" xr:uid="{00000000-0005-0000-0000-0000EC200000}"/>
    <cellStyle name="Dezimal 10 9 3 2 2 2" xfId="8513" xr:uid="{00000000-0005-0000-0000-0000ED200000}"/>
    <cellStyle name="Dezimal 10 9 3 2 3" xfId="8514" xr:uid="{00000000-0005-0000-0000-0000EE200000}"/>
    <cellStyle name="Dezimal 10 9 3 2 3 2" xfId="8515" xr:uid="{00000000-0005-0000-0000-0000EF200000}"/>
    <cellStyle name="Dezimal 10 9 3 2 4" xfId="8516" xr:uid="{00000000-0005-0000-0000-0000F0200000}"/>
    <cellStyle name="Dezimal 10 9 3 3" xfId="8517" xr:uid="{00000000-0005-0000-0000-0000F1200000}"/>
    <cellStyle name="Dezimal 10 9 3 3 2" xfId="8518" xr:uid="{00000000-0005-0000-0000-0000F2200000}"/>
    <cellStyle name="Dezimal 10 9 3 3 2 2" xfId="8519" xr:uid="{00000000-0005-0000-0000-0000F3200000}"/>
    <cellStyle name="Dezimal 10 9 3 3 3" xfId="8520" xr:uid="{00000000-0005-0000-0000-0000F4200000}"/>
    <cellStyle name="Dezimal 10 9 3 3 3 2" xfId="8521" xr:uid="{00000000-0005-0000-0000-0000F5200000}"/>
    <cellStyle name="Dezimal 10 9 3 3 4" xfId="8522" xr:uid="{00000000-0005-0000-0000-0000F6200000}"/>
    <cellStyle name="Dezimal 10 9 3 4" xfId="8523" xr:uid="{00000000-0005-0000-0000-0000F7200000}"/>
    <cellStyle name="Dezimal 10 9 3 4 2" xfId="8524" xr:uid="{00000000-0005-0000-0000-0000F8200000}"/>
    <cellStyle name="Dezimal 10 9 3 5" xfId="8525" xr:uid="{00000000-0005-0000-0000-0000F9200000}"/>
    <cellStyle name="Dezimal 10 9 3 5 2" xfId="8526" xr:uid="{00000000-0005-0000-0000-0000FA200000}"/>
    <cellStyle name="Dezimal 10 9 3 6" xfId="8527" xr:uid="{00000000-0005-0000-0000-0000FB200000}"/>
    <cellStyle name="Dezimal 10 9 4" xfId="8528" xr:uid="{00000000-0005-0000-0000-0000FC200000}"/>
    <cellStyle name="Dezimal 10 9 4 2" xfId="8529" xr:uid="{00000000-0005-0000-0000-0000FD200000}"/>
    <cellStyle name="Dezimal 10 9 4 2 2" xfId="8530" xr:uid="{00000000-0005-0000-0000-0000FE200000}"/>
    <cellStyle name="Dezimal 10 9 4 2 2 2" xfId="8531" xr:uid="{00000000-0005-0000-0000-0000FF200000}"/>
    <cellStyle name="Dezimal 10 9 4 2 2 2 2" xfId="8532" xr:uid="{00000000-0005-0000-0000-000000210000}"/>
    <cellStyle name="Dezimal 10 9 4 2 2 3" xfId="8533" xr:uid="{00000000-0005-0000-0000-000001210000}"/>
    <cellStyle name="Dezimal 10 9 4 2 2 3 2" xfId="8534" xr:uid="{00000000-0005-0000-0000-000002210000}"/>
    <cellStyle name="Dezimal 10 9 4 2 2 4" xfId="8535" xr:uid="{00000000-0005-0000-0000-000003210000}"/>
    <cellStyle name="Dezimal 10 9 4 2 3" xfId="8536" xr:uid="{00000000-0005-0000-0000-000004210000}"/>
    <cellStyle name="Dezimal 10 9 4 2 3 2" xfId="8537" xr:uid="{00000000-0005-0000-0000-000005210000}"/>
    <cellStyle name="Dezimal 10 9 4 2 3 2 2" xfId="8538" xr:uid="{00000000-0005-0000-0000-000006210000}"/>
    <cellStyle name="Dezimal 10 9 4 2 3 3" xfId="8539" xr:uid="{00000000-0005-0000-0000-000007210000}"/>
    <cellStyle name="Dezimal 10 9 4 2 3 3 2" xfId="8540" xr:uid="{00000000-0005-0000-0000-000008210000}"/>
    <cellStyle name="Dezimal 10 9 4 2 3 4" xfId="8541" xr:uid="{00000000-0005-0000-0000-000009210000}"/>
    <cellStyle name="Dezimal 10 9 4 2 4" xfId="8542" xr:uid="{00000000-0005-0000-0000-00000A210000}"/>
    <cellStyle name="Dezimal 10 9 4 2 4 2" xfId="8543" xr:uid="{00000000-0005-0000-0000-00000B210000}"/>
    <cellStyle name="Dezimal 10 9 4 2 5" xfId="8544" xr:uid="{00000000-0005-0000-0000-00000C210000}"/>
    <cellStyle name="Dezimal 10 9 4 2 5 2" xfId="8545" xr:uid="{00000000-0005-0000-0000-00000D210000}"/>
    <cellStyle name="Dezimal 10 9 4 2 6" xfId="8546" xr:uid="{00000000-0005-0000-0000-00000E210000}"/>
    <cellStyle name="Dezimal 10 9 4 3" xfId="8547" xr:uid="{00000000-0005-0000-0000-00000F210000}"/>
    <cellStyle name="Dezimal 10 9 4 3 2" xfId="8548" xr:uid="{00000000-0005-0000-0000-000010210000}"/>
    <cellStyle name="Dezimal 10 9 4 3 2 2" xfId="8549" xr:uid="{00000000-0005-0000-0000-000011210000}"/>
    <cellStyle name="Dezimal 10 9 4 3 3" xfId="8550" xr:uid="{00000000-0005-0000-0000-000012210000}"/>
    <cellStyle name="Dezimal 10 9 4 3 3 2" xfId="8551" xr:uid="{00000000-0005-0000-0000-000013210000}"/>
    <cellStyle name="Dezimal 10 9 4 3 4" xfId="8552" xr:uid="{00000000-0005-0000-0000-000014210000}"/>
    <cellStyle name="Dezimal 10 9 4 4" xfId="8553" xr:uid="{00000000-0005-0000-0000-000015210000}"/>
    <cellStyle name="Dezimal 10 9 4 4 2" xfId="8554" xr:uid="{00000000-0005-0000-0000-000016210000}"/>
    <cellStyle name="Dezimal 10 9 4 5" xfId="8555" xr:uid="{00000000-0005-0000-0000-000017210000}"/>
    <cellStyle name="Dezimal 10 9 4 5 2" xfId="8556" xr:uid="{00000000-0005-0000-0000-000018210000}"/>
    <cellStyle name="Dezimal 10 9 4 6" xfId="8557" xr:uid="{00000000-0005-0000-0000-000019210000}"/>
    <cellStyle name="Dezimal 10 9 5" xfId="8558" xr:uid="{00000000-0005-0000-0000-00001A210000}"/>
    <cellStyle name="Dezimal 10 9 5 2" xfId="8559" xr:uid="{00000000-0005-0000-0000-00001B210000}"/>
    <cellStyle name="Dezimal 10 9 5 2 2" xfId="8560" xr:uid="{00000000-0005-0000-0000-00001C210000}"/>
    <cellStyle name="Dezimal 10 9 5 3" xfId="8561" xr:uid="{00000000-0005-0000-0000-00001D210000}"/>
    <cellStyle name="Dezimal 10 9 5 3 2" xfId="8562" xr:uid="{00000000-0005-0000-0000-00001E210000}"/>
    <cellStyle name="Dezimal 10 9 5 4" xfId="8563" xr:uid="{00000000-0005-0000-0000-00001F210000}"/>
    <cellStyle name="Dezimal 10 9 6" xfId="8564" xr:uid="{00000000-0005-0000-0000-000020210000}"/>
    <cellStyle name="Dezimal 10 9 6 2" xfId="8565" xr:uid="{00000000-0005-0000-0000-000021210000}"/>
    <cellStyle name="Dezimal 10 9 6 2 2" xfId="8566" xr:uid="{00000000-0005-0000-0000-000022210000}"/>
    <cellStyle name="Dezimal 10 9 6 3" xfId="8567" xr:uid="{00000000-0005-0000-0000-000023210000}"/>
    <cellStyle name="Dezimal 10 9 6 3 2" xfId="8568" xr:uid="{00000000-0005-0000-0000-000024210000}"/>
    <cellStyle name="Dezimal 10 9 6 4" xfId="8569" xr:uid="{00000000-0005-0000-0000-000025210000}"/>
    <cellStyle name="Dezimal 10 9 7" xfId="8570" xr:uid="{00000000-0005-0000-0000-000026210000}"/>
    <cellStyle name="Dezimal 10 9 7 2" xfId="8571" xr:uid="{00000000-0005-0000-0000-000027210000}"/>
    <cellStyle name="Dezimal 10 9 7 2 2" xfId="8572" xr:uid="{00000000-0005-0000-0000-000028210000}"/>
    <cellStyle name="Dezimal 10 9 7 3" xfId="8573" xr:uid="{00000000-0005-0000-0000-000029210000}"/>
    <cellStyle name="Dezimal 10 9 7 3 2" xfId="8574" xr:uid="{00000000-0005-0000-0000-00002A210000}"/>
    <cellStyle name="Dezimal 10 9 7 4" xfId="8575" xr:uid="{00000000-0005-0000-0000-00002B210000}"/>
    <cellStyle name="Dezimal 10 9 8" xfId="8576" xr:uid="{00000000-0005-0000-0000-00002C210000}"/>
    <cellStyle name="Dezimal 10 9 8 2" xfId="8577" xr:uid="{00000000-0005-0000-0000-00002D210000}"/>
    <cellStyle name="Dezimal 10 9 8 2 2" xfId="8578" xr:uid="{00000000-0005-0000-0000-00002E210000}"/>
    <cellStyle name="Dezimal 10 9 8 3" xfId="8579" xr:uid="{00000000-0005-0000-0000-00002F210000}"/>
    <cellStyle name="Dezimal 10 9 8 3 2" xfId="8580" xr:uid="{00000000-0005-0000-0000-000030210000}"/>
    <cellStyle name="Dezimal 10 9 8 4" xfId="8581" xr:uid="{00000000-0005-0000-0000-000031210000}"/>
    <cellStyle name="Dezimal 10 9 9" xfId="8582" xr:uid="{00000000-0005-0000-0000-000032210000}"/>
    <cellStyle name="Dezimal 10 9 9 2" xfId="8583" xr:uid="{00000000-0005-0000-0000-000033210000}"/>
    <cellStyle name="Dezimal 11" xfId="8584" xr:uid="{00000000-0005-0000-0000-000034210000}"/>
    <cellStyle name="Dezimal 11 10" xfId="8585" xr:uid="{00000000-0005-0000-0000-000035210000}"/>
    <cellStyle name="Dezimal 11 10 10" xfId="8586" xr:uid="{00000000-0005-0000-0000-000036210000}"/>
    <cellStyle name="Dezimal 11 10 10 2" xfId="8587" xr:uid="{00000000-0005-0000-0000-000037210000}"/>
    <cellStyle name="Dezimal 11 10 11" xfId="8588" xr:uid="{00000000-0005-0000-0000-000038210000}"/>
    <cellStyle name="Dezimal 11 10 2" xfId="8589" xr:uid="{00000000-0005-0000-0000-000039210000}"/>
    <cellStyle name="Dezimal 11 10 2 2" xfId="8590" xr:uid="{00000000-0005-0000-0000-00003A210000}"/>
    <cellStyle name="Dezimal 11 10 2 2 2" xfId="8591" xr:uid="{00000000-0005-0000-0000-00003B210000}"/>
    <cellStyle name="Dezimal 11 10 2 2 2 2" xfId="8592" xr:uid="{00000000-0005-0000-0000-00003C210000}"/>
    <cellStyle name="Dezimal 11 10 2 2 3" xfId="8593" xr:uid="{00000000-0005-0000-0000-00003D210000}"/>
    <cellStyle name="Dezimal 11 10 2 2 3 2" xfId="8594" xr:uid="{00000000-0005-0000-0000-00003E210000}"/>
    <cellStyle name="Dezimal 11 10 2 2 4" xfId="8595" xr:uid="{00000000-0005-0000-0000-00003F210000}"/>
    <cellStyle name="Dezimal 11 10 2 3" xfId="8596" xr:uid="{00000000-0005-0000-0000-000040210000}"/>
    <cellStyle name="Dezimal 11 10 2 3 2" xfId="8597" xr:uid="{00000000-0005-0000-0000-000041210000}"/>
    <cellStyle name="Dezimal 11 10 2 3 2 2" xfId="8598" xr:uid="{00000000-0005-0000-0000-000042210000}"/>
    <cellStyle name="Dezimal 11 10 2 3 3" xfId="8599" xr:uid="{00000000-0005-0000-0000-000043210000}"/>
    <cellStyle name="Dezimal 11 10 2 3 3 2" xfId="8600" xr:uid="{00000000-0005-0000-0000-000044210000}"/>
    <cellStyle name="Dezimal 11 10 2 3 4" xfId="8601" xr:uid="{00000000-0005-0000-0000-000045210000}"/>
    <cellStyle name="Dezimal 11 10 2 4" xfId="8602" xr:uid="{00000000-0005-0000-0000-000046210000}"/>
    <cellStyle name="Dezimal 11 10 2 4 2" xfId="8603" xr:uid="{00000000-0005-0000-0000-000047210000}"/>
    <cellStyle name="Dezimal 11 10 2 5" xfId="8604" xr:uid="{00000000-0005-0000-0000-000048210000}"/>
    <cellStyle name="Dezimal 11 10 2 5 2" xfId="8605" xr:uid="{00000000-0005-0000-0000-000049210000}"/>
    <cellStyle name="Dezimal 11 10 2 6" xfId="8606" xr:uid="{00000000-0005-0000-0000-00004A210000}"/>
    <cellStyle name="Dezimal 11 10 3" xfId="8607" xr:uid="{00000000-0005-0000-0000-00004B210000}"/>
    <cellStyle name="Dezimal 11 10 3 2" xfId="8608" xr:uid="{00000000-0005-0000-0000-00004C210000}"/>
    <cellStyle name="Dezimal 11 10 3 2 2" xfId="8609" xr:uid="{00000000-0005-0000-0000-00004D210000}"/>
    <cellStyle name="Dezimal 11 10 3 2 2 2" xfId="8610" xr:uid="{00000000-0005-0000-0000-00004E210000}"/>
    <cellStyle name="Dezimal 11 10 3 2 3" xfId="8611" xr:uid="{00000000-0005-0000-0000-00004F210000}"/>
    <cellStyle name="Dezimal 11 10 3 2 3 2" xfId="8612" xr:uid="{00000000-0005-0000-0000-000050210000}"/>
    <cellStyle name="Dezimal 11 10 3 2 4" xfId="8613" xr:uid="{00000000-0005-0000-0000-000051210000}"/>
    <cellStyle name="Dezimal 11 10 3 3" xfId="8614" xr:uid="{00000000-0005-0000-0000-000052210000}"/>
    <cellStyle name="Dezimal 11 10 3 3 2" xfId="8615" xr:uid="{00000000-0005-0000-0000-000053210000}"/>
    <cellStyle name="Dezimal 11 10 3 3 2 2" xfId="8616" xr:uid="{00000000-0005-0000-0000-000054210000}"/>
    <cellStyle name="Dezimal 11 10 3 3 3" xfId="8617" xr:uid="{00000000-0005-0000-0000-000055210000}"/>
    <cellStyle name="Dezimal 11 10 3 3 3 2" xfId="8618" xr:uid="{00000000-0005-0000-0000-000056210000}"/>
    <cellStyle name="Dezimal 11 10 3 3 4" xfId="8619" xr:uid="{00000000-0005-0000-0000-000057210000}"/>
    <cellStyle name="Dezimal 11 10 3 4" xfId="8620" xr:uid="{00000000-0005-0000-0000-000058210000}"/>
    <cellStyle name="Dezimal 11 10 3 4 2" xfId="8621" xr:uid="{00000000-0005-0000-0000-000059210000}"/>
    <cellStyle name="Dezimal 11 10 3 5" xfId="8622" xr:uid="{00000000-0005-0000-0000-00005A210000}"/>
    <cellStyle name="Dezimal 11 10 3 5 2" xfId="8623" xr:uid="{00000000-0005-0000-0000-00005B210000}"/>
    <cellStyle name="Dezimal 11 10 3 6" xfId="8624" xr:uid="{00000000-0005-0000-0000-00005C210000}"/>
    <cellStyle name="Dezimal 11 10 4" xfId="8625" xr:uid="{00000000-0005-0000-0000-00005D210000}"/>
    <cellStyle name="Dezimal 11 10 4 2" xfId="8626" xr:uid="{00000000-0005-0000-0000-00005E210000}"/>
    <cellStyle name="Dezimal 11 10 4 2 2" xfId="8627" xr:uid="{00000000-0005-0000-0000-00005F210000}"/>
    <cellStyle name="Dezimal 11 10 4 2 2 2" xfId="8628" xr:uid="{00000000-0005-0000-0000-000060210000}"/>
    <cellStyle name="Dezimal 11 10 4 2 2 2 2" xfId="8629" xr:uid="{00000000-0005-0000-0000-000061210000}"/>
    <cellStyle name="Dezimal 11 10 4 2 2 3" xfId="8630" xr:uid="{00000000-0005-0000-0000-000062210000}"/>
    <cellStyle name="Dezimal 11 10 4 2 2 3 2" xfId="8631" xr:uid="{00000000-0005-0000-0000-000063210000}"/>
    <cellStyle name="Dezimal 11 10 4 2 2 4" xfId="8632" xr:uid="{00000000-0005-0000-0000-000064210000}"/>
    <cellStyle name="Dezimal 11 10 4 2 3" xfId="8633" xr:uid="{00000000-0005-0000-0000-000065210000}"/>
    <cellStyle name="Dezimal 11 10 4 2 3 2" xfId="8634" xr:uid="{00000000-0005-0000-0000-000066210000}"/>
    <cellStyle name="Dezimal 11 10 4 2 3 2 2" xfId="8635" xr:uid="{00000000-0005-0000-0000-000067210000}"/>
    <cellStyle name="Dezimal 11 10 4 2 3 3" xfId="8636" xr:uid="{00000000-0005-0000-0000-000068210000}"/>
    <cellStyle name="Dezimal 11 10 4 2 3 3 2" xfId="8637" xr:uid="{00000000-0005-0000-0000-000069210000}"/>
    <cellStyle name="Dezimal 11 10 4 2 3 4" xfId="8638" xr:uid="{00000000-0005-0000-0000-00006A210000}"/>
    <cellStyle name="Dezimal 11 10 4 2 4" xfId="8639" xr:uid="{00000000-0005-0000-0000-00006B210000}"/>
    <cellStyle name="Dezimal 11 10 4 2 4 2" xfId="8640" xr:uid="{00000000-0005-0000-0000-00006C210000}"/>
    <cellStyle name="Dezimal 11 10 4 2 5" xfId="8641" xr:uid="{00000000-0005-0000-0000-00006D210000}"/>
    <cellStyle name="Dezimal 11 10 4 2 5 2" xfId="8642" xr:uid="{00000000-0005-0000-0000-00006E210000}"/>
    <cellStyle name="Dezimal 11 10 4 2 6" xfId="8643" xr:uid="{00000000-0005-0000-0000-00006F210000}"/>
    <cellStyle name="Dezimal 11 10 4 3" xfId="8644" xr:uid="{00000000-0005-0000-0000-000070210000}"/>
    <cellStyle name="Dezimal 11 10 4 3 2" xfId="8645" xr:uid="{00000000-0005-0000-0000-000071210000}"/>
    <cellStyle name="Dezimal 11 10 4 3 2 2" xfId="8646" xr:uid="{00000000-0005-0000-0000-000072210000}"/>
    <cellStyle name="Dezimal 11 10 4 3 3" xfId="8647" xr:uid="{00000000-0005-0000-0000-000073210000}"/>
    <cellStyle name="Dezimal 11 10 4 3 3 2" xfId="8648" xr:uid="{00000000-0005-0000-0000-000074210000}"/>
    <cellStyle name="Dezimal 11 10 4 3 4" xfId="8649" xr:uid="{00000000-0005-0000-0000-000075210000}"/>
    <cellStyle name="Dezimal 11 10 4 4" xfId="8650" xr:uid="{00000000-0005-0000-0000-000076210000}"/>
    <cellStyle name="Dezimal 11 10 4 4 2" xfId="8651" xr:uid="{00000000-0005-0000-0000-000077210000}"/>
    <cellStyle name="Dezimal 11 10 4 5" xfId="8652" xr:uid="{00000000-0005-0000-0000-000078210000}"/>
    <cellStyle name="Dezimal 11 10 4 5 2" xfId="8653" xr:uid="{00000000-0005-0000-0000-000079210000}"/>
    <cellStyle name="Dezimal 11 10 4 6" xfId="8654" xr:uid="{00000000-0005-0000-0000-00007A210000}"/>
    <cellStyle name="Dezimal 11 10 5" xfId="8655" xr:uid="{00000000-0005-0000-0000-00007B210000}"/>
    <cellStyle name="Dezimal 11 10 5 2" xfId="8656" xr:uid="{00000000-0005-0000-0000-00007C210000}"/>
    <cellStyle name="Dezimal 11 10 5 2 2" xfId="8657" xr:uid="{00000000-0005-0000-0000-00007D210000}"/>
    <cellStyle name="Dezimal 11 10 5 3" xfId="8658" xr:uid="{00000000-0005-0000-0000-00007E210000}"/>
    <cellStyle name="Dezimal 11 10 5 3 2" xfId="8659" xr:uid="{00000000-0005-0000-0000-00007F210000}"/>
    <cellStyle name="Dezimal 11 10 5 4" xfId="8660" xr:uid="{00000000-0005-0000-0000-000080210000}"/>
    <cellStyle name="Dezimal 11 10 6" xfId="8661" xr:uid="{00000000-0005-0000-0000-000081210000}"/>
    <cellStyle name="Dezimal 11 10 6 2" xfId="8662" xr:uid="{00000000-0005-0000-0000-000082210000}"/>
    <cellStyle name="Dezimal 11 10 6 2 2" xfId="8663" xr:uid="{00000000-0005-0000-0000-000083210000}"/>
    <cellStyle name="Dezimal 11 10 6 3" xfId="8664" xr:uid="{00000000-0005-0000-0000-000084210000}"/>
    <cellStyle name="Dezimal 11 10 6 3 2" xfId="8665" xr:uid="{00000000-0005-0000-0000-000085210000}"/>
    <cellStyle name="Dezimal 11 10 6 4" xfId="8666" xr:uid="{00000000-0005-0000-0000-000086210000}"/>
    <cellStyle name="Dezimal 11 10 7" xfId="8667" xr:uid="{00000000-0005-0000-0000-000087210000}"/>
    <cellStyle name="Dezimal 11 10 7 2" xfId="8668" xr:uid="{00000000-0005-0000-0000-000088210000}"/>
    <cellStyle name="Dezimal 11 10 7 2 2" xfId="8669" xr:uid="{00000000-0005-0000-0000-000089210000}"/>
    <cellStyle name="Dezimal 11 10 7 3" xfId="8670" xr:uid="{00000000-0005-0000-0000-00008A210000}"/>
    <cellStyle name="Dezimal 11 10 7 3 2" xfId="8671" xr:uid="{00000000-0005-0000-0000-00008B210000}"/>
    <cellStyle name="Dezimal 11 10 7 4" xfId="8672" xr:uid="{00000000-0005-0000-0000-00008C210000}"/>
    <cellStyle name="Dezimal 11 10 8" xfId="8673" xr:uid="{00000000-0005-0000-0000-00008D210000}"/>
    <cellStyle name="Dezimal 11 10 8 2" xfId="8674" xr:uid="{00000000-0005-0000-0000-00008E210000}"/>
    <cellStyle name="Dezimal 11 10 9" xfId="8675" xr:uid="{00000000-0005-0000-0000-00008F210000}"/>
    <cellStyle name="Dezimal 11 10 9 2" xfId="8676" xr:uid="{00000000-0005-0000-0000-000090210000}"/>
    <cellStyle name="Dezimal 11 11" xfId="8677" xr:uid="{00000000-0005-0000-0000-000091210000}"/>
    <cellStyle name="Dezimal 11 11 2" xfId="8678" xr:uid="{00000000-0005-0000-0000-000092210000}"/>
    <cellStyle name="Dezimal 11 11 2 2" xfId="8679" xr:uid="{00000000-0005-0000-0000-000093210000}"/>
    <cellStyle name="Dezimal 11 11 2 2 2" xfId="8680" xr:uid="{00000000-0005-0000-0000-000094210000}"/>
    <cellStyle name="Dezimal 11 11 2 2 2 2" xfId="8681" xr:uid="{00000000-0005-0000-0000-000095210000}"/>
    <cellStyle name="Dezimal 11 11 2 2 3" xfId="8682" xr:uid="{00000000-0005-0000-0000-000096210000}"/>
    <cellStyle name="Dezimal 11 11 2 2 3 2" xfId="8683" xr:uid="{00000000-0005-0000-0000-000097210000}"/>
    <cellStyle name="Dezimal 11 11 2 2 4" xfId="8684" xr:uid="{00000000-0005-0000-0000-000098210000}"/>
    <cellStyle name="Dezimal 11 11 2 3" xfId="8685" xr:uid="{00000000-0005-0000-0000-000099210000}"/>
    <cellStyle name="Dezimal 11 11 2 3 2" xfId="8686" xr:uid="{00000000-0005-0000-0000-00009A210000}"/>
    <cellStyle name="Dezimal 11 11 2 3 2 2" xfId="8687" xr:uid="{00000000-0005-0000-0000-00009B210000}"/>
    <cellStyle name="Dezimal 11 11 2 3 3" xfId="8688" xr:uid="{00000000-0005-0000-0000-00009C210000}"/>
    <cellStyle name="Dezimal 11 11 2 3 3 2" xfId="8689" xr:uid="{00000000-0005-0000-0000-00009D210000}"/>
    <cellStyle name="Dezimal 11 11 2 3 4" xfId="8690" xr:uid="{00000000-0005-0000-0000-00009E210000}"/>
    <cellStyle name="Dezimal 11 11 2 4" xfId="8691" xr:uid="{00000000-0005-0000-0000-00009F210000}"/>
    <cellStyle name="Dezimal 11 11 2 4 2" xfId="8692" xr:uid="{00000000-0005-0000-0000-0000A0210000}"/>
    <cellStyle name="Dezimal 11 11 2 5" xfId="8693" xr:uid="{00000000-0005-0000-0000-0000A1210000}"/>
    <cellStyle name="Dezimal 11 11 2 5 2" xfId="8694" xr:uid="{00000000-0005-0000-0000-0000A2210000}"/>
    <cellStyle name="Dezimal 11 11 2 6" xfId="8695" xr:uid="{00000000-0005-0000-0000-0000A3210000}"/>
    <cellStyle name="Dezimal 11 11 3" xfId="8696" xr:uid="{00000000-0005-0000-0000-0000A4210000}"/>
    <cellStyle name="Dezimal 11 11 3 2" xfId="8697" xr:uid="{00000000-0005-0000-0000-0000A5210000}"/>
    <cellStyle name="Dezimal 11 11 3 2 2" xfId="8698" xr:uid="{00000000-0005-0000-0000-0000A6210000}"/>
    <cellStyle name="Dezimal 11 11 3 3" xfId="8699" xr:uid="{00000000-0005-0000-0000-0000A7210000}"/>
    <cellStyle name="Dezimal 11 11 3 3 2" xfId="8700" xr:uid="{00000000-0005-0000-0000-0000A8210000}"/>
    <cellStyle name="Dezimal 11 11 3 4" xfId="8701" xr:uid="{00000000-0005-0000-0000-0000A9210000}"/>
    <cellStyle name="Dezimal 11 11 4" xfId="8702" xr:uid="{00000000-0005-0000-0000-0000AA210000}"/>
    <cellStyle name="Dezimal 11 11 4 2" xfId="8703" xr:uid="{00000000-0005-0000-0000-0000AB210000}"/>
    <cellStyle name="Dezimal 11 11 5" xfId="8704" xr:uid="{00000000-0005-0000-0000-0000AC210000}"/>
    <cellStyle name="Dezimal 11 11 5 2" xfId="8705" xr:uid="{00000000-0005-0000-0000-0000AD210000}"/>
    <cellStyle name="Dezimal 11 11 6" xfId="8706" xr:uid="{00000000-0005-0000-0000-0000AE210000}"/>
    <cellStyle name="Dezimal 11 12" xfId="8707" xr:uid="{00000000-0005-0000-0000-0000AF210000}"/>
    <cellStyle name="Dezimal 11 12 2" xfId="8708" xr:uid="{00000000-0005-0000-0000-0000B0210000}"/>
    <cellStyle name="Dezimal 11 12 2 2" xfId="8709" xr:uid="{00000000-0005-0000-0000-0000B1210000}"/>
    <cellStyle name="Dezimal 11 12 3" xfId="8710" xr:uid="{00000000-0005-0000-0000-0000B2210000}"/>
    <cellStyle name="Dezimal 11 12 3 2" xfId="8711" xr:uid="{00000000-0005-0000-0000-0000B3210000}"/>
    <cellStyle name="Dezimal 11 12 4" xfId="8712" xr:uid="{00000000-0005-0000-0000-0000B4210000}"/>
    <cellStyle name="Dezimal 11 13" xfId="8713" xr:uid="{00000000-0005-0000-0000-0000B5210000}"/>
    <cellStyle name="Dezimal 11 13 2" xfId="8714" xr:uid="{00000000-0005-0000-0000-0000B6210000}"/>
    <cellStyle name="Dezimal 11 14" xfId="8715" xr:uid="{00000000-0005-0000-0000-0000B7210000}"/>
    <cellStyle name="Dezimal 11 14 2" xfId="8716" xr:uid="{00000000-0005-0000-0000-0000B8210000}"/>
    <cellStyle name="Dezimal 11 15" xfId="8717" xr:uid="{00000000-0005-0000-0000-0000B9210000}"/>
    <cellStyle name="Dezimal 11 2" xfId="8718" xr:uid="{00000000-0005-0000-0000-0000BA210000}"/>
    <cellStyle name="Dezimal 11 2 10" xfId="8719" xr:uid="{00000000-0005-0000-0000-0000BB210000}"/>
    <cellStyle name="Dezimal 11 2 10 2" xfId="8720" xr:uid="{00000000-0005-0000-0000-0000BC210000}"/>
    <cellStyle name="Dezimal 11 2 11" xfId="8721" xr:uid="{00000000-0005-0000-0000-0000BD210000}"/>
    <cellStyle name="Dezimal 11 2 2" xfId="8722" xr:uid="{00000000-0005-0000-0000-0000BE210000}"/>
    <cellStyle name="Dezimal 11 2 2 10" xfId="8723" xr:uid="{00000000-0005-0000-0000-0000BF210000}"/>
    <cellStyle name="Dezimal 11 2 2 2" xfId="8724" xr:uid="{00000000-0005-0000-0000-0000C0210000}"/>
    <cellStyle name="Dezimal 11 2 2 2 2" xfId="8725" xr:uid="{00000000-0005-0000-0000-0000C1210000}"/>
    <cellStyle name="Dezimal 11 2 2 2 2 2" xfId="8726" xr:uid="{00000000-0005-0000-0000-0000C2210000}"/>
    <cellStyle name="Dezimal 11 2 2 2 2 2 2" xfId="8727" xr:uid="{00000000-0005-0000-0000-0000C3210000}"/>
    <cellStyle name="Dezimal 11 2 2 2 2 2 2 2" xfId="8728" xr:uid="{00000000-0005-0000-0000-0000C4210000}"/>
    <cellStyle name="Dezimal 11 2 2 2 2 2 3" xfId="8729" xr:uid="{00000000-0005-0000-0000-0000C5210000}"/>
    <cellStyle name="Dezimal 11 2 2 2 2 3" xfId="8730" xr:uid="{00000000-0005-0000-0000-0000C6210000}"/>
    <cellStyle name="Dezimal 11 2 2 2 2 3 2" xfId="8731" xr:uid="{00000000-0005-0000-0000-0000C7210000}"/>
    <cellStyle name="Dezimal 11 2 2 2 2 4" xfId="8732" xr:uid="{00000000-0005-0000-0000-0000C8210000}"/>
    <cellStyle name="Dezimal 11 2 2 2 3" xfId="8733" xr:uid="{00000000-0005-0000-0000-0000C9210000}"/>
    <cellStyle name="Dezimal 11 2 2 2 3 2" xfId="8734" xr:uid="{00000000-0005-0000-0000-0000CA210000}"/>
    <cellStyle name="Dezimal 11 2 2 2 3 2 2" xfId="8735" xr:uid="{00000000-0005-0000-0000-0000CB210000}"/>
    <cellStyle name="Dezimal 11 2 2 2 3 3" xfId="8736" xr:uid="{00000000-0005-0000-0000-0000CC210000}"/>
    <cellStyle name="Dezimal 11 2 2 2 3 3 2" xfId="8737" xr:uid="{00000000-0005-0000-0000-0000CD210000}"/>
    <cellStyle name="Dezimal 11 2 2 2 3 4" xfId="8738" xr:uid="{00000000-0005-0000-0000-0000CE210000}"/>
    <cellStyle name="Dezimal 11 2 2 2 4" xfId="8739" xr:uid="{00000000-0005-0000-0000-0000CF210000}"/>
    <cellStyle name="Dezimal 11 2 2 2 4 2" xfId="8740" xr:uid="{00000000-0005-0000-0000-0000D0210000}"/>
    <cellStyle name="Dezimal 11 2 2 2 5" xfId="8741" xr:uid="{00000000-0005-0000-0000-0000D1210000}"/>
    <cellStyle name="Dezimal 11 2 2 2 5 2" xfId="8742" xr:uid="{00000000-0005-0000-0000-0000D2210000}"/>
    <cellStyle name="Dezimal 11 2 2 2 6" xfId="8743" xr:uid="{00000000-0005-0000-0000-0000D3210000}"/>
    <cellStyle name="Dezimal 11 2 2 3" xfId="8744" xr:uid="{00000000-0005-0000-0000-0000D4210000}"/>
    <cellStyle name="Dezimal 11 2 2 3 2" xfId="8745" xr:uid="{00000000-0005-0000-0000-0000D5210000}"/>
    <cellStyle name="Dezimal 11 2 2 3 2 2" xfId="8746" xr:uid="{00000000-0005-0000-0000-0000D6210000}"/>
    <cellStyle name="Dezimal 11 2 2 3 2 2 2" xfId="8747" xr:uid="{00000000-0005-0000-0000-0000D7210000}"/>
    <cellStyle name="Dezimal 11 2 2 3 2 3" xfId="8748" xr:uid="{00000000-0005-0000-0000-0000D8210000}"/>
    <cellStyle name="Dezimal 11 2 2 3 3" xfId="8749" xr:uid="{00000000-0005-0000-0000-0000D9210000}"/>
    <cellStyle name="Dezimal 11 2 2 3 3 2" xfId="8750" xr:uid="{00000000-0005-0000-0000-0000DA210000}"/>
    <cellStyle name="Dezimal 11 2 2 3 4" xfId="8751" xr:uid="{00000000-0005-0000-0000-0000DB210000}"/>
    <cellStyle name="Dezimal 11 2 2 4" xfId="8752" xr:uid="{00000000-0005-0000-0000-0000DC210000}"/>
    <cellStyle name="Dezimal 11 2 2 4 2" xfId="8753" xr:uid="{00000000-0005-0000-0000-0000DD210000}"/>
    <cellStyle name="Dezimal 11 2 2 4 2 2" xfId="8754" xr:uid="{00000000-0005-0000-0000-0000DE210000}"/>
    <cellStyle name="Dezimal 11 2 2 4 3" xfId="8755" xr:uid="{00000000-0005-0000-0000-0000DF210000}"/>
    <cellStyle name="Dezimal 11 2 2 4 3 2" xfId="8756" xr:uid="{00000000-0005-0000-0000-0000E0210000}"/>
    <cellStyle name="Dezimal 11 2 2 4 4" xfId="8757" xr:uid="{00000000-0005-0000-0000-0000E1210000}"/>
    <cellStyle name="Dezimal 11 2 2 5" xfId="8758" xr:uid="{00000000-0005-0000-0000-0000E2210000}"/>
    <cellStyle name="Dezimal 11 2 2 5 2" xfId="8759" xr:uid="{00000000-0005-0000-0000-0000E3210000}"/>
    <cellStyle name="Dezimal 11 2 2 5 2 2" xfId="8760" xr:uid="{00000000-0005-0000-0000-0000E4210000}"/>
    <cellStyle name="Dezimal 11 2 2 5 3" xfId="8761" xr:uid="{00000000-0005-0000-0000-0000E5210000}"/>
    <cellStyle name="Dezimal 11 2 2 5 3 2" xfId="8762" xr:uid="{00000000-0005-0000-0000-0000E6210000}"/>
    <cellStyle name="Dezimal 11 2 2 5 4" xfId="8763" xr:uid="{00000000-0005-0000-0000-0000E7210000}"/>
    <cellStyle name="Dezimal 11 2 2 6" xfId="8764" xr:uid="{00000000-0005-0000-0000-0000E8210000}"/>
    <cellStyle name="Dezimal 11 2 2 6 2" xfId="8765" xr:uid="{00000000-0005-0000-0000-0000E9210000}"/>
    <cellStyle name="Dezimal 11 2 2 6 2 2" xfId="8766" xr:uid="{00000000-0005-0000-0000-0000EA210000}"/>
    <cellStyle name="Dezimal 11 2 2 6 3" xfId="8767" xr:uid="{00000000-0005-0000-0000-0000EB210000}"/>
    <cellStyle name="Dezimal 11 2 2 6 3 2" xfId="8768" xr:uid="{00000000-0005-0000-0000-0000EC210000}"/>
    <cellStyle name="Dezimal 11 2 2 6 4" xfId="8769" xr:uid="{00000000-0005-0000-0000-0000ED210000}"/>
    <cellStyle name="Dezimal 11 2 2 7" xfId="8770" xr:uid="{00000000-0005-0000-0000-0000EE210000}"/>
    <cellStyle name="Dezimal 11 2 2 7 2" xfId="8771" xr:uid="{00000000-0005-0000-0000-0000EF210000}"/>
    <cellStyle name="Dezimal 11 2 2 7 2 2" xfId="8772" xr:uid="{00000000-0005-0000-0000-0000F0210000}"/>
    <cellStyle name="Dezimal 11 2 2 7 3" xfId="8773" xr:uid="{00000000-0005-0000-0000-0000F1210000}"/>
    <cellStyle name="Dezimal 11 2 2 7 3 2" xfId="8774" xr:uid="{00000000-0005-0000-0000-0000F2210000}"/>
    <cellStyle name="Dezimal 11 2 2 7 4" xfId="8775" xr:uid="{00000000-0005-0000-0000-0000F3210000}"/>
    <cellStyle name="Dezimal 11 2 2 8" xfId="8776" xr:uid="{00000000-0005-0000-0000-0000F4210000}"/>
    <cellStyle name="Dezimal 11 2 2 8 2" xfId="8777" xr:uid="{00000000-0005-0000-0000-0000F5210000}"/>
    <cellStyle name="Dezimal 11 2 2 9" xfId="8778" xr:uid="{00000000-0005-0000-0000-0000F6210000}"/>
    <cellStyle name="Dezimal 11 2 2 9 2" xfId="8779" xr:uid="{00000000-0005-0000-0000-0000F7210000}"/>
    <cellStyle name="Dezimal 11 2 3" xfId="8780" xr:uid="{00000000-0005-0000-0000-0000F8210000}"/>
    <cellStyle name="Dezimal 11 2 3 2" xfId="8781" xr:uid="{00000000-0005-0000-0000-0000F9210000}"/>
    <cellStyle name="Dezimal 11 2 3 2 2" xfId="8782" xr:uid="{00000000-0005-0000-0000-0000FA210000}"/>
    <cellStyle name="Dezimal 11 2 3 2 2 2" xfId="8783" xr:uid="{00000000-0005-0000-0000-0000FB210000}"/>
    <cellStyle name="Dezimal 11 2 3 2 2 2 2" xfId="8784" xr:uid="{00000000-0005-0000-0000-0000FC210000}"/>
    <cellStyle name="Dezimal 11 2 3 2 2 3" xfId="8785" xr:uid="{00000000-0005-0000-0000-0000FD210000}"/>
    <cellStyle name="Dezimal 11 2 3 2 3" xfId="8786" xr:uid="{00000000-0005-0000-0000-0000FE210000}"/>
    <cellStyle name="Dezimal 11 2 3 2 3 2" xfId="8787" xr:uid="{00000000-0005-0000-0000-0000FF210000}"/>
    <cellStyle name="Dezimal 11 2 3 2 4" xfId="8788" xr:uid="{00000000-0005-0000-0000-000000220000}"/>
    <cellStyle name="Dezimal 11 2 3 3" xfId="8789" xr:uid="{00000000-0005-0000-0000-000001220000}"/>
    <cellStyle name="Dezimal 11 2 3 3 2" xfId="8790" xr:uid="{00000000-0005-0000-0000-000002220000}"/>
    <cellStyle name="Dezimal 11 2 3 3 2 2" xfId="8791" xr:uid="{00000000-0005-0000-0000-000003220000}"/>
    <cellStyle name="Dezimal 11 2 3 3 3" xfId="8792" xr:uid="{00000000-0005-0000-0000-000004220000}"/>
    <cellStyle name="Dezimal 11 2 3 3 3 2" xfId="8793" xr:uid="{00000000-0005-0000-0000-000005220000}"/>
    <cellStyle name="Dezimal 11 2 3 3 4" xfId="8794" xr:uid="{00000000-0005-0000-0000-000006220000}"/>
    <cellStyle name="Dezimal 11 2 3 4" xfId="8795" xr:uid="{00000000-0005-0000-0000-000007220000}"/>
    <cellStyle name="Dezimal 11 2 3 4 2" xfId="8796" xr:uid="{00000000-0005-0000-0000-000008220000}"/>
    <cellStyle name="Dezimal 11 2 3 5" xfId="8797" xr:uid="{00000000-0005-0000-0000-000009220000}"/>
    <cellStyle name="Dezimal 11 2 3 5 2" xfId="8798" xr:uid="{00000000-0005-0000-0000-00000A220000}"/>
    <cellStyle name="Dezimal 11 2 3 6" xfId="8799" xr:uid="{00000000-0005-0000-0000-00000B220000}"/>
    <cellStyle name="Dezimal 11 2 4" xfId="8800" xr:uid="{00000000-0005-0000-0000-00000C220000}"/>
    <cellStyle name="Dezimal 11 2 4 2" xfId="8801" xr:uid="{00000000-0005-0000-0000-00000D220000}"/>
    <cellStyle name="Dezimal 11 2 4 2 2" xfId="8802" xr:uid="{00000000-0005-0000-0000-00000E220000}"/>
    <cellStyle name="Dezimal 11 2 4 2 2 2" xfId="8803" xr:uid="{00000000-0005-0000-0000-00000F220000}"/>
    <cellStyle name="Dezimal 11 2 4 2 3" xfId="8804" xr:uid="{00000000-0005-0000-0000-000010220000}"/>
    <cellStyle name="Dezimal 11 2 4 3" xfId="8805" xr:uid="{00000000-0005-0000-0000-000011220000}"/>
    <cellStyle name="Dezimal 11 2 4 3 2" xfId="8806" xr:uid="{00000000-0005-0000-0000-000012220000}"/>
    <cellStyle name="Dezimal 11 2 4 4" xfId="8807" xr:uid="{00000000-0005-0000-0000-000013220000}"/>
    <cellStyle name="Dezimal 11 2 5" xfId="8808" xr:uid="{00000000-0005-0000-0000-000014220000}"/>
    <cellStyle name="Dezimal 11 2 5 2" xfId="8809" xr:uid="{00000000-0005-0000-0000-000015220000}"/>
    <cellStyle name="Dezimal 11 2 5 2 2" xfId="8810" xr:uid="{00000000-0005-0000-0000-000016220000}"/>
    <cellStyle name="Dezimal 11 2 5 3" xfId="8811" xr:uid="{00000000-0005-0000-0000-000017220000}"/>
    <cellStyle name="Dezimal 11 2 5 3 2" xfId="8812" xr:uid="{00000000-0005-0000-0000-000018220000}"/>
    <cellStyle name="Dezimal 11 2 5 4" xfId="8813" xr:uid="{00000000-0005-0000-0000-000019220000}"/>
    <cellStyle name="Dezimal 11 2 6" xfId="8814" xr:uid="{00000000-0005-0000-0000-00001A220000}"/>
    <cellStyle name="Dezimal 11 2 6 2" xfId="8815" xr:uid="{00000000-0005-0000-0000-00001B220000}"/>
    <cellStyle name="Dezimal 11 2 6 2 2" xfId="8816" xr:uid="{00000000-0005-0000-0000-00001C220000}"/>
    <cellStyle name="Dezimal 11 2 6 3" xfId="8817" xr:uid="{00000000-0005-0000-0000-00001D220000}"/>
    <cellStyle name="Dezimal 11 2 6 3 2" xfId="8818" xr:uid="{00000000-0005-0000-0000-00001E220000}"/>
    <cellStyle name="Dezimal 11 2 6 4" xfId="8819" xr:uid="{00000000-0005-0000-0000-00001F220000}"/>
    <cellStyle name="Dezimal 11 2 7" xfId="8820" xr:uid="{00000000-0005-0000-0000-000020220000}"/>
    <cellStyle name="Dezimal 11 2 7 2" xfId="8821" xr:uid="{00000000-0005-0000-0000-000021220000}"/>
    <cellStyle name="Dezimal 11 2 7 2 2" xfId="8822" xr:uid="{00000000-0005-0000-0000-000022220000}"/>
    <cellStyle name="Dezimal 11 2 7 3" xfId="8823" xr:uid="{00000000-0005-0000-0000-000023220000}"/>
    <cellStyle name="Dezimal 11 2 7 3 2" xfId="8824" xr:uid="{00000000-0005-0000-0000-000024220000}"/>
    <cellStyle name="Dezimal 11 2 7 4" xfId="8825" xr:uid="{00000000-0005-0000-0000-000025220000}"/>
    <cellStyle name="Dezimal 11 2 8" xfId="8826" xr:uid="{00000000-0005-0000-0000-000026220000}"/>
    <cellStyle name="Dezimal 11 2 8 2" xfId="8827" xr:uid="{00000000-0005-0000-0000-000027220000}"/>
    <cellStyle name="Dezimal 11 2 8 2 2" xfId="8828" xr:uid="{00000000-0005-0000-0000-000028220000}"/>
    <cellStyle name="Dezimal 11 2 8 3" xfId="8829" xr:uid="{00000000-0005-0000-0000-000029220000}"/>
    <cellStyle name="Dezimal 11 2 8 3 2" xfId="8830" xr:uid="{00000000-0005-0000-0000-00002A220000}"/>
    <cellStyle name="Dezimal 11 2 8 4" xfId="8831" xr:uid="{00000000-0005-0000-0000-00002B220000}"/>
    <cellStyle name="Dezimal 11 2 9" xfId="8832" xr:uid="{00000000-0005-0000-0000-00002C220000}"/>
    <cellStyle name="Dezimal 11 2 9 2" xfId="8833" xr:uid="{00000000-0005-0000-0000-00002D220000}"/>
    <cellStyle name="Dezimal 11 3" xfId="8834" xr:uid="{00000000-0005-0000-0000-00002E220000}"/>
    <cellStyle name="Dezimal 11 3 10" xfId="8835" xr:uid="{00000000-0005-0000-0000-00002F220000}"/>
    <cellStyle name="Dezimal 11 3 10 2" xfId="8836" xr:uid="{00000000-0005-0000-0000-000030220000}"/>
    <cellStyle name="Dezimal 11 3 11" xfId="8837" xr:uid="{00000000-0005-0000-0000-000031220000}"/>
    <cellStyle name="Dezimal 11 3 2" xfId="8838" xr:uid="{00000000-0005-0000-0000-000032220000}"/>
    <cellStyle name="Dezimal 11 3 2 10" xfId="8839" xr:uid="{00000000-0005-0000-0000-000033220000}"/>
    <cellStyle name="Dezimal 11 3 2 2" xfId="8840" xr:uid="{00000000-0005-0000-0000-000034220000}"/>
    <cellStyle name="Dezimal 11 3 2 2 2" xfId="8841" xr:uid="{00000000-0005-0000-0000-000035220000}"/>
    <cellStyle name="Dezimal 11 3 2 2 2 2" xfId="8842" xr:uid="{00000000-0005-0000-0000-000036220000}"/>
    <cellStyle name="Dezimal 11 3 2 2 2 2 2" xfId="8843" xr:uid="{00000000-0005-0000-0000-000037220000}"/>
    <cellStyle name="Dezimal 11 3 2 2 2 2 2 2" xfId="8844" xr:uid="{00000000-0005-0000-0000-000038220000}"/>
    <cellStyle name="Dezimal 11 3 2 2 2 2 2 2 2" xfId="8845" xr:uid="{00000000-0005-0000-0000-000039220000}"/>
    <cellStyle name="Dezimal 11 3 2 2 2 2 2 3" xfId="8846" xr:uid="{00000000-0005-0000-0000-00003A220000}"/>
    <cellStyle name="Dezimal 11 3 2 2 2 2 3" xfId="8847" xr:uid="{00000000-0005-0000-0000-00003B220000}"/>
    <cellStyle name="Dezimal 11 3 2 2 2 2 3 2" xfId="8848" xr:uid="{00000000-0005-0000-0000-00003C220000}"/>
    <cellStyle name="Dezimal 11 3 2 2 2 2 4" xfId="8849" xr:uid="{00000000-0005-0000-0000-00003D220000}"/>
    <cellStyle name="Dezimal 11 3 2 2 2 3" xfId="8850" xr:uid="{00000000-0005-0000-0000-00003E220000}"/>
    <cellStyle name="Dezimal 11 3 2 2 2 3 2" xfId="8851" xr:uid="{00000000-0005-0000-0000-00003F220000}"/>
    <cellStyle name="Dezimal 11 3 2 2 2 3 2 2" xfId="8852" xr:uid="{00000000-0005-0000-0000-000040220000}"/>
    <cellStyle name="Dezimal 11 3 2 2 2 3 3" xfId="8853" xr:uid="{00000000-0005-0000-0000-000041220000}"/>
    <cellStyle name="Dezimal 11 3 2 2 2 4" xfId="8854" xr:uid="{00000000-0005-0000-0000-000042220000}"/>
    <cellStyle name="Dezimal 11 3 2 2 2 4 2" xfId="8855" xr:uid="{00000000-0005-0000-0000-000043220000}"/>
    <cellStyle name="Dezimal 11 3 2 2 2 5" xfId="8856" xr:uid="{00000000-0005-0000-0000-000044220000}"/>
    <cellStyle name="Dezimal 11 3 2 2 3" xfId="8857" xr:uid="{00000000-0005-0000-0000-000045220000}"/>
    <cellStyle name="Dezimal 11 3 2 2 3 2" xfId="8858" xr:uid="{00000000-0005-0000-0000-000046220000}"/>
    <cellStyle name="Dezimal 11 3 2 2 3 2 2" xfId="8859" xr:uid="{00000000-0005-0000-0000-000047220000}"/>
    <cellStyle name="Dezimal 11 3 2 2 3 2 2 2" xfId="8860" xr:uid="{00000000-0005-0000-0000-000048220000}"/>
    <cellStyle name="Dezimal 11 3 2 2 3 2 3" xfId="8861" xr:uid="{00000000-0005-0000-0000-000049220000}"/>
    <cellStyle name="Dezimal 11 3 2 2 3 3" xfId="8862" xr:uid="{00000000-0005-0000-0000-00004A220000}"/>
    <cellStyle name="Dezimal 11 3 2 2 3 3 2" xfId="8863" xr:uid="{00000000-0005-0000-0000-00004B220000}"/>
    <cellStyle name="Dezimal 11 3 2 2 3 4" xfId="8864" xr:uid="{00000000-0005-0000-0000-00004C220000}"/>
    <cellStyle name="Dezimal 11 3 2 2 4" xfId="8865" xr:uid="{00000000-0005-0000-0000-00004D220000}"/>
    <cellStyle name="Dezimal 11 3 2 2 4 2" xfId="8866" xr:uid="{00000000-0005-0000-0000-00004E220000}"/>
    <cellStyle name="Dezimal 11 3 2 2 4 2 2" xfId="8867" xr:uid="{00000000-0005-0000-0000-00004F220000}"/>
    <cellStyle name="Dezimal 11 3 2 2 4 3" xfId="8868" xr:uid="{00000000-0005-0000-0000-000050220000}"/>
    <cellStyle name="Dezimal 11 3 2 2 5" xfId="8869" xr:uid="{00000000-0005-0000-0000-000051220000}"/>
    <cellStyle name="Dezimal 11 3 2 2 5 2" xfId="8870" xr:uid="{00000000-0005-0000-0000-000052220000}"/>
    <cellStyle name="Dezimal 11 3 2 2 6" xfId="8871" xr:uid="{00000000-0005-0000-0000-000053220000}"/>
    <cellStyle name="Dezimal 11 3 2 3" xfId="8872" xr:uid="{00000000-0005-0000-0000-000054220000}"/>
    <cellStyle name="Dezimal 11 3 2 3 2" xfId="8873" xr:uid="{00000000-0005-0000-0000-000055220000}"/>
    <cellStyle name="Dezimal 11 3 2 3 2 2" xfId="8874" xr:uid="{00000000-0005-0000-0000-000056220000}"/>
    <cellStyle name="Dezimal 11 3 2 3 2 2 2" xfId="8875" xr:uid="{00000000-0005-0000-0000-000057220000}"/>
    <cellStyle name="Dezimal 11 3 2 3 2 2 2 2" xfId="8876" xr:uid="{00000000-0005-0000-0000-000058220000}"/>
    <cellStyle name="Dezimal 11 3 2 3 2 2 3" xfId="8877" xr:uid="{00000000-0005-0000-0000-000059220000}"/>
    <cellStyle name="Dezimal 11 3 2 3 2 3" xfId="8878" xr:uid="{00000000-0005-0000-0000-00005A220000}"/>
    <cellStyle name="Dezimal 11 3 2 3 2 3 2" xfId="8879" xr:uid="{00000000-0005-0000-0000-00005B220000}"/>
    <cellStyle name="Dezimal 11 3 2 3 2 4" xfId="8880" xr:uid="{00000000-0005-0000-0000-00005C220000}"/>
    <cellStyle name="Dezimal 11 3 2 3 3" xfId="8881" xr:uid="{00000000-0005-0000-0000-00005D220000}"/>
    <cellStyle name="Dezimal 11 3 2 3 3 2" xfId="8882" xr:uid="{00000000-0005-0000-0000-00005E220000}"/>
    <cellStyle name="Dezimal 11 3 2 3 3 2 2" xfId="8883" xr:uid="{00000000-0005-0000-0000-00005F220000}"/>
    <cellStyle name="Dezimal 11 3 2 3 3 3" xfId="8884" xr:uid="{00000000-0005-0000-0000-000060220000}"/>
    <cellStyle name="Dezimal 11 3 2 3 4" xfId="8885" xr:uid="{00000000-0005-0000-0000-000061220000}"/>
    <cellStyle name="Dezimal 11 3 2 3 4 2" xfId="8886" xr:uid="{00000000-0005-0000-0000-000062220000}"/>
    <cellStyle name="Dezimal 11 3 2 3 5" xfId="8887" xr:uid="{00000000-0005-0000-0000-000063220000}"/>
    <cellStyle name="Dezimal 11 3 2 4" xfId="8888" xr:uid="{00000000-0005-0000-0000-000064220000}"/>
    <cellStyle name="Dezimal 11 3 2 4 2" xfId="8889" xr:uid="{00000000-0005-0000-0000-000065220000}"/>
    <cellStyle name="Dezimal 11 3 2 4 2 2" xfId="8890" xr:uid="{00000000-0005-0000-0000-000066220000}"/>
    <cellStyle name="Dezimal 11 3 2 4 2 2 2" xfId="8891" xr:uid="{00000000-0005-0000-0000-000067220000}"/>
    <cellStyle name="Dezimal 11 3 2 4 2 3" xfId="8892" xr:uid="{00000000-0005-0000-0000-000068220000}"/>
    <cellStyle name="Dezimal 11 3 2 4 3" xfId="8893" xr:uid="{00000000-0005-0000-0000-000069220000}"/>
    <cellStyle name="Dezimal 11 3 2 4 3 2" xfId="8894" xr:uid="{00000000-0005-0000-0000-00006A220000}"/>
    <cellStyle name="Dezimal 11 3 2 4 4" xfId="8895" xr:uid="{00000000-0005-0000-0000-00006B220000}"/>
    <cellStyle name="Dezimal 11 3 2 5" xfId="8896" xr:uid="{00000000-0005-0000-0000-00006C220000}"/>
    <cellStyle name="Dezimal 11 3 2 5 2" xfId="8897" xr:uid="{00000000-0005-0000-0000-00006D220000}"/>
    <cellStyle name="Dezimal 11 3 2 5 2 2" xfId="8898" xr:uid="{00000000-0005-0000-0000-00006E220000}"/>
    <cellStyle name="Dezimal 11 3 2 5 3" xfId="8899" xr:uid="{00000000-0005-0000-0000-00006F220000}"/>
    <cellStyle name="Dezimal 11 3 2 5 3 2" xfId="8900" xr:uid="{00000000-0005-0000-0000-000070220000}"/>
    <cellStyle name="Dezimal 11 3 2 5 4" xfId="8901" xr:uid="{00000000-0005-0000-0000-000071220000}"/>
    <cellStyle name="Dezimal 11 3 2 6" xfId="8902" xr:uid="{00000000-0005-0000-0000-000072220000}"/>
    <cellStyle name="Dezimal 11 3 2 6 2" xfId="8903" xr:uid="{00000000-0005-0000-0000-000073220000}"/>
    <cellStyle name="Dezimal 11 3 2 6 2 2" xfId="8904" xr:uid="{00000000-0005-0000-0000-000074220000}"/>
    <cellStyle name="Dezimal 11 3 2 6 3" xfId="8905" xr:uid="{00000000-0005-0000-0000-000075220000}"/>
    <cellStyle name="Dezimal 11 3 2 6 3 2" xfId="8906" xr:uid="{00000000-0005-0000-0000-000076220000}"/>
    <cellStyle name="Dezimal 11 3 2 6 4" xfId="8907" xr:uid="{00000000-0005-0000-0000-000077220000}"/>
    <cellStyle name="Dezimal 11 3 2 7" xfId="8908" xr:uid="{00000000-0005-0000-0000-000078220000}"/>
    <cellStyle name="Dezimal 11 3 2 7 2" xfId="8909" xr:uid="{00000000-0005-0000-0000-000079220000}"/>
    <cellStyle name="Dezimal 11 3 2 7 2 2" xfId="8910" xr:uid="{00000000-0005-0000-0000-00007A220000}"/>
    <cellStyle name="Dezimal 11 3 2 7 3" xfId="8911" xr:uid="{00000000-0005-0000-0000-00007B220000}"/>
    <cellStyle name="Dezimal 11 3 2 7 3 2" xfId="8912" xr:uid="{00000000-0005-0000-0000-00007C220000}"/>
    <cellStyle name="Dezimal 11 3 2 7 4" xfId="8913" xr:uid="{00000000-0005-0000-0000-00007D220000}"/>
    <cellStyle name="Dezimal 11 3 2 8" xfId="8914" xr:uid="{00000000-0005-0000-0000-00007E220000}"/>
    <cellStyle name="Dezimal 11 3 2 8 2" xfId="8915" xr:uid="{00000000-0005-0000-0000-00007F220000}"/>
    <cellStyle name="Dezimal 11 3 2 9" xfId="8916" xr:uid="{00000000-0005-0000-0000-000080220000}"/>
    <cellStyle name="Dezimal 11 3 2 9 2" xfId="8917" xr:uid="{00000000-0005-0000-0000-000081220000}"/>
    <cellStyle name="Dezimal 11 3 3" xfId="8918" xr:uid="{00000000-0005-0000-0000-000082220000}"/>
    <cellStyle name="Dezimal 11 3 3 2" xfId="8919" xr:uid="{00000000-0005-0000-0000-000083220000}"/>
    <cellStyle name="Dezimal 11 3 3 2 2" xfId="8920" xr:uid="{00000000-0005-0000-0000-000084220000}"/>
    <cellStyle name="Dezimal 11 3 3 2 2 2" xfId="8921" xr:uid="{00000000-0005-0000-0000-000085220000}"/>
    <cellStyle name="Dezimal 11 3 3 2 2 2 2" xfId="8922" xr:uid="{00000000-0005-0000-0000-000086220000}"/>
    <cellStyle name="Dezimal 11 3 3 2 2 2 2 2" xfId="8923" xr:uid="{00000000-0005-0000-0000-000087220000}"/>
    <cellStyle name="Dezimal 11 3 3 2 2 2 3" xfId="8924" xr:uid="{00000000-0005-0000-0000-000088220000}"/>
    <cellStyle name="Dezimal 11 3 3 2 2 3" xfId="8925" xr:uid="{00000000-0005-0000-0000-000089220000}"/>
    <cellStyle name="Dezimal 11 3 3 2 2 3 2" xfId="8926" xr:uid="{00000000-0005-0000-0000-00008A220000}"/>
    <cellStyle name="Dezimal 11 3 3 2 2 4" xfId="8927" xr:uid="{00000000-0005-0000-0000-00008B220000}"/>
    <cellStyle name="Dezimal 11 3 3 2 3" xfId="8928" xr:uid="{00000000-0005-0000-0000-00008C220000}"/>
    <cellStyle name="Dezimal 11 3 3 2 3 2" xfId="8929" xr:uid="{00000000-0005-0000-0000-00008D220000}"/>
    <cellStyle name="Dezimal 11 3 3 2 3 2 2" xfId="8930" xr:uid="{00000000-0005-0000-0000-00008E220000}"/>
    <cellStyle name="Dezimal 11 3 3 2 3 3" xfId="8931" xr:uid="{00000000-0005-0000-0000-00008F220000}"/>
    <cellStyle name="Dezimal 11 3 3 2 4" xfId="8932" xr:uid="{00000000-0005-0000-0000-000090220000}"/>
    <cellStyle name="Dezimal 11 3 3 2 4 2" xfId="8933" xr:uid="{00000000-0005-0000-0000-000091220000}"/>
    <cellStyle name="Dezimal 11 3 3 2 5" xfId="8934" xr:uid="{00000000-0005-0000-0000-000092220000}"/>
    <cellStyle name="Dezimal 11 3 3 3" xfId="8935" xr:uid="{00000000-0005-0000-0000-000093220000}"/>
    <cellStyle name="Dezimal 11 3 3 3 2" xfId="8936" xr:uid="{00000000-0005-0000-0000-000094220000}"/>
    <cellStyle name="Dezimal 11 3 3 3 2 2" xfId="8937" xr:uid="{00000000-0005-0000-0000-000095220000}"/>
    <cellStyle name="Dezimal 11 3 3 3 2 2 2" xfId="8938" xr:uid="{00000000-0005-0000-0000-000096220000}"/>
    <cellStyle name="Dezimal 11 3 3 3 2 3" xfId="8939" xr:uid="{00000000-0005-0000-0000-000097220000}"/>
    <cellStyle name="Dezimal 11 3 3 3 3" xfId="8940" xr:uid="{00000000-0005-0000-0000-000098220000}"/>
    <cellStyle name="Dezimal 11 3 3 3 3 2" xfId="8941" xr:uid="{00000000-0005-0000-0000-000099220000}"/>
    <cellStyle name="Dezimal 11 3 3 3 4" xfId="8942" xr:uid="{00000000-0005-0000-0000-00009A220000}"/>
    <cellStyle name="Dezimal 11 3 3 4" xfId="8943" xr:uid="{00000000-0005-0000-0000-00009B220000}"/>
    <cellStyle name="Dezimal 11 3 3 4 2" xfId="8944" xr:uid="{00000000-0005-0000-0000-00009C220000}"/>
    <cellStyle name="Dezimal 11 3 3 4 2 2" xfId="8945" xr:uid="{00000000-0005-0000-0000-00009D220000}"/>
    <cellStyle name="Dezimal 11 3 3 4 3" xfId="8946" xr:uid="{00000000-0005-0000-0000-00009E220000}"/>
    <cellStyle name="Dezimal 11 3 3 5" xfId="8947" xr:uid="{00000000-0005-0000-0000-00009F220000}"/>
    <cellStyle name="Dezimal 11 3 3 5 2" xfId="8948" xr:uid="{00000000-0005-0000-0000-0000A0220000}"/>
    <cellStyle name="Dezimal 11 3 3 6" xfId="8949" xr:uid="{00000000-0005-0000-0000-0000A1220000}"/>
    <cellStyle name="Dezimal 11 3 4" xfId="8950" xr:uid="{00000000-0005-0000-0000-0000A2220000}"/>
    <cellStyle name="Dezimal 11 3 4 2" xfId="8951" xr:uid="{00000000-0005-0000-0000-0000A3220000}"/>
    <cellStyle name="Dezimal 11 3 4 2 2" xfId="8952" xr:uid="{00000000-0005-0000-0000-0000A4220000}"/>
    <cellStyle name="Dezimal 11 3 4 2 2 2" xfId="8953" xr:uid="{00000000-0005-0000-0000-0000A5220000}"/>
    <cellStyle name="Dezimal 11 3 4 2 2 2 2" xfId="8954" xr:uid="{00000000-0005-0000-0000-0000A6220000}"/>
    <cellStyle name="Dezimal 11 3 4 2 2 3" xfId="8955" xr:uid="{00000000-0005-0000-0000-0000A7220000}"/>
    <cellStyle name="Dezimal 11 3 4 2 3" xfId="8956" xr:uid="{00000000-0005-0000-0000-0000A8220000}"/>
    <cellStyle name="Dezimal 11 3 4 2 3 2" xfId="8957" xr:uid="{00000000-0005-0000-0000-0000A9220000}"/>
    <cellStyle name="Dezimal 11 3 4 2 4" xfId="8958" xr:uid="{00000000-0005-0000-0000-0000AA220000}"/>
    <cellStyle name="Dezimal 11 3 4 3" xfId="8959" xr:uid="{00000000-0005-0000-0000-0000AB220000}"/>
    <cellStyle name="Dezimal 11 3 4 3 2" xfId="8960" xr:uid="{00000000-0005-0000-0000-0000AC220000}"/>
    <cellStyle name="Dezimal 11 3 4 3 2 2" xfId="8961" xr:uid="{00000000-0005-0000-0000-0000AD220000}"/>
    <cellStyle name="Dezimal 11 3 4 3 3" xfId="8962" xr:uid="{00000000-0005-0000-0000-0000AE220000}"/>
    <cellStyle name="Dezimal 11 3 4 4" xfId="8963" xr:uid="{00000000-0005-0000-0000-0000AF220000}"/>
    <cellStyle name="Dezimal 11 3 4 4 2" xfId="8964" xr:uid="{00000000-0005-0000-0000-0000B0220000}"/>
    <cellStyle name="Dezimal 11 3 4 5" xfId="8965" xr:uid="{00000000-0005-0000-0000-0000B1220000}"/>
    <cellStyle name="Dezimal 11 3 5" xfId="8966" xr:uid="{00000000-0005-0000-0000-0000B2220000}"/>
    <cellStyle name="Dezimal 11 3 5 2" xfId="8967" xr:uid="{00000000-0005-0000-0000-0000B3220000}"/>
    <cellStyle name="Dezimal 11 3 5 2 2" xfId="8968" xr:uid="{00000000-0005-0000-0000-0000B4220000}"/>
    <cellStyle name="Dezimal 11 3 5 2 2 2" xfId="8969" xr:uid="{00000000-0005-0000-0000-0000B5220000}"/>
    <cellStyle name="Dezimal 11 3 5 2 3" xfId="8970" xr:uid="{00000000-0005-0000-0000-0000B6220000}"/>
    <cellStyle name="Dezimal 11 3 5 3" xfId="8971" xr:uid="{00000000-0005-0000-0000-0000B7220000}"/>
    <cellStyle name="Dezimal 11 3 5 3 2" xfId="8972" xr:uid="{00000000-0005-0000-0000-0000B8220000}"/>
    <cellStyle name="Dezimal 11 3 5 4" xfId="8973" xr:uid="{00000000-0005-0000-0000-0000B9220000}"/>
    <cellStyle name="Dezimal 11 3 6" xfId="8974" xr:uid="{00000000-0005-0000-0000-0000BA220000}"/>
    <cellStyle name="Dezimal 11 3 6 2" xfId="8975" xr:uid="{00000000-0005-0000-0000-0000BB220000}"/>
    <cellStyle name="Dezimal 11 3 6 2 2" xfId="8976" xr:uid="{00000000-0005-0000-0000-0000BC220000}"/>
    <cellStyle name="Dezimal 11 3 6 3" xfId="8977" xr:uid="{00000000-0005-0000-0000-0000BD220000}"/>
    <cellStyle name="Dezimal 11 3 6 3 2" xfId="8978" xr:uid="{00000000-0005-0000-0000-0000BE220000}"/>
    <cellStyle name="Dezimal 11 3 6 4" xfId="8979" xr:uid="{00000000-0005-0000-0000-0000BF220000}"/>
    <cellStyle name="Dezimal 11 3 7" xfId="8980" xr:uid="{00000000-0005-0000-0000-0000C0220000}"/>
    <cellStyle name="Dezimal 11 3 7 2" xfId="8981" xr:uid="{00000000-0005-0000-0000-0000C1220000}"/>
    <cellStyle name="Dezimal 11 3 7 2 2" xfId="8982" xr:uid="{00000000-0005-0000-0000-0000C2220000}"/>
    <cellStyle name="Dezimal 11 3 7 3" xfId="8983" xr:uid="{00000000-0005-0000-0000-0000C3220000}"/>
    <cellStyle name="Dezimal 11 3 7 3 2" xfId="8984" xr:uid="{00000000-0005-0000-0000-0000C4220000}"/>
    <cellStyle name="Dezimal 11 3 7 4" xfId="8985" xr:uid="{00000000-0005-0000-0000-0000C5220000}"/>
    <cellStyle name="Dezimal 11 3 8" xfId="8986" xr:uid="{00000000-0005-0000-0000-0000C6220000}"/>
    <cellStyle name="Dezimal 11 3 8 2" xfId="8987" xr:uid="{00000000-0005-0000-0000-0000C7220000}"/>
    <cellStyle name="Dezimal 11 3 8 2 2" xfId="8988" xr:uid="{00000000-0005-0000-0000-0000C8220000}"/>
    <cellStyle name="Dezimal 11 3 8 3" xfId="8989" xr:uid="{00000000-0005-0000-0000-0000C9220000}"/>
    <cellStyle name="Dezimal 11 3 8 3 2" xfId="8990" xr:uid="{00000000-0005-0000-0000-0000CA220000}"/>
    <cellStyle name="Dezimal 11 3 8 4" xfId="8991" xr:uid="{00000000-0005-0000-0000-0000CB220000}"/>
    <cellStyle name="Dezimal 11 3 9" xfId="8992" xr:uid="{00000000-0005-0000-0000-0000CC220000}"/>
    <cellStyle name="Dezimal 11 3 9 2" xfId="8993" xr:uid="{00000000-0005-0000-0000-0000CD220000}"/>
    <cellStyle name="Dezimal 11 4" xfId="8994" xr:uid="{00000000-0005-0000-0000-0000CE220000}"/>
    <cellStyle name="Dezimal 11 4 10" xfId="8995" xr:uid="{00000000-0005-0000-0000-0000CF220000}"/>
    <cellStyle name="Dezimal 11 4 10 2" xfId="8996" xr:uid="{00000000-0005-0000-0000-0000D0220000}"/>
    <cellStyle name="Dezimal 11 4 10 2 2" xfId="8997" xr:uid="{00000000-0005-0000-0000-0000D1220000}"/>
    <cellStyle name="Dezimal 11 4 10 3" xfId="8998" xr:uid="{00000000-0005-0000-0000-0000D2220000}"/>
    <cellStyle name="Dezimal 11 4 10 3 2" xfId="8999" xr:uid="{00000000-0005-0000-0000-0000D3220000}"/>
    <cellStyle name="Dezimal 11 4 10 4" xfId="9000" xr:uid="{00000000-0005-0000-0000-0000D4220000}"/>
    <cellStyle name="Dezimal 11 4 11" xfId="9001" xr:uid="{00000000-0005-0000-0000-0000D5220000}"/>
    <cellStyle name="Dezimal 11 4 11 2" xfId="9002" xr:uid="{00000000-0005-0000-0000-0000D6220000}"/>
    <cellStyle name="Dezimal 11 4 12" xfId="9003" xr:uid="{00000000-0005-0000-0000-0000D7220000}"/>
    <cellStyle name="Dezimal 11 4 12 2" xfId="9004" xr:uid="{00000000-0005-0000-0000-0000D8220000}"/>
    <cellStyle name="Dezimal 11 4 13" xfId="9005" xr:uid="{00000000-0005-0000-0000-0000D9220000}"/>
    <cellStyle name="Dezimal 11 4 2" xfId="9006" xr:uid="{00000000-0005-0000-0000-0000DA220000}"/>
    <cellStyle name="Dezimal 11 4 2 10" xfId="9007" xr:uid="{00000000-0005-0000-0000-0000DB220000}"/>
    <cellStyle name="Dezimal 11 4 2 2" xfId="9008" xr:uid="{00000000-0005-0000-0000-0000DC220000}"/>
    <cellStyle name="Dezimal 11 4 2 2 2" xfId="9009" xr:uid="{00000000-0005-0000-0000-0000DD220000}"/>
    <cellStyle name="Dezimal 11 4 2 2 2 2" xfId="9010" xr:uid="{00000000-0005-0000-0000-0000DE220000}"/>
    <cellStyle name="Dezimal 11 4 2 2 2 2 2" xfId="9011" xr:uid="{00000000-0005-0000-0000-0000DF220000}"/>
    <cellStyle name="Dezimal 11 4 2 2 2 2 2 2" xfId="9012" xr:uid="{00000000-0005-0000-0000-0000E0220000}"/>
    <cellStyle name="Dezimal 11 4 2 2 2 2 3" xfId="9013" xr:uid="{00000000-0005-0000-0000-0000E1220000}"/>
    <cellStyle name="Dezimal 11 4 2 2 2 3" xfId="9014" xr:uid="{00000000-0005-0000-0000-0000E2220000}"/>
    <cellStyle name="Dezimal 11 4 2 2 2 3 2" xfId="9015" xr:uid="{00000000-0005-0000-0000-0000E3220000}"/>
    <cellStyle name="Dezimal 11 4 2 2 2 4" xfId="9016" xr:uid="{00000000-0005-0000-0000-0000E4220000}"/>
    <cellStyle name="Dezimal 11 4 2 2 3" xfId="9017" xr:uid="{00000000-0005-0000-0000-0000E5220000}"/>
    <cellStyle name="Dezimal 11 4 2 2 3 2" xfId="9018" xr:uid="{00000000-0005-0000-0000-0000E6220000}"/>
    <cellStyle name="Dezimal 11 4 2 2 3 2 2" xfId="9019" xr:uid="{00000000-0005-0000-0000-0000E7220000}"/>
    <cellStyle name="Dezimal 11 4 2 2 3 3" xfId="9020" xr:uid="{00000000-0005-0000-0000-0000E8220000}"/>
    <cellStyle name="Dezimal 11 4 2 2 3 3 2" xfId="9021" xr:uid="{00000000-0005-0000-0000-0000E9220000}"/>
    <cellStyle name="Dezimal 11 4 2 2 3 4" xfId="9022" xr:uid="{00000000-0005-0000-0000-0000EA220000}"/>
    <cellStyle name="Dezimal 11 4 2 2 4" xfId="9023" xr:uid="{00000000-0005-0000-0000-0000EB220000}"/>
    <cellStyle name="Dezimal 11 4 2 2 4 2" xfId="9024" xr:uid="{00000000-0005-0000-0000-0000EC220000}"/>
    <cellStyle name="Dezimal 11 4 2 2 5" xfId="9025" xr:uid="{00000000-0005-0000-0000-0000ED220000}"/>
    <cellStyle name="Dezimal 11 4 2 2 5 2" xfId="9026" xr:uid="{00000000-0005-0000-0000-0000EE220000}"/>
    <cellStyle name="Dezimal 11 4 2 2 6" xfId="9027" xr:uid="{00000000-0005-0000-0000-0000EF220000}"/>
    <cellStyle name="Dezimal 11 4 2 3" xfId="9028" xr:uid="{00000000-0005-0000-0000-0000F0220000}"/>
    <cellStyle name="Dezimal 11 4 2 3 2" xfId="9029" xr:uid="{00000000-0005-0000-0000-0000F1220000}"/>
    <cellStyle name="Dezimal 11 4 2 3 2 2" xfId="9030" xr:uid="{00000000-0005-0000-0000-0000F2220000}"/>
    <cellStyle name="Dezimal 11 4 2 3 2 2 2" xfId="9031" xr:uid="{00000000-0005-0000-0000-0000F3220000}"/>
    <cellStyle name="Dezimal 11 4 2 3 2 3" xfId="9032" xr:uid="{00000000-0005-0000-0000-0000F4220000}"/>
    <cellStyle name="Dezimal 11 4 2 3 3" xfId="9033" xr:uid="{00000000-0005-0000-0000-0000F5220000}"/>
    <cellStyle name="Dezimal 11 4 2 3 3 2" xfId="9034" xr:uid="{00000000-0005-0000-0000-0000F6220000}"/>
    <cellStyle name="Dezimal 11 4 2 3 4" xfId="9035" xr:uid="{00000000-0005-0000-0000-0000F7220000}"/>
    <cellStyle name="Dezimal 11 4 2 4" xfId="9036" xr:uid="{00000000-0005-0000-0000-0000F8220000}"/>
    <cellStyle name="Dezimal 11 4 2 4 2" xfId="9037" xr:uid="{00000000-0005-0000-0000-0000F9220000}"/>
    <cellStyle name="Dezimal 11 4 2 4 2 2" xfId="9038" xr:uid="{00000000-0005-0000-0000-0000FA220000}"/>
    <cellStyle name="Dezimal 11 4 2 4 3" xfId="9039" xr:uid="{00000000-0005-0000-0000-0000FB220000}"/>
    <cellStyle name="Dezimal 11 4 2 4 3 2" xfId="9040" xr:uid="{00000000-0005-0000-0000-0000FC220000}"/>
    <cellStyle name="Dezimal 11 4 2 4 4" xfId="9041" xr:uid="{00000000-0005-0000-0000-0000FD220000}"/>
    <cellStyle name="Dezimal 11 4 2 5" xfId="9042" xr:uid="{00000000-0005-0000-0000-0000FE220000}"/>
    <cellStyle name="Dezimal 11 4 2 5 2" xfId="9043" xr:uid="{00000000-0005-0000-0000-0000FF220000}"/>
    <cellStyle name="Dezimal 11 4 2 5 2 2" xfId="9044" xr:uid="{00000000-0005-0000-0000-000000230000}"/>
    <cellStyle name="Dezimal 11 4 2 5 3" xfId="9045" xr:uid="{00000000-0005-0000-0000-000001230000}"/>
    <cellStyle name="Dezimal 11 4 2 5 3 2" xfId="9046" xr:uid="{00000000-0005-0000-0000-000002230000}"/>
    <cellStyle name="Dezimal 11 4 2 5 4" xfId="9047" xr:uid="{00000000-0005-0000-0000-000003230000}"/>
    <cellStyle name="Dezimal 11 4 2 6" xfId="9048" xr:uid="{00000000-0005-0000-0000-000004230000}"/>
    <cellStyle name="Dezimal 11 4 2 6 2" xfId="9049" xr:uid="{00000000-0005-0000-0000-000005230000}"/>
    <cellStyle name="Dezimal 11 4 2 6 2 2" xfId="9050" xr:uid="{00000000-0005-0000-0000-000006230000}"/>
    <cellStyle name="Dezimal 11 4 2 6 3" xfId="9051" xr:uid="{00000000-0005-0000-0000-000007230000}"/>
    <cellStyle name="Dezimal 11 4 2 6 3 2" xfId="9052" xr:uid="{00000000-0005-0000-0000-000008230000}"/>
    <cellStyle name="Dezimal 11 4 2 6 4" xfId="9053" xr:uid="{00000000-0005-0000-0000-000009230000}"/>
    <cellStyle name="Dezimal 11 4 2 7" xfId="9054" xr:uid="{00000000-0005-0000-0000-00000A230000}"/>
    <cellStyle name="Dezimal 11 4 2 7 2" xfId="9055" xr:uid="{00000000-0005-0000-0000-00000B230000}"/>
    <cellStyle name="Dezimal 11 4 2 7 2 2" xfId="9056" xr:uid="{00000000-0005-0000-0000-00000C230000}"/>
    <cellStyle name="Dezimal 11 4 2 7 3" xfId="9057" xr:uid="{00000000-0005-0000-0000-00000D230000}"/>
    <cellStyle name="Dezimal 11 4 2 7 3 2" xfId="9058" xr:uid="{00000000-0005-0000-0000-00000E230000}"/>
    <cellStyle name="Dezimal 11 4 2 7 4" xfId="9059" xr:uid="{00000000-0005-0000-0000-00000F230000}"/>
    <cellStyle name="Dezimal 11 4 2 8" xfId="9060" xr:uid="{00000000-0005-0000-0000-000010230000}"/>
    <cellStyle name="Dezimal 11 4 2 8 2" xfId="9061" xr:uid="{00000000-0005-0000-0000-000011230000}"/>
    <cellStyle name="Dezimal 11 4 2 9" xfId="9062" xr:uid="{00000000-0005-0000-0000-000012230000}"/>
    <cellStyle name="Dezimal 11 4 2 9 2" xfId="9063" xr:uid="{00000000-0005-0000-0000-000013230000}"/>
    <cellStyle name="Dezimal 11 4 3" xfId="9064" xr:uid="{00000000-0005-0000-0000-000014230000}"/>
    <cellStyle name="Dezimal 11 4 3 10" xfId="9065" xr:uid="{00000000-0005-0000-0000-000015230000}"/>
    <cellStyle name="Dezimal 11 4 3 10 2" xfId="9066" xr:uid="{00000000-0005-0000-0000-000016230000}"/>
    <cellStyle name="Dezimal 11 4 3 11" xfId="9067" xr:uid="{00000000-0005-0000-0000-000017230000}"/>
    <cellStyle name="Dezimal 11 4 3 2" xfId="9068" xr:uid="{00000000-0005-0000-0000-000018230000}"/>
    <cellStyle name="Dezimal 11 4 3 2 2" xfId="9069" xr:uid="{00000000-0005-0000-0000-000019230000}"/>
    <cellStyle name="Dezimal 11 4 3 2 2 2" xfId="9070" xr:uid="{00000000-0005-0000-0000-00001A230000}"/>
    <cellStyle name="Dezimal 11 4 3 2 2 2 2" xfId="9071" xr:uid="{00000000-0005-0000-0000-00001B230000}"/>
    <cellStyle name="Dezimal 11 4 3 2 2 3" xfId="9072" xr:uid="{00000000-0005-0000-0000-00001C230000}"/>
    <cellStyle name="Dezimal 11 4 3 2 2 3 2" xfId="9073" xr:uid="{00000000-0005-0000-0000-00001D230000}"/>
    <cellStyle name="Dezimal 11 4 3 2 2 4" xfId="9074" xr:uid="{00000000-0005-0000-0000-00001E230000}"/>
    <cellStyle name="Dezimal 11 4 3 2 3" xfId="9075" xr:uid="{00000000-0005-0000-0000-00001F230000}"/>
    <cellStyle name="Dezimal 11 4 3 2 3 2" xfId="9076" xr:uid="{00000000-0005-0000-0000-000020230000}"/>
    <cellStyle name="Dezimal 11 4 3 2 3 2 2" xfId="9077" xr:uid="{00000000-0005-0000-0000-000021230000}"/>
    <cellStyle name="Dezimal 11 4 3 2 3 3" xfId="9078" xr:uid="{00000000-0005-0000-0000-000022230000}"/>
    <cellStyle name="Dezimal 11 4 3 2 3 3 2" xfId="9079" xr:uid="{00000000-0005-0000-0000-000023230000}"/>
    <cellStyle name="Dezimal 11 4 3 2 3 4" xfId="9080" xr:uid="{00000000-0005-0000-0000-000024230000}"/>
    <cellStyle name="Dezimal 11 4 3 2 4" xfId="9081" xr:uid="{00000000-0005-0000-0000-000025230000}"/>
    <cellStyle name="Dezimal 11 4 3 2 4 2" xfId="9082" xr:uid="{00000000-0005-0000-0000-000026230000}"/>
    <cellStyle name="Dezimal 11 4 3 2 4 2 2" xfId="9083" xr:uid="{00000000-0005-0000-0000-000027230000}"/>
    <cellStyle name="Dezimal 11 4 3 2 4 3" xfId="9084" xr:uid="{00000000-0005-0000-0000-000028230000}"/>
    <cellStyle name="Dezimal 11 4 3 2 4 3 2" xfId="9085" xr:uid="{00000000-0005-0000-0000-000029230000}"/>
    <cellStyle name="Dezimal 11 4 3 2 4 4" xfId="9086" xr:uid="{00000000-0005-0000-0000-00002A230000}"/>
    <cellStyle name="Dezimal 11 4 3 2 5" xfId="9087" xr:uid="{00000000-0005-0000-0000-00002B230000}"/>
    <cellStyle name="Dezimal 11 4 3 2 5 2" xfId="9088" xr:uid="{00000000-0005-0000-0000-00002C230000}"/>
    <cellStyle name="Dezimal 11 4 3 2 5 2 2" xfId="9089" xr:uid="{00000000-0005-0000-0000-00002D230000}"/>
    <cellStyle name="Dezimal 11 4 3 2 5 3" xfId="9090" xr:uid="{00000000-0005-0000-0000-00002E230000}"/>
    <cellStyle name="Dezimal 11 4 3 2 5 3 2" xfId="9091" xr:uid="{00000000-0005-0000-0000-00002F230000}"/>
    <cellStyle name="Dezimal 11 4 3 2 5 4" xfId="9092" xr:uid="{00000000-0005-0000-0000-000030230000}"/>
    <cellStyle name="Dezimal 11 4 3 2 6" xfId="9093" xr:uid="{00000000-0005-0000-0000-000031230000}"/>
    <cellStyle name="Dezimal 11 4 3 2 6 2" xfId="9094" xr:uid="{00000000-0005-0000-0000-000032230000}"/>
    <cellStyle name="Dezimal 11 4 3 2 6 2 2" xfId="9095" xr:uid="{00000000-0005-0000-0000-000033230000}"/>
    <cellStyle name="Dezimal 11 4 3 2 6 3" xfId="9096" xr:uid="{00000000-0005-0000-0000-000034230000}"/>
    <cellStyle name="Dezimal 11 4 3 2 6 3 2" xfId="9097" xr:uid="{00000000-0005-0000-0000-000035230000}"/>
    <cellStyle name="Dezimal 11 4 3 2 6 4" xfId="9098" xr:uid="{00000000-0005-0000-0000-000036230000}"/>
    <cellStyle name="Dezimal 11 4 3 2 7" xfId="9099" xr:uid="{00000000-0005-0000-0000-000037230000}"/>
    <cellStyle name="Dezimal 11 4 3 2 7 2" xfId="9100" xr:uid="{00000000-0005-0000-0000-000038230000}"/>
    <cellStyle name="Dezimal 11 4 3 2 8" xfId="9101" xr:uid="{00000000-0005-0000-0000-000039230000}"/>
    <cellStyle name="Dezimal 11 4 3 2 8 2" xfId="9102" xr:uid="{00000000-0005-0000-0000-00003A230000}"/>
    <cellStyle name="Dezimal 11 4 3 2 9" xfId="9103" xr:uid="{00000000-0005-0000-0000-00003B230000}"/>
    <cellStyle name="Dezimal 11 4 3 3" xfId="9104" xr:uid="{00000000-0005-0000-0000-00003C230000}"/>
    <cellStyle name="Dezimal 11 4 3 3 2" xfId="9105" xr:uid="{00000000-0005-0000-0000-00003D230000}"/>
    <cellStyle name="Dezimal 11 4 3 3 2 2" xfId="9106" xr:uid="{00000000-0005-0000-0000-00003E230000}"/>
    <cellStyle name="Dezimal 11 4 3 3 2 2 2" xfId="9107" xr:uid="{00000000-0005-0000-0000-00003F230000}"/>
    <cellStyle name="Dezimal 11 4 3 3 2 3" xfId="9108" xr:uid="{00000000-0005-0000-0000-000040230000}"/>
    <cellStyle name="Dezimal 11 4 3 3 2 3 2" xfId="9109" xr:uid="{00000000-0005-0000-0000-000041230000}"/>
    <cellStyle name="Dezimal 11 4 3 3 2 4" xfId="9110" xr:uid="{00000000-0005-0000-0000-000042230000}"/>
    <cellStyle name="Dezimal 11 4 3 3 3" xfId="9111" xr:uid="{00000000-0005-0000-0000-000043230000}"/>
    <cellStyle name="Dezimal 11 4 3 3 3 2" xfId="9112" xr:uid="{00000000-0005-0000-0000-000044230000}"/>
    <cellStyle name="Dezimal 11 4 3 3 3 2 2" xfId="9113" xr:uid="{00000000-0005-0000-0000-000045230000}"/>
    <cellStyle name="Dezimal 11 4 3 3 3 3" xfId="9114" xr:uid="{00000000-0005-0000-0000-000046230000}"/>
    <cellStyle name="Dezimal 11 4 3 3 3 3 2" xfId="9115" xr:uid="{00000000-0005-0000-0000-000047230000}"/>
    <cellStyle name="Dezimal 11 4 3 3 3 4" xfId="9116" xr:uid="{00000000-0005-0000-0000-000048230000}"/>
    <cellStyle name="Dezimal 11 4 3 3 4" xfId="9117" xr:uid="{00000000-0005-0000-0000-000049230000}"/>
    <cellStyle name="Dezimal 11 4 3 3 4 2" xfId="9118" xr:uid="{00000000-0005-0000-0000-00004A230000}"/>
    <cellStyle name="Dezimal 11 4 3 3 5" xfId="9119" xr:uid="{00000000-0005-0000-0000-00004B230000}"/>
    <cellStyle name="Dezimal 11 4 3 3 5 2" xfId="9120" xr:uid="{00000000-0005-0000-0000-00004C230000}"/>
    <cellStyle name="Dezimal 11 4 3 3 6" xfId="9121" xr:uid="{00000000-0005-0000-0000-00004D230000}"/>
    <cellStyle name="Dezimal 11 4 3 4" xfId="9122" xr:uid="{00000000-0005-0000-0000-00004E230000}"/>
    <cellStyle name="Dezimal 11 4 3 4 2" xfId="9123" xr:uid="{00000000-0005-0000-0000-00004F230000}"/>
    <cellStyle name="Dezimal 11 4 3 4 2 2" xfId="9124" xr:uid="{00000000-0005-0000-0000-000050230000}"/>
    <cellStyle name="Dezimal 11 4 3 4 3" xfId="9125" xr:uid="{00000000-0005-0000-0000-000051230000}"/>
    <cellStyle name="Dezimal 11 4 3 4 3 2" xfId="9126" xr:uid="{00000000-0005-0000-0000-000052230000}"/>
    <cellStyle name="Dezimal 11 4 3 4 4" xfId="9127" xr:uid="{00000000-0005-0000-0000-000053230000}"/>
    <cellStyle name="Dezimal 11 4 3 5" xfId="9128" xr:uid="{00000000-0005-0000-0000-000054230000}"/>
    <cellStyle name="Dezimal 11 4 3 5 2" xfId="9129" xr:uid="{00000000-0005-0000-0000-000055230000}"/>
    <cellStyle name="Dezimal 11 4 3 5 2 2" xfId="9130" xr:uid="{00000000-0005-0000-0000-000056230000}"/>
    <cellStyle name="Dezimal 11 4 3 5 3" xfId="9131" xr:uid="{00000000-0005-0000-0000-000057230000}"/>
    <cellStyle name="Dezimal 11 4 3 5 3 2" xfId="9132" xr:uid="{00000000-0005-0000-0000-000058230000}"/>
    <cellStyle name="Dezimal 11 4 3 5 4" xfId="9133" xr:uid="{00000000-0005-0000-0000-000059230000}"/>
    <cellStyle name="Dezimal 11 4 3 6" xfId="9134" xr:uid="{00000000-0005-0000-0000-00005A230000}"/>
    <cellStyle name="Dezimal 11 4 3 6 2" xfId="9135" xr:uid="{00000000-0005-0000-0000-00005B230000}"/>
    <cellStyle name="Dezimal 11 4 3 6 2 2" xfId="9136" xr:uid="{00000000-0005-0000-0000-00005C230000}"/>
    <cellStyle name="Dezimal 11 4 3 6 3" xfId="9137" xr:uid="{00000000-0005-0000-0000-00005D230000}"/>
    <cellStyle name="Dezimal 11 4 3 6 3 2" xfId="9138" xr:uid="{00000000-0005-0000-0000-00005E230000}"/>
    <cellStyle name="Dezimal 11 4 3 6 4" xfId="9139" xr:uid="{00000000-0005-0000-0000-00005F230000}"/>
    <cellStyle name="Dezimal 11 4 3 7" xfId="9140" xr:uid="{00000000-0005-0000-0000-000060230000}"/>
    <cellStyle name="Dezimal 11 4 3 7 2" xfId="9141" xr:uid="{00000000-0005-0000-0000-000061230000}"/>
    <cellStyle name="Dezimal 11 4 3 7 2 2" xfId="9142" xr:uid="{00000000-0005-0000-0000-000062230000}"/>
    <cellStyle name="Dezimal 11 4 3 7 3" xfId="9143" xr:uid="{00000000-0005-0000-0000-000063230000}"/>
    <cellStyle name="Dezimal 11 4 3 7 3 2" xfId="9144" xr:uid="{00000000-0005-0000-0000-000064230000}"/>
    <cellStyle name="Dezimal 11 4 3 7 4" xfId="9145" xr:uid="{00000000-0005-0000-0000-000065230000}"/>
    <cellStyle name="Dezimal 11 4 3 8" xfId="9146" xr:uid="{00000000-0005-0000-0000-000066230000}"/>
    <cellStyle name="Dezimal 11 4 3 8 2" xfId="9147" xr:uid="{00000000-0005-0000-0000-000067230000}"/>
    <cellStyle name="Dezimal 11 4 3 8 2 2" xfId="9148" xr:uid="{00000000-0005-0000-0000-000068230000}"/>
    <cellStyle name="Dezimal 11 4 3 8 3" xfId="9149" xr:uid="{00000000-0005-0000-0000-000069230000}"/>
    <cellStyle name="Dezimal 11 4 3 8 3 2" xfId="9150" xr:uid="{00000000-0005-0000-0000-00006A230000}"/>
    <cellStyle name="Dezimal 11 4 3 8 4" xfId="9151" xr:uid="{00000000-0005-0000-0000-00006B230000}"/>
    <cellStyle name="Dezimal 11 4 3 9" xfId="9152" xr:uid="{00000000-0005-0000-0000-00006C230000}"/>
    <cellStyle name="Dezimal 11 4 3 9 2" xfId="9153" xr:uid="{00000000-0005-0000-0000-00006D230000}"/>
    <cellStyle name="Dezimal 11 4 4" xfId="9154" xr:uid="{00000000-0005-0000-0000-00006E230000}"/>
    <cellStyle name="Dezimal 11 4 4 10" xfId="9155" xr:uid="{00000000-0005-0000-0000-00006F230000}"/>
    <cellStyle name="Dezimal 11 4 4 2" xfId="9156" xr:uid="{00000000-0005-0000-0000-000070230000}"/>
    <cellStyle name="Dezimal 11 4 4 2 2" xfId="9157" xr:uid="{00000000-0005-0000-0000-000071230000}"/>
    <cellStyle name="Dezimal 11 4 4 2 2 2" xfId="9158" xr:uid="{00000000-0005-0000-0000-000072230000}"/>
    <cellStyle name="Dezimal 11 4 4 2 2 2 2" xfId="9159" xr:uid="{00000000-0005-0000-0000-000073230000}"/>
    <cellStyle name="Dezimal 11 4 4 2 2 3" xfId="9160" xr:uid="{00000000-0005-0000-0000-000074230000}"/>
    <cellStyle name="Dezimal 11 4 4 2 2 3 2" xfId="9161" xr:uid="{00000000-0005-0000-0000-000075230000}"/>
    <cellStyle name="Dezimal 11 4 4 2 2 4" xfId="9162" xr:uid="{00000000-0005-0000-0000-000076230000}"/>
    <cellStyle name="Dezimal 11 4 4 2 3" xfId="9163" xr:uid="{00000000-0005-0000-0000-000077230000}"/>
    <cellStyle name="Dezimal 11 4 4 2 3 2" xfId="9164" xr:uid="{00000000-0005-0000-0000-000078230000}"/>
    <cellStyle name="Dezimal 11 4 4 2 3 2 2" xfId="9165" xr:uid="{00000000-0005-0000-0000-000079230000}"/>
    <cellStyle name="Dezimal 11 4 4 2 3 3" xfId="9166" xr:uid="{00000000-0005-0000-0000-00007A230000}"/>
    <cellStyle name="Dezimal 11 4 4 2 3 3 2" xfId="9167" xr:uid="{00000000-0005-0000-0000-00007B230000}"/>
    <cellStyle name="Dezimal 11 4 4 2 3 4" xfId="9168" xr:uid="{00000000-0005-0000-0000-00007C230000}"/>
    <cellStyle name="Dezimal 11 4 4 2 4" xfId="9169" xr:uid="{00000000-0005-0000-0000-00007D230000}"/>
    <cellStyle name="Dezimal 11 4 4 2 4 2" xfId="9170" xr:uid="{00000000-0005-0000-0000-00007E230000}"/>
    <cellStyle name="Dezimal 11 4 4 2 4 2 2" xfId="9171" xr:uid="{00000000-0005-0000-0000-00007F230000}"/>
    <cellStyle name="Dezimal 11 4 4 2 4 3" xfId="9172" xr:uid="{00000000-0005-0000-0000-000080230000}"/>
    <cellStyle name="Dezimal 11 4 4 2 4 3 2" xfId="9173" xr:uid="{00000000-0005-0000-0000-000081230000}"/>
    <cellStyle name="Dezimal 11 4 4 2 4 4" xfId="9174" xr:uid="{00000000-0005-0000-0000-000082230000}"/>
    <cellStyle name="Dezimal 11 4 4 2 5" xfId="9175" xr:uid="{00000000-0005-0000-0000-000083230000}"/>
    <cellStyle name="Dezimal 11 4 4 2 5 2" xfId="9176" xr:uid="{00000000-0005-0000-0000-000084230000}"/>
    <cellStyle name="Dezimal 11 4 4 2 5 2 2" xfId="9177" xr:uid="{00000000-0005-0000-0000-000085230000}"/>
    <cellStyle name="Dezimal 11 4 4 2 5 3" xfId="9178" xr:uid="{00000000-0005-0000-0000-000086230000}"/>
    <cellStyle name="Dezimal 11 4 4 2 5 3 2" xfId="9179" xr:uid="{00000000-0005-0000-0000-000087230000}"/>
    <cellStyle name="Dezimal 11 4 4 2 5 4" xfId="9180" xr:uid="{00000000-0005-0000-0000-000088230000}"/>
    <cellStyle name="Dezimal 11 4 4 2 6" xfId="9181" xr:uid="{00000000-0005-0000-0000-000089230000}"/>
    <cellStyle name="Dezimal 11 4 4 2 6 2" xfId="9182" xr:uid="{00000000-0005-0000-0000-00008A230000}"/>
    <cellStyle name="Dezimal 11 4 4 2 6 2 2" xfId="9183" xr:uid="{00000000-0005-0000-0000-00008B230000}"/>
    <cellStyle name="Dezimal 11 4 4 2 6 3" xfId="9184" xr:uid="{00000000-0005-0000-0000-00008C230000}"/>
    <cellStyle name="Dezimal 11 4 4 2 6 3 2" xfId="9185" xr:uid="{00000000-0005-0000-0000-00008D230000}"/>
    <cellStyle name="Dezimal 11 4 4 2 6 4" xfId="9186" xr:uid="{00000000-0005-0000-0000-00008E230000}"/>
    <cellStyle name="Dezimal 11 4 4 2 7" xfId="9187" xr:uid="{00000000-0005-0000-0000-00008F230000}"/>
    <cellStyle name="Dezimal 11 4 4 2 7 2" xfId="9188" xr:uid="{00000000-0005-0000-0000-000090230000}"/>
    <cellStyle name="Dezimal 11 4 4 2 8" xfId="9189" xr:uid="{00000000-0005-0000-0000-000091230000}"/>
    <cellStyle name="Dezimal 11 4 4 2 8 2" xfId="9190" xr:uid="{00000000-0005-0000-0000-000092230000}"/>
    <cellStyle name="Dezimal 11 4 4 2 9" xfId="9191" xr:uid="{00000000-0005-0000-0000-000093230000}"/>
    <cellStyle name="Dezimal 11 4 4 3" xfId="9192" xr:uid="{00000000-0005-0000-0000-000094230000}"/>
    <cellStyle name="Dezimal 11 4 4 3 2" xfId="9193" xr:uid="{00000000-0005-0000-0000-000095230000}"/>
    <cellStyle name="Dezimal 11 4 4 3 2 2" xfId="9194" xr:uid="{00000000-0005-0000-0000-000096230000}"/>
    <cellStyle name="Dezimal 11 4 4 3 2 2 2" xfId="9195" xr:uid="{00000000-0005-0000-0000-000097230000}"/>
    <cellStyle name="Dezimal 11 4 4 3 2 3" xfId="9196" xr:uid="{00000000-0005-0000-0000-000098230000}"/>
    <cellStyle name="Dezimal 11 4 4 3 2 3 2" xfId="9197" xr:uid="{00000000-0005-0000-0000-000099230000}"/>
    <cellStyle name="Dezimal 11 4 4 3 2 4" xfId="9198" xr:uid="{00000000-0005-0000-0000-00009A230000}"/>
    <cellStyle name="Dezimal 11 4 4 3 3" xfId="9199" xr:uid="{00000000-0005-0000-0000-00009B230000}"/>
    <cellStyle name="Dezimal 11 4 4 3 3 2" xfId="9200" xr:uid="{00000000-0005-0000-0000-00009C230000}"/>
    <cellStyle name="Dezimal 11 4 4 3 3 2 2" xfId="9201" xr:uid="{00000000-0005-0000-0000-00009D230000}"/>
    <cellStyle name="Dezimal 11 4 4 3 3 3" xfId="9202" xr:uid="{00000000-0005-0000-0000-00009E230000}"/>
    <cellStyle name="Dezimal 11 4 4 3 3 3 2" xfId="9203" xr:uid="{00000000-0005-0000-0000-00009F230000}"/>
    <cellStyle name="Dezimal 11 4 4 3 3 4" xfId="9204" xr:uid="{00000000-0005-0000-0000-0000A0230000}"/>
    <cellStyle name="Dezimal 11 4 4 3 4" xfId="9205" xr:uid="{00000000-0005-0000-0000-0000A1230000}"/>
    <cellStyle name="Dezimal 11 4 4 3 4 2" xfId="9206" xr:uid="{00000000-0005-0000-0000-0000A2230000}"/>
    <cellStyle name="Dezimal 11 4 4 3 5" xfId="9207" xr:uid="{00000000-0005-0000-0000-0000A3230000}"/>
    <cellStyle name="Dezimal 11 4 4 3 5 2" xfId="9208" xr:uid="{00000000-0005-0000-0000-0000A4230000}"/>
    <cellStyle name="Dezimal 11 4 4 3 6" xfId="9209" xr:uid="{00000000-0005-0000-0000-0000A5230000}"/>
    <cellStyle name="Dezimal 11 4 4 4" xfId="9210" xr:uid="{00000000-0005-0000-0000-0000A6230000}"/>
    <cellStyle name="Dezimal 11 4 4 4 2" xfId="9211" xr:uid="{00000000-0005-0000-0000-0000A7230000}"/>
    <cellStyle name="Dezimal 11 4 4 4 2 2" xfId="9212" xr:uid="{00000000-0005-0000-0000-0000A8230000}"/>
    <cellStyle name="Dezimal 11 4 4 4 3" xfId="9213" xr:uid="{00000000-0005-0000-0000-0000A9230000}"/>
    <cellStyle name="Dezimal 11 4 4 4 3 2" xfId="9214" xr:uid="{00000000-0005-0000-0000-0000AA230000}"/>
    <cellStyle name="Dezimal 11 4 4 4 4" xfId="9215" xr:uid="{00000000-0005-0000-0000-0000AB230000}"/>
    <cellStyle name="Dezimal 11 4 4 5" xfId="9216" xr:uid="{00000000-0005-0000-0000-0000AC230000}"/>
    <cellStyle name="Dezimal 11 4 4 5 2" xfId="9217" xr:uid="{00000000-0005-0000-0000-0000AD230000}"/>
    <cellStyle name="Dezimal 11 4 4 5 2 2" xfId="9218" xr:uid="{00000000-0005-0000-0000-0000AE230000}"/>
    <cellStyle name="Dezimal 11 4 4 5 3" xfId="9219" xr:uid="{00000000-0005-0000-0000-0000AF230000}"/>
    <cellStyle name="Dezimal 11 4 4 5 3 2" xfId="9220" xr:uid="{00000000-0005-0000-0000-0000B0230000}"/>
    <cellStyle name="Dezimal 11 4 4 5 4" xfId="9221" xr:uid="{00000000-0005-0000-0000-0000B1230000}"/>
    <cellStyle name="Dezimal 11 4 4 6" xfId="9222" xr:uid="{00000000-0005-0000-0000-0000B2230000}"/>
    <cellStyle name="Dezimal 11 4 4 6 2" xfId="9223" xr:uid="{00000000-0005-0000-0000-0000B3230000}"/>
    <cellStyle name="Dezimal 11 4 4 6 2 2" xfId="9224" xr:uid="{00000000-0005-0000-0000-0000B4230000}"/>
    <cellStyle name="Dezimal 11 4 4 6 3" xfId="9225" xr:uid="{00000000-0005-0000-0000-0000B5230000}"/>
    <cellStyle name="Dezimal 11 4 4 6 3 2" xfId="9226" xr:uid="{00000000-0005-0000-0000-0000B6230000}"/>
    <cellStyle name="Dezimal 11 4 4 6 4" xfId="9227" xr:uid="{00000000-0005-0000-0000-0000B7230000}"/>
    <cellStyle name="Dezimal 11 4 4 7" xfId="9228" xr:uid="{00000000-0005-0000-0000-0000B8230000}"/>
    <cellStyle name="Dezimal 11 4 4 7 2" xfId="9229" xr:uid="{00000000-0005-0000-0000-0000B9230000}"/>
    <cellStyle name="Dezimal 11 4 4 7 2 2" xfId="9230" xr:uid="{00000000-0005-0000-0000-0000BA230000}"/>
    <cellStyle name="Dezimal 11 4 4 7 3" xfId="9231" xr:uid="{00000000-0005-0000-0000-0000BB230000}"/>
    <cellStyle name="Dezimal 11 4 4 7 3 2" xfId="9232" xr:uid="{00000000-0005-0000-0000-0000BC230000}"/>
    <cellStyle name="Dezimal 11 4 4 7 4" xfId="9233" xr:uid="{00000000-0005-0000-0000-0000BD230000}"/>
    <cellStyle name="Dezimal 11 4 4 8" xfId="9234" xr:uid="{00000000-0005-0000-0000-0000BE230000}"/>
    <cellStyle name="Dezimal 11 4 4 8 2" xfId="9235" xr:uid="{00000000-0005-0000-0000-0000BF230000}"/>
    <cellStyle name="Dezimal 11 4 4 9" xfId="9236" xr:uid="{00000000-0005-0000-0000-0000C0230000}"/>
    <cellStyle name="Dezimal 11 4 4 9 2" xfId="9237" xr:uid="{00000000-0005-0000-0000-0000C1230000}"/>
    <cellStyle name="Dezimal 11 4 5" xfId="9238" xr:uid="{00000000-0005-0000-0000-0000C2230000}"/>
    <cellStyle name="Dezimal 11 4 5 2" xfId="9239" xr:uid="{00000000-0005-0000-0000-0000C3230000}"/>
    <cellStyle name="Dezimal 11 4 5 2 2" xfId="9240" xr:uid="{00000000-0005-0000-0000-0000C4230000}"/>
    <cellStyle name="Dezimal 11 4 5 2 2 2" xfId="9241" xr:uid="{00000000-0005-0000-0000-0000C5230000}"/>
    <cellStyle name="Dezimal 11 4 5 2 2 2 2" xfId="9242" xr:uid="{00000000-0005-0000-0000-0000C6230000}"/>
    <cellStyle name="Dezimal 11 4 5 2 2 3" xfId="9243" xr:uid="{00000000-0005-0000-0000-0000C7230000}"/>
    <cellStyle name="Dezimal 11 4 5 2 2 3 2" xfId="9244" xr:uid="{00000000-0005-0000-0000-0000C8230000}"/>
    <cellStyle name="Dezimal 11 4 5 2 2 4" xfId="9245" xr:uid="{00000000-0005-0000-0000-0000C9230000}"/>
    <cellStyle name="Dezimal 11 4 5 2 3" xfId="9246" xr:uid="{00000000-0005-0000-0000-0000CA230000}"/>
    <cellStyle name="Dezimal 11 4 5 2 3 2" xfId="9247" xr:uid="{00000000-0005-0000-0000-0000CB230000}"/>
    <cellStyle name="Dezimal 11 4 5 2 3 2 2" xfId="9248" xr:uid="{00000000-0005-0000-0000-0000CC230000}"/>
    <cellStyle name="Dezimal 11 4 5 2 3 3" xfId="9249" xr:uid="{00000000-0005-0000-0000-0000CD230000}"/>
    <cellStyle name="Dezimal 11 4 5 2 3 3 2" xfId="9250" xr:uid="{00000000-0005-0000-0000-0000CE230000}"/>
    <cellStyle name="Dezimal 11 4 5 2 3 4" xfId="9251" xr:uid="{00000000-0005-0000-0000-0000CF230000}"/>
    <cellStyle name="Dezimal 11 4 5 2 4" xfId="9252" xr:uid="{00000000-0005-0000-0000-0000D0230000}"/>
    <cellStyle name="Dezimal 11 4 5 2 4 2" xfId="9253" xr:uid="{00000000-0005-0000-0000-0000D1230000}"/>
    <cellStyle name="Dezimal 11 4 5 2 4 2 2" xfId="9254" xr:uid="{00000000-0005-0000-0000-0000D2230000}"/>
    <cellStyle name="Dezimal 11 4 5 2 4 3" xfId="9255" xr:uid="{00000000-0005-0000-0000-0000D3230000}"/>
    <cellStyle name="Dezimal 11 4 5 2 4 3 2" xfId="9256" xr:uid="{00000000-0005-0000-0000-0000D4230000}"/>
    <cellStyle name="Dezimal 11 4 5 2 4 4" xfId="9257" xr:uid="{00000000-0005-0000-0000-0000D5230000}"/>
    <cellStyle name="Dezimal 11 4 5 2 5" xfId="9258" xr:uid="{00000000-0005-0000-0000-0000D6230000}"/>
    <cellStyle name="Dezimal 11 4 5 2 5 2" xfId="9259" xr:uid="{00000000-0005-0000-0000-0000D7230000}"/>
    <cellStyle name="Dezimal 11 4 5 2 5 2 2" xfId="9260" xr:uid="{00000000-0005-0000-0000-0000D8230000}"/>
    <cellStyle name="Dezimal 11 4 5 2 5 3" xfId="9261" xr:uid="{00000000-0005-0000-0000-0000D9230000}"/>
    <cellStyle name="Dezimal 11 4 5 2 5 3 2" xfId="9262" xr:uid="{00000000-0005-0000-0000-0000DA230000}"/>
    <cellStyle name="Dezimal 11 4 5 2 5 4" xfId="9263" xr:uid="{00000000-0005-0000-0000-0000DB230000}"/>
    <cellStyle name="Dezimal 11 4 5 2 6" xfId="9264" xr:uid="{00000000-0005-0000-0000-0000DC230000}"/>
    <cellStyle name="Dezimal 11 4 5 2 6 2" xfId="9265" xr:uid="{00000000-0005-0000-0000-0000DD230000}"/>
    <cellStyle name="Dezimal 11 4 5 2 6 2 2" xfId="9266" xr:uid="{00000000-0005-0000-0000-0000DE230000}"/>
    <cellStyle name="Dezimal 11 4 5 2 6 3" xfId="9267" xr:uid="{00000000-0005-0000-0000-0000DF230000}"/>
    <cellStyle name="Dezimal 11 4 5 2 6 3 2" xfId="9268" xr:uid="{00000000-0005-0000-0000-0000E0230000}"/>
    <cellStyle name="Dezimal 11 4 5 2 6 4" xfId="9269" xr:uid="{00000000-0005-0000-0000-0000E1230000}"/>
    <cellStyle name="Dezimal 11 4 5 2 7" xfId="9270" xr:uid="{00000000-0005-0000-0000-0000E2230000}"/>
    <cellStyle name="Dezimal 11 4 5 2 7 2" xfId="9271" xr:uid="{00000000-0005-0000-0000-0000E3230000}"/>
    <cellStyle name="Dezimal 11 4 5 2 8" xfId="9272" xr:uid="{00000000-0005-0000-0000-0000E4230000}"/>
    <cellStyle name="Dezimal 11 4 5 2 8 2" xfId="9273" xr:uid="{00000000-0005-0000-0000-0000E5230000}"/>
    <cellStyle name="Dezimal 11 4 5 2 9" xfId="9274" xr:uid="{00000000-0005-0000-0000-0000E6230000}"/>
    <cellStyle name="Dezimal 11 4 5 3" xfId="9275" xr:uid="{00000000-0005-0000-0000-0000E7230000}"/>
    <cellStyle name="Dezimal 11 4 5 3 2" xfId="9276" xr:uid="{00000000-0005-0000-0000-0000E8230000}"/>
    <cellStyle name="Dezimal 11 4 5 3 2 2" xfId="9277" xr:uid="{00000000-0005-0000-0000-0000E9230000}"/>
    <cellStyle name="Dezimal 11 4 5 3 3" xfId="9278" xr:uid="{00000000-0005-0000-0000-0000EA230000}"/>
    <cellStyle name="Dezimal 11 4 5 3 3 2" xfId="9279" xr:uid="{00000000-0005-0000-0000-0000EB230000}"/>
    <cellStyle name="Dezimal 11 4 5 3 4" xfId="9280" xr:uid="{00000000-0005-0000-0000-0000EC230000}"/>
    <cellStyle name="Dezimal 11 4 5 4" xfId="9281" xr:uid="{00000000-0005-0000-0000-0000ED230000}"/>
    <cellStyle name="Dezimal 11 4 5 4 2" xfId="9282" xr:uid="{00000000-0005-0000-0000-0000EE230000}"/>
    <cellStyle name="Dezimal 11 4 5 4 2 2" xfId="9283" xr:uid="{00000000-0005-0000-0000-0000EF230000}"/>
    <cellStyle name="Dezimal 11 4 5 4 3" xfId="9284" xr:uid="{00000000-0005-0000-0000-0000F0230000}"/>
    <cellStyle name="Dezimal 11 4 5 4 3 2" xfId="9285" xr:uid="{00000000-0005-0000-0000-0000F1230000}"/>
    <cellStyle name="Dezimal 11 4 5 4 4" xfId="9286" xr:uid="{00000000-0005-0000-0000-0000F2230000}"/>
    <cellStyle name="Dezimal 11 4 5 5" xfId="9287" xr:uid="{00000000-0005-0000-0000-0000F3230000}"/>
    <cellStyle name="Dezimal 11 4 5 5 2" xfId="9288" xr:uid="{00000000-0005-0000-0000-0000F4230000}"/>
    <cellStyle name="Dezimal 11 4 5 5 2 2" xfId="9289" xr:uid="{00000000-0005-0000-0000-0000F5230000}"/>
    <cellStyle name="Dezimal 11 4 5 5 3" xfId="9290" xr:uid="{00000000-0005-0000-0000-0000F6230000}"/>
    <cellStyle name="Dezimal 11 4 5 5 3 2" xfId="9291" xr:uid="{00000000-0005-0000-0000-0000F7230000}"/>
    <cellStyle name="Dezimal 11 4 5 5 4" xfId="9292" xr:uid="{00000000-0005-0000-0000-0000F8230000}"/>
    <cellStyle name="Dezimal 11 4 5 6" xfId="9293" xr:uid="{00000000-0005-0000-0000-0000F9230000}"/>
    <cellStyle name="Dezimal 11 4 5 6 2" xfId="9294" xr:uid="{00000000-0005-0000-0000-0000FA230000}"/>
    <cellStyle name="Dezimal 11 4 5 6 2 2" xfId="9295" xr:uid="{00000000-0005-0000-0000-0000FB230000}"/>
    <cellStyle name="Dezimal 11 4 5 6 3" xfId="9296" xr:uid="{00000000-0005-0000-0000-0000FC230000}"/>
    <cellStyle name="Dezimal 11 4 5 6 3 2" xfId="9297" xr:uid="{00000000-0005-0000-0000-0000FD230000}"/>
    <cellStyle name="Dezimal 11 4 5 6 4" xfId="9298" xr:uid="{00000000-0005-0000-0000-0000FE230000}"/>
    <cellStyle name="Dezimal 11 4 5 7" xfId="9299" xr:uid="{00000000-0005-0000-0000-0000FF230000}"/>
    <cellStyle name="Dezimal 11 4 5 7 2" xfId="9300" xr:uid="{00000000-0005-0000-0000-000000240000}"/>
    <cellStyle name="Dezimal 11 4 5 8" xfId="9301" xr:uid="{00000000-0005-0000-0000-000001240000}"/>
    <cellStyle name="Dezimal 11 4 5 8 2" xfId="9302" xr:uid="{00000000-0005-0000-0000-000002240000}"/>
    <cellStyle name="Dezimal 11 4 5 9" xfId="9303" xr:uid="{00000000-0005-0000-0000-000003240000}"/>
    <cellStyle name="Dezimal 11 4 6" xfId="9304" xr:uid="{00000000-0005-0000-0000-000004240000}"/>
    <cellStyle name="Dezimal 11 4 6 2" xfId="9305" xr:uid="{00000000-0005-0000-0000-000005240000}"/>
    <cellStyle name="Dezimal 11 4 6 2 2" xfId="9306" xr:uid="{00000000-0005-0000-0000-000006240000}"/>
    <cellStyle name="Dezimal 11 4 6 2 2 2" xfId="9307" xr:uid="{00000000-0005-0000-0000-000007240000}"/>
    <cellStyle name="Dezimal 11 4 6 2 2 2 2" xfId="9308" xr:uid="{00000000-0005-0000-0000-000008240000}"/>
    <cellStyle name="Dezimal 11 4 6 2 2 3" xfId="9309" xr:uid="{00000000-0005-0000-0000-000009240000}"/>
    <cellStyle name="Dezimal 11 4 6 2 2 3 2" xfId="9310" xr:uid="{00000000-0005-0000-0000-00000A240000}"/>
    <cellStyle name="Dezimal 11 4 6 2 2 4" xfId="9311" xr:uid="{00000000-0005-0000-0000-00000B240000}"/>
    <cellStyle name="Dezimal 11 4 6 2 3" xfId="9312" xr:uid="{00000000-0005-0000-0000-00000C240000}"/>
    <cellStyle name="Dezimal 11 4 6 2 3 2" xfId="9313" xr:uid="{00000000-0005-0000-0000-00000D240000}"/>
    <cellStyle name="Dezimal 11 4 6 2 3 2 2" xfId="9314" xr:uid="{00000000-0005-0000-0000-00000E240000}"/>
    <cellStyle name="Dezimal 11 4 6 2 3 3" xfId="9315" xr:uid="{00000000-0005-0000-0000-00000F240000}"/>
    <cellStyle name="Dezimal 11 4 6 2 3 3 2" xfId="9316" xr:uid="{00000000-0005-0000-0000-000010240000}"/>
    <cellStyle name="Dezimal 11 4 6 2 3 4" xfId="9317" xr:uid="{00000000-0005-0000-0000-000011240000}"/>
    <cellStyle name="Dezimal 11 4 6 2 4" xfId="9318" xr:uid="{00000000-0005-0000-0000-000012240000}"/>
    <cellStyle name="Dezimal 11 4 6 2 4 2" xfId="9319" xr:uid="{00000000-0005-0000-0000-000013240000}"/>
    <cellStyle name="Dezimal 11 4 6 2 5" xfId="9320" xr:uid="{00000000-0005-0000-0000-000014240000}"/>
    <cellStyle name="Dezimal 11 4 6 2 5 2" xfId="9321" xr:uid="{00000000-0005-0000-0000-000015240000}"/>
    <cellStyle name="Dezimal 11 4 6 2 6" xfId="9322" xr:uid="{00000000-0005-0000-0000-000016240000}"/>
    <cellStyle name="Dezimal 11 4 6 3" xfId="9323" xr:uid="{00000000-0005-0000-0000-000017240000}"/>
    <cellStyle name="Dezimal 11 4 6 3 2" xfId="9324" xr:uid="{00000000-0005-0000-0000-000018240000}"/>
    <cellStyle name="Dezimal 11 4 6 3 2 2" xfId="9325" xr:uid="{00000000-0005-0000-0000-000019240000}"/>
    <cellStyle name="Dezimal 11 4 6 3 3" xfId="9326" xr:uid="{00000000-0005-0000-0000-00001A240000}"/>
    <cellStyle name="Dezimal 11 4 6 3 3 2" xfId="9327" xr:uid="{00000000-0005-0000-0000-00001B240000}"/>
    <cellStyle name="Dezimal 11 4 6 3 4" xfId="9328" xr:uid="{00000000-0005-0000-0000-00001C240000}"/>
    <cellStyle name="Dezimal 11 4 6 4" xfId="9329" xr:uid="{00000000-0005-0000-0000-00001D240000}"/>
    <cellStyle name="Dezimal 11 4 6 4 2" xfId="9330" xr:uid="{00000000-0005-0000-0000-00001E240000}"/>
    <cellStyle name="Dezimal 11 4 6 4 2 2" xfId="9331" xr:uid="{00000000-0005-0000-0000-00001F240000}"/>
    <cellStyle name="Dezimal 11 4 6 4 3" xfId="9332" xr:uid="{00000000-0005-0000-0000-000020240000}"/>
    <cellStyle name="Dezimal 11 4 6 4 3 2" xfId="9333" xr:uid="{00000000-0005-0000-0000-000021240000}"/>
    <cellStyle name="Dezimal 11 4 6 4 4" xfId="9334" xr:uid="{00000000-0005-0000-0000-000022240000}"/>
    <cellStyle name="Dezimal 11 4 6 5" xfId="9335" xr:uid="{00000000-0005-0000-0000-000023240000}"/>
    <cellStyle name="Dezimal 11 4 6 5 2" xfId="9336" xr:uid="{00000000-0005-0000-0000-000024240000}"/>
    <cellStyle name="Dezimal 11 4 6 5 2 2" xfId="9337" xr:uid="{00000000-0005-0000-0000-000025240000}"/>
    <cellStyle name="Dezimal 11 4 6 5 3" xfId="9338" xr:uid="{00000000-0005-0000-0000-000026240000}"/>
    <cellStyle name="Dezimal 11 4 6 5 3 2" xfId="9339" xr:uid="{00000000-0005-0000-0000-000027240000}"/>
    <cellStyle name="Dezimal 11 4 6 5 4" xfId="9340" xr:uid="{00000000-0005-0000-0000-000028240000}"/>
    <cellStyle name="Dezimal 11 4 6 6" xfId="9341" xr:uid="{00000000-0005-0000-0000-000029240000}"/>
    <cellStyle name="Dezimal 11 4 6 6 2" xfId="9342" xr:uid="{00000000-0005-0000-0000-00002A240000}"/>
    <cellStyle name="Dezimal 11 4 6 6 2 2" xfId="9343" xr:uid="{00000000-0005-0000-0000-00002B240000}"/>
    <cellStyle name="Dezimal 11 4 6 6 3" xfId="9344" xr:uid="{00000000-0005-0000-0000-00002C240000}"/>
    <cellStyle name="Dezimal 11 4 6 6 3 2" xfId="9345" xr:uid="{00000000-0005-0000-0000-00002D240000}"/>
    <cellStyle name="Dezimal 11 4 6 6 4" xfId="9346" xr:uid="{00000000-0005-0000-0000-00002E240000}"/>
    <cellStyle name="Dezimal 11 4 6 7" xfId="9347" xr:uid="{00000000-0005-0000-0000-00002F240000}"/>
    <cellStyle name="Dezimal 11 4 6 7 2" xfId="9348" xr:uid="{00000000-0005-0000-0000-000030240000}"/>
    <cellStyle name="Dezimal 11 4 6 8" xfId="9349" xr:uid="{00000000-0005-0000-0000-000031240000}"/>
    <cellStyle name="Dezimal 11 4 6 8 2" xfId="9350" xr:uid="{00000000-0005-0000-0000-000032240000}"/>
    <cellStyle name="Dezimal 11 4 6 9" xfId="9351" xr:uid="{00000000-0005-0000-0000-000033240000}"/>
    <cellStyle name="Dezimal 11 4 7" xfId="9352" xr:uid="{00000000-0005-0000-0000-000034240000}"/>
    <cellStyle name="Dezimal 11 4 7 10" xfId="9353" xr:uid="{00000000-0005-0000-0000-000035240000}"/>
    <cellStyle name="Dezimal 11 4 7 10 2" xfId="9354" xr:uid="{00000000-0005-0000-0000-000036240000}"/>
    <cellStyle name="Dezimal 11 4 7 11" xfId="9355" xr:uid="{00000000-0005-0000-0000-000037240000}"/>
    <cellStyle name="Dezimal 11 4 7 2" xfId="9356" xr:uid="{00000000-0005-0000-0000-000038240000}"/>
    <cellStyle name="Dezimal 11 4 7 2 2" xfId="9357" xr:uid="{00000000-0005-0000-0000-000039240000}"/>
    <cellStyle name="Dezimal 11 4 7 2 2 2" xfId="9358" xr:uid="{00000000-0005-0000-0000-00003A240000}"/>
    <cellStyle name="Dezimal 11 4 7 2 2 2 2" xfId="9359" xr:uid="{00000000-0005-0000-0000-00003B240000}"/>
    <cellStyle name="Dezimal 11 4 7 2 2 3" xfId="9360" xr:uid="{00000000-0005-0000-0000-00003C240000}"/>
    <cellStyle name="Dezimal 11 4 7 2 2 3 2" xfId="9361" xr:uid="{00000000-0005-0000-0000-00003D240000}"/>
    <cellStyle name="Dezimal 11 4 7 2 2 4" xfId="9362" xr:uid="{00000000-0005-0000-0000-00003E240000}"/>
    <cellStyle name="Dezimal 11 4 7 2 3" xfId="9363" xr:uid="{00000000-0005-0000-0000-00003F240000}"/>
    <cellStyle name="Dezimal 11 4 7 2 3 2" xfId="9364" xr:uid="{00000000-0005-0000-0000-000040240000}"/>
    <cellStyle name="Dezimal 11 4 7 2 3 2 2" xfId="9365" xr:uid="{00000000-0005-0000-0000-000041240000}"/>
    <cellStyle name="Dezimal 11 4 7 2 3 3" xfId="9366" xr:uid="{00000000-0005-0000-0000-000042240000}"/>
    <cellStyle name="Dezimal 11 4 7 2 3 3 2" xfId="9367" xr:uid="{00000000-0005-0000-0000-000043240000}"/>
    <cellStyle name="Dezimal 11 4 7 2 3 4" xfId="9368" xr:uid="{00000000-0005-0000-0000-000044240000}"/>
    <cellStyle name="Dezimal 11 4 7 2 4" xfId="9369" xr:uid="{00000000-0005-0000-0000-000045240000}"/>
    <cellStyle name="Dezimal 11 4 7 2 4 2" xfId="9370" xr:uid="{00000000-0005-0000-0000-000046240000}"/>
    <cellStyle name="Dezimal 11 4 7 2 5" xfId="9371" xr:uid="{00000000-0005-0000-0000-000047240000}"/>
    <cellStyle name="Dezimal 11 4 7 2 5 2" xfId="9372" xr:uid="{00000000-0005-0000-0000-000048240000}"/>
    <cellStyle name="Dezimal 11 4 7 2 6" xfId="9373" xr:uid="{00000000-0005-0000-0000-000049240000}"/>
    <cellStyle name="Dezimal 11 4 7 3" xfId="9374" xr:uid="{00000000-0005-0000-0000-00004A240000}"/>
    <cellStyle name="Dezimal 11 4 7 3 2" xfId="9375" xr:uid="{00000000-0005-0000-0000-00004B240000}"/>
    <cellStyle name="Dezimal 11 4 7 3 2 2" xfId="9376" xr:uid="{00000000-0005-0000-0000-00004C240000}"/>
    <cellStyle name="Dezimal 11 4 7 3 2 2 2" xfId="9377" xr:uid="{00000000-0005-0000-0000-00004D240000}"/>
    <cellStyle name="Dezimal 11 4 7 3 2 3" xfId="9378" xr:uid="{00000000-0005-0000-0000-00004E240000}"/>
    <cellStyle name="Dezimal 11 4 7 3 2 3 2" xfId="9379" xr:uid="{00000000-0005-0000-0000-00004F240000}"/>
    <cellStyle name="Dezimal 11 4 7 3 2 4" xfId="9380" xr:uid="{00000000-0005-0000-0000-000050240000}"/>
    <cellStyle name="Dezimal 11 4 7 3 3" xfId="9381" xr:uid="{00000000-0005-0000-0000-000051240000}"/>
    <cellStyle name="Dezimal 11 4 7 3 3 2" xfId="9382" xr:uid="{00000000-0005-0000-0000-000052240000}"/>
    <cellStyle name="Dezimal 11 4 7 3 3 2 2" xfId="9383" xr:uid="{00000000-0005-0000-0000-000053240000}"/>
    <cellStyle name="Dezimal 11 4 7 3 3 3" xfId="9384" xr:uid="{00000000-0005-0000-0000-000054240000}"/>
    <cellStyle name="Dezimal 11 4 7 3 3 3 2" xfId="9385" xr:uid="{00000000-0005-0000-0000-000055240000}"/>
    <cellStyle name="Dezimal 11 4 7 3 3 4" xfId="9386" xr:uid="{00000000-0005-0000-0000-000056240000}"/>
    <cellStyle name="Dezimal 11 4 7 3 4" xfId="9387" xr:uid="{00000000-0005-0000-0000-000057240000}"/>
    <cellStyle name="Dezimal 11 4 7 3 4 2" xfId="9388" xr:uid="{00000000-0005-0000-0000-000058240000}"/>
    <cellStyle name="Dezimal 11 4 7 3 5" xfId="9389" xr:uid="{00000000-0005-0000-0000-000059240000}"/>
    <cellStyle name="Dezimal 11 4 7 3 5 2" xfId="9390" xr:uid="{00000000-0005-0000-0000-00005A240000}"/>
    <cellStyle name="Dezimal 11 4 7 3 6" xfId="9391" xr:uid="{00000000-0005-0000-0000-00005B240000}"/>
    <cellStyle name="Dezimal 11 4 7 4" xfId="9392" xr:uid="{00000000-0005-0000-0000-00005C240000}"/>
    <cellStyle name="Dezimal 11 4 7 4 2" xfId="9393" xr:uid="{00000000-0005-0000-0000-00005D240000}"/>
    <cellStyle name="Dezimal 11 4 7 4 2 2" xfId="9394" xr:uid="{00000000-0005-0000-0000-00005E240000}"/>
    <cellStyle name="Dezimal 11 4 7 4 2 2 2" xfId="9395" xr:uid="{00000000-0005-0000-0000-00005F240000}"/>
    <cellStyle name="Dezimal 11 4 7 4 2 2 2 2" xfId="9396" xr:uid="{00000000-0005-0000-0000-000060240000}"/>
    <cellStyle name="Dezimal 11 4 7 4 2 2 3" xfId="9397" xr:uid="{00000000-0005-0000-0000-000061240000}"/>
    <cellStyle name="Dezimal 11 4 7 4 2 2 3 2" xfId="9398" xr:uid="{00000000-0005-0000-0000-000062240000}"/>
    <cellStyle name="Dezimal 11 4 7 4 2 2 4" xfId="9399" xr:uid="{00000000-0005-0000-0000-000063240000}"/>
    <cellStyle name="Dezimal 11 4 7 4 2 3" xfId="9400" xr:uid="{00000000-0005-0000-0000-000064240000}"/>
    <cellStyle name="Dezimal 11 4 7 4 2 3 2" xfId="9401" xr:uid="{00000000-0005-0000-0000-000065240000}"/>
    <cellStyle name="Dezimal 11 4 7 4 2 3 2 2" xfId="9402" xr:uid="{00000000-0005-0000-0000-000066240000}"/>
    <cellStyle name="Dezimal 11 4 7 4 2 3 3" xfId="9403" xr:uid="{00000000-0005-0000-0000-000067240000}"/>
    <cellStyle name="Dezimal 11 4 7 4 2 3 3 2" xfId="9404" xr:uid="{00000000-0005-0000-0000-000068240000}"/>
    <cellStyle name="Dezimal 11 4 7 4 2 3 4" xfId="9405" xr:uid="{00000000-0005-0000-0000-000069240000}"/>
    <cellStyle name="Dezimal 11 4 7 4 2 4" xfId="9406" xr:uid="{00000000-0005-0000-0000-00006A240000}"/>
    <cellStyle name="Dezimal 11 4 7 4 2 4 2" xfId="9407" xr:uid="{00000000-0005-0000-0000-00006B240000}"/>
    <cellStyle name="Dezimal 11 4 7 4 2 5" xfId="9408" xr:uid="{00000000-0005-0000-0000-00006C240000}"/>
    <cellStyle name="Dezimal 11 4 7 4 2 5 2" xfId="9409" xr:uid="{00000000-0005-0000-0000-00006D240000}"/>
    <cellStyle name="Dezimal 11 4 7 4 2 6" xfId="9410" xr:uid="{00000000-0005-0000-0000-00006E240000}"/>
    <cellStyle name="Dezimal 11 4 7 4 3" xfId="9411" xr:uid="{00000000-0005-0000-0000-00006F240000}"/>
    <cellStyle name="Dezimal 11 4 7 4 3 2" xfId="9412" xr:uid="{00000000-0005-0000-0000-000070240000}"/>
    <cellStyle name="Dezimal 11 4 7 4 3 2 2" xfId="9413" xr:uid="{00000000-0005-0000-0000-000071240000}"/>
    <cellStyle name="Dezimal 11 4 7 4 3 3" xfId="9414" xr:uid="{00000000-0005-0000-0000-000072240000}"/>
    <cellStyle name="Dezimal 11 4 7 4 3 3 2" xfId="9415" xr:uid="{00000000-0005-0000-0000-000073240000}"/>
    <cellStyle name="Dezimal 11 4 7 4 3 4" xfId="9416" xr:uid="{00000000-0005-0000-0000-000074240000}"/>
    <cellStyle name="Dezimal 11 4 7 4 4" xfId="9417" xr:uid="{00000000-0005-0000-0000-000075240000}"/>
    <cellStyle name="Dezimal 11 4 7 4 4 2" xfId="9418" xr:uid="{00000000-0005-0000-0000-000076240000}"/>
    <cellStyle name="Dezimal 11 4 7 4 5" xfId="9419" xr:uid="{00000000-0005-0000-0000-000077240000}"/>
    <cellStyle name="Dezimal 11 4 7 4 5 2" xfId="9420" xr:uid="{00000000-0005-0000-0000-000078240000}"/>
    <cellStyle name="Dezimal 11 4 7 4 6" xfId="9421" xr:uid="{00000000-0005-0000-0000-000079240000}"/>
    <cellStyle name="Dezimal 11 4 7 5" xfId="9422" xr:uid="{00000000-0005-0000-0000-00007A240000}"/>
    <cellStyle name="Dezimal 11 4 7 5 2" xfId="9423" xr:uid="{00000000-0005-0000-0000-00007B240000}"/>
    <cellStyle name="Dezimal 11 4 7 5 2 2" xfId="9424" xr:uid="{00000000-0005-0000-0000-00007C240000}"/>
    <cellStyle name="Dezimal 11 4 7 5 3" xfId="9425" xr:uid="{00000000-0005-0000-0000-00007D240000}"/>
    <cellStyle name="Dezimal 11 4 7 5 3 2" xfId="9426" xr:uid="{00000000-0005-0000-0000-00007E240000}"/>
    <cellStyle name="Dezimal 11 4 7 5 4" xfId="9427" xr:uid="{00000000-0005-0000-0000-00007F240000}"/>
    <cellStyle name="Dezimal 11 4 7 6" xfId="9428" xr:uid="{00000000-0005-0000-0000-000080240000}"/>
    <cellStyle name="Dezimal 11 4 7 6 2" xfId="9429" xr:uid="{00000000-0005-0000-0000-000081240000}"/>
    <cellStyle name="Dezimal 11 4 7 6 2 2" xfId="9430" xr:uid="{00000000-0005-0000-0000-000082240000}"/>
    <cellStyle name="Dezimal 11 4 7 6 3" xfId="9431" xr:uid="{00000000-0005-0000-0000-000083240000}"/>
    <cellStyle name="Dezimal 11 4 7 6 3 2" xfId="9432" xr:uid="{00000000-0005-0000-0000-000084240000}"/>
    <cellStyle name="Dezimal 11 4 7 6 4" xfId="9433" xr:uid="{00000000-0005-0000-0000-000085240000}"/>
    <cellStyle name="Dezimal 11 4 7 7" xfId="9434" xr:uid="{00000000-0005-0000-0000-000086240000}"/>
    <cellStyle name="Dezimal 11 4 7 7 2" xfId="9435" xr:uid="{00000000-0005-0000-0000-000087240000}"/>
    <cellStyle name="Dezimal 11 4 7 7 2 2" xfId="9436" xr:uid="{00000000-0005-0000-0000-000088240000}"/>
    <cellStyle name="Dezimal 11 4 7 7 3" xfId="9437" xr:uid="{00000000-0005-0000-0000-000089240000}"/>
    <cellStyle name="Dezimal 11 4 7 7 3 2" xfId="9438" xr:uid="{00000000-0005-0000-0000-00008A240000}"/>
    <cellStyle name="Dezimal 11 4 7 7 4" xfId="9439" xr:uid="{00000000-0005-0000-0000-00008B240000}"/>
    <cellStyle name="Dezimal 11 4 7 8" xfId="9440" xr:uid="{00000000-0005-0000-0000-00008C240000}"/>
    <cellStyle name="Dezimal 11 4 7 8 2" xfId="9441" xr:uid="{00000000-0005-0000-0000-00008D240000}"/>
    <cellStyle name="Dezimal 11 4 7 8 2 2" xfId="9442" xr:uid="{00000000-0005-0000-0000-00008E240000}"/>
    <cellStyle name="Dezimal 11 4 7 8 3" xfId="9443" xr:uid="{00000000-0005-0000-0000-00008F240000}"/>
    <cellStyle name="Dezimal 11 4 7 8 3 2" xfId="9444" xr:uid="{00000000-0005-0000-0000-000090240000}"/>
    <cellStyle name="Dezimal 11 4 7 8 4" xfId="9445" xr:uid="{00000000-0005-0000-0000-000091240000}"/>
    <cellStyle name="Dezimal 11 4 7 9" xfId="9446" xr:uid="{00000000-0005-0000-0000-000092240000}"/>
    <cellStyle name="Dezimal 11 4 7 9 2" xfId="9447" xr:uid="{00000000-0005-0000-0000-000093240000}"/>
    <cellStyle name="Dezimal 11 4 8" xfId="9448" xr:uid="{00000000-0005-0000-0000-000094240000}"/>
    <cellStyle name="Dezimal 11 4 8 10" xfId="9449" xr:uid="{00000000-0005-0000-0000-000095240000}"/>
    <cellStyle name="Dezimal 11 4 8 2" xfId="9450" xr:uid="{00000000-0005-0000-0000-000096240000}"/>
    <cellStyle name="Dezimal 11 4 8 2 2" xfId="9451" xr:uid="{00000000-0005-0000-0000-000097240000}"/>
    <cellStyle name="Dezimal 11 4 8 2 2 2" xfId="9452" xr:uid="{00000000-0005-0000-0000-000098240000}"/>
    <cellStyle name="Dezimal 11 4 8 2 2 2 2" xfId="9453" xr:uid="{00000000-0005-0000-0000-000099240000}"/>
    <cellStyle name="Dezimal 11 4 8 2 2 3" xfId="9454" xr:uid="{00000000-0005-0000-0000-00009A240000}"/>
    <cellStyle name="Dezimal 11 4 8 2 2 3 2" xfId="9455" xr:uid="{00000000-0005-0000-0000-00009B240000}"/>
    <cellStyle name="Dezimal 11 4 8 2 2 4" xfId="9456" xr:uid="{00000000-0005-0000-0000-00009C240000}"/>
    <cellStyle name="Dezimal 11 4 8 2 3" xfId="9457" xr:uid="{00000000-0005-0000-0000-00009D240000}"/>
    <cellStyle name="Dezimal 11 4 8 2 3 2" xfId="9458" xr:uid="{00000000-0005-0000-0000-00009E240000}"/>
    <cellStyle name="Dezimal 11 4 8 2 3 2 2" xfId="9459" xr:uid="{00000000-0005-0000-0000-00009F240000}"/>
    <cellStyle name="Dezimal 11 4 8 2 3 3" xfId="9460" xr:uid="{00000000-0005-0000-0000-0000A0240000}"/>
    <cellStyle name="Dezimal 11 4 8 2 3 3 2" xfId="9461" xr:uid="{00000000-0005-0000-0000-0000A1240000}"/>
    <cellStyle name="Dezimal 11 4 8 2 3 4" xfId="9462" xr:uid="{00000000-0005-0000-0000-0000A2240000}"/>
    <cellStyle name="Dezimal 11 4 8 2 4" xfId="9463" xr:uid="{00000000-0005-0000-0000-0000A3240000}"/>
    <cellStyle name="Dezimal 11 4 8 2 4 2" xfId="9464" xr:uid="{00000000-0005-0000-0000-0000A4240000}"/>
    <cellStyle name="Dezimal 11 4 8 2 5" xfId="9465" xr:uid="{00000000-0005-0000-0000-0000A5240000}"/>
    <cellStyle name="Dezimal 11 4 8 2 5 2" xfId="9466" xr:uid="{00000000-0005-0000-0000-0000A6240000}"/>
    <cellStyle name="Dezimal 11 4 8 2 6" xfId="9467" xr:uid="{00000000-0005-0000-0000-0000A7240000}"/>
    <cellStyle name="Dezimal 11 4 8 3" xfId="9468" xr:uid="{00000000-0005-0000-0000-0000A8240000}"/>
    <cellStyle name="Dezimal 11 4 8 3 2" xfId="9469" xr:uid="{00000000-0005-0000-0000-0000A9240000}"/>
    <cellStyle name="Dezimal 11 4 8 3 2 2" xfId="9470" xr:uid="{00000000-0005-0000-0000-0000AA240000}"/>
    <cellStyle name="Dezimal 11 4 8 3 2 2 2" xfId="9471" xr:uid="{00000000-0005-0000-0000-0000AB240000}"/>
    <cellStyle name="Dezimal 11 4 8 3 2 3" xfId="9472" xr:uid="{00000000-0005-0000-0000-0000AC240000}"/>
    <cellStyle name="Dezimal 11 4 8 3 2 3 2" xfId="9473" xr:uid="{00000000-0005-0000-0000-0000AD240000}"/>
    <cellStyle name="Dezimal 11 4 8 3 2 4" xfId="9474" xr:uid="{00000000-0005-0000-0000-0000AE240000}"/>
    <cellStyle name="Dezimal 11 4 8 3 3" xfId="9475" xr:uid="{00000000-0005-0000-0000-0000AF240000}"/>
    <cellStyle name="Dezimal 11 4 8 3 3 2" xfId="9476" xr:uid="{00000000-0005-0000-0000-0000B0240000}"/>
    <cellStyle name="Dezimal 11 4 8 3 3 2 2" xfId="9477" xr:uid="{00000000-0005-0000-0000-0000B1240000}"/>
    <cellStyle name="Dezimal 11 4 8 3 3 3" xfId="9478" xr:uid="{00000000-0005-0000-0000-0000B2240000}"/>
    <cellStyle name="Dezimal 11 4 8 3 3 3 2" xfId="9479" xr:uid="{00000000-0005-0000-0000-0000B3240000}"/>
    <cellStyle name="Dezimal 11 4 8 3 3 4" xfId="9480" xr:uid="{00000000-0005-0000-0000-0000B4240000}"/>
    <cellStyle name="Dezimal 11 4 8 3 4" xfId="9481" xr:uid="{00000000-0005-0000-0000-0000B5240000}"/>
    <cellStyle name="Dezimal 11 4 8 3 4 2" xfId="9482" xr:uid="{00000000-0005-0000-0000-0000B6240000}"/>
    <cellStyle name="Dezimal 11 4 8 3 5" xfId="9483" xr:uid="{00000000-0005-0000-0000-0000B7240000}"/>
    <cellStyle name="Dezimal 11 4 8 3 5 2" xfId="9484" xr:uid="{00000000-0005-0000-0000-0000B8240000}"/>
    <cellStyle name="Dezimal 11 4 8 3 6" xfId="9485" xr:uid="{00000000-0005-0000-0000-0000B9240000}"/>
    <cellStyle name="Dezimal 11 4 8 4" xfId="9486" xr:uid="{00000000-0005-0000-0000-0000BA240000}"/>
    <cellStyle name="Dezimal 11 4 8 4 2" xfId="9487" xr:uid="{00000000-0005-0000-0000-0000BB240000}"/>
    <cellStyle name="Dezimal 11 4 8 4 2 2" xfId="9488" xr:uid="{00000000-0005-0000-0000-0000BC240000}"/>
    <cellStyle name="Dezimal 11 4 8 4 2 2 2" xfId="9489" xr:uid="{00000000-0005-0000-0000-0000BD240000}"/>
    <cellStyle name="Dezimal 11 4 8 4 2 2 2 2" xfId="9490" xr:uid="{00000000-0005-0000-0000-0000BE240000}"/>
    <cellStyle name="Dezimal 11 4 8 4 2 2 3" xfId="9491" xr:uid="{00000000-0005-0000-0000-0000BF240000}"/>
    <cellStyle name="Dezimal 11 4 8 4 2 2 3 2" xfId="9492" xr:uid="{00000000-0005-0000-0000-0000C0240000}"/>
    <cellStyle name="Dezimal 11 4 8 4 2 2 4" xfId="9493" xr:uid="{00000000-0005-0000-0000-0000C1240000}"/>
    <cellStyle name="Dezimal 11 4 8 4 2 3" xfId="9494" xr:uid="{00000000-0005-0000-0000-0000C2240000}"/>
    <cellStyle name="Dezimal 11 4 8 4 2 3 2" xfId="9495" xr:uid="{00000000-0005-0000-0000-0000C3240000}"/>
    <cellStyle name="Dezimal 11 4 8 4 2 3 2 2" xfId="9496" xr:uid="{00000000-0005-0000-0000-0000C4240000}"/>
    <cellStyle name="Dezimal 11 4 8 4 2 3 3" xfId="9497" xr:uid="{00000000-0005-0000-0000-0000C5240000}"/>
    <cellStyle name="Dezimal 11 4 8 4 2 3 3 2" xfId="9498" xr:uid="{00000000-0005-0000-0000-0000C6240000}"/>
    <cellStyle name="Dezimal 11 4 8 4 2 3 4" xfId="9499" xr:uid="{00000000-0005-0000-0000-0000C7240000}"/>
    <cellStyle name="Dezimal 11 4 8 4 2 4" xfId="9500" xr:uid="{00000000-0005-0000-0000-0000C8240000}"/>
    <cellStyle name="Dezimal 11 4 8 4 2 4 2" xfId="9501" xr:uid="{00000000-0005-0000-0000-0000C9240000}"/>
    <cellStyle name="Dezimal 11 4 8 4 2 5" xfId="9502" xr:uid="{00000000-0005-0000-0000-0000CA240000}"/>
    <cellStyle name="Dezimal 11 4 8 4 2 5 2" xfId="9503" xr:uid="{00000000-0005-0000-0000-0000CB240000}"/>
    <cellStyle name="Dezimal 11 4 8 4 2 6" xfId="9504" xr:uid="{00000000-0005-0000-0000-0000CC240000}"/>
    <cellStyle name="Dezimal 11 4 8 4 3" xfId="9505" xr:uid="{00000000-0005-0000-0000-0000CD240000}"/>
    <cellStyle name="Dezimal 11 4 8 4 3 2" xfId="9506" xr:uid="{00000000-0005-0000-0000-0000CE240000}"/>
    <cellStyle name="Dezimal 11 4 8 4 3 2 2" xfId="9507" xr:uid="{00000000-0005-0000-0000-0000CF240000}"/>
    <cellStyle name="Dezimal 11 4 8 4 3 3" xfId="9508" xr:uid="{00000000-0005-0000-0000-0000D0240000}"/>
    <cellStyle name="Dezimal 11 4 8 4 3 3 2" xfId="9509" xr:uid="{00000000-0005-0000-0000-0000D1240000}"/>
    <cellStyle name="Dezimal 11 4 8 4 3 4" xfId="9510" xr:uid="{00000000-0005-0000-0000-0000D2240000}"/>
    <cellStyle name="Dezimal 11 4 8 4 4" xfId="9511" xr:uid="{00000000-0005-0000-0000-0000D3240000}"/>
    <cellStyle name="Dezimal 11 4 8 4 4 2" xfId="9512" xr:uid="{00000000-0005-0000-0000-0000D4240000}"/>
    <cellStyle name="Dezimal 11 4 8 4 5" xfId="9513" xr:uid="{00000000-0005-0000-0000-0000D5240000}"/>
    <cellStyle name="Dezimal 11 4 8 4 5 2" xfId="9514" xr:uid="{00000000-0005-0000-0000-0000D6240000}"/>
    <cellStyle name="Dezimal 11 4 8 4 6" xfId="9515" xr:uid="{00000000-0005-0000-0000-0000D7240000}"/>
    <cellStyle name="Dezimal 11 4 8 5" xfId="9516" xr:uid="{00000000-0005-0000-0000-0000D8240000}"/>
    <cellStyle name="Dezimal 11 4 8 5 2" xfId="9517" xr:uid="{00000000-0005-0000-0000-0000D9240000}"/>
    <cellStyle name="Dezimal 11 4 8 5 2 2" xfId="9518" xr:uid="{00000000-0005-0000-0000-0000DA240000}"/>
    <cellStyle name="Dezimal 11 4 8 5 3" xfId="9519" xr:uid="{00000000-0005-0000-0000-0000DB240000}"/>
    <cellStyle name="Dezimal 11 4 8 5 3 2" xfId="9520" xr:uid="{00000000-0005-0000-0000-0000DC240000}"/>
    <cellStyle name="Dezimal 11 4 8 5 4" xfId="9521" xr:uid="{00000000-0005-0000-0000-0000DD240000}"/>
    <cellStyle name="Dezimal 11 4 8 6" xfId="9522" xr:uid="{00000000-0005-0000-0000-0000DE240000}"/>
    <cellStyle name="Dezimal 11 4 8 6 2" xfId="9523" xr:uid="{00000000-0005-0000-0000-0000DF240000}"/>
    <cellStyle name="Dezimal 11 4 8 6 2 2" xfId="9524" xr:uid="{00000000-0005-0000-0000-0000E0240000}"/>
    <cellStyle name="Dezimal 11 4 8 6 3" xfId="9525" xr:uid="{00000000-0005-0000-0000-0000E1240000}"/>
    <cellStyle name="Dezimal 11 4 8 6 3 2" xfId="9526" xr:uid="{00000000-0005-0000-0000-0000E2240000}"/>
    <cellStyle name="Dezimal 11 4 8 6 4" xfId="9527" xr:uid="{00000000-0005-0000-0000-0000E3240000}"/>
    <cellStyle name="Dezimal 11 4 8 7" xfId="9528" xr:uid="{00000000-0005-0000-0000-0000E4240000}"/>
    <cellStyle name="Dezimal 11 4 8 7 2" xfId="9529" xr:uid="{00000000-0005-0000-0000-0000E5240000}"/>
    <cellStyle name="Dezimal 11 4 8 7 2 2" xfId="9530" xr:uid="{00000000-0005-0000-0000-0000E6240000}"/>
    <cellStyle name="Dezimal 11 4 8 7 3" xfId="9531" xr:uid="{00000000-0005-0000-0000-0000E7240000}"/>
    <cellStyle name="Dezimal 11 4 8 7 3 2" xfId="9532" xr:uid="{00000000-0005-0000-0000-0000E8240000}"/>
    <cellStyle name="Dezimal 11 4 8 7 4" xfId="9533" xr:uid="{00000000-0005-0000-0000-0000E9240000}"/>
    <cellStyle name="Dezimal 11 4 8 8" xfId="9534" xr:uid="{00000000-0005-0000-0000-0000EA240000}"/>
    <cellStyle name="Dezimal 11 4 8 8 2" xfId="9535" xr:uid="{00000000-0005-0000-0000-0000EB240000}"/>
    <cellStyle name="Dezimal 11 4 8 9" xfId="9536" xr:uid="{00000000-0005-0000-0000-0000EC240000}"/>
    <cellStyle name="Dezimal 11 4 8 9 2" xfId="9537" xr:uid="{00000000-0005-0000-0000-0000ED240000}"/>
    <cellStyle name="Dezimal 11 4 9" xfId="9538" xr:uid="{00000000-0005-0000-0000-0000EE240000}"/>
    <cellStyle name="Dezimal 11 4 9 2" xfId="9539" xr:uid="{00000000-0005-0000-0000-0000EF240000}"/>
    <cellStyle name="Dezimal 11 4 9 2 2" xfId="9540" xr:uid="{00000000-0005-0000-0000-0000F0240000}"/>
    <cellStyle name="Dezimal 11 4 9 2 2 2" xfId="9541" xr:uid="{00000000-0005-0000-0000-0000F1240000}"/>
    <cellStyle name="Dezimal 11 4 9 2 2 2 2" xfId="9542" xr:uid="{00000000-0005-0000-0000-0000F2240000}"/>
    <cellStyle name="Dezimal 11 4 9 2 2 3" xfId="9543" xr:uid="{00000000-0005-0000-0000-0000F3240000}"/>
    <cellStyle name="Dezimal 11 4 9 2 2 3 2" xfId="9544" xr:uid="{00000000-0005-0000-0000-0000F4240000}"/>
    <cellStyle name="Dezimal 11 4 9 2 2 4" xfId="9545" xr:uid="{00000000-0005-0000-0000-0000F5240000}"/>
    <cellStyle name="Dezimal 11 4 9 2 3" xfId="9546" xr:uid="{00000000-0005-0000-0000-0000F6240000}"/>
    <cellStyle name="Dezimal 11 4 9 2 3 2" xfId="9547" xr:uid="{00000000-0005-0000-0000-0000F7240000}"/>
    <cellStyle name="Dezimal 11 4 9 2 3 2 2" xfId="9548" xr:uid="{00000000-0005-0000-0000-0000F8240000}"/>
    <cellStyle name="Dezimal 11 4 9 2 3 3" xfId="9549" xr:uid="{00000000-0005-0000-0000-0000F9240000}"/>
    <cellStyle name="Dezimal 11 4 9 2 3 3 2" xfId="9550" xr:uid="{00000000-0005-0000-0000-0000FA240000}"/>
    <cellStyle name="Dezimal 11 4 9 2 3 4" xfId="9551" xr:uid="{00000000-0005-0000-0000-0000FB240000}"/>
    <cellStyle name="Dezimal 11 4 9 2 4" xfId="9552" xr:uid="{00000000-0005-0000-0000-0000FC240000}"/>
    <cellStyle name="Dezimal 11 4 9 2 4 2" xfId="9553" xr:uid="{00000000-0005-0000-0000-0000FD240000}"/>
    <cellStyle name="Dezimal 11 4 9 2 5" xfId="9554" xr:uid="{00000000-0005-0000-0000-0000FE240000}"/>
    <cellStyle name="Dezimal 11 4 9 2 5 2" xfId="9555" xr:uid="{00000000-0005-0000-0000-0000FF240000}"/>
    <cellStyle name="Dezimal 11 4 9 2 6" xfId="9556" xr:uid="{00000000-0005-0000-0000-000000250000}"/>
    <cellStyle name="Dezimal 11 4 9 3" xfId="9557" xr:uid="{00000000-0005-0000-0000-000001250000}"/>
    <cellStyle name="Dezimal 11 4 9 3 2" xfId="9558" xr:uid="{00000000-0005-0000-0000-000002250000}"/>
    <cellStyle name="Dezimal 11 4 9 3 2 2" xfId="9559" xr:uid="{00000000-0005-0000-0000-000003250000}"/>
    <cellStyle name="Dezimal 11 4 9 3 3" xfId="9560" xr:uid="{00000000-0005-0000-0000-000004250000}"/>
    <cellStyle name="Dezimal 11 4 9 3 3 2" xfId="9561" xr:uid="{00000000-0005-0000-0000-000005250000}"/>
    <cellStyle name="Dezimal 11 4 9 3 4" xfId="9562" xr:uid="{00000000-0005-0000-0000-000006250000}"/>
    <cellStyle name="Dezimal 11 4 9 4" xfId="9563" xr:uid="{00000000-0005-0000-0000-000007250000}"/>
    <cellStyle name="Dezimal 11 4 9 4 2" xfId="9564" xr:uid="{00000000-0005-0000-0000-000008250000}"/>
    <cellStyle name="Dezimal 11 4 9 5" xfId="9565" xr:uid="{00000000-0005-0000-0000-000009250000}"/>
    <cellStyle name="Dezimal 11 4 9 5 2" xfId="9566" xr:uid="{00000000-0005-0000-0000-00000A250000}"/>
    <cellStyle name="Dezimal 11 4 9 6" xfId="9567" xr:uid="{00000000-0005-0000-0000-00000B250000}"/>
    <cellStyle name="Dezimal 11 5" xfId="9568" xr:uid="{00000000-0005-0000-0000-00000C250000}"/>
    <cellStyle name="Dezimal 11 5 10" xfId="9569" xr:uid="{00000000-0005-0000-0000-00000D250000}"/>
    <cellStyle name="Dezimal 11 5 10 2" xfId="9570" xr:uid="{00000000-0005-0000-0000-00000E250000}"/>
    <cellStyle name="Dezimal 11 5 11" xfId="9571" xr:uid="{00000000-0005-0000-0000-00000F250000}"/>
    <cellStyle name="Dezimal 11 5 2" xfId="9572" xr:uid="{00000000-0005-0000-0000-000010250000}"/>
    <cellStyle name="Dezimal 11 5 2 10" xfId="9573" xr:uid="{00000000-0005-0000-0000-000011250000}"/>
    <cellStyle name="Dezimal 11 5 2 2" xfId="9574" xr:uid="{00000000-0005-0000-0000-000012250000}"/>
    <cellStyle name="Dezimal 11 5 2 2 2" xfId="9575" xr:uid="{00000000-0005-0000-0000-000013250000}"/>
    <cellStyle name="Dezimal 11 5 2 2 2 2" xfId="9576" xr:uid="{00000000-0005-0000-0000-000014250000}"/>
    <cellStyle name="Dezimal 11 5 2 2 2 2 2" xfId="9577" xr:uid="{00000000-0005-0000-0000-000015250000}"/>
    <cellStyle name="Dezimal 11 5 2 2 2 3" xfId="9578" xr:uid="{00000000-0005-0000-0000-000016250000}"/>
    <cellStyle name="Dezimal 11 5 2 2 3" xfId="9579" xr:uid="{00000000-0005-0000-0000-000017250000}"/>
    <cellStyle name="Dezimal 11 5 2 2 3 2" xfId="9580" xr:uid="{00000000-0005-0000-0000-000018250000}"/>
    <cellStyle name="Dezimal 11 5 2 2 4" xfId="9581" xr:uid="{00000000-0005-0000-0000-000019250000}"/>
    <cellStyle name="Dezimal 11 5 2 3" xfId="9582" xr:uid="{00000000-0005-0000-0000-00001A250000}"/>
    <cellStyle name="Dezimal 11 5 2 3 2" xfId="9583" xr:uid="{00000000-0005-0000-0000-00001B250000}"/>
    <cellStyle name="Dezimal 11 5 2 3 2 2" xfId="9584" xr:uid="{00000000-0005-0000-0000-00001C250000}"/>
    <cellStyle name="Dezimal 11 5 2 3 3" xfId="9585" xr:uid="{00000000-0005-0000-0000-00001D250000}"/>
    <cellStyle name="Dezimal 11 5 2 3 3 2" xfId="9586" xr:uid="{00000000-0005-0000-0000-00001E250000}"/>
    <cellStyle name="Dezimal 11 5 2 3 4" xfId="9587" xr:uid="{00000000-0005-0000-0000-00001F250000}"/>
    <cellStyle name="Dezimal 11 5 2 4" xfId="9588" xr:uid="{00000000-0005-0000-0000-000020250000}"/>
    <cellStyle name="Dezimal 11 5 2 4 2" xfId="9589" xr:uid="{00000000-0005-0000-0000-000021250000}"/>
    <cellStyle name="Dezimal 11 5 2 4 2 2" xfId="9590" xr:uid="{00000000-0005-0000-0000-000022250000}"/>
    <cellStyle name="Dezimal 11 5 2 4 3" xfId="9591" xr:uid="{00000000-0005-0000-0000-000023250000}"/>
    <cellStyle name="Dezimal 11 5 2 4 3 2" xfId="9592" xr:uid="{00000000-0005-0000-0000-000024250000}"/>
    <cellStyle name="Dezimal 11 5 2 4 4" xfId="9593" xr:uid="{00000000-0005-0000-0000-000025250000}"/>
    <cellStyle name="Dezimal 11 5 2 5" xfId="9594" xr:uid="{00000000-0005-0000-0000-000026250000}"/>
    <cellStyle name="Dezimal 11 5 2 5 2" xfId="9595" xr:uid="{00000000-0005-0000-0000-000027250000}"/>
    <cellStyle name="Dezimal 11 5 2 5 2 2" xfId="9596" xr:uid="{00000000-0005-0000-0000-000028250000}"/>
    <cellStyle name="Dezimal 11 5 2 5 3" xfId="9597" xr:uid="{00000000-0005-0000-0000-000029250000}"/>
    <cellStyle name="Dezimal 11 5 2 5 3 2" xfId="9598" xr:uid="{00000000-0005-0000-0000-00002A250000}"/>
    <cellStyle name="Dezimal 11 5 2 5 4" xfId="9599" xr:uid="{00000000-0005-0000-0000-00002B250000}"/>
    <cellStyle name="Dezimal 11 5 2 6" xfId="9600" xr:uid="{00000000-0005-0000-0000-00002C250000}"/>
    <cellStyle name="Dezimal 11 5 2 6 2" xfId="9601" xr:uid="{00000000-0005-0000-0000-00002D250000}"/>
    <cellStyle name="Dezimal 11 5 2 6 2 2" xfId="9602" xr:uid="{00000000-0005-0000-0000-00002E250000}"/>
    <cellStyle name="Dezimal 11 5 2 6 3" xfId="9603" xr:uid="{00000000-0005-0000-0000-00002F250000}"/>
    <cellStyle name="Dezimal 11 5 2 6 3 2" xfId="9604" xr:uid="{00000000-0005-0000-0000-000030250000}"/>
    <cellStyle name="Dezimal 11 5 2 6 4" xfId="9605" xr:uid="{00000000-0005-0000-0000-000031250000}"/>
    <cellStyle name="Dezimal 11 5 2 7" xfId="9606" xr:uid="{00000000-0005-0000-0000-000032250000}"/>
    <cellStyle name="Dezimal 11 5 2 7 2" xfId="9607" xr:uid="{00000000-0005-0000-0000-000033250000}"/>
    <cellStyle name="Dezimal 11 5 2 7 2 2" xfId="9608" xr:uid="{00000000-0005-0000-0000-000034250000}"/>
    <cellStyle name="Dezimal 11 5 2 7 3" xfId="9609" xr:uid="{00000000-0005-0000-0000-000035250000}"/>
    <cellStyle name="Dezimal 11 5 2 7 3 2" xfId="9610" xr:uid="{00000000-0005-0000-0000-000036250000}"/>
    <cellStyle name="Dezimal 11 5 2 7 4" xfId="9611" xr:uid="{00000000-0005-0000-0000-000037250000}"/>
    <cellStyle name="Dezimal 11 5 2 8" xfId="9612" xr:uid="{00000000-0005-0000-0000-000038250000}"/>
    <cellStyle name="Dezimal 11 5 2 8 2" xfId="9613" xr:uid="{00000000-0005-0000-0000-000039250000}"/>
    <cellStyle name="Dezimal 11 5 2 9" xfId="9614" xr:uid="{00000000-0005-0000-0000-00003A250000}"/>
    <cellStyle name="Dezimal 11 5 2 9 2" xfId="9615" xr:uid="{00000000-0005-0000-0000-00003B250000}"/>
    <cellStyle name="Dezimal 11 5 3" xfId="9616" xr:uid="{00000000-0005-0000-0000-00003C250000}"/>
    <cellStyle name="Dezimal 11 5 3 2" xfId="9617" xr:uid="{00000000-0005-0000-0000-00003D250000}"/>
    <cellStyle name="Dezimal 11 5 3 2 2" xfId="9618" xr:uid="{00000000-0005-0000-0000-00003E250000}"/>
    <cellStyle name="Dezimal 11 5 3 2 2 2" xfId="9619" xr:uid="{00000000-0005-0000-0000-00003F250000}"/>
    <cellStyle name="Dezimal 11 5 3 2 3" xfId="9620" xr:uid="{00000000-0005-0000-0000-000040250000}"/>
    <cellStyle name="Dezimal 11 5 3 2 3 2" xfId="9621" xr:uid="{00000000-0005-0000-0000-000041250000}"/>
    <cellStyle name="Dezimal 11 5 3 2 4" xfId="9622" xr:uid="{00000000-0005-0000-0000-000042250000}"/>
    <cellStyle name="Dezimal 11 5 3 3" xfId="9623" xr:uid="{00000000-0005-0000-0000-000043250000}"/>
    <cellStyle name="Dezimal 11 5 3 3 2" xfId="9624" xr:uid="{00000000-0005-0000-0000-000044250000}"/>
    <cellStyle name="Dezimal 11 5 3 3 2 2" xfId="9625" xr:uid="{00000000-0005-0000-0000-000045250000}"/>
    <cellStyle name="Dezimal 11 5 3 3 3" xfId="9626" xr:uid="{00000000-0005-0000-0000-000046250000}"/>
    <cellStyle name="Dezimal 11 5 3 3 3 2" xfId="9627" xr:uid="{00000000-0005-0000-0000-000047250000}"/>
    <cellStyle name="Dezimal 11 5 3 3 4" xfId="9628" xr:uid="{00000000-0005-0000-0000-000048250000}"/>
    <cellStyle name="Dezimal 11 5 3 4" xfId="9629" xr:uid="{00000000-0005-0000-0000-000049250000}"/>
    <cellStyle name="Dezimal 11 5 3 4 2" xfId="9630" xr:uid="{00000000-0005-0000-0000-00004A250000}"/>
    <cellStyle name="Dezimal 11 5 3 4 2 2" xfId="9631" xr:uid="{00000000-0005-0000-0000-00004B250000}"/>
    <cellStyle name="Dezimal 11 5 3 4 3" xfId="9632" xr:uid="{00000000-0005-0000-0000-00004C250000}"/>
    <cellStyle name="Dezimal 11 5 3 4 3 2" xfId="9633" xr:uid="{00000000-0005-0000-0000-00004D250000}"/>
    <cellStyle name="Dezimal 11 5 3 4 4" xfId="9634" xr:uid="{00000000-0005-0000-0000-00004E250000}"/>
    <cellStyle name="Dezimal 11 5 3 5" xfId="9635" xr:uid="{00000000-0005-0000-0000-00004F250000}"/>
    <cellStyle name="Dezimal 11 5 3 5 2" xfId="9636" xr:uid="{00000000-0005-0000-0000-000050250000}"/>
    <cellStyle name="Dezimal 11 5 3 5 2 2" xfId="9637" xr:uid="{00000000-0005-0000-0000-000051250000}"/>
    <cellStyle name="Dezimal 11 5 3 5 3" xfId="9638" xr:uid="{00000000-0005-0000-0000-000052250000}"/>
    <cellStyle name="Dezimal 11 5 3 5 3 2" xfId="9639" xr:uid="{00000000-0005-0000-0000-000053250000}"/>
    <cellStyle name="Dezimal 11 5 3 5 4" xfId="9640" xr:uid="{00000000-0005-0000-0000-000054250000}"/>
    <cellStyle name="Dezimal 11 5 3 6" xfId="9641" xr:uid="{00000000-0005-0000-0000-000055250000}"/>
    <cellStyle name="Dezimal 11 5 3 6 2" xfId="9642" xr:uid="{00000000-0005-0000-0000-000056250000}"/>
    <cellStyle name="Dezimal 11 5 3 7" xfId="9643" xr:uid="{00000000-0005-0000-0000-000057250000}"/>
    <cellStyle name="Dezimal 11 5 3 7 2" xfId="9644" xr:uid="{00000000-0005-0000-0000-000058250000}"/>
    <cellStyle name="Dezimal 11 5 3 8" xfId="9645" xr:uid="{00000000-0005-0000-0000-000059250000}"/>
    <cellStyle name="Dezimal 11 5 4" xfId="9646" xr:uid="{00000000-0005-0000-0000-00005A250000}"/>
    <cellStyle name="Dezimal 11 5 4 2" xfId="9647" xr:uid="{00000000-0005-0000-0000-00005B250000}"/>
    <cellStyle name="Dezimal 11 5 4 2 2" xfId="9648" xr:uid="{00000000-0005-0000-0000-00005C250000}"/>
    <cellStyle name="Dezimal 11 5 4 3" xfId="9649" xr:uid="{00000000-0005-0000-0000-00005D250000}"/>
    <cellStyle name="Dezimal 11 5 4 3 2" xfId="9650" xr:uid="{00000000-0005-0000-0000-00005E250000}"/>
    <cellStyle name="Dezimal 11 5 4 4" xfId="9651" xr:uid="{00000000-0005-0000-0000-00005F250000}"/>
    <cellStyle name="Dezimal 11 5 5" xfId="9652" xr:uid="{00000000-0005-0000-0000-000060250000}"/>
    <cellStyle name="Dezimal 11 5 5 2" xfId="9653" xr:uid="{00000000-0005-0000-0000-000061250000}"/>
    <cellStyle name="Dezimal 11 5 5 2 2" xfId="9654" xr:uid="{00000000-0005-0000-0000-000062250000}"/>
    <cellStyle name="Dezimal 11 5 5 3" xfId="9655" xr:uid="{00000000-0005-0000-0000-000063250000}"/>
    <cellStyle name="Dezimal 11 5 5 3 2" xfId="9656" xr:uid="{00000000-0005-0000-0000-000064250000}"/>
    <cellStyle name="Dezimal 11 5 5 4" xfId="9657" xr:uid="{00000000-0005-0000-0000-000065250000}"/>
    <cellStyle name="Dezimal 11 5 6" xfId="9658" xr:uid="{00000000-0005-0000-0000-000066250000}"/>
    <cellStyle name="Dezimal 11 5 6 2" xfId="9659" xr:uid="{00000000-0005-0000-0000-000067250000}"/>
    <cellStyle name="Dezimal 11 5 6 2 2" xfId="9660" xr:uid="{00000000-0005-0000-0000-000068250000}"/>
    <cellStyle name="Dezimal 11 5 6 3" xfId="9661" xr:uid="{00000000-0005-0000-0000-000069250000}"/>
    <cellStyle name="Dezimal 11 5 6 3 2" xfId="9662" xr:uid="{00000000-0005-0000-0000-00006A250000}"/>
    <cellStyle name="Dezimal 11 5 6 4" xfId="9663" xr:uid="{00000000-0005-0000-0000-00006B250000}"/>
    <cellStyle name="Dezimal 11 5 7" xfId="9664" xr:uid="{00000000-0005-0000-0000-00006C250000}"/>
    <cellStyle name="Dezimal 11 5 7 2" xfId="9665" xr:uid="{00000000-0005-0000-0000-00006D250000}"/>
    <cellStyle name="Dezimal 11 5 7 2 2" xfId="9666" xr:uid="{00000000-0005-0000-0000-00006E250000}"/>
    <cellStyle name="Dezimal 11 5 7 3" xfId="9667" xr:uid="{00000000-0005-0000-0000-00006F250000}"/>
    <cellStyle name="Dezimal 11 5 7 3 2" xfId="9668" xr:uid="{00000000-0005-0000-0000-000070250000}"/>
    <cellStyle name="Dezimal 11 5 7 4" xfId="9669" xr:uid="{00000000-0005-0000-0000-000071250000}"/>
    <cellStyle name="Dezimal 11 5 8" xfId="9670" xr:uid="{00000000-0005-0000-0000-000072250000}"/>
    <cellStyle name="Dezimal 11 5 8 2" xfId="9671" xr:uid="{00000000-0005-0000-0000-000073250000}"/>
    <cellStyle name="Dezimal 11 5 8 2 2" xfId="9672" xr:uid="{00000000-0005-0000-0000-000074250000}"/>
    <cellStyle name="Dezimal 11 5 8 3" xfId="9673" xr:uid="{00000000-0005-0000-0000-000075250000}"/>
    <cellStyle name="Dezimal 11 5 8 3 2" xfId="9674" xr:uid="{00000000-0005-0000-0000-000076250000}"/>
    <cellStyle name="Dezimal 11 5 8 4" xfId="9675" xr:uid="{00000000-0005-0000-0000-000077250000}"/>
    <cellStyle name="Dezimal 11 5 9" xfId="9676" xr:uid="{00000000-0005-0000-0000-000078250000}"/>
    <cellStyle name="Dezimal 11 5 9 2" xfId="9677" xr:uid="{00000000-0005-0000-0000-000079250000}"/>
    <cellStyle name="Dezimal 11 6" xfId="9678" xr:uid="{00000000-0005-0000-0000-00007A250000}"/>
    <cellStyle name="Dezimal 11 6 10" xfId="9679" xr:uid="{00000000-0005-0000-0000-00007B250000}"/>
    <cellStyle name="Dezimal 11 6 10 2" xfId="9680" xr:uid="{00000000-0005-0000-0000-00007C250000}"/>
    <cellStyle name="Dezimal 11 6 11" xfId="9681" xr:uid="{00000000-0005-0000-0000-00007D250000}"/>
    <cellStyle name="Dezimal 11 6 2" xfId="9682" xr:uid="{00000000-0005-0000-0000-00007E250000}"/>
    <cellStyle name="Dezimal 11 6 2 10" xfId="9683" xr:uid="{00000000-0005-0000-0000-00007F250000}"/>
    <cellStyle name="Dezimal 11 6 2 2" xfId="9684" xr:uid="{00000000-0005-0000-0000-000080250000}"/>
    <cellStyle name="Dezimal 11 6 2 2 2" xfId="9685" xr:uid="{00000000-0005-0000-0000-000081250000}"/>
    <cellStyle name="Dezimal 11 6 2 2 2 2" xfId="9686" xr:uid="{00000000-0005-0000-0000-000082250000}"/>
    <cellStyle name="Dezimal 11 6 2 2 3" xfId="9687" xr:uid="{00000000-0005-0000-0000-000083250000}"/>
    <cellStyle name="Dezimal 11 6 2 2 3 2" xfId="9688" xr:uid="{00000000-0005-0000-0000-000084250000}"/>
    <cellStyle name="Dezimal 11 6 2 2 4" xfId="9689" xr:uid="{00000000-0005-0000-0000-000085250000}"/>
    <cellStyle name="Dezimal 11 6 2 3" xfId="9690" xr:uid="{00000000-0005-0000-0000-000086250000}"/>
    <cellStyle name="Dezimal 11 6 2 3 2" xfId="9691" xr:uid="{00000000-0005-0000-0000-000087250000}"/>
    <cellStyle name="Dezimal 11 6 2 3 2 2" xfId="9692" xr:uid="{00000000-0005-0000-0000-000088250000}"/>
    <cellStyle name="Dezimal 11 6 2 3 3" xfId="9693" xr:uid="{00000000-0005-0000-0000-000089250000}"/>
    <cellStyle name="Dezimal 11 6 2 3 3 2" xfId="9694" xr:uid="{00000000-0005-0000-0000-00008A250000}"/>
    <cellStyle name="Dezimal 11 6 2 3 4" xfId="9695" xr:uid="{00000000-0005-0000-0000-00008B250000}"/>
    <cellStyle name="Dezimal 11 6 2 4" xfId="9696" xr:uid="{00000000-0005-0000-0000-00008C250000}"/>
    <cellStyle name="Dezimal 11 6 2 4 2" xfId="9697" xr:uid="{00000000-0005-0000-0000-00008D250000}"/>
    <cellStyle name="Dezimal 11 6 2 4 2 2" xfId="9698" xr:uid="{00000000-0005-0000-0000-00008E250000}"/>
    <cellStyle name="Dezimal 11 6 2 4 3" xfId="9699" xr:uid="{00000000-0005-0000-0000-00008F250000}"/>
    <cellStyle name="Dezimal 11 6 2 4 3 2" xfId="9700" xr:uid="{00000000-0005-0000-0000-000090250000}"/>
    <cellStyle name="Dezimal 11 6 2 4 4" xfId="9701" xr:uid="{00000000-0005-0000-0000-000091250000}"/>
    <cellStyle name="Dezimal 11 6 2 5" xfId="9702" xr:uid="{00000000-0005-0000-0000-000092250000}"/>
    <cellStyle name="Dezimal 11 6 2 5 2" xfId="9703" xr:uid="{00000000-0005-0000-0000-000093250000}"/>
    <cellStyle name="Dezimal 11 6 2 5 2 2" xfId="9704" xr:uid="{00000000-0005-0000-0000-000094250000}"/>
    <cellStyle name="Dezimal 11 6 2 5 3" xfId="9705" xr:uid="{00000000-0005-0000-0000-000095250000}"/>
    <cellStyle name="Dezimal 11 6 2 5 3 2" xfId="9706" xr:uid="{00000000-0005-0000-0000-000096250000}"/>
    <cellStyle name="Dezimal 11 6 2 5 4" xfId="9707" xr:uid="{00000000-0005-0000-0000-000097250000}"/>
    <cellStyle name="Dezimal 11 6 2 6" xfId="9708" xr:uid="{00000000-0005-0000-0000-000098250000}"/>
    <cellStyle name="Dezimal 11 6 2 6 2" xfId="9709" xr:uid="{00000000-0005-0000-0000-000099250000}"/>
    <cellStyle name="Dezimal 11 6 2 6 2 2" xfId="9710" xr:uid="{00000000-0005-0000-0000-00009A250000}"/>
    <cellStyle name="Dezimal 11 6 2 6 3" xfId="9711" xr:uid="{00000000-0005-0000-0000-00009B250000}"/>
    <cellStyle name="Dezimal 11 6 2 6 3 2" xfId="9712" xr:uid="{00000000-0005-0000-0000-00009C250000}"/>
    <cellStyle name="Dezimal 11 6 2 6 4" xfId="9713" xr:uid="{00000000-0005-0000-0000-00009D250000}"/>
    <cellStyle name="Dezimal 11 6 2 7" xfId="9714" xr:uid="{00000000-0005-0000-0000-00009E250000}"/>
    <cellStyle name="Dezimal 11 6 2 7 2" xfId="9715" xr:uid="{00000000-0005-0000-0000-00009F250000}"/>
    <cellStyle name="Dezimal 11 6 2 7 2 2" xfId="9716" xr:uid="{00000000-0005-0000-0000-0000A0250000}"/>
    <cellStyle name="Dezimal 11 6 2 7 3" xfId="9717" xr:uid="{00000000-0005-0000-0000-0000A1250000}"/>
    <cellStyle name="Dezimal 11 6 2 7 3 2" xfId="9718" xr:uid="{00000000-0005-0000-0000-0000A2250000}"/>
    <cellStyle name="Dezimal 11 6 2 7 4" xfId="9719" xr:uid="{00000000-0005-0000-0000-0000A3250000}"/>
    <cellStyle name="Dezimal 11 6 2 8" xfId="9720" xr:uid="{00000000-0005-0000-0000-0000A4250000}"/>
    <cellStyle name="Dezimal 11 6 2 8 2" xfId="9721" xr:uid="{00000000-0005-0000-0000-0000A5250000}"/>
    <cellStyle name="Dezimal 11 6 2 9" xfId="9722" xr:uid="{00000000-0005-0000-0000-0000A6250000}"/>
    <cellStyle name="Dezimal 11 6 2 9 2" xfId="9723" xr:uid="{00000000-0005-0000-0000-0000A7250000}"/>
    <cellStyle name="Dezimal 11 6 3" xfId="9724" xr:uid="{00000000-0005-0000-0000-0000A8250000}"/>
    <cellStyle name="Dezimal 11 6 3 2" xfId="9725" xr:uid="{00000000-0005-0000-0000-0000A9250000}"/>
    <cellStyle name="Dezimal 11 6 3 2 2" xfId="9726" xr:uid="{00000000-0005-0000-0000-0000AA250000}"/>
    <cellStyle name="Dezimal 11 6 3 2 2 2" xfId="9727" xr:uid="{00000000-0005-0000-0000-0000AB250000}"/>
    <cellStyle name="Dezimal 11 6 3 2 3" xfId="9728" xr:uid="{00000000-0005-0000-0000-0000AC250000}"/>
    <cellStyle name="Dezimal 11 6 3 2 3 2" xfId="9729" xr:uid="{00000000-0005-0000-0000-0000AD250000}"/>
    <cellStyle name="Dezimal 11 6 3 2 4" xfId="9730" xr:uid="{00000000-0005-0000-0000-0000AE250000}"/>
    <cellStyle name="Dezimal 11 6 3 3" xfId="9731" xr:uid="{00000000-0005-0000-0000-0000AF250000}"/>
    <cellStyle name="Dezimal 11 6 3 3 2" xfId="9732" xr:uid="{00000000-0005-0000-0000-0000B0250000}"/>
    <cellStyle name="Dezimal 11 6 3 3 2 2" xfId="9733" xr:uid="{00000000-0005-0000-0000-0000B1250000}"/>
    <cellStyle name="Dezimal 11 6 3 3 3" xfId="9734" xr:uid="{00000000-0005-0000-0000-0000B2250000}"/>
    <cellStyle name="Dezimal 11 6 3 3 3 2" xfId="9735" xr:uid="{00000000-0005-0000-0000-0000B3250000}"/>
    <cellStyle name="Dezimal 11 6 3 3 4" xfId="9736" xr:uid="{00000000-0005-0000-0000-0000B4250000}"/>
    <cellStyle name="Dezimal 11 6 3 4" xfId="9737" xr:uid="{00000000-0005-0000-0000-0000B5250000}"/>
    <cellStyle name="Dezimal 11 6 3 4 2" xfId="9738" xr:uid="{00000000-0005-0000-0000-0000B6250000}"/>
    <cellStyle name="Dezimal 11 6 3 5" xfId="9739" xr:uid="{00000000-0005-0000-0000-0000B7250000}"/>
    <cellStyle name="Dezimal 11 6 3 5 2" xfId="9740" xr:uid="{00000000-0005-0000-0000-0000B8250000}"/>
    <cellStyle name="Dezimal 11 6 3 6" xfId="9741" xr:uid="{00000000-0005-0000-0000-0000B9250000}"/>
    <cellStyle name="Dezimal 11 6 4" xfId="9742" xr:uid="{00000000-0005-0000-0000-0000BA250000}"/>
    <cellStyle name="Dezimal 11 6 4 2" xfId="9743" xr:uid="{00000000-0005-0000-0000-0000BB250000}"/>
    <cellStyle name="Dezimal 11 6 4 2 2" xfId="9744" xr:uid="{00000000-0005-0000-0000-0000BC250000}"/>
    <cellStyle name="Dezimal 11 6 4 3" xfId="9745" xr:uid="{00000000-0005-0000-0000-0000BD250000}"/>
    <cellStyle name="Dezimal 11 6 4 3 2" xfId="9746" xr:uid="{00000000-0005-0000-0000-0000BE250000}"/>
    <cellStyle name="Dezimal 11 6 4 4" xfId="9747" xr:uid="{00000000-0005-0000-0000-0000BF250000}"/>
    <cellStyle name="Dezimal 11 6 5" xfId="9748" xr:uid="{00000000-0005-0000-0000-0000C0250000}"/>
    <cellStyle name="Dezimal 11 6 5 2" xfId="9749" xr:uid="{00000000-0005-0000-0000-0000C1250000}"/>
    <cellStyle name="Dezimal 11 6 5 2 2" xfId="9750" xr:uid="{00000000-0005-0000-0000-0000C2250000}"/>
    <cellStyle name="Dezimal 11 6 5 3" xfId="9751" xr:uid="{00000000-0005-0000-0000-0000C3250000}"/>
    <cellStyle name="Dezimal 11 6 5 3 2" xfId="9752" xr:uid="{00000000-0005-0000-0000-0000C4250000}"/>
    <cellStyle name="Dezimal 11 6 5 4" xfId="9753" xr:uid="{00000000-0005-0000-0000-0000C5250000}"/>
    <cellStyle name="Dezimal 11 6 6" xfId="9754" xr:uid="{00000000-0005-0000-0000-0000C6250000}"/>
    <cellStyle name="Dezimal 11 6 6 2" xfId="9755" xr:uid="{00000000-0005-0000-0000-0000C7250000}"/>
    <cellStyle name="Dezimal 11 6 6 2 2" xfId="9756" xr:uid="{00000000-0005-0000-0000-0000C8250000}"/>
    <cellStyle name="Dezimal 11 6 6 3" xfId="9757" xr:uid="{00000000-0005-0000-0000-0000C9250000}"/>
    <cellStyle name="Dezimal 11 6 6 3 2" xfId="9758" xr:uid="{00000000-0005-0000-0000-0000CA250000}"/>
    <cellStyle name="Dezimal 11 6 6 4" xfId="9759" xr:uid="{00000000-0005-0000-0000-0000CB250000}"/>
    <cellStyle name="Dezimal 11 6 7" xfId="9760" xr:uid="{00000000-0005-0000-0000-0000CC250000}"/>
    <cellStyle name="Dezimal 11 6 7 2" xfId="9761" xr:uid="{00000000-0005-0000-0000-0000CD250000}"/>
    <cellStyle name="Dezimal 11 6 7 2 2" xfId="9762" xr:uid="{00000000-0005-0000-0000-0000CE250000}"/>
    <cellStyle name="Dezimal 11 6 7 3" xfId="9763" xr:uid="{00000000-0005-0000-0000-0000CF250000}"/>
    <cellStyle name="Dezimal 11 6 7 3 2" xfId="9764" xr:uid="{00000000-0005-0000-0000-0000D0250000}"/>
    <cellStyle name="Dezimal 11 6 7 4" xfId="9765" xr:uid="{00000000-0005-0000-0000-0000D1250000}"/>
    <cellStyle name="Dezimal 11 6 8" xfId="9766" xr:uid="{00000000-0005-0000-0000-0000D2250000}"/>
    <cellStyle name="Dezimal 11 6 8 2" xfId="9767" xr:uid="{00000000-0005-0000-0000-0000D3250000}"/>
    <cellStyle name="Dezimal 11 6 8 2 2" xfId="9768" xr:uid="{00000000-0005-0000-0000-0000D4250000}"/>
    <cellStyle name="Dezimal 11 6 8 3" xfId="9769" xr:uid="{00000000-0005-0000-0000-0000D5250000}"/>
    <cellStyle name="Dezimal 11 6 8 3 2" xfId="9770" xr:uid="{00000000-0005-0000-0000-0000D6250000}"/>
    <cellStyle name="Dezimal 11 6 8 4" xfId="9771" xr:uid="{00000000-0005-0000-0000-0000D7250000}"/>
    <cellStyle name="Dezimal 11 6 9" xfId="9772" xr:uid="{00000000-0005-0000-0000-0000D8250000}"/>
    <cellStyle name="Dezimal 11 6 9 2" xfId="9773" xr:uid="{00000000-0005-0000-0000-0000D9250000}"/>
    <cellStyle name="Dezimal 11 7" xfId="9774" xr:uid="{00000000-0005-0000-0000-0000DA250000}"/>
    <cellStyle name="Dezimal 11 7 10" xfId="9775" xr:uid="{00000000-0005-0000-0000-0000DB250000}"/>
    <cellStyle name="Dezimal 11 7 2" xfId="9776" xr:uid="{00000000-0005-0000-0000-0000DC250000}"/>
    <cellStyle name="Dezimal 11 7 2 10" xfId="9777" xr:uid="{00000000-0005-0000-0000-0000DD250000}"/>
    <cellStyle name="Dezimal 11 7 2 2" xfId="9778" xr:uid="{00000000-0005-0000-0000-0000DE250000}"/>
    <cellStyle name="Dezimal 11 7 2 2 2" xfId="9779" xr:uid="{00000000-0005-0000-0000-0000DF250000}"/>
    <cellStyle name="Dezimal 11 7 2 2 2 2" xfId="9780" xr:uid="{00000000-0005-0000-0000-0000E0250000}"/>
    <cellStyle name="Dezimal 11 7 2 2 3" xfId="9781" xr:uid="{00000000-0005-0000-0000-0000E1250000}"/>
    <cellStyle name="Dezimal 11 7 2 2 3 2" xfId="9782" xr:uid="{00000000-0005-0000-0000-0000E2250000}"/>
    <cellStyle name="Dezimal 11 7 2 2 4" xfId="9783" xr:uid="{00000000-0005-0000-0000-0000E3250000}"/>
    <cellStyle name="Dezimal 11 7 2 3" xfId="9784" xr:uid="{00000000-0005-0000-0000-0000E4250000}"/>
    <cellStyle name="Dezimal 11 7 2 3 2" xfId="9785" xr:uid="{00000000-0005-0000-0000-0000E5250000}"/>
    <cellStyle name="Dezimal 11 7 2 3 2 2" xfId="9786" xr:uid="{00000000-0005-0000-0000-0000E6250000}"/>
    <cellStyle name="Dezimal 11 7 2 3 3" xfId="9787" xr:uid="{00000000-0005-0000-0000-0000E7250000}"/>
    <cellStyle name="Dezimal 11 7 2 3 3 2" xfId="9788" xr:uid="{00000000-0005-0000-0000-0000E8250000}"/>
    <cellStyle name="Dezimal 11 7 2 3 4" xfId="9789" xr:uid="{00000000-0005-0000-0000-0000E9250000}"/>
    <cellStyle name="Dezimal 11 7 2 4" xfId="9790" xr:uid="{00000000-0005-0000-0000-0000EA250000}"/>
    <cellStyle name="Dezimal 11 7 2 4 2" xfId="9791" xr:uid="{00000000-0005-0000-0000-0000EB250000}"/>
    <cellStyle name="Dezimal 11 7 2 4 2 2" xfId="9792" xr:uid="{00000000-0005-0000-0000-0000EC250000}"/>
    <cellStyle name="Dezimal 11 7 2 4 3" xfId="9793" xr:uid="{00000000-0005-0000-0000-0000ED250000}"/>
    <cellStyle name="Dezimal 11 7 2 4 3 2" xfId="9794" xr:uid="{00000000-0005-0000-0000-0000EE250000}"/>
    <cellStyle name="Dezimal 11 7 2 4 4" xfId="9795" xr:uid="{00000000-0005-0000-0000-0000EF250000}"/>
    <cellStyle name="Dezimal 11 7 2 5" xfId="9796" xr:uid="{00000000-0005-0000-0000-0000F0250000}"/>
    <cellStyle name="Dezimal 11 7 2 5 2" xfId="9797" xr:uid="{00000000-0005-0000-0000-0000F1250000}"/>
    <cellStyle name="Dezimal 11 7 2 5 2 2" xfId="9798" xr:uid="{00000000-0005-0000-0000-0000F2250000}"/>
    <cellStyle name="Dezimal 11 7 2 5 3" xfId="9799" xr:uid="{00000000-0005-0000-0000-0000F3250000}"/>
    <cellStyle name="Dezimal 11 7 2 5 3 2" xfId="9800" xr:uid="{00000000-0005-0000-0000-0000F4250000}"/>
    <cellStyle name="Dezimal 11 7 2 5 4" xfId="9801" xr:uid="{00000000-0005-0000-0000-0000F5250000}"/>
    <cellStyle name="Dezimal 11 7 2 6" xfId="9802" xr:uid="{00000000-0005-0000-0000-0000F6250000}"/>
    <cellStyle name="Dezimal 11 7 2 6 2" xfId="9803" xr:uid="{00000000-0005-0000-0000-0000F7250000}"/>
    <cellStyle name="Dezimal 11 7 2 6 2 2" xfId="9804" xr:uid="{00000000-0005-0000-0000-0000F8250000}"/>
    <cellStyle name="Dezimal 11 7 2 6 3" xfId="9805" xr:uid="{00000000-0005-0000-0000-0000F9250000}"/>
    <cellStyle name="Dezimal 11 7 2 6 3 2" xfId="9806" xr:uid="{00000000-0005-0000-0000-0000FA250000}"/>
    <cellStyle name="Dezimal 11 7 2 6 4" xfId="9807" xr:uid="{00000000-0005-0000-0000-0000FB250000}"/>
    <cellStyle name="Dezimal 11 7 2 7" xfId="9808" xr:uid="{00000000-0005-0000-0000-0000FC250000}"/>
    <cellStyle name="Dezimal 11 7 2 7 2" xfId="9809" xr:uid="{00000000-0005-0000-0000-0000FD250000}"/>
    <cellStyle name="Dezimal 11 7 2 7 2 2" xfId="9810" xr:uid="{00000000-0005-0000-0000-0000FE250000}"/>
    <cellStyle name="Dezimal 11 7 2 7 3" xfId="9811" xr:uid="{00000000-0005-0000-0000-0000FF250000}"/>
    <cellStyle name="Dezimal 11 7 2 7 3 2" xfId="9812" xr:uid="{00000000-0005-0000-0000-000000260000}"/>
    <cellStyle name="Dezimal 11 7 2 7 4" xfId="9813" xr:uid="{00000000-0005-0000-0000-000001260000}"/>
    <cellStyle name="Dezimal 11 7 2 8" xfId="9814" xr:uid="{00000000-0005-0000-0000-000002260000}"/>
    <cellStyle name="Dezimal 11 7 2 8 2" xfId="9815" xr:uid="{00000000-0005-0000-0000-000003260000}"/>
    <cellStyle name="Dezimal 11 7 2 9" xfId="9816" xr:uid="{00000000-0005-0000-0000-000004260000}"/>
    <cellStyle name="Dezimal 11 7 2 9 2" xfId="9817" xr:uid="{00000000-0005-0000-0000-000005260000}"/>
    <cellStyle name="Dezimal 11 7 3" xfId="9818" xr:uid="{00000000-0005-0000-0000-000006260000}"/>
    <cellStyle name="Dezimal 11 7 3 2" xfId="9819" xr:uid="{00000000-0005-0000-0000-000007260000}"/>
    <cellStyle name="Dezimal 11 7 3 2 2" xfId="9820" xr:uid="{00000000-0005-0000-0000-000008260000}"/>
    <cellStyle name="Dezimal 11 7 3 3" xfId="9821" xr:uid="{00000000-0005-0000-0000-000009260000}"/>
    <cellStyle name="Dezimal 11 7 3 3 2" xfId="9822" xr:uid="{00000000-0005-0000-0000-00000A260000}"/>
    <cellStyle name="Dezimal 11 7 3 4" xfId="9823" xr:uid="{00000000-0005-0000-0000-00000B260000}"/>
    <cellStyle name="Dezimal 11 7 4" xfId="9824" xr:uid="{00000000-0005-0000-0000-00000C260000}"/>
    <cellStyle name="Dezimal 11 7 4 2" xfId="9825" xr:uid="{00000000-0005-0000-0000-00000D260000}"/>
    <cellStyle name="Dezimal 11 7 4 2 2" xfId="9826" xr:uid="{00000000-0005-0000-0000-00000E260000}"/>
    <cellStyle name="Dezimal 11 7 4 3" xfId="9827" xr:uid="{00000000-0005-0000-0000-00000F260000}"/>
    <cellStyle name="Dezimal 11 7 4 3 2" xfId="9828" xr:uid="{00000000-0005-0000-0000-000010260000}"/>
    <cellStyle name="Dezimal 11 7 4 4" xfId="9829" xr:uid="{00000000-0005-0000-0000-000011260000}"/>
    <cellStyle name="Dezimal 11 7 5" xfId="9830" xr:uid="{00000000-0005-0000-0000-000012260000}"/>
    <cellStyle name="Dezimal 11 7 5 2" xfId="9831" xr:uid="{00000000-0005-0000-0000-000013260000}"/>
    <cellStyle name="Dezimal 11 7 5 2 2" xfId="9832" xr:uid="{00000000-0005-0000-0000-000014260000}"/>
    <cellStyle name="Dezimal 11 7 5 3" xfId="9833" xr:uid="{00000000-0005-0000-0000-000015260000}"/>
    <cellStyle name="Dezimal 11 7 5 3 2" xfId="9834" xr:uid="{00000000-0005-0000-0000-000016260000}"/>
    <cellStyle name="Dezimal 11 7 5 4" xfId="9835" xr:uid="{00000000-0005-0000-0000-000017260000}"/>
    <cellStyle name="Dezimal 11 7 6" xfId="9836" xr:uid="{00000000-0005-0000-0000-000018260000}"/>
    <cellStyle name="Dezimal 11 7 6 2" xfId="9837" xr:uid="{00000000-0005-0000-0000-000019260000}"/>
    <cellStyle name="Dezimal 11 7 6 2 2" xfId="9838" xr:uid="{00000000-0005-0000-0000-00001A260000}"/>
    <cellStyle name="Dezimal 11 7 6 3" xfId="9839" xr:uid="{00000000-0005-0000-0000-00001B260000}"/>
    <cellStyle name="Dezimal 11 7 6 3 2" xfId="9840" xr:uid="{00000000-0005-0000-0000-00001C260000}"/>
    <cellStyle name="Dezimal 11 7 6 4" xfId="9841" xr:uid="{00000000-0005-0000-0000-00001D260000}"/>
    <cellStyle name="Dezimal 11 7 7" xfId="9842" xr:uid="{00000000-0005-0000-0000-00001E260000}"/>
    <cellStyle name="Dezimal 11 7 7 2" xfId="9843" xr:uid="{00000000-0005-0000-0000-00001F260000}"/>
    <cellStyle name="Dezimal 11 7 7 2 2" xfId="9844" xr:uid="{00000000-0005-0000-0000-000020260000}"/>
    <cellStyle name="Dezimal 11 7 7 3" xfId="9845" xr:uid="{00000000-0005-0000-0000-000021260000}"/>
    <cellStyle name="Dezimal 11 7 7 3 2" xfId="9846" xr:uid="{00000000-0005-0000-0000-000022260000}"/>
    <cellStyle name="Dezimal 11 7 7 4" xfId="9847" xr:uid="{00000000-0005-0000-0000-000023260000}"/>
    <cellStyle name="Dezimal 11 7 8" xfId="9848" xr:uid="{00000000-0005-0000-0000-000024260000}"/>
    <cellStyle name="Dezimal 11 7 8 2" xfId="9849" xr:uid="{00000000-0005-0000-0000-000025260000}"/>
    <cellStyle name="Dezimal 11 7 9" xfId="9850" xr:uid="{00000000-0005-0000-0000-000026260000}"/>
    <cellStyle name="Dezimal 11 7 9 2" xfId="9851" xr:uid="{00000000-0005-0000-0000-000027260000}"/>
    <cellStyle name="Dezimal 11 8" xfId="9852" xr:uid="{00000000-0005-0000-0000-000028260000}"/>
    <cellStyle name="Dezimal 11 8 10" xfId="9853" xr:uid="{00000000-0005-0000-0000-000029260000}"/>
    <cellStyle name="Dezimal 11 8 2" xfId="9854" xr:uid="{00000000-0005-0000-0000-00002A260000}"/>
    <cellStyle name="Dezimal 11 8 2 2" xfId="9855" xr:uid="{00000000-0005-0000-0000-00002B260000}"/>
    <cellStyle name="Dezimal 11 8 2 2 2" xfId="9856" xr:uid="{00000000-0005-0000-0000-00002C260000}"/>
    <cellStyle name="Dezimal 11 8 2 2 2 2" xfId="9857" xr:uid="{00000000-0005-0000-0000-00002D260000}"/>
    <cellStyle name="Dezimal 11 8 2 2 3" xfId="9858" xr:uid="{00000000-0005-0000-0000-00002E260000}"/>
    <cellStyle name="Dezimal 11 8 2 2 3 2" xfId="9859" xr:uid="{00000000-0005-0000-0000-00002F260000}"/>
    <cellStyle name="Dezimal 11 8 2 2 4" xfId="9860" xr:uid="{00000000-0005-0000-0000-000030260000}"/>
    <cellStyle name="Dezimal 11 8 2 3" xfId="9861" xr:uid="{00000000-0005-0000-0000-000031260000}"/>
    <cellStyle name="Dezimal 11 8 2 3 2" xfId="9862" xr:uid="{00000000-0005-0000-0000-000032260000}"/>
    <cellStyle name="Dezimal 11 8 2 3 2 2" xfId="9863" xr:uid="{00000000-0005-0000-0000-000033260000}"/>
    <cellStyle name="Dezimal 11 8 2 3 3" xfId="9864" xr:uid="{00000000-0005-0000-0000-000034260000}"/>
    <cellStyle name="Dezimal 11 8 2 3 3 2" xfId="9865" xr:uid="{00000000-0005-0000-0000-000035260000}"/>
    <cellStyle name="Dezimal 11 8 2 3 4" xfId="9866" xr:uid="{00000000-0005-0000-0000-000036260000}"/>
    <cellStyle name="Dezimal 11 8 2 4" xfId="9867" xr:uid="{00000000-0005-0000-0000-000037260000}"/>
    <cellStyle name="Dezimal 11 8 2 4 2" xfId="9868" xr:uid="{00000000-0005-0000-0000-000038260000}"/>
    <cellStyle name="Dezimal 11 8 2 5" xfId="9869" xr:uid="{00000000-0005-0000-0000-000039260000}"/>
    <cellStyle name="Dezimal 11 8 2 5 2" xfId="9870" xr:uid="{00000000-0005-0000-0000-00003A260000}"/>
    <cellStyle name="Dezimal 11 8 2 6" xfId="9871" xr:uid="{00000000-0005-0000-0000-00003B260000}"/>
    <cellStyle name="Dezimal 11 8 3" xfId="9872" xr:uid="{00000000-0005-0000-0000-00003C260000}"/>
    <cellStyle name="Dezimal 11 8 3 2" xfId="9873" xr:uid="{00000000-0005-0000-0000-00003D260000}"/>
    <cellStyle name="Dezimal 11 8 3 2 2" xfId="9874" xr:uid="{00000000-0005-0000-0000-00003E260000}"/>
    <cellStyle name="Dezimal 11 8 3 3" xfId="9875" xr:uid="{00000000-0005-0000-0000-00003F260000}"/>
    <cellStyle name="Dezimal 11 8 3 3 2" xfId="9876" xr:uid="{00000000-0005-0000-0000-000040260000}"/>
    <cellStyle name="Dezimal 11 8 3 4" xfId="9877" xr:uid="{00000000-0005-0000-0000-000041260000}"/>
    <cellStyle name="Dezimal 11 8 4" xfId="9878" xr:uid="{00000000-0005-0000-0000-000042260000}"/>
    <cellStyle name="Dezimal 11 8 4 2" xfId="9879" xr:uid="{00000000-0005-0000-0000-000043260000}"/>
    <cellStyle name="Dezimal 11 8 4 2 2" xfId="9880" xr:uid="{00000000-0005-0000-0000-000044260000}"/>
    <cellStyle name="Dezimal 11 8 4 3" xfId="9881" xr:uid="{00000000-0005-0000-0000-000045260000}"/>
    <cellStyle name="Dezimal 11 8 4 3 2" xfId="9882" xr:uid="{00000000-0005-0000-0000-000046260000}"/>
    <cellStyle name="Dezimal 11 8 4 4" xfId="9883" xr:uid="{00000000-0005-0000-0000-000047260000}"/>
    <cellStyle name="Dezimal 11 8 5" xfId="9884" xr:uid="{00000000-0005-0000-0000-000048260000}"/>
    <cellStyle name="Dezimal 11 8 5 2" xfId="9885" xr:uid="{00000000-0005-0000-0000-000049260000}"/>
    <cellStyle name="Dezimal 11 8 5 2 2" xfId="9886" xr:uid="{00000000-0005-0000-0000-00004A260000}"/>
    <cellStyle name="Dezimal 11 8 5 3" xfId="9887" xr:uid="{00000000-0005-0000-0000-00004B260000}"/>
    <cellStyle name="Dezimal 11 8 5 3 2" xfId="9888" xr:uid="{00000000-0005-0000-0000-00004C260000}"/>
    <cellStyle name="Dezimal 11 8 5 4" xfId="9889" xr:uid="{00000000-0005-0000-0000-00004D260000}"/>
    <cellStyle name="Dezimal 11 8 6" xfId="9890" xr:uid="{00000000-0005-0000-0000-00004E260000}"/>
    <cellStyle name="Dezimal 11 8 6 2" xfId="9891" xr:uid="{00000000-0005-0000-0000-00004F260000}"/>
    <cellStyle name="Dezimal 11 8 6 2 2" xfId="9892" xr:uid="{00000000-0005-0000-0000-000050260000}"/>
    <cellStyle name="Dezimal 11 8 6 3" xfId="9893" xr:uid="{00000000-0005-0000-0000-000051260000}"/>
    <cellStyle name="Dezimal 11 8 6 3 2" xfId="9894" xr:uid="{00000000-0005-0000-0000-000052260000}"/>
    <cellStyle name="Dezimal 11 8 6 4" xfId="9895" xr:uid="{00000000-0005-0000-0000-000053260000}"/>
    <cellStyle name="Dezimal 11 8 7" xfId="9896" xr:uid="{00000000-0005-0000-0000-000054260000}"/>
    <cellStyle name="Dezimal 11 8 7 2" xfId="9897" xr:uid="{00000000-0005-0000-0000-000055260000}"/>
    <cellStyle name="Dezimal 11 8 7 2 2" xfId="9898" xr:uid="{00000000-0005-0000-0000-000056260000}"/>
    <cellStyle name="Dezimal 11 8 7 3" xfId="9899" xr:uid="{00000000-0005-0000-0000-000057260000}"/>
    <cellStyle name="Dezimal 11 8 7 3 2" xfId="9900" xr:uid="{00000000-0005-0000-0000-000058260000}"/>
    <cellStyle name="Dezimal 11 8 7 4" xfId="9901" xr:uid="{00000000-0005-0000-0000-000059260000}"/>
    <cellStyle name="Dezimal 11 8 8" xfId="9902" xr:uid="{00000000-0005-0000-0000-00005A260000}"/>
    <cellStyle name="Dezimal 11 8 8 2" xfId="9903" xr:uid="{00000000-0005-0000-0000-00005B260000}"/>
    <cellStyle name="Dezimal 11 8 9" xfId="9904" xr:uid="{00000000-0005-0000-0000-00005C260000}"/>
    <cellStyle name="Dezimal 11 8 9 2" xfId="9905" xr:uid="{00000000-0005-0000-0000-00005D260000}"/>
    <cellStyle name="Dezimal 11 9" xfId="9906" xr:uid="{00000000-0005-0000-0000-00005E260000}"/>
    <cellStyle name="Dezimal 11 9 10" xfId="9907" xr:uid="{00000000-0005-0000-0000-00005F260000}"/>
    <cellStyle name="Dezimal 11 9 10 2" xfId="9908" xr:uid="{00000000-0005-0000-0000-000060260000}"/>
    <cellStyle name="Dezimal 11 9 11" xfId="9909" xr:uid="{00000000-0005-0000-0000-000061260000}"/>
    <cellStyle name="Dezimal 11 9 2" xfId="9910" xr:uid="{00000000-0005-0000-0000-000062260000}"/>
    <cellStyle name="Dezimal 11 9 2 2" xfId="9911" xr:uid="{00000000-0005-0000-0000-000063260000}"/>
    <cellStyle name="Dezimal 11 9 2 2 2" xfId="9912" xr:uid="{00000000-0005-0000-0000-000064260000}"/>
    <cellStyle name="Dezimal 11 9 2 2 2 2" xfId="9913" xr:uid="{00000000-0005-0000-0000-000065260000}"/>
    <cellStyle name="Dezimal 11 9 2 2 3" xfId="9914" xr:uid="{00000000-0005-0000-0000-000066260000}"/>
    <cellStyle name="Dezimal 11 9 2 2 3 2" xfId="9915" xr:uid="{00000000-0005-0000-0000-000067260000}"/>
    <cellStyle name="Dezimal 11 9 2 2 4" xfId="9916" xr:uid="{00000000-0005-0000-0000-000068260000}"/>
    <cellStyle name="Dezimal 11 9 2 3" xfId="9917" xr:uid="{00000000-0005-0000-0000-000069260000}"/>
    <cellStyle name="Dezimal 11 9 2 3 2" xfId="9918" xr:uid="{00000000-0005-0000-0000-00006A260000}"/>
    <cellStyle name="Dezimal 11 9 2 3 2 2" xfId="9919" xr:uid="{00000000-0005-0000-0000-00006B260000}"/>
    <cellStyle name="Dezimal 11 9 2 3 3" xfId="9920" xr:uid="{00000000-0005-0000-0000-00006C260000}"/>
    <cellStyle name="Dezimal 11 9 2 3 3 2" xfId="9921" xr:uid="{00000000-0005-0000-0000-00006D260000}"/>
    <cellStyle name="Dezimal 11 9 2 3 4" xfId="9922" xr:uid="{00000000-0005-0000-0000-00006E260000}"/>
    <cellStyle name="Dezimal 11 9 2 4" xfId="9923" xr:uid="{00000000-0005-0000-0000-00006F260000}"/>
    <cellStyle name="Dezimal 11 9 2 4 2" xfId="9924" xr:uid="{00000000-0005-0000-0000-000070260000}"/>
    <cellStyle name="Dezimal 11 9 2 5" xfId="9925" xr:uid="{00000000-0005-0000-0000-000071260000}"/>
    <cellStyle name="Dezimal 11 9 2 5 2" xfId="9926" xr:uid="{00000000-0005-0000-0000-000072260000}"/>
    <cellStyle name="Dezimal 11 9 2 6" xfId="9927" xr:uid="{00000000-0005-0000-0000-000073260000}"/>
    <cellStyle name="Dezimal 11 9 3" xfId="9928" xr:uid="{00000000-0005-0000-0000-000074260000}"/>
    <cellStyle name="Dezimal 11 9 3 2" xfId="9929" xr:uid="{00000000-0005-0000-0000-000075260000}"/>
    <cellStyle name="Dezimal 11 9 3 2 2" xfId="9930" xr:uid="{00000000-0005-0000-0000-000076260000}"/>
    <cellStyle name="Dezimal 11 9 3 2 2 2" xfId="9931" xr:uid="{00000000-0005-0000-0000-000077260000}"/>
    <cellStyle name="Dezimal 11 9 3 2 3" xfId="9932" xr:uid="{00000000-0005-0000-0000-000078260000}"/>
    <cellStyle name="Dezimal 11 9 3 2 3 2" xfId="9933" xr:uid="{00000000-0005-0000-0000-000079260000}"/>
    <cellStyle name="Dezimal 11 9 3 2 4" xfId="9934" xr:uid="{00000000-0005-0000-0000-00007A260000}"/>
    <cellStyle name="Dezimal 11 9 3 3" xfId="9935" xr:uid="{00000000-0005-0000-0000-00007B260000}"/>
    <cellStyle name="Dezimal 11 9 3 3 2" xfId="9936" xr:uid="{00000000-0005-0000-0000-00007C260000}"/>
    <cellStyle name="Dezimal 11 9 3 3 2 2" xfId="9937" xr:uid="{00000000-0005-0000-0000-00007D260000}"/>
    <cellStyle name="Dezimal 11 9 3 3 3" xfId="9938" xr:uid="{00000000-0005-0000-0000-00007E260000}"/>
    <cellStyle name="Dezimal 11 9 3 3 3 2" xfId="9939" xr:uid="{00000000-0005-0000-0000-00007F260000}"/>
    <cellStyle name="Dezimal 11 9 3 3 4" xfId="9940" xr:uid="{00000000-0005-0000-0000-000080260000}"/>
    <cellStyle name="Dezimal 11 9 3 4" xfId="9941" xr:uid="{00000000-0005-0000-0000-000081260000}"/>
    <cellStyle name="Dezimal 11 9 3 4 2" xfId="9942" xr:uid="{00000000-0005-0000-0000-000082260000}"/>
    <cellStyle name="Dezimal 11 9 3 5" xfId="9943" xr:uid="{00000000-0005-0000-0000-000083260000}"/>
    <cellStyle name="Dezimal 11 9 3 5 2" xfId="9944" xr:uid="{00000000-0005-0000-0000-000084260000}"/>
    <cellStyle name="Dezimal 11 9 3 6" xfId="9945" xr:uid="{00000000-0005-0000-0000-000085260000}"/>
    <cellStyle name="Dezimal 11 9 4" xfId="9946" xr:uid="{00000000-0005-0000-0000-000086260000}"/>
    <cellStyle name="Dezimal 11 9 4 2" xfId="9947" xr:uid="{00000000-0005-0000-0000-000087260000}"/>
    <cellStyle name="Dezimal 11 9 4 2 2" xfId="9948" xr:uid="{00000000-0005-0000-0000-000088260000}"/>
    <cellStyle name="Dezimal 11 9 4 2 2 2" xfId="9949" xr:uid="{00000000-0005-0000-0000-000089260000}"/>
    <cellStyle name="Dezimal 11 9 4 2 2 2 2" xfId="9950" xr:uid="{00000000-0005-0000-0000-00008A260000}"/>
    <cellStyle name="Dezimal 11 9 4 2 2 3" xfId="9951" xr:uid="{00000000-0005-0000-0000-00008B260000}"/>
    <cellStyle name="Dezimal 11 9 4 2 2 3 2" xfId="9952" xr:uid="{00000000-0005-0000-0000-00008C260000}"/>
    <cellStyle name="Dezimal 11 9 4 2 2 4" xfId="9953" xr:uid="{00000000-0005-0000-0000-00008D260000}"/>
    <cellStyle name="Dezimal 11 9 4 2 3" xfId="9954" xr:uid="{00000000-0005-0000-0000-00008E260000}"/>
    <cellStyle name="Dezimal 11 9 4 2 3 2" xfId="9955" xr:uid="{00000000-0005-0000-0000-00008F260000}"/>
    <cellStyle name="Dezimal 11 9 4 2 3 2 2" xfId="9956" xr:uid="{00000000-0005-0000-0000-000090260000}"/>
    <cellStyle name="Dezimal 11 9 4 2 3 3" xfId="9957" xr:uid="{00000000-0005-0000-0000-000091260000}"/>
    <cellStyle name="Dezimal 11 9 4 2 3 3 2" xfId="9958" xr:uid="{00000000-0005-0000-0000-000092260000}"/>
    <cellStyle name="Dezimal 11 9 4 2 3 4" xfId="9959" xr:uid="{00000000-0005-0000-0000-000093260000}"/>
    <cellStyle name="Dezimal 11 9 4 2 4" xfId="9960" xr:uid="{00000000-0005-0000-0000-000094260000}"/>
    <cellStyle name="Dezimal 11 9 4 2 4 2" xfId="9961" xr:uid="{00000000-0005-0000-0000-000095260000}"/>
    <cellStyle name="Dezimal 11 9 4 2 5" xfId="9962" xr:uid="{00000000-0005-0000-0000-000096260000}"/>
    <cellStyle name="Dezimal 11 9 4 2 5 2" xfId="9963" xr:uid="{00000000-0005-0000-0000-000097260000}"/>
    <cellStyle name="Dezimal 11 9 4 2 6" xfId="9964" xr:uid="{00000000-0005-0000-0000-000098260000}"/>
    <cellStyle name="Dezimal 11 9 4 3" xfId="9965" xr:uid="{00000000-0005-0000-0000-000099260000}"/>
    <cellStyle name="Dezimal 11 9 4 3 2" xfId="9966" xr:uid="{00000000-0005-0000-0000-00009A260000}"/>
    <cellStyle name="Dezimal 11 9 4 3 2 2" xfId="9967" xr:uid="{00000000-0005-0000-0000-00009B260000}"/>
    <cellStyle name="Dezimal 11 9 4 3 3" xfId="9968" xr:uid="{00000000-0005-0000-0000-00009C260000}"/>
    <cellStyle name="Dezimal 11 9 4 3 3 2" xfId="9969" xr:uid="{00000000-0005-0000-0000-00009D260000}"/>
    <cellStyle name="Dezimal 11 9 4 3 4" xfId="9970" xr:uid="{00000000-0005-0000-0000-00009E260000}"/>
    <cellStyle name="Dezimal 11 9 4 4" xfId="9971" xr:uid="{00000000-0005-0000-0000-00009F260000}"/>
    <cellStyle name="Dezimal 11 9 4 4 2" xfId="9972" xr:uid="{00000000-0005-0000-0000-0000A0260000}"/>
    <cellStyle name="Dezimal 11 9 4 5" xfId="9973" xr:uid="{00000000-0005-0000-0000-0000A1260000}"/>
    <cellStyle name="Dezimal 11 9 4 5 2" xfId="9974" xr:uid="{00000000-0005-0000-0000-0000A2260000}"/>
    <cellStyle name="Dezimal 11 9 4 6" xfId="9975" xr:uid="{00000000-0005-0000-0000-0000A3260000}"/>
    <cellStyle name="Dezimal 11 9 5" xfId="9976" xr:uid="{00000000-0005-0000-0000-0000A4260000}"/>
    <cellStyle name="Dezimal 11 9 5 2" xfId="9977" xr:uid="{00000000-0005-0000-0000-0000A5260000}"/>
    <cellStyle name="Dezimal 11 9 5 2 2" xfId="9978" xr:uid="{00000000-0005-0000-0000-0000A6260000}"/>
    <cellStyle name="Dezimal 11 9 5 3" xfId="9979" xr:uid="{00000000-0005-0000-0000-0000A7260000}"/>
    <cellStyle name="Dezimal 11 9 5 3 2" xfId="9980" xr:uid="{00000000-0005-0000-0000-0000A8260000}"/>
    <cellStyle name="Dezimal 11 9 5 4" xfId="9981" xr:uid="{00000000-0005-0000-0000-0000A9260000}"/>
    <cellStyle name="Dezimal 11 9 6" xfId="9982" xr:uid="{00000000-0005-0000-0000-0000AA260000}"/>
    <cellStyle name="Dezimal 11 9 6 2" xfId="9983" xr:uid="{00000000-0005-0000-0000-0000AB260000}"/>
    <cellStyle name="Dezimal 11 9 6 2 2" xfId="9984" xr:uid="{00000000-0005-0000-0000-0000AC260000}"/>
    <cellStyle name="Dezimal 11 9 6 3" xfId="9985" xr:uid="{00000000-0005-0000-0000-0000AD260000}"/>
    <cellStyle name="Dezimal 11 9 6 3 2" xfId="9986" xr:uid="{00000000-0005-0000-0000-0000AE260000}"/>
    <cellStyle name="Dezimal 11 9 6 4" xfId="9987" xr:uid="{00000000-0005-0000-0000-0000AF260000}"/>
    <cellStyle name="Dezimal 11 9 7" xfId="9988" xr:uid="{00000000-0005-0000-0000-0000B0260000}"/>
    <cellStyle name="Dezimal 11 9 7 2" xfId="9989" xr:uid="{00000000-0005-0000-0000-0000B1260000}"/>
    <cellStyle name="Dezimal 11 9 7 2 2" xfId="9990" xr:uid="{00000000-0005-0000-0000-0000B2260000}"/>
    <cellStyle name="Dezimal 11 9 7 3" xfId="9991" xr:uid="{00000000-0005-0000-0000-0000B3260000}"/>
    <cellStyle name="Dezimal 11 9 7 3 2" xfId="9992" xr:uid="{00000000-0005-0000-0000-0000B4260000}"/>
    <cellStyle name="Dezimal 11 9 7 4" xfId="9993" xr:uid="{00000000-0005-0000-0000-0000B5260000}"/>
    <cellStyle name="Dezimal 11 9 8" xfId="9994" xr:uid="{00000000-0005-0000-0000-0000B6260000}"/>
    <cellStyle name="Dezimal 11 9 8 2" xfId="9995" xr:uid="{00000000-0005-0000-0000-0000B7260000}"/>
    <cellStyle name="Dezimal 11 9 8 2 2" xfId="9996" xr:uid="{00000000-0005-0000-0000-0000B8260000}"/>
    <cellStyle name="Dezimal 11 9 8 3" xfId="9997" xr:uid="{00000000-0005-0000-0000-0000B9260000}"/>
    <cellStyle name="Dezimal 11 9 8 3 2" xfId="9998" xr:uid="{00000000-0005-0000-0000-0000BA260000}"/>
    <cellStyle name="Dezimal 11 9 8 4" xfId="9999" xr:uid="{00000000-0005-0000-0000-0000BB260000}"/>
    <cellStyle name="Dezimal 11 9 9" xfId="10000" xr:uid="{00000000-0005-0000-0000-0000BC260000}"/>
    <cellStyle name="Dezimal 11 9 9 2" xfId="10001" xr:uid="{00000000-0005-0000-0000-0000BD260000}"/>
    <cellStyle name="Dezimal 12" xfId="10002" xr:uid="{00000000-0005-0000-0000-0000BE260000}"/>
    <cellStyle name="Dezimal 12 10" xfId="10003" xr:uid="{00000000-0005-0000-0000-0000BF260000}"/>
    <cellStyle name="Dezimal 12 10 10" xfId="10004" xr:uid="{00000000-0005-0000-0000-0000C0260000}"/>
    <cellStyle name="Dezimal 12 10 10 2" xfId="10005" xr:uid="{00000000-0005-0000-0000-0000C1260000}"/>
    <cellStyle name="Dezimal 12 10 11" xfId="10006" xr:uid="{00000000-0005-0000-0000-0000C2260000}"/>
    <cellStyle name="Dezimal 12 10 2" xfId="10007" xr:uid="{00000000-0005-0000-0000-0000C3260000}"/>
    <cellStyle name="Dezimal 12 10 2 2" xfId="10008" xr:uid="{00000000-0005-0000-0000-0000C4260000}"/>
    <cellStyle name="Dezimal 12 10 2 2 2" xfId="10009" xr:uid="{00000000-0005-0000-0000-0000C5260000}"/>
    <cellStyle name="Dezimal 12 10 2 2 2 2" xfId="10010" xr:uid="{00000000-0005-0000-0000-0000C6260000}"/>
    <cellStyle name="Dezimal 12 10 2 2 3" xfId="10011" xr:uid="{00000000-0005-0000-0000-0000C7260000}"/>
    <cellStyle name="Dezimal 12 10 2 2 3 2" xfId="10012" xr:uid="{00000000-0005-0000-0000-0000C8260000}"/>
    <cellStyle name="Dezimal 12 10 2 2 4" xfId="10013" xr:uid="{00000000-0005-0000-0000-0000C9260000}"/>
    <cellStyle name="Dezimal 12 10 2 3" xfId="10014" xr:uid="{00000000-0005-0000-0000-0000CA260000}"/>
    <cellStyle name="Dezimal 12 10 2 3 2" xfId="10015" xr:uid="{00000000-0005-0000-0000-0000CB260000}"/>
    <cellStyle name="Dezimal 12 10 2 3 2 2" xfId="10016" xr:uid="{00000000-0005-0000-0000-0000CC260000}"/>
    <cellStyle name="Dezimal 12 10 2 3 3" xfId="10017" xr:uid="{00000000-0005-0000-0000-0000CD260000}"/>
    <cellStyle name="Dezimal 12 10 2 3 3 2" xfId="10018" xr:uid="{00000000-0005-0000-0000-0000CE260000}"/>
    <cellStyle name="Dezimal 12 10 2 3 4" xfId="10019" xr:uid="{00000000-0005-0000-0000-0000CF260000}"/>
    <cellStyle name="Dezimal 12 10 2 4" xfId="10020" xr:uid="{00000000-0005-0000-0000-0000D0260000}"/>
    <cellStyle name="Dezimal 12 10 2 4 2" xfId="10021" xr:uid="{00000000-0005-0000-0000-0000D1260000}"/>
    <cellStyle name="Dezimal 12 10 2 5" xfId="10022" xr:uid="{00000000-0005-0000-0000-0000D2260000}"/>
    <cellStyle name="Dezimal 12 10 2 5 2" xfId="10023" xr:uid="{00000000-0005-0000-0000-0000D3260000}"/>
    <cellStyle name="Dezimal 12 10 2 6" xfId="10024" xr:uid="{00000000-0005-0000-0000-0000D4260000}"/>
    <cellStyle name="Dezimal 12 10 3" xfId="10025" xr:uid="{00000000-0005-0000-0000-0000D5260000}"/>
    <cellStyle name="Dezimal 12 10 3 2" xfId="10026" xr:uid="{00000000-0005-0000-0000-0000D6260000}"/>
    <cellStyle name="Dezimal 12 10 3 2 2" xfId="10027" xr:uid="{00000000-0005-0000-0000-0000D7260000}"/>
    <cellStyle name="Dezimal 12 10 3 2 2 2" xfId="10028" xr:uid="{00000000-0005-0000-0000-0000D8260000}"/>
    <cellStyle name="Dezimal 12 10 3 2 3" xfId="10029" xr:uid="{00000000-0005-0000-0000-0000D9260000}"/>
    <cellStyle name="Dezimal 12 10 3 2 3 2" xfId="10030" xr:uid="{00000000-0005-0000-0000-0000DA260000}"/>
    <cellStyle name="Dezimal 12 10 3 2 4" xfId="10031" xr:uid="{00000000-0005-0000-0000-0000DB260000}"/>
    <cellStyle name="Dezimal 12 10 3 3" xfId="10032" xr:uid="{00000000-0005-0000-0000-0000DC260000}"/>
    <cellStyle name="Dezimal 12 10 3 3 2" xfId="10033" xr:uid="{00000000-0005-0000-0000-0000DD260000}"/>
    <cellStyle name="Dezimal 12 10 3 3 2 2" xfId="10034" xr:uid="{00000000-0005-0000-0000-0000DE260000}"/>
    <cellStyle name="Dezimal 12 10 3 3 3" xfId="10035" xr:uid="{00000000-0005-0000-0000-0000DF260000}"/>
    <cellStyle name="Dezimal 12 10 3 3 3 2" xfId="10036" xr:uid="{00000000-0005-0000-0000-0000E0260000}"/>
    <cellStyle name="Dezimal 12 10 3 3 4" xfId="10037" xr:uid="{00000000-0005-0000-0000-0000E1260000}"/>
    <cellStyle name="Dezimal 12 10 3 4" xfId="10038" xr:uid="{00000000-0005-0000-0000-0000E2260000}"/>
    <cellStyle name="Dezimal 12 10 3 4 2" xfId="10039" xr:uid="{00000000-0005-0000-0000-0000E3260000}"/>
    <cellStyle name="Dezimal 12 10 3 5" xfId="10040" xr:uid="{00000000-0005-0000-0000-0000E4260000}"/>
    <cellStyle name="Dezimal 12 10 3 5 2" xfId="10041" xr:uid="{00000000-0005-0000-0000-0000E5260000}"/>
    <cellStyle name="Dezimal 12 10 3 6" xfId="10042" xr:uid="{00000000-0005-0000-0000-0000E6260000}"/>
    <cellStyle name="Dezimal 12 10 4" xfId="10043" xr:uid="{00000000-0005-0000-0000-0000E7260000}"/>
    <cellStyle name="Dezimal 12 10 4 2" xfId="10044" xr:uid="{00000000-0005-0000-0000-0000E8260000}"/>
    <cellStyle name="Dezimal 12 10 4 2 2" xfId="10045" xr:uid="{00000000-0005-0000-0000-0000E9260000}"/>
    <cellStyle name="Dezimal 12 10 4 2 2 2" xfId="10046" xr:uid="{00000000-0005-0000-0000-0000EA260000}"/>
    <cellStyle name="Dezimal 12 10 4 2 2 2 2" xfId="10047" xr:uid="{00000000-0005-0000-0000-0000EB260000}"/>
    <cellStyle name="Dezimal 12 10 4 2 2 3" xfId="10048" xr:uid="{00000000-0005-0000-0000-0000EC260000}"/>
    <cellStyle name="Dezimal 12 10 4 2 2 3 2" xfId="10049" xr:uid="{00000000-0005-0000-0000-0000ED260000}"/>
    <cellStyle name="Dezimal 12 10 4 2 2 4" xfId="10050" xr:uid="{00000000-0005-0000-0000-0000EE260000}"/>
    <cellStyle name="Dezimal 12 10 4 2 3" xfId="10051" xr:uid="{00000000-0005-0000-0000-0000EF260000}"/>
    <cellStyle name="Dezimal 12 10 4 2 3 2" xfId="10052" xr:uid="{00000000-0005-0000-0000-0000F0260000}"/>
    <cellStyle name="Dezimal 12 10 4 2 3 2 2" xfId="10053" xr:uid="{00000000-0005-0000-0000-0000F1260000}"/>
    <cellStyle name="Dezimal 12 10 4 2 3 3" xfId="10054" xr:uid="{00000000-0005-0000-0000-0000F2260000}"/>
    <cellStyle name="Dezimal 12 10 4 2 3 3 2" xfId="10055" xr:uid="{00000000-0005-0000-0000-0000F3260000}"/>
    <cellStyle name="Dezimal 12 10 4 2 3 4" xfId="10056" xr:uid="{00000000-0005-0000-0000-0000F4260000}"/>
    <cellStyle name="Dezimal 12 10 4 2 4" xfId="10057" xr:uid="{00000000-0005-0000-0000-0000F5260000}"/>
    <cellStyle name="Dezimal 12 10 4 2 4 2" xfId="10058" xr:uid="{00000000-0005-0000-0000-0000F6260000}"/>
    <cellStyle name="Dezimal 12 10 4 2 5" xfId="10059" xr:uid="{00000000-0005-0000-0000-0000F7260000}"/>
    <cellStyle name="Dezimal 12 10 4 2 5 2" xfId="10060" xr:uid="{00000000-0005-0000-0000-0000F8260000}"/>
    <cellStyle name="Dezimal 12 10 4 2 6" xfId="10061" xr:uid="{00000000-0005-0000-0000-0000F9260000}"/>
    <cellStyle name="Dezimal 12 10 4 3" xfId="10062" xr:uid="{00000000-0005-0000-0000-0000FA260000}"/>
    <cellStyle name="Dezimal 12 10 4 3 2" xfId="10063" xr:uid="{00000000-0005-0000-0000-0000FB260000}"/>
    <cellStyle name="Dezimal 12 10 4 3 2 2" xfId="10064" xr:uid="{00000000-0005-0000-0000-0000FC260000}"/>
    <cellStyle name="Dezimal 12 10 4 3 3" xfId="10065" xr:uid="{00000000-0005-0000-0000-0000FD260000}"/>
    <cellStyle name="Dezimal 12 10 4 3 3 2" xfId="10066" xr:uid="{00000000-0005-0000-0000-0000FE260000}"/>
    <cellStyle name="Dezimal 12 10 4 3 4" xfId="10067" xr:uid="{00000000-0005-0000-0000-0000FF260000}"/>
    <cellStyle name="Dezimal 12 10 4 4" xfId="10068" xr:uid="{00000000-0005-0000-0000-000000270000}"/>
    <cellStyle name="Dezimal 12 10 4 4 2" xfId="10069" xr:uid="{00000000-0005-0000-0000-000001270000}"/>
    <cellStyle name="Dezimal 12 10 4 5" xfId="10070" xr:uid="{00000000-0005-0000-0000-000002270000}"/>
    <cellStyle name="Dezimal 12 10 4 5 2" xfId="10071" xr:uid="{00000000-0005-0000-0000-000003270000}"/>
    <cellStyle name="Dezimal 12 10 4 6" xfId="10072" xr:uid="{00000000-0005-0000-0000-000004270000}"/>
    <cellStyle name="Dezimal 12 10 5" xfId="10073" xr:uid="{00000000-0005-0000-0000-000005270000}"/>
    <cellStyle name="Dezimal 12 10 5 2" xfId="10074" xr:uid="{00000000-0005-0000-0000-000006270000}"/>
    <cellStyle name="Dezimal 12 10 5 2 2" xfId="10075" xr:uid="{00000000-0005-0000-0000-000007270000}"/>
    <cellStyle name="Dezimal 12 10 5 3" xfId="10076" xr:uid="{00000000-0005-0000-0000-000008270000}"/>
    <cellStyle name="Dezimal 12 10 5 3 2" xfId="10077" xr:uid="{00000000-0005-0000-0000-000009270000}"/>
    <cellStyle name="Dezimal 12 10 5 4" xfId="10078" xr:uid="{00000000-0005-0000-0000-00000A270000}"/>
    <cellStyle name="Dezimal 12 10 6" xfId="10079" xr:uid="{00000000-0005-0000-0000-00000B270000}"/>
    <cellStyle name="Dezimal 12 10 6 2" xfId="10080" xr:uid="{00000000-0005-0000-0000-00000C270000}"/>
    <cellStyle name="Dezimal 12 10 6 2 2" xfId="10081" xr:uid="{00000000-0005-0000-0000-00000D270000}"/>
    <cellStyle name="Dezimal 12 10 6 3" xfId="10082" xr:uid="{00000000-0005-0000-0000-00000E270000}"/>
    <cellStyle name="Dezimal 12 10 6 3 2" xfId="10083" xr:uid="{00000000-0005-0000-0000-00000F270000}"/>
    <cellStyle name="Dezimal 12 10 6 4" xfId="10084" xr:uid="{00000000-0005-0000-0000-000010270000}"/>
    <cellStyle name="Dezimal 12 10 7" xfId="10085" xr:uid="{00000000-0005-0000-0000-000011270000}"/>
    <cellStyle name="Dezimal 12 10 7 2" xfId="10086" xr:uid="{00000000-0005-0000-0000-000012270000}"/>
    <cellStyle name="Dezimal 12 10 7 2 2" xfId="10087" xr:uid="{00000000-0005-0000-0000-000013270000}"/>
    <cellStyle name="Dezimal 12 10 7 3" xfId="10088" xr:uid="{00000000-0005-0000-0000-000014270000}"/>
    <cellStyle name="Dezimal 12 10 7 3 2" xfId="10089" xr:uid="{00000000-0005-0000-0000-000015270000}"/>
    <cellStyle name="Dezimal 12 10 7 4" xfId="10090" xr:uid="{00000000-0005-0000-0000-000016270000}"/>
    <cellStyle name="Dezimal 12 10 8" xfId="10091" xr:uid="{00000000-0005-0000-0000-000017270000}"/>
    <cellStyle name="Dezimal 12 10 8 2" xfId="10092" xr:uid="{00000000-0005-0000-0000-000018270000}"/>
    <cellStyle name="Dezimal 12 10 9" xfId="10093" xr:uid="{00000000-0005-0000-0000-000019270000}"/>
    <cellStyle name="Dezimal 12 10 9 2" xfId="10094" xr:uid="{00000000-0005-0000-0000-00001A270000}"/>
    <cellStyle name="Dezimal 12 11" xfId="10095" xr:uid="{00000000-0005-0000-0000-00001B270000}"/>
    <cellStyle name="Dezimal 12 11 2" xfId="10096" xr:uid="{00000000-0005-0000-0000-00001C270000}"/>
    <cellStyle name="Dezimal 12 11 2 2" xfId="10097" xr:uid="{00000000-0005-0000-0000-00001D270000}"/>
    <cellStyle name="Dezimal 12 11 2 2 2" xfId="10098" xr:uid="{00000000-0005-0000-0000-00001E270000}"/>
    <cellStyle name="Dezimal 12 11 2 2 2 2" xfId="10099" xr:uid="{00000000-0005-0000-0000-00001F270000}"/>
    <cellStyle name="Dezimal 12 11 2 2 3" xfId="10100" xr:uid="{00000000-0005-0000-0000-000020270000}"/>
    <cellStyle name="Dezimal 12 11 2 2 3 2" xfId="10101" xr:uid="{00000000-0005-0000-0000-000021270000}"/>
    <cellStyle name="Dezimal 12 11 2 2 4" xfId="10102" xr:uid="{00000000-0005-0000-0000-000022270000}"/>
    <cellStyle name="Dezimal 12 11 2 3" xfId="10103" xr:uid="{00000000-0005-0000-0000-000023270000}"/>
    <cellStyle name="Dezimal 12 11 2 3 2" xfId="10104" xr:uid="{00000000-0005-0000-0000-000024270000}"/>
    <cellStyle name="Dezimal 12 11 2 3 2 2" xfId="10105" xr:uid="{00000000-0005-0000-0000-000025270000}"/>
    <cellStyle name="Dezimal 12 11 2 3 3" xfId="10106" xr:uid="{00000000-0005-0000-0000-000026270000}"/>
    <cellStyle name="Dezimal 12 11 2 3 3 2" xfId="10107" xr:uid="{00000000-0005-0000-0000-000027270000}"/>
    <cellStyle name="Dezimal 12 11 2 3 4" xfId="10108" xr:uid="{00000000-0005-0000-0000-000028270000}"/>
    <cellStyle name="Dezimal 12 11 2 4" xfId="10109" xr:uid="{00000000-0005-0000-0000-000029270000}"/>
    <cellStyle name="Dezimal 12 11 2 4 2" xfId="10110" xr:uid="{00000000-0005-0000-0000-00002A270000}"/>
    <cellStyle name="Dezimal 12 11 2 5" xfId="10111" xr:uid="{00000000-0005-0000-0000-00002B270000}"/>
    <cellStyle name="Dezimal 12 11 2 5 2" xfId="10112" xr:uid="{00000000-0005-0000-0000-00002C270000}"/>
    <cellStyle name="Dezimal 12 11 2 6" xfId="10113" xr:uid="{00000000-0005-0000-0000-00002D270000}"/>
    <cellStyle name="Dezimal 12 11 3" xfId="10114" xr:uid="{00000000-0005-0000-0000-00002E270000}"/>
    <cellStyle name="Dezimal 12 11 3 2" xfId="10115" xr:uid="{00000000-0005-0000-0000-00002F270000}"/>
    <cellStyle name="Dezimal 12 11 3 2 2" xfId="10116" xr:uid="{00000000-0005-0000-0000-000030270000}"/>
    <cellStyle name="Dezimal 12 11 3 3" xfId="10117" xr:uid="{00000000-0005-0000-0000-000031270000}"/>
    <cellStyle name="Dezimal 12 11 3 3 2" xfId="10118" xr:uid="{00000000-0005-0000-0000-000032270000}"/>
    <cellStyle name="Dezimal 12 11 3 4" xfId="10119" xr:uid="{00000000-0005-0000-0000-000033270000}"/>
    <cellStyle name="Dezimal 12 11 4" xfId="10120" xr:uid="{00000000-0005-0000-0000-000034270000}"/>
    <cellStyle name="Dezimal 12 11 4 2" xfId="10121" xr:uid="{00000000-0005-0000-0000-000035270000}"/>
    <cellStyle name="Dezimal 12 11 5" xfId="10122" xr:uid="{00000000-0005-0000-0000-000036270000}"/>
    <cellStyle name="Dezimal 12 11 5 2" xfId="10123" xr:uid="{00000000-0005-0000-0000-000037270000}"/>
    <cellStyle name="Dezimal 12 11 6" xfId="10124" xr:uid="{00000000-0005-0000-0000-000038270000}"/>
    <cellStyle name="Dezimal 12 12" xfId="10125" xr:uid="{00000000-0005-0000-0000-000039270000}"/>
    <cellStyle name="Dezimal 12 12 2" xfId="10126" xr:uid="{00000000-0005-0000-0000-00003A270000}"/>
    <cellStyle name="Dezimal 12 12 2 2" xfId="10127" xr:uid="{00000000-0005-0000-0000-00003B270000}"/>
    <cellStyle name="Dezimal 12 12 3" xfId="10128" xr:uid="{00000000-0005-0000-0000-00003C270000}"/>
    <cellStyle name="Dezimal 12 12 3 2" xfId="10129" xr:uid="{00000000-0005-0000-0000-00003D270000}"/>
    <cellStyle name="Dezimal 12 12 4" xfId="10130" xr:uid="{00000000-0005-0000-0000-00003E270000}"/>
    <cellStyle name="Dezimal 12 13" xfId="10131" xr:uid="{00000000-0005-0000-0000-00003F270000}"/>
    <cellStyle name="Dezimal 12 13 2" xfId="10132" xr:uid="{00000000-0005-0000-0000-000040270000}"/>
    <cellStyle name="Dezimal 12 14" xfId="10133" xr:uid="{00000000-0005-0000-0000-000041270000}"/>
    <cellStyle name="Dezimal 12 14 2" xfId="10134" xr:uid="{00000000-0005-0000-0000-000042270000}"/>
    <cellStyle name="Dezimal 12 15" xfId="10135" xr:uid="{00000000-0005-0000-0000-000043270000}"/>
    <cellStyle name="Dezimal 12 2" xfId="10136" xr:uid="{00000000-0005-0000-0000-000044270000}"/>
    <cellStyle name="Dezimal 12 2 10" xfId="10137" xr:uid="{00000000-0005-0000-0000-000045270000}"/>
    <cellStyle name="Dezimal 12 2 10 2" xfId="10138" xr:uid="{00000000-0005-0000-0000-000046270000}"/>
    <cellStyle name="Dezimal 12 2 11" xfId="10139" xr:uid="{00000000-0005-0000-0000-000047270000}"/>
    <cellStyle name="Dezimal 12 2 2" xfId="10140" xr:uid="{00000000-0005-0000-0000-000048270000}"/>
    <cellStyle name="Dezimal 12 2 2 10" xfId="10141" xr:uid="{00000000-0005-0000-0000-000049270000}"/>
    <cellStyle name="Dezimal 12 2 2 2" xfId="10142" xr:uid="{00000000-0005-0000-0000-00004A270000}"/>
    <cellStyle name="Dezimal 12 2 2 2 2" xfId="10143" xr:uid="{00000000-0005-0000-0000-00004B270000}"/>
    <cellStyle name="Dezimal 12 2 2 2 2 2" xfId="10144" xr:uid="{00000000-0005-0000-0000-00004C270000}"/>
    <cellStyle name="Dezimal 12 2 2 2 2 2 2" xfId="10145" xr:uid="{00000000-0005-0000-0000-00004D270000}"/>
    <cellStyle name="Dezimal 12 2 2 2 2 2 2 2" xfId="10146" xr:uid="{00000000-0005-0000-0000-00004E270000}"/>
    <cellStyle name="Dezimal 12 2 2 2 2 2 3" xfId="10147" xr:uid="{00000000-0005-0000-0000-00004F270000}"/>
    <cellStyle name="Dezimal 12 2 2 2 2 3" xfId="10148" xr:uid="{00000000-0005-0000-0000-000050270000}"/>
    <cellStyle name="Dezimal 12 2 2 2 2 3 2" xfId="10149" xr:uid="{00000000-0005-0000-0000-000051270000}"/>
    <cellStyle name="Dezimal 12 2 2 2 2 4" xfId="10150" xr:uid="{00000000-0005-0000-0000-000052270000}"/>
    <cellStyle name="Dezimal 12 2 2 2 3" xfId="10151" xr:uid="{00000000-0005-0000-0000-000053270000}"/>
    <cellStyle name="Dezimal 12 2 2 2 3 2" xfId="10152" xr:uid="{00000000-0005-0000-0000-000054270000}"/>
    <cellStyle name="Dezimal 12 2 2 2 3 2 2" xfId="10153" xr:uid="{00000000-0005-0000-0000-000055270000}"/>
    <cellStyle name="Dezimal 12 2 2 2 3 3" xfId="10154" xr:uid="{00000000-0005-0000-0000-000056270000}"/>
    <cellStyle name="Dezimal 12 2 2 2 3 3 2" xfId="10155" xr:uid="{00000000-0005-0000-0000-000057270000}"/>
    <cellStyle name="Dezimal 12 2 2 2 3 4" xfId="10156" xr:uid="{00000000-0005-0000-0000-000058270000}"/>
    <cellStyle name="Dezimal 12 2 2 2 4" xfId="10157" xr:uid="{00000000-0005-0000-0000-000059270000}"/>
    <cellStyle name="Dezimal 12 2 2 2 4 2" xfId="10158" xr:uid="{00000000-0005-0000-0000-00005A270000}"/>
    <cellStyle name="Dezimal 12 2 2 2 5" xfId="10159" xr:uid="{00000000-0005-0000-0000-00005B270000}"/>
    <cellStyle name="Dezimal 12 2 2 2 5 2" xfId="10160" xr:uid="{00000000-0005-0000-0000-00005C270000}"/>
    <cellStyle name="Dezimal 12 2 2 2 6" xfId="10161" xr:uid="{00000000-0005-0000-0000-00005D270000}"/>
    <cellStyle name="Dezimal 12 2 2 3" xfId="10162" xr:uid="{00000000-0005-0000-0000-00005E270000}"/>
    <cellStyle name="Dezimal 12 2 2 3 2" xfId="10163" xr:uid="{00000000-0005-0000-0000-00005F270000}"/>
    <cellStyle name="Dezimal 12 2 2 3 2 2" xfId="10164" xr:uid="{00000000-0005-0000-0000-000060270000}"/>
    <cellStyle name="Dezimal 12 2 2 3 2 2 2" xfId="10165" xr:uid="{00000000-0005-0000-0000-000061270000}"/>
    <cellStyle name="Dezimal 12 2 2 3 2 3" xfId="10166" xr:uid="{00000000-0005-0000-0000-000062270000}"/>
    <cellStyle name="Dezimal 12 2 2 3 3" xfId="10167" xr:uid="{00000000-0005-0000-0000-000063270000}"/>
    <cellStyle name="Dezimal 12 2 2 3 3 2" xfId="10168" xr:uid="{00000000-0005-0000-0000-000064270000}"/>
    <cellStyle name="Dezimal 12 2 2 3 4" xfId="10169" xr:uid="{00000000-0005-0000-0000-000065270000}"/>
    <cellStyle name="Dezimal 12 2 2 4" xfId="10170" xr:uid="{00000000-0005-0000-0000-000066270000}"/>
    <cellStyle name="Dezimal 12 2 2 4 2" xfId="10171" xr:uid="{00000000-0005-0000-0000-000067270000}"/>
    <cellStyle name="Dezimal 12 2 2 4 2 2" xfId="10172" xr:uid="{00000000-0005-0000-0000-000068270000}"/>
    <cellStyle name="Dezimal 12 2 2 4 3" xfId="10173" xr:uid="{00000000-0005-0000-0000-000069270000}"/>
    <cellStyle name="Dezimal 12 2 2 4 3 2" xfId="10174" xr:uid="{00000000-0005-0000-0000-00006A270000}"/>
    <cellStyle name="Dezimal 12 2 2 4 4" xfId="10175" xr:uid="{00000000-0005-0000-0000-00006B270000}"/>
    <cellStyle name="Dezimal 12 2 2 5" xfId="10176" xr:uid="{00000000-0005-0000-0000-00006C270000}"/>
    <cellStyle name="Dezimal 12 2 2 5 2" xfId="10177" xr:uid="{00000000-0005-0000-0000-00006D270000}"/>
    <cellStyle name="Dezimal 12 2 2 5 2 2" xfId="10178" xr:uid="{00000000-0005-0000-0000-00006E270000}"/>
    <cellStyle name="Dezimal 12 2 2 5 3" xfId="10179" xr:uid="{00000000-0005-0000-0000-00006F270000}"/>
    <cellStyle name="Dezimal 12 2 2 5 3 2" xfId="10180" xr:uid="{00000000-0005-0000-0000-000070270000}"/>
    <cellStyle name="Dezimal 12 2 2 5 4" xfId="10181" xr:uid="{00000000-0005-0000-0000-000071270000}"/>
    <cellStyle name="Dezimal 12 2 2 6" xfId="10182" xr:uid="{00000000-0005-0000-0000-000072270000}"/>
    <cellStyle name="Dezimal 12 2 2 6 2" xfId="10183" xr:uid="{00000000-0005-0000-0000-000073270000}"/>
    <cellStyle name="Dezimal 12 2 2 6 2 2" xfId="10184" xr:uid="{00000000-0005-0000-0000-000074270000}"/>
    <cellStyle name="Dezimal 12 2 2 6 3" xfId="10185" xr:uid="{00000000-0005-0000-0000-000075270000}"/>
    <cellStyle name="Dezimal 12 2 2 6 3 2" xfId="10186" xr:uid="{00000000-0005-0000-0000-000076270000}"/>
    <cellStyle name="Dezimal 12 2 2 6 4" xfId="10187" xr:uid="{00000000-0005-0000-0000-000077270000}"/>
    <cellStyle name="Dezimal 12 2 2 7" xfId="10188" xr:uid="{00000000-0005-0000-0000-000078270000}"/>
    <cellStyle name="Dezimal 12 2 2 7 2" xfId="10189" xr:uid="{00000000-0005-0000-0000-000079270000}"/>
    <cellStyle name="Dezimal 12 2 2 7 2 2" xfId="10190" xr:uid="{00000000-0005-0000-0000-00007A270000}"/>
    <cellStyle name="Dezimal 12 2 2 7 3" xfId="10191" xr:uid="{00000000-0005-0000-0000-00007B270000}"/>
    <cellStyle name="Dezimal 12 2 2 7 3 2" xfId="10192" xr:uid="{00000000-0005-0000-0000-00007C270000}"/>
    <cellStyle name="Dezimal 12 2 2 7 4" xfId="10193" xr:uid="{00000000-0005-0000-0000-00007D270000}"/>
    <cellStyle name="Dezimal 12 2 2 8" xfId="10194" xr:uid="{00000000-0005-0000-0000-00007E270000}"/>
    <cellStyle name="Dezimal 12 2 2 8 2" xfId="10195" xr:uid="{00000000-0005-0000-0000-00007F270000}"/>
    <cellStyle name="Dezimal 12 2 2 9" xfId="10196" xr:uid="{00000000-0005-0000-0000-000080270000}"/>
    <cellStyle name="Dezimal 12 2 2 9 2" xfId="10197" xr:uid="{00000000-0005-0000-0000-000081270000}"/>
    <cellStyle name="Dezimal 12 2 3" xfId="10198" xr:uid="{00000000-0005-0000-0000-000082270000}"/>
    <cellStyle name="Dezimal 12 2 3 2" xfId="10199" xr:uid="{00000000-0005-0000-0000-000083270000}"/>
    <cellStyle name="Dezimal 12 2 3 2 2" xfId="10200" xr:uid="{00000000-0005-0000-0000-000084270000}"/>
    <cellStyle name="Dezimal 12 2 3 2 2 2" xfId="10201" xr:uid="{00000000-0005-0000-0000-000085270000}"/>
    <cellStyle name="Dezimal 12 2 3 2 2 2 2" xfId="10202" xr:uid="{00000000-0005-0000-0000-000086270000}"/>
    <cellStyle name="Dezimal 12 2 3 2 2 3" xfId="10203" xr:uid="{00000000-0005-0000-0000-000087270000}"/>
    <cellStyle name="Dezimal 12 2 3 2 3" xfId="10204" xr:uid="{00000000-0005-0000-0000-000088270000}"/>
    <cellStyle name="Dezimal 12 2 3 2 3 2" xfId="10205" xr:uid="{00000000-0005-0000-0000-000089270000}"/>
    <cellStyle name="Dezimal 12 2 3 2 4" xfId="10206" xr:uid="{00000000-0005-0000-0000-00008A270000}"/>
    <cellStyle name="Dezimal 12 2 3 3" xfId="10207" xr:uid="{00000000-0005-0000-0000-00008B270000}"/>
    <cellStyle name="Dezimal 12 2 3 3 2" xfId="10208" xr:uid="{00000000-0005-0000-0000-00008C270000}"/>
    <cellStyle name="Dezimal 12 2 3 3 2 2" xfId="10209" xr:uid="{00000000-0005-0000-0000-00008D270000}"/>
    <cellStyle name="Dezimal 12 2 3 3 3" xfId="10210" xr:uid="{00000000-0005-0000-0000-00008E270000}"/>
    <cellStyle name="Dezimal 12 2 3 3 3 2" xfId="10211" xr:uid="{00000000-0005-0000-0000-00008F270000}"/>
    <cellStyle name="Dezimal 12 2 3 3 4" xfId="10212" xr:uid="{00000000-0005-0000-0000-000090270000}"/>
    <cellStyle name="Dezimal 12 2 3 4" xfId="10213" xr:uid="{00000000-0005-0000-0000-000091270000}"/>
    <cellStyle name="Dezimal 12 2 3 4 2" xfId="10214" xr:uid="{00000000-0005-0000-0000-000092270000}"/>
    <cellStyle name="Dezimal 12 2 3 5" xfId="10215" xr:uid="{00000000-0005-0000-0000-000093270000}"/>
    <cellStyle name="Dezimal 12 2 3 5 2" xfId="10216" xr:uid="{00000000-0005-0000-0000-000094270000}"/>
    <cellStyle name="Dezimal 12 2 3 6" xfId="10217" xr:uid="{00000000-0005-0000-0000-000095270000}"/>
    <cellStyle name="Dezimal 12 2 4" xfId="10218" xr:uid="{00000000-0005-0000-0000-000096270000}"/>
    <cellStyle name="Dezimal 12 2 4 2" xfId="10219" xr:uid="{00000000-0005-0000-0000-000097270000}"/>
    <cellStyle name="Dezimal 12 2 4 2 2" xfId="10220" xr:uid="{00000000-0005-0000-0000-000098270000}"/>
    <cellStyle name="Dezimal 12 2 4 2 2 2" xfId="10221" xr:uid="{00000000-0005-0000-0000-000099270000}"/>
    <cellStyle name="Dezimal 12 2 4 2 3" xfId="10222" xr:uid="{00000000-0005-0000-0000-00009A270000}"/>
    <cellStyle name="Dezimal 12 2 4 3" xfId="10223" xr:uid="{00000000-0005-0000-0000-00009B270000}"/>
    <cellStyle name="Dezimal 12 2 4 3 2" xfId="10224" xr:uid="{00000000-0005-0000-0000-00009C270000}"/>
    <cellStyle name="Dezimal 12 2 4 4" xfId="10225" xr:uid="{00000000-0005-0000-0000-00009D270000}"/>
    <cellStyle name="Dezimal 12 2 5" xfId="10226" xr:uid="{00000000-0005-0000-0000-00009E270000}"/>
    <cellStyle name="Dezimal 12 2 5 2" xfId="10227" xr:uid="{00000000-0005-0000-0000-00009F270000}"/>
    <cellStyle name="Dezimal 12 2 5 2 2" xfId="10228" xr:uid="{00000000-0005-0000-0000-0000A0270000}"/>
    <cellStyle name="Dezimal 12 2 5 3" xfId="10229" xr:uid="{00000000-0005-0000-0000-0000A1270000}"/>
    <cellStyle name="Dezimal 12 2 5 3 2" xfId="10230" xr:uid="{00000000-0005-0000-0000-0000A2270000}"/>
    <cellStyle name="Dezimal 12 2 5 4" xfId="10231" xr:uid="{00000000-0005-0000-0000-0000A3270000}"/>
    <cellStyle name="Dezimal 12 2 6" xfId="10232" xr:uid="{00000000-0005-0000-0000-0000A4270000}"/>
    <cellStyle name="Dezimal 12 2 6 2" xfId="10233" xr:uid="{00000000-0005-0000-0000-0000A5270000}"/>
    <cellStyle name="Dezimal 12 2 6 2 2" xfId="10234" xr:uid="{00000000-0005-0000-0000-0000A6270000}"/>
    <cellStyle name="Dezimal 12 2 6 3" xfId="10235" xr:uid="{00000000-0005-0000-0000-0000A7270000}"/>
    <cellStyle name="Dezimal 12 2 6 3 2" xfId="10236" xr:uid="{00000000-0005-0000-0000-0000A8270000}"/>
    <cellStyle name="Dezimal 12 2 6 4" xfId="10237" xr:uid="{00000000-0005-0000-0000-0000A9270000}"/>
    <cellStyle name="Dezimal 12 2 7" xfId="10238" xr:uid="{00000000-0005-0000-0000-0000AA270000}"/>
    <cellStyle name="Dezimal 12 2 7 2" xfId="10239" xr:uid="{00000000-0005-0000-0000-0000AB270000}"/>
    <cellStyle name="Dezimal 12 2 7 2 2" xfId="10240" xr:uid="{00000000-0005-0000-0000-0000AC270000}"/>
    <cellStyle name="Dezimal 12 2 7 3" xfId="10241" xr:uid="{00000000-0005-0000-0000-0000AD270000}"/>
    <cellStyle name="Dezimal 12 2 7 3 2" xfId="10242" xr:uid="{00000000-0005-0000-0000-0000AE270000}"/>
    <cellStyle name="Dezimal 12 2 7 4" xfId="10243" xr:uid="{00000000-0005-0000-0000-0000AF270000}"/>
    <cellStyle name="Dezimal 12 2 8" xfId="10244" xr:uid="{00000000-0005-0000-0000-0000B0270000}"/>
    <cellStyle name="Dezimal 12 2 8 2" xfId="10245" xr:uid="{00000000-0005-0000-0000-0000B1270000}"/>
    <cellStyle name="Dezimal 12 2 8 2 2" xfId="10246" xr:uid="{00000000-0005-0000-0000-0000B2270000}"/>
    <cellStyle name="Dezimal 12 2 8 3" xfId="10247" xr:uid="{00000000-0005-0000-0000-0000B3270000}"/>
    <cellStyle name="Dezimal 12 2 8 3 2" xfId="10248" xr:uid="{00000000-0005-0000-0000-0000B4270000}"/>
    <cellStyle name="Dezimal 12 2 8 4" xfId="10249" xr:uid="{00000000-0005-0000-0000-0000B5270000}"/>
    <cellStyle name="Dezimal 12 2 9" xfId="10250" xr:uid="{00000000-0005-0000-0000-0000B6270000}"/>
    <cellStyle name="Dezimal 12 2 9 2" xfId="10251" xr:uid="{00000000-0005-0000-0000-0000B7270000}"/>
    <cellStyle name="Dezimal 12 3" xfId="10252" xr:uid="{00000000-0005-0000-0000-0000B8270000}"/>
    <cellStyle name="Dezimal 12 3 10" xfId="10253" xr:uid="{00000000-0005-0000-0000-0000B9270000}"/>
    <cellStyle name="Dezimal 12 3 10 2" xfId="10254" xr:uid="{00000000-0005-0000-0000-0000BA270000}"/>
    <cellStyle name="Dezimal 12 3 11" xfId="10255" xr:uid="{00000000-0005-0000-0000-0000BB270000}"/>
    <cellStyle name="Dezimal 12 3 2" xfId="10256" xr:uid="{00000000-0005-0000-0000-0000BC270000}"/>
    <cellStyle name="Dezimal 12 3 2 10" xfId="10257" xr:uid="{00000000-0005-0000-0000-0000BD270000}"/>
    <cellStyle name="Dezimal 12 3 2 2" xfId="10258" xr:uid="{00000000-0005-0000-0000-0000BE270000}"/>
    <cellStyle name="Dezimal 12 3 2 2 2" xfId="10259" xr:uid="{00000000-0005-0000-0000-0000BF270000}"/>
    <cellStyle name="Dezimal 12 3 2 2 2 2" xfId="10260" xr:uid="{00000000-0005-0000-0000-0000C0270000}"/>
    <cellStyle name="Dezimal 12 3 2 2 2 2 2" xfId="10261" xr:uid="{00000000-0005-0000-0000-0000C1270000}"/>
    <cellStyle name="Dezimal 12 3 2 2 2 2 2 2" xfId="10262" xr:uid="{00000000-0005-0000-0000-0000C2270000}"/>
    <cellStyle name="Dezimal 12 3 2 2 2 2 2 2 2" xfId="10263" xr:uid="{00000000-0005-0000-0000-0000C3270000}"/>
    <cellStyle name="Dezimal 12 3 2 2 2 2 2 3" xfId="10264" xr:uid="{00000000-0005-0000-0000-0000C4270000}"/>
    <cellStyle name="Dezimal 12 3 2 2 2 2 3" xfId="10265" xr:uid="{00000000-0005-0000-0000-0000C5270000}"/>
    <cellStyle name="Dezimal 12 3 2 2 2 2 3 2" xfId="10266" xr:uid="{00000000-0005-0000-0000-0000C6270000}"/>
    <cellStyle name="Dezimal 12 3 2 2 2 2 4" xfId="10267" xr:uid="{00000000-0005-0000-0000-0000C7270000}"/>
    <cellStyle name="Dezimal 12 3 2 2 2 3" xfId="10268" xr:uid="{00000000-0005-0000-0000-0000C8270000}"/>
    <cellStyle name="Dezimal 12 3 2 2 2 3 2" xfId="10269" xr:uid="{00000000-0005-0000-0000-0000C9270000}"/>
    <cellStyle name="Dezimal 12 3 2 2 2 3 2 2" xfId="10270" xr:uid="{00000000-0005-0000-0000-0000CA270000}"/>
    <cellStyle name="Dezimal 12 3 2 2 2 3 3" xfId="10271" xr:uid="{00000000-0005-0000-0000-0000CB270000}"/>
    <cellStyle name="Dezimal 12 3 2 2 2 4" xfId="10272" xr:uid="{00000000-0005-0000-0000-0000CC270000}"/>
    <cellStyle name="Dezimal 12 3 2 2 2 4 2" xfId="10273" xr:uid="{00000000-0005-0000-0000-0000CD270000}"/>
    <cellStyle name="Dezimal 12 3 2 2 2 5" xfId="10274" xr:uid="{00000000-0005-0000-0000-0000CE270000}"/>
    <cellStyle name="Dezimal 12 3 2 2 3" xfId="10275" xr:uid="{00000000-0005-0000-0000-0000CF270000}"/>
    <cellStyle name="Dezimal 12 3 2 2 3 2" xfId="10276" xr:uid="{00000000-0005-0000-0000-0000D0270000}"/>
    <cellStyle name="Dezimal 12 3 2 2 3 2 2" xfId="10277" xr:uid="{00000000-0005-0000-0000-0000D1270000}"/>
    <cellStyle name="Dezimal 12 3 2 2 3 2 2 2" xfId="10278" xr:uid="{00000000-0005-0000-0000-0000D2270000}"/>
    <cellStyle name="Dezimal 12 3 2 2 3 2 3" xfId="10279" xr:uid="{00000000-0005-0000-0000-0000D3270000}"/>
    <cellStyle name="Dezimal 12 3 2 2 3 3" xfId="10280" xr:uid="{00000000-0005-0000-0000-0000D4270000}"/>
    <cellStyle name="Dezimal 12 3 2 2 3 3 2" xfId="10281" xr:uid="{00000000-0005-0000-0000-0000D5270000}"/>
    <cellStyle name="Dezimal 12 3 2 2 3 4" xfId="10282" xr:uid="{00000000-0005-0000-0000-0000D6270000}"/>
    <cellStyle name="Dezimal 12 3 2 2 4" xfId="10283" xr:uid="{00000000-0005-0000-0000-0000D7270000}"/>
    <cellStyle name="Dezimal 12 3 2 2 4 2" xfId="10284" xr:uid="{00000000-0005-0000-0000-0000D8270000}"/>
    <cellStyle name="Dezimal 12 3 2 2 4 2 2" xfId="10285" xr:uid="{00000000-0005-0000-0000-0000D9270000}"/>
    <cellStyle name="Dezimal 12 3 2 2 4 3" xfId="10286" xr:uid="{00000000-0005-0000-0000-0000DA270000}"/>
    <cellStyle name="Dezimal 12 3 2 2 5" xfId="10287" xr:uid="{00000000-0005-0000-0000-0000DB270000}"/>
    <cellStyle name="Dezimal 12 3 2 2 5 2" xfId="10288" xr:uid="{00000000-0005-0000-0000-0000DC270000}"/>
    <cellStyle name="Dezimal 12 3 2 2 6" xfId="10289" xr:uid="{00000000-0005-0000-0000-0000DD270000}"/>
    <cellStyle name="Dezimal 12 3 2 3" xfId="10290" xr:uid="{00000000-0005-0000-0000-0000DE270000}"/>
    <cellStyle name="Dezimal 12 3 2 3 2" xfId="10291" xr:uid="{00000000-0005-0000-0000-0000DF270000}"/>
    <cellStyle name="Dezimal 12 3 2 3 2 2" xfId="10292" xr:uid="{00000000-0005-0000-0000-0000E0270000}"/>
    <cellStyle name="Dezimal 12 3 2 3 2 2 2" xfId="10293" xr:uid="{00000000-0005-0000-0000-0000E1270000}"/>
    <cellStyle name="Dezimal 12 3 2 3 2 2 2 2" xfId="10294" xr:uid="{00000000-0005-0000-0000-0000E2270000}"/>
    <cellStyle name="Dezimal 12 3 2 3 2 2 3" xfId="10295" xr:uid="{00000000-0005-0000-0000-0000E3270000}"/>
    <cellStyle name="Dezimal 12 3 2 3 2 3" xfId="10296" xr:uid="{00000000-0005-0000-0000-0000E4270000}"/>
    <cellStyle name="Dezimal 12 3 2 3 2 3 2" xfId="10297" xr:uid="{00000000-0005-0000-0000-0000E5270000}"/>
    <cellStyle name="Dezimal 12 3 2 3 2 4" xfId="10298" xr:uid="{00000000-0005-0000-0000-0000E6270000}"/>
    <cellStyle name="Dezimal 12 3 2 3 3" xfId="10299" xr:uid="{00000000-0005-0000-0000-0000E7270000}"/>
    <cellStyle name="Dezimal 12 3 2 3 3 2" xfId="10300" xr:uid="{00000000-0005-0000-0000-0000E8270000}"/>
    <cellStyle name="Dezimal 12 3 2 3 3 2 2" xfId="10301" xr:uid="{00000000-0005-0000-0000-0000E9270000}"/>
    <cellStyle name="Dezimal 12 3 2 3 3 3" xfId="10302" xr:uid="{00000000-0005-0000-0000-0000EA270000}"/>
    <cellStyle name="Dezimal 12 3 2 3 4" xfId="10303" xr:uid="{00000000-0005-0000-0000-0000EB270000}"/>
    <cellStyle name="Dezimal 12 3 2 3 4 2" xfId="10304" xr:uid="{00000000-0005-0000-0000-0000EC270000}"/>
    <cellStyle name="Dezimal 12 3 2 3 5" xfId="10305" xr:uid="{00000000-0005-0000-0000-0000ED270000}"/>
    <cellStyle name="Dezimal 12 3 2 4" xfId="10306" xr:uid="{00000000-0005-0000-0000-0000EE270000}"/>
    <cellStyle name="Dezimal 12 3 2 4 2" xfId="10307" xr:uid="{00000000-0005-0000-0000-0000EF270000}"/>
    <cellStyle name="Dezimal 12 3 2 4 2 2" xfId="10308" xr:uid="{00000000-0005-0000-0000-0000F0270000}"/>
    <cellStyle name="Dezimal 12 3 2 4 2 2 2" xfId="10309" xr:uid="{00000000-0005-0000-0000-0000F1270000}"/>
    <cellStyle name="Dezimal 12 3 2 4 2 3" xfId="10310" xr:uid="{00000000-0005-0000-0000-0000F2270000}"/>
    <cellStyle name="Dezimal 12 3 2 4 3" xfId="10311" xr:uid="{00000000-0005-0000-0000-0000F3270000}"/>
    <cellStyle name="Dezimal 12 3 2 4 3 2" xfId="10312" xr:uid="{00000000-0005-0000-0000-0000F4270000}"/>
    <cellStyle name="Dezimal 12 3 2 4 4" xfId="10313" xr:uid="{00000000-0005-0000-0000-0000F5270000}"/>
    <cellStyle name="Dezimal 12 3 2 5" xfId="10314" xr:uid="{00000000-0005-0000-0000-0000F6270000}"/>
    <cellStyle name="Dezimal 12 3 2 5 2" xfId="10315" xr:uid="{00000000-0005-0000-0000-0000F7270000}"/>
    <cellStyle name="Dezimal 12 3 2 5 2 2" xfId="10316" xr:uid="{00000000-0005-0000-0000-0000F8270000}"/>
    <cellStyle name="Dezimal 12 3 2 5 3" xfId="10317" xr:uid="{00000000-0005-0000-0000-0000F9270000}"/>
    <cellStyle name="Dezimal 12 3 2 5 3 2" xfId="10318" xr:uid="{00000000-0005-0000-0000-0000FA270000}"/>
    <cellStyle name="Dezimal 12 3 2 5 4" xfId="10319" xr:uid="{00000000-0005-0000-0000-0000FB270000}"/>
    <cellStyle name="Dezimal 12 3 2 6" xfId="10320" xr:uid="{00000000-0005-0000-0000-0000FC270000}"/>
    <cellStyle name="Dezimal 12 3 2 6 2" xfId="10321" xr:uid="{00000000-0005-0000-0000-0000FD270000}"/>
    <cellStyle name="Dezimal 12 3 2 6 2 2" xfId="10322" xr:uid="{00000000-0005-0000-0000-0000FE270000}"/>
    <cellStyle name="Dezimal 12 3 2 6 3" xfId="10323" xr:uid="{00000000-0005-0000-0000-0000FF270000}"/>
    <cellStyle name="Dezimal 12 3 2 6 3 2" xfId="10324" xr:uid="{00000000-0005-0000-0000-000000280000}"/>
    <cellStyle name="Dezimal 12 3 2 6 4" xfId="10325" xr:uid="{00000000-0005-0000-0000-000001280000}"/>
    <cellStyle name="Dezimal 12 3 2 7" xfId="10326" xr:uid="{00000000-0005-0000-0000-000002280000}"/>
    <cellStyle name="Dezimal 12 3 2 7 2" xfId="10327" xr:uid="{00000000-0005-0000-0000-000003280000}"/>
    <cellStyle name="Dezimal 12 3 2 7 2 2" xfId="10328" xr:uid="{00000000-0005-0000-0000-000004280000}"/>
    <cellStyle name="Dezimal 12 3 2 7 3" xfId="10329" xr:uid="{00000000-0005-0000-0000-000005280000}"/>
    <cellStyle name="Dezimal 12 3 2 7 3 2" xfId="10330" xr:uid="{00000000-0005-0000-0000-000006280000}"/>
    <cellStyle name="Dezimal 12 3 2 7 4" xfId="10331" xr:uid="{00000000-0005-0000-0000-000007280000}"/>
    <cellStyle name="Dezimal 12 3 2 8" xfId="10332" xr:uid="{00000000-0005-0000-0000-000008280000}"/>
    <cellStyle name="Dezimal 12 3 2 8 2" xfId="10333" xr:uid="{00000000-0005-0000-0000-000009280000}"/>
    <cellStyle name="Dezimal 12 3 2 9" xfId="10334" xr:uid="{00000000-0005-0000-0000-00000A280000}"/>
    <cellStyle name="Dezimal 12 3 2 9 2" xfId="10335" xr:uid="{00000000-0005-0000-0000-00000B280000}"/>
    <cellStyle name="Dezimal 12 3 3" xfId="10336" xr:uid="{00000000-0005-0000-0000-00000C280000}"/>
    <cellStyle name="Dezimal 12 3 3 2" xfId="10337" xr:uid="{00000000-0005-0000-0000-00000D280000}"/>
    <cellStyle name="Dezimal 12 3 3 2 2" xfId="10338" xr:uid="{00000000-0005-0000-0000-00000E280000}"/>
    <cellStyle name="Dezimal 12 3 3 2 2 2" xfId="10339" xr:uid="{00000000-0005-0000-0000-00000F280000}"/>
    <cellStyle name="Dezimal 12 3 3 2 2 2 2" xfId="10340" xr:uid="{00000000-0005-0000-0000-000010280000}"/>
    <cellStyle name="Dezimal 12 3 3 2 2 2 2 2" xfId="10341" xr:uid="{00000000-0005-0000-0000-000011280000}"/>
    <cellStyle name="Dezimal 12 3 3 2 2 2 3" xfId="10342" xr:uid="{00000000-0005-0000-0000-000012280000}"/>
    <cellStyle name="Dezimal 12 3 3 2 2 3" xfId="10343" xr:uid="{00000000-0005-0000-0000-000013280000}"/>
    <cellStyle name="Dezimal 12 3 3 2 2 3 2" xfId="10344" xr:uid="{00000000-0005-0000-0000-000014280000}"/>
    <cellStyle name="Dezimal 12 3 3 2 2 4" xfId="10345" xr:uid="{00000000-0005-0000-0000-000015280000}"/>
    <cellStyle name="Dezimal 12 3 3 2 3" xfId="10346" xr:uid="{00000000-0005-0000-0000-000016280000}"/>
    <cellStyle name="Dezimal 12 3 3 2 3 2" xfId="10347" xr:uid="{00000000-0005-0000-0000-000017280000}"/>
    <cellStyle name="Dezimal 12 3 3 2 3 2 2" xfId="10348" xr:uid="{00000000-0005-0000-0000-000018280000}"/>
    <cellStyle name="Dezimal 12 3 3 2 3 3" xfId="10349" xr:uid="{00000000-0005-0000-0000-000019280000}"/>
    <cellStyle name="Dezimal 12 3 3 2 4" xfId="10350" xr:uid="{00000000-0005-0000-0000-00001A280000}"/>
    <cellStyle name="Dezimal 12 3 3 2 4 2" xfId="10351" xr:uid="{00000000-0005-0000-0000-00001B280000}"/>
    <cellStyle name="Dezimal 12 3 3 2 5" xfId="10352" xr:uid="{00000000-0005-0000-0000-00001C280000}"/>
    <cellStyle name="Dezimal 12 3 3 3" xfId="10353" xr:uid="{00000000-0005-0000-0000-00001D280000}"/>
    <cellStyle name="Dezimal 12 3 3 3 2" xfId="10354" xr:uid="{00000000-0005-0000-0000-00001E280000}"/>
    <cellStyle name="Dezimal 12 3 3 3 2 2" xfId="10355" xr:uid="{00000000-0005-0000-0000-00001F280000}"/>
    <cellStyle name="Dezimal 12 3 3 3 2 2 2" xfId="10356" xr:uid="{00000000-0005-0000-0000-000020280000}"/>
    <cellStyle name="Dezimal 12 3 3 3 2 3" xfId="10357" xr:uid="{00000000-0005-0000-0000-000021280000}"/>
    <cellStyle name="Dezimal 12 3 3 3 3" xfId="10358" xr:uid="{00000000-0005-0000-0000-000022280000}"/>
    <cellStyle name="Dezimal 12 3 3 3 3 2" xfId="10359" xr:uid="{00000000-0005-0000-0000-000023280000}"/>
    <cellStyle name="Dezimal 12 3 3 3 4" xfId="10360" xr:uid="{00000000-0005-0000-0000-000024280000}"/>
    <cellStyle name="Dezimal 12 3 3 4" xfId="10361" xr:uid="{00000000-0005-0000-0000-000025280000}"/>
    <cellStyle name="Dezimal 12 3 3 4 2" xfId="10362" xr:uid="{00000000-0005-0000-0000-000026280000}"/>
    <cellStyle name="Dezimal 12 3 3 4 2 2" xfId="10363" xr:uid="{00000000-0005-0000-0000-000027280000}"/>
    <cellStyle name="Dezimal 12 3 3 4 3" xfId="10364" xr:uid="{00000000-0005-0000-0000-000028280000}"/>
    <cellStyle name="Dezimal 12 3 3 5" xfId="10365" xr:uid="{00000000-0005-0000-0000-000029280000}"/>
    <cellStyle name="Dezimal 12 3 3 5 2" xfId="10366" xr:uid="{00000000-0005-0000-0000-00002A280000}"/>
    <cellStyle name="Dezimal 12 3 3 6" xfId="10367" xr:uid="{00000000-0005-0000-0000-00002B280000}"/>
    <cellStyle name="Dezimal 12 3 4" xfId="10368" xr:uid="{00000000-0005-0000-0000-00002C280000}"/>
    <cellStyle name="Dezimal 12 3 4 2" xfId="10369" xr:uid="{00000000-0005-0000-0000-00002D280000}"/>
    <cellStyle name="Dezimal 12 3 4 2 2" xfId="10370" xr:uid="{00000000-0005-0000-0000-00002E280000}"/>
    <cellStyle name="Dezimal 12 3 4 2 2 2" xfId="10371" xr:uid="{00000000-0005-0000-0000-00002F280000}"/>
    <cellStyle name="Dezimal 12 3 4 2 2 2 2" xfId="10372" xr:uid="{00000000-0005-0000-0000-000030280000}"/>
    <cellStyle name="Dezimal 12 3 4 2 2 3" xfId="10373" xr:uid="{00000000-0005-0000-0000-000031280000}"/>
    <cellStyle name="Dezimal 12 3 4 2 3" xfId="10374" xr:uid="{00000000-0005-0000-0000-000032280000}"/>
    <cellStyle name="Dezimal 12 3 4 2 3 2" xfId="10375" xr:uid="{00000000-0005-0000-0000-000033280000}"/>
    <cellStyle name="Dezimal 12 3 4 2 4" xfId="10376" xr:uid="{00000000-0005-0000-0000-000034280000}"/>
    <cellStyle name="Dezimal 12 3 4 3" xfId="10377" xr:uid="{00000000-0005-0000-0000-000035280000}"/>
    <cellStyle name="Dezimal 12 3 4 3 2" xfId="10378" xr:uid="{00000000-0005-0000-0000-000036280000}"/>
    <cellStyle name="Dezimal 12 3 4 3 2 2" xfId="10379" xr:uid="{00000000-0005-0000-0000-000037280000}"/>
    <cellStyle name="Dezimal 12 3 4 3 3" xfId="10380" xr:uid="{00000000-0005-0000-0000-000038280000}"/>
    <cellStyle name="Dezimal 12 3 4 4" xfId="10381" xr:uid="{00000000-0005-0000-0000-000039280000}"/>
    <cellStyle name="Dezimal 12 3 4 4 2" xfId="10382" xr:uid="{00000000-0005-0000-0000-00003A280000}"/>
    <cellStyle name="Dezimal 12 3 4 5" xfId="10383" xr:uid="{00000000-0005-0000-0000-00003B280000}"/>
    <cellStyle name="Dezimal 12 3 5" xfId="10384" xr:uid="{00000000-0005-0000-0000-00003C280000}"/>
    <cellStyle name="Dezimal 12 3 5 2" xfId="10385" xr:uid="{00000000-0005-0000-0000-00003D280000}"/>
    <cellStyle name="Dezimal 12 3 5 2 2" xfId="10386" xr:uid="{00000000-0005-0000-0000-00003E280000}"/>
    <cellStyle name="Dezimal 12 3 5 2 2 2" xfId="10387" xr:uid="{00000000-0005-0000-0000-00003F280000}"/>
    <cellStyle name="Dezimal 12 3 5 2 3" xfId="10388" xr:uid="{00000000-0005-0000-0000-000040280000}"/>
    <cellStyle name="Dezimal 12 3 5 3" xfId="10389" xr:uid="{00000000-0005-0000-0000-000041280000}"/>
    <cellStyle name="Dezimal 12 3 5 3 2" xfId="10390" xr:uid="{00000000-0005-0000-0000-000042280000}"/>
    <cellStyle name="Dezimal 12 3 5 4" xfId="10391" xr:uid="{00000000-0005-0000-0000-000043280000}"/>
    <cellStyle name="Dezimal 12 3 6" xfId="10392" xr:uid="{00000000-0005-0000-0000-000044280000}"/>
    <cellStyle name="Dezimal 12 3 6 2" xfId="10393" xr:uid="{00000000-0005-0000-0000-000045280000}"/>
    <cellStyle name="Dezimal 12 3 6 2 2" xfId="10394" xr:uid="{00000000-0005-0000-0000-000046280000}"/>
    <cellStyle name="Dezimal 12 3 6 3" xfId="10395" xr:uid="{00000000-0005-0000-0000-000047280000}"/>
    <cellStyle name="Dezimal 12 3 6 3 2" xfId="10396" xr:uid="{00000000-0005-0000-0000-000048280000}"/>
    <cellStyle name="Dezimal 12 3 6 4" xfId="10397" xr:uid="{00000000-0005-0000-0000-000049280000}"/>
    <cellStyle name="Dezimal 12 3 7" xfId="10398" xr:uid="{00000000-0005-0000-0000-00004A280000}"/>
    <cellStyle name="Dezimal 12 3 7 2" xfId="10399" xr:uid="{00000000-0005-0000-0000-00004B280000}"/>
    <cellStyle name="Dezimal 12 3 7 2 2" xfId="10400" xr:uid="{00000000-0005-0000-0000-00004C280000}"/>
    <cellStyle name="Dezimal 12 3 7 3" xfId="10401" xr:uid="{00000000-0005-0000-0000-00004D280000}"/>
    <cellStyle name="Dezimal 12 3 7 3 2" xfId="10402" xr:uid="{00000000-0005-0000-0000-00004E280000}"/>
    <cellStyle name="Dezimal 12 3 7 4" xfId="10403" xr:uid="{00000000-0005-0000-0000-00004F280000}"/>
    <cellStyle name="Dezimal 12 3 8" xfId="10404" xr:uid="{00000000-0005-0000-0000-000050280000}"/>
    <cellStyle name="Dezimal 12 3 8 2" xfId="10405" xr:uid="{00000000-0005-0000-0000-000051280000}"/>
    <cellStyle name="Dezimal 12 3 8 2 2" xfId="10406" xr:uid="{00000000-0005-0000-0000-000052280000}"/>
    <cellStyle name="Dezimal 12 3 8 3" xfId="10407" xr:uid="{00000000-0005-0000-0000-000053280000}"/>
    <cellStyle name="Dezimal 12 3 8 3 2" xfId="10408" xr:uid="{00000000-0005-0000-0000-000054280000}"/>
    <cellStyle name="Dezimal 12 3 8 4" xfId="10409" xr:uid="{00000000-0005-0000-0000-000055280000}"/>
    <cellStyle name="Dezimal 12 3 9" xfId="10410" xr:uid="{00000000-0005-0000-0000-000056280000}"/>
    <cellStyle name="Dezimal 12 3 9 2" xfId="10411" xr:uid="{00000000-0005-0000-0000-000057280000}"/>
    <cellStyle name="Dezimal 12 4" xfId="10412" xr:uid="{00000000-0005-0000-0000-000058280000}"/>
    <cellStyle name="Dezimal 12 4 10" xfId="10413" xr:uid="{00000000-0005-0000-0000-000059280000}"/>
    <cellStyle name="Dezimal 12 4 10 2" xfId="10414" xr:uid="{00000000-0005-0000-0000-00005A280000}"/>
    <cellStyle name="Dezimal 12 4 10 2 2" xfId="10415" xr:uid="{00000000-0005-0000-0000-00005B280000}"/>
    <cellStyle name="Dezimal 12 4 10 3" xfId="10416" xr:uid="{00000000-0005-0000-0000-00005C280000}"/>
    <cellStyle name="Dezimal 12 4 10 3 2" xfId="10417" xr:uid="{00000000-0005-0000-0000-00005D280000}"/>
    <cellStyle name="Dezimal 12 4 10 4" xfId="10418" xr:uid="{00000000-0005-0000-0000-00005E280000}"/>
    <cellStyle name="Dezimal 12 4 11" xfId="10419" xr:uid="{00000000-0005-0000-0000-00005F280000}"/>
    <cellStyle name="Dezimal 12 4 11 2" xfId="10420" xr:uid="{00000000-0005-0000-0000-000060280000}"/>
    <cellStyle name="Dezimal 12 4 12" xfId="10421" xr:uid="{00000000-0005-0000-0000-000061280000}"/>
    <cellStyle name="Dezimal 12 4 12 2" xfId="10422" xr:uid="{00000000-0005-0000-0000-000062280000}"/>
    <cellStyle name="Dezimal 12 4 13" xfId="10423" xr:uid="{00000000-0005-0000-0000-000063280000}"/>
    <cellStyle name="Dezimal 12 4 2" xfId="10424" xr:uid="{00000000-0005-0000-0000-000064280000}"/>
    <cellStyle name="Dezimal 12 4 2 10" xfId="10425" xr:uid="{00000000-0005-0000-0000-000065280000}"/>
    <cellStyle name="Dezimal 12 4 2 2" xfId="10426" xr:uid="{00000000-0005-0000-0000-000066280000}"/>
    <cellStyle name="Dezimal 12 4 2 2 2" xfId="10427" xr:uid="{00000000-0005-0000-0000-000067280000}"/>
    <cellStyle name="Dezimal 12 4 2 2 2 2" xfId="10428" xr:uid="{00000000-0005-0000-0000-000068280000}"/>
    <cellStyle name="Dezimal 12 4 2 2 2 2 2" xfId="10429" xr:uid="{00000000-0005-0000-0000-000069280000}"/>
    <cellStyle name="Dezimal 12 4 2 2 2 2 2 2" xfId="10430" xr:uid="{00000000-0005-0000-0000-00006A280000}"/>
    <cellStyle name="Dezimal 12 4 2 2 2 2 3" xfId="10431" xr:uid="{00000000-0005-0000-0000-00006B280000}"/>
    <cellStyle name="Dezimal 12 4 2 2 2 3" xfId="10432" xr:uid="{00000000-0005-0000-0000-00006C280000}"/>
    <cellStyle name="Dezimal 12 4 2 2 2 3 2" xfId="10433" xr:uid="{00000000-0005-0000-0000-00006D280000}"/>
    <cellStyle name="Dezimal 12 4 2 2 2 4" xfId="10434" xr:uid="{00000000-0005-0000-0000-00006E280000}"/>
    <cellStyle name="Dezimal 12 4 2 2 3" xfId="10435" xr:uid="{00000000-0005-0000-0000-00006F280000}"/>
    <cellStyle name="Dezimal 12 4 2 2 3 2" xfId="10436" xr:uid="{00000000-0005-0000-0000-000070280000}"/>
    <cellStyle name="Dezimal 12 4 2 2 3 2 2" xfId="10437" xr:uid="{00000000-0005-0000-0000-000071280000}"/>
    <cellStyle name="Dezimal 12 4 2 2 3 3" xfId="10438" xr:uid="{00000000-0005-0000-0000-000072280000}"/>
    <cellStyle name="Dezimal 12 4 2 2 3 3 2" xfId="10439" xr:uid="{00000000-0005-0000-0000-000073280000}"/>
    <cellStyle name="Dezimal 12 4 2 2 3 4" xfId="10440" xr:uid="{00000000-0005-0000-0000-000074280000}"/>
    <cellStyle name="Dezimal 12 4 2 2 4" xfId="10441" xr:uid="{00000000-0005-0000-0000-000075280000}"/>
    <cellStyle name="Dezimal 12 4 2 2 4 2" xfId="10442" xr:uid="{00000000-0005-0000-0000-000076280000}"/>
    <cellStyle name="Dezimal 12 4 2 2 5" xfId="10443" xr:uid="{00000000-0005-0000-0000-000077280000}"/>
    <cellStyle name="Dezimal 12 4 2 2 5 2" xfId="10444" xr:uid="{00000000-0005-0000-0000-000078280000}"/>
    <cellStyle name="Dezimal 12 4 2 2 6" xfId="10445" xr:uid="{00000000-0005-0000-0000-000079280000}"/>
    <cellStyle name="Dezimal 12 4 2 3" xfId="10446" xr:uid="{00000000-0005-0000-0000-00007A280000}"/>
    <cellStyle name="Dezimal 12 4 2 3 2" xfId="10447" xr:uid="{00000000-0005-0000-0000-00007B280000}"/>
    <cellStyle name="Dezimal 12 4 2 3 2 2" xfId="10448" xr:uid="{00000000-0005-0000-0000-00007C280000}"/>
    <cellStyle name="Dezimal 12 4 2 3 2 2 2" xfId="10449" xr:uid="{00000000-0005-0000-0000-00007D280000}"/>
    <cellStyle name="Dezimal 12 4 2 3 2 3" xfId="10450" xr:uid="{00000000-0005-0000-0000-00007E280000}"/>
    <cellStyle name="Dezimal 12 4 2 3 3" xfId="10451" xr:uid="{00000000-0005-0000-0000-00007F280000}"/>
    <cellStyle name="Dezimal 12 4 2 3 3 2" xfId="10452" xr:uid="{00000000-0005-0000-0000-000080280000}"/>
    <cellStyle name="Dezimal 12 4 2 3 4" xfId="10453" xr:uid="{00000000-0005-0000-0000-000081280000}"/>
    <cellStyle name="Dezimal 12 4 2 4" xfId="10454" xr:uid="{00000000-0005-0000-0000-000082280000}"/>
    <cellStyle name="Dezimal 12 4 2 4 2" xfId="10455" xr:uid="{00000000-0005-0000-0000-000083280000}"/>
    <cellStyle name="Dezimal 12 4 2 4 2 2" xfId="10456" xr:uid="{00000000-0005-0000-0000-000084280000}"/>
    <cellStyle name="Dezimal 12 4 2 4 3" xfId="10457" xr:uid="{00000000-0005-0000-0000-000085280000}"/>
    <cellStyle name="Dezimal 12 4 2 4 3 2" xfId="10458" xr:uid="{00000000-0005-0000-0000-000086280000}"/>
    <cellStyle name="Dezimal 12 4 2 4 4" xfId="10459" xr:uid="{00000000-0005-0000-0000-000087280000}"/>
    <cellStyle name="Dezimal 12 4 2 5" xfId="10460" xr:uid="{00000000-0005-0000-0000-000088280000}"/>
    <cellStyle name="Dezimal 12 4 2 5 2" xfId="10461" xr:uid="{00000000-0005-0000-0000-000089280000}"/>
    <cellStyle name="Dezimal 12 4 2 5 2 2" xfId="10462" xr:uid="{00000000-0005-0000-0000-00008A280000}"/>
    <cellStyle name="Dezimal 12 4 2 5 3" xfId="10463" xr:uid="{00000000-0005-0000-0000-00008B280000}"/>
    <cellStyle name="Dezimal 12 4 2 5 3 2" xfId="10464" xr:uid="{00000000-0005-0000-0000-00008C280000}"/>
    <cellStyle name="Dezimal 12 4 2 5 4" xfId="10465" xr:uid="{00000000-0005-0000-0000-00008D280000}"/>
    <cellStyle name="Dezimal 12 4 2 6" xfId="10466" xr:uid="{00000000-0005-0000-0000-00008E280000}"/>
    <cellStyle name="Dezimal 12 4 2 6 2" xfId="10467" xr:uid="{00000000-0005-0000-0000-00008F280000}"/>
    <cellStyle name="Dezimal 12 4 2 6 2 2" xfId="10468" xr:uid="{00000000-0005-0000-0000-000090280000}"/>
    <cellStyle name="Dezimal 12 4 2 6 3" xfId="10469" xr:uid="{00000000-0005-0000-0000-000091280000}"/>
    <cellStyle name="Dezimal 12 4 2 6 3 2" xfId="10470" xr:uid="{00000000-0005-0000-0000-000092280000}"/>
    <cellStyle name="Dezimal 12 4 2 6 4" xfId="10471" xr:uid="{00000000-0005-0000-0000-000093280000}"/>
    <cellStyle name="Dezimal 12 4 2 7" xfId="10472" xr:uid="{00000000-0005-0000-0000-000094280000}"/>
    <cellStyle name="Dezimal 12 4 2 7 2" xfId="10473" xr:uid="{00000000-0005-0000-0000-000095280000}"/>
    <cellStyle name="Dezimal 12 4 2 7 2 2" xfId="10474" xr:uid="{00000000-0005-0000-0000-000096280000}"/>
    <cellStyle name="Dezimal 12 4 2 7 3" xfId="10475" xr:uid="{00000000-0005-0000-0000-000097280000}"/>
    <cellStyle name="Dezimal 12 4 2 7 3 2" xfId="10476" xr:uid="{00000000-0005-0000-0000-000098280000}"/>
    <cellStyle name="Dezimal 12 4 2 7 4" xfId="10477" xr:uid="{00000000-0005-0000-0000-000099280000}"/>
    <cellStyle name="Dezimal 12 4 2 8" xfId="10478" xr:uid="{00000000-0005-0000-0000-00009A280000}"/>
    <cellStyle name="Dezimal 12 4 2 8 2" xfId="10479" xr:uid="{00000000-0005-0000-0000-00009B280000}"/>
    <cellStyle name="Dezimal 12 4 2 9" xfId="10480" xr:uid="{00000000-0005-0000-0000-00009C280000}"/>
    <cellStyle name="Dezimal 12 4 2 9 2" xfId="10481" xr:uid="{00000000-0005-0000-0000-00009D280000}"/>
    <cellStyle name="Dezimal 12 4 3" xfId="10482" xr:uid="{00000000-0005-0000-0000-00009E280000}"/>
    <cellStyle name="Dezimal 12 4 3 10" xfId="10483" xr:uid="{00000000-0005-0000-0000-00009F280000}"/>
    <cellStyle name="Dezimal 12 4 3 10 2" xfId="10484" xr:uid="{00000000-0005-0000-0000-0000A0280000}"/>
    <cellStyle name="Dezimal 12 4 3 11" xfId="10485" xr:uid="{00000000-0005-0000-0000-0000A1280000}"/>
    <cellStyle name="Dezimal 12 4 3 2" xfId="10486" xr:uid="{00000000-0005-0000-0000-0000A2280000}"/>
    <cellStyle name="Dezimal 12 4 3 2 2" xfId="10487" xr:uid="{00000000-0005-0000-0000-0000A3280000}"/>
    <cellStyle name="Dezimal 12 4 3 2 2 2" xfId="10488" xr:uid="{00000000-0005-0000-0000-0000A4280000}"/>
    <cellStyle name="Dezimal 12 4 3 2 2 2 2" xfId="10489" xr:uid="{00000000-0005-0000-0000-0000A5280000}"/>
    <cellStyle name="Dezimal 12 4 3 2 2 3" xfId="10490" xr:uid="{00000000-0005-0000-0000-0000A6280000}"/>
    <cellStyle name="Dezimal 12 4 3 2 2 3 2" xfId="10491" xr:uid="{00000000-0005-0000-0000-0000A7280000}"/>
    <cellStyle name="Dezimal 12 4 3 2 2 4" xfId="10492" xr:uid="{00000000-0005-0000-0000-0000A8280000}"/>
    <cellStyle name="Dezimal 12 4 3 2 3" xfId="10493" xr:uid="{00000000-0005-0000-0000-0000A9280000}"/>
    <cellStyle name="Dezimal 12 4 3 2 3 2" xfId="10494" xr:uid="{00000000-0005-0000-0000-0000AA280000}"/>
    <cellStyle name="Dezimal 12 4 3 2 3 2 2" xfId="10495" xr:uid="{00000000-0005-0000-0000-0000AB280000}"/>
    <cellStyle name="Dezimal 12 4 3 2 3 3" xfId="10496" xr:uid="{00000000-0005-0000-0000-0000AC280000}"/>
    <cellStyle name="Dezimal 12 4 3 2 3 3 2" xfId="10497" xr:uid="{00000000-0005-0000-0000-0000AD280000}"/>
    <cellStyle name="Dezimal 12 4 3 2 3 4" xfId="10498" xr:uid="{00000000-0005-0000-0000-0000AE280000}"/>
    <cellStyle name="Dezimal 12 4 3 2 4" xfId="10499" xr:uid="{00000000-0005-0000-0000-0000AF280000}"/>
    <cellStyle name="Dezimal 12 4 3 2 4 2" xfId="10500" xr:uid="{00000000-0005-0000-0000-0000B0280000}"/>
    <cellStyle name="Dezimal 12 4 3 2 4 2 2" xfId="10501" xr:uid="{00000000-0005-0000-0000-0000B1280000}"/>
    <cellStyle name="Dezimal 12 4 3 2 4 3" xfId="10502" xr:uid="{00000000-0005-0000-0000-0000B2280000}"/>
    <cellStyle name="Dezimal 12 4 3 2 4 3 2" xfId="10503" xr:uid="{00000000-0005-0000-0000-0000B3280000}"/>
    <cellStyle name="Dezimal 12 4 3 2 4 4" xfId="10504" xr:uid="{00000000-0005-0000-0000-0000B4280000}"/>
    <cellStyle name="Dezimal 12 4 3 2 5" xfId="10505" xr:uid="{00000000-0005-0000-0000-0000B5280000}"/>
    <cellStyle name="Dezimal 12 4 3 2 5 2" xfId="10506" xr:uid="{00000000-0005-0000-0000-0000B6280000}"/>
    <cellStyle name="Dezimal 12 4 3 2 5 2 2" xfId="10507" xr:uid="{00000000-0005-0000-0000-0000B7280000}"/>
    <cellStyle name="Dezimal 12 4 3 2 5 3" xfId="10508" xr:uid="{00000000-0005-0000-0000-0000B8280000}"/>
    <cellStyle name="Dezimal 12 4 3 2 5 3 2" xfId="10509" xr:uid="{00000000-0005-0000-0000-0000B9280000}"/>
    <cellStyle name="Dezimal 12 4 3 2 5 4" xfId="10510" xr:uid="{00000000-0005-0000-0000-0000BA280000}"/>
    <cellStyle name="Dezimal 12 4 3 2 6" xfId="10511" xr:uid="{00000000-0005-0000-0000-0000BB280000}"/>
    <cellStyle name="Dezimal 12 4 3 2 6 2" xfId="10512" xr:uid="{00000000-0005-0000-0000-0000BC280000}"/>
    <cellStyle name="Dezimal 12 4 3 2 6 2 2" xfId="10513" xr:uid="{00000000-0005-0000-0000-0000BD280000}"/>
    <cellStyle name="Dezimal 12 4 3 2 6 3" xfId="10514" xr:uid="{00000000-0005-0000-0000-0000BE280000}"/>
    <cellStyle name="Dezimal 12 4 3 2 6 3 2" xfId="10515" xr:uid="{00000000-0005-0000-0000-0000BF280000}"/>
    <cellStyle name="Dezimal 12 4 3 2 6 4" xfId="10516" xr:uid="{00000000-0005-0000-0000-0000C0280000}"/>
    <cellStyle name="Dezimal 12 4 3 2 7" xfId="10517" xr:uid="{00000000-0005-0000-0000-0000C1280000}"/>
    <cellStyle name="Dezimal 12 4 3 2 7 2" xfId="10518" xr:uid="{00000000-0005-0000-0000-0000C2280000}"/>
    <cellStyle name="Dezimal 12 4 3 2 8" xfId="10519" xr:uid="{00000000-0005-0000-0000-0000C3280000}"/>
    <cellStyle name="Dezimal 12 4 3 2 8 2" xfId="10520" xr:uid="{00000000-0005-0000-0000-0000C4280000}"/>
    <cellStyle name="Dezimal 12 4 3 2 9" xfId="10521" xr:uid="{00000000-0005-0000-0000-0000C5280000}"/>
    <cellStyle name="Dezimal 12 4 3 3" xfId="10522" xr:uid="{00000000-0005-0000-0000-0000C6280000}"/>
    <cellStyle name="Dezimal 12 4 3 3 2" xfId="10523" xr:uid="{00000000-0005-0000-0000-0000C7280000}"/>
    <cellStyle name="Dezimal 12 4 3 3 2 2" xfId="10524" xr:uid="{00000000-0005-0000-0000-0000C8280000}"/>
    <cellStyle name="Dezimal 12 4 3 3 2 2 2" xfId="10525" xr:uid="{00000000-0005-0000-0000-0000C9280000}"/>
    <cellStyle name="Dezimal 12 4 3 3 2 3" xfId="10526" xr:uid="{00000000-0005-0000-0000-0000CA280000}"/>
    <cellStyle name="Dezimal 12 4 3 3 2 3 2" xfId="10527" xr:uid="{00000000-0005-0000-0000-0000CB280000}"/>
    <cellStyle name="Dezimal 12 4 3 3 2 4" xfId="10528" xr:uid="{00000000-0005-0000-0000-0000CC280000}"/>
    <cellStyle name="Dezimal 12 4 3 3 3" xfId="10529" xr:uid="{00000000-0005-0000-0000-0000CD280000}"/>
    <cellStyle name="Dezimal 12 4 3 3 3 2" xfId="10530" xr:uid="{00000000-0005-0000-0000-0000CE280000}"/>
    <cellStyle name="Dezimal 12 4 3 3 3 2 2" xfId="10531" xr:uid="{00000000-0005-0000-0000-0000CF280000}"/>
    <cellStyle name="Dezimal 12 4 3 3 3 3" xfId="10532" xr:uid="{00000000-0005-0000-0000-0000D0280000}"/>
    <cellStyle name="Dezimal 12 4 3 3 3 3 2" xfId="10533" xr:uid="{00000000-0005-0000-0000-0000D1280000}"/>
    <cellStyle name="Dezimal 12 4 3 3 3 4" xfId="10534" xr:uid="{00000000-0005-0000-0000-0000D2280000}"/>
    <cellStyle name="Dezimal 12 4 3 3 4" xfId="10535" xr:uid="{00000000-0005-0000-0000-0000D3280000}"/>
    <cellStyle name="Dezimal 12 4 3 3 4 2" xfId="10536" xr:uid="{00000000-0005-0000-0000-0000D4280000}"/>
    <cellStyle name="Dezimal 12 4 3 3 5" xfId="10537" xr:uid="{00000000-0005-0000-0000-0000D5280000}"/>
    <cellStyle name="Dezimal 12 4 3 3 5 2" xfId="10538" xr:uid="{00000000-0005-0000-0000-0000D6280000}"/>
    <cellStyle name="Dezimal 12 4 3 3 6" xfId="10539" xr:uid="{00000000-0005-0000-0000-0000D7280000}"/>
    <cellStyle name="Dezimal 12 4 3 4" xfId="10540" xr:uid="{00000000-0005-0000-0000-0000D8280000}"/>
    <cellStyle name="Dezimal 12 4 3 4 2" xfId="10541" xr:uid="{00000000-0005-0000-0000-0000D9280000}"/>
    <cellStyle name="Dezimal 12 4 3 4 2 2" xfId="10542" xr:uid="{00000000-0005-0000-0000-0000DA280000}"/>
    <cellStyle name="Dezimal 12 4 3 4 3" xfId="10543" xr:uid="{00000000-0005-0000-0000-0000DB280000}"/>
    <cellStyle name="Dezimal 12 4 3 4 3 2" xfId="10544" xr:uid="{00000000-0005-0000-0000-0000DC280000}"/>
    <cellStyle name="Dezimal 12 4 3 4 4" xfId="10545" xr:uid="{00000000-0005-0000-0000-0000DD280000}"/>
    <cellStyle name="Dezimal 12 4 3 5" xfId="10546" xr:uid="{00000000-0005-0000-0000-0000DE280000}"/>
    <cellStyle name="Dezimal 12 4 3 5 2" xfId="10547" xr:uid="{00000000-0005-0000-0000-0000DF280000}"/>
    <cellStyle name="Dezimal 12 4 3 5 2 2" xfId="10548" xr:uid="{00000000-0005-0000-0000-0000E0280000}"/>
    <cellStyle name="Dezimal 12 4 3 5 3" xfId="10549" xr:uid="{00000000-0005-0000-0000-0000E1280000}"/>
    <cellStyle name="Dezimal 12 4 3 5 3 2" xfId="10550" xr:uid="{00000000-0005-0000-0000-0000E2280000}"/>
    <cellStyle name="Dezimal 12 4 3 5 4" xfId="10551" xr:uid="{00000000-0005-0000-0000-0000E3280000}"/>
    <cellStyle name="Dezimal 12 4 3 6" xfId="10552" xr:uid="{00000000-0005-0000-0000-0000E4280000}"/>
    <cellStyle name="Dezimal 12 4 3 6 2" xfId="10553" xr:uid="{00000000-0005-0000-0000-0000E5280000}"/>
    <cellStyle name="Dezimal 12 4 3 6 2 2" xfId="10554" xr:uid="{00000000-0005-0000-0000-0000E6280000}"/>
    <cellStyle name="Dezimal 12 4 3 6 3" xfId="10555" xr:uid="{00000000-0005-0000-0000-0000E7280000}"/>
    <cellStyle name="Dezimal 12 4 3 6 3 2" xfId="10556" xr:uid="{00000000-0005-0000-0000-0000E8280000}"/>
    <cellStyle name="Dezimal 12 4 3 6 4" xfId="10557" xr:uid="{00000000-0005-0000-0000-0000E9280000}"/>
    <cellStyle name="Dezimal 12 4 3 7" xfId="10558" xr:uid="{00000000-0005-0000-0000-0000EA280000}"/>
    <cellStyle name="Dezimal 12 4 3 7 2" xfId="10559" xr:uid="{00000000-0005-0000-0000-0000EB280000}"/>
    <cellStyle name="Dezimal 12 4 3 7 2 2" xfId="10560" xr:uid="{00000000-0005-0000-0000-0000EC280000}"/>
    <cellStyle name="Dezimal 12 4 3 7 3" xfId="10561" xr:uid="{00000000-0005-0000-0000-0000ED280000}"/>
    <cellStyle name="Dezimal 12 4 3 7 3 2" xfId="10562" xr:uid="{00000000-0005-0000-0000-0000EE280000}"/>
    <cellStyle name="Dezimal 12 4 3 7 4" xfId="10563" xr:uid="{00000000-0005-0000-0000-0000EF280000}"/>
    <cellStyle name="Dezimal 12 4 3 8" xfId="10564" xr:uid="{00000000-0005-0000-0000-0000F0280000}"/>
    <cellStyle name="Dezimal 12 4 3 8 2" xfId="10565" xr:uid="{00000000-0005-0000-0000-0000F1280000}"/>
    <cellStyle name="Dezimal 12 4 3 8 2 2" xfId="10566" xr:uid="{00000000-0005-0000-0000-0000F2280000}"/>
    <cellStyle name="Dezimal 12 4 3 8 3" xfId="10567" xr:uid="{00000000-0005-0000-0000-0000F3280000}"/>
    <cellStyle name="Dezimal 12 4 3 8 3 2" xfId="10568" xr:uid="{00000000-0005-0000-0000-0000F4280000}"/>
    <cellStyle name="Dezimal 12 4 3 8 4" xfId="10569" xr:uid="{00000000-0005-0000-0000-0000F5280000}"/>
    <cellStyle name="Dezimal 12 4 3 9" xfId="10570" xr:uid="{00000000-0005-0000-0000-0000F6280000}"/>
    <cellStyle name="Dezimal 12 4 3 9 2" xfId="10571" xr:uid="{00000000-0005-0000-0000-0000F7280000}"/>
    <cellStyle name="Dezimal 12 4 4" xfId="10572" xr:uid="{00000000-0005-0000-0000-0000F8280000}"/>
    <cellStyle name="Dezimal 12 4 4 10" xfId="10573" xr:uid="{00000000-0005-0000-0000-0000F9280000}"/>
    <cellStyle name="Dezimal 12 4 4 2" xfId="10574" xr:uid="{00000000-0005-0000-0000-0000FA280000}"/>
    <cellStyle name="Dezimal 12 4 4 2 2" xfId="10575" xr:uid="{00000000-0005-0000-0000-0000FB280000}"/>
    <cellStyle name="Dezimal 12 4 4 2 2 2" xfId="10576" xr:uid="{00000000-0005-0000-0000-0000FC280000}"/>
    <cellStyle name="Dezimal 12 4 4 2 2 2 2" xfId="10577" xr:uid="{00000000-0005-0000-0000-0000FD280000}"/>
    <cellStyle name="Dezimal 12 4 4 2 2 3" xfId="10578" xr:uid="{00000000-0005-0000-0000-0000FE280000}"/>
    <cellStyle name="Dezimal 12 4 4 2 2 3 2" xfId="10579" xr:uid="{00000000-0005-0000-0000-0000FF280000}"/>
    <cellStyle name="Dezimal 12 4 4 2 2 4" xfId="10580" xr:uid="{00000000-0005-0000-0000-000000290000}"/>
    <cellStyle name="Dezimal 12 4 4 2 3" xfId="10581" xr:uid="{00000000-0005-0000-0000-000001290000}"/>
    <cellStyle name="Dezimal 12 4 4 2 3 2" xfId="10582" xr:uid="{00000000-0005-0000-0000-000002290000}"/>
    <cellStyle name="Dezimal 12 4 4 2 3 2 2" xfId="10583" xr:uid="{00000000-0005-0000-0000-000003290000}"/>
    <cellStyle name="Dezimal 12 4 4 2 3 3" xfId="10584" xr:uid="{00000000-0005-0000-0000-000004290000}"/>
    <cellStyle name="Dezimal 12 4 4 2 3 3 2" xfId="10585" xr:uid="{00000000-0005-0000-0000-000005290000}"/>
    <cellStyle name="Dezimal 12 4 4 2 3 4" xfId="10586" xr:uid="{00000000-0005-0000-0000-000006290000}"/>
    <cellStyle name="Dezimal 12 4 4 2 4" xfId="10587" xr:uid="{00000000-0005-0000-0000-000007290000}"/>
    <cellStyle name="Dezimal 12 4 4 2 4 2" xfId="10588" xr:uid="{00000000-0005-0000-0000-000008290000}"/>
    <cellStyle name="Dezimal 12 4 4 2 4 2 2" xfId="10589" xr:uid="{00000000-0005-0000-0000-000009290000}"/>
    <cellStyle name="Dezimal 12 4 4 2 4 3" xfId="10590" xr:uid="{00000000-0005-0000-0000-00000A290000}"/>
    <cellStyle name="Dezimal 12 4 4 2 4 3 2" xfId="10591" xr:uid="{00000000-0005-0000-0000-00000B290000}"/>
    <cellStyle name="Dezimal 12 4 4 2 4 4" xfId="10592" xr:uid="{00000000-0005-0000-0000-00000C290000}"/>
    <cellStyle name="Dezimal 12 4 4 2 5" xfId="10593" xr:uid="{00000000-0005-0000-0000-00000D290000}"/>
    <cellStyle name="Dezimal 12 4 4 2 5 2" xfId="10594" xr:uid="{00000000-0005-0000-0000-00000E290000}"/>
    <cellStyle name="Dezimal 12 4 4 2 5 2 2" xfId="10595" xr:uid="{00000000-0005-0000-0000-00000F290000}"/>
    <cellStyle name="Dezimal 12 4 4 2 5 3" xfId="10596" xr:uid="{00000000-0005-0000-0000-000010290000}"/>
    <cellStyle name="Dezimal 12 4 4 2 5 3 2" xfId="10597" xr:uid="{00000000-0005-0000-0000-000011290000}"/>
    <cellStyle name="Dezimal 12 4 4 2 5 4" xfId="10598" xr:uid="{00000000-0005-0000-0000-000012290000}"/>
    <cellStyle name="Dezimal 12 4 4 2 6" xfId="10599" xr:uid="{00000000-0005-0000-0000-000013290000}"/>
    <cellStyle name="Dezimal 12 4 4 2 6 2" xfId="10600" xr:uid="{00000000-0005-0000-0000-000014290000}"/>
    <cellStyle name="Dezimal 12 4 4 2 6 2 2" xfId="10601" xr:uid="{00000000-0005-0000-0000-000015290000}"/>
    <cellStyle name="Dezimal 12 4 4 2 6 3" xfId="10602" xr:uid="{00000000-0005-0000-0000-000016290000}"/>
    <cellStyle name="Dezimal 12 4 4 2 6 3 2" xfId="10603" xr:uid="{00000000-0005-0000-0000-000017290000}"/>
    <cellStyle name="Dezimal 12 4 4 2 6 4" xfId="10604" xr:uid="{00000000-0005-0000-0000-000018290000}"/>
    <cellStyle name="Dezimal 12 4 4 2 7" xfId="10605" xr:uid="{00000000-0005-0000-0000-000019290000}"/>
    <cellStyle name="Dezimal 12 4 4 2 7 2" xfId="10606" xr:uid="{00000000-0005-0000-0000-00001A290000}"/>
    <cellStyle name="Dezimal 12 4 4 2 8" xfId="10607" xr:uid="{00000000-0005-0000-0000-00001B290000}"/>
    <cellStyle name="Dezimal 12 4 4 2 8 2" xfId="10608" xr:uid="{00000000-0005-0000-0000-00001C290000}"/>
    <cellStyle name="Dezimal 12 4 4 2 9" xfId="10609" xr:uid="{00000000-0005-0000-0000-00001D290000}"/>
    <cellStyle name="Dezimal 12 4 4 3" xfId="10610" xr:uid="{00000000-0005-0000-0000-00001E290000}"/>
    <cellStyle name="Dezimal 12 4 4 3 2" xfId="10611" xr:uid="{00000000-0005-0000-0000-00001F290000}"/>
    <cellStyle name="Dezimal 12 4 4 3 2 2" xfId="10612" xr:uid="{00000000-0005-0000-0000-000020290000}"/>
    <cellStyle name="Dezimal 12 4 4 3 2 2 2" xfId="10613" xr:uid="{00000000-0005-0000-0000-000021290000}"/>
    <cellStyle name="Dezimal 12 4 4 3 2 3" xfId="10614" xr:uid="{00000000-0005-0000-0000-000022290000}"/>
    <cellStyle name="Dezimal 12 4 4 3 2 3 2" xfId="10615" xr:uid="{00000000-0005-0000-0000-000023290000}"/>
    <cellStyle name="Dezimal 12 4 4 3 2 4" xfId="10616" xr:uid="{00000000-0005-0000-0000-000024290000}"/>
    <cellStyle name="Dezimal 12 4 4 3 3" xfId="10617" xr:uid="{00000000-0005-0000-0000-000025290000}"/>
    <cellStyle name="Dezimal 12 4 4 3 3 2" xfId="10618" xr:uid="{00000000-0005-0000-0000-000026290000}"/>
    <cellStyle name="Dezimal 12 4 4 3 3 2 2" xfId="10619" xr:uid="{00000000-0005-0000-0000-000027290000}"/>
    <cellStyle name="Dezimal 12 4 4 3 3 3" xfId="10620" xr:uid="{00000000-0005-0000-0000-000028290000}"/>
    <cellStyle name="Dezimal 12 4 4 3 3 3 2" xfId="10621" xr:uid="{00000000-0005-0000-0000-000029290000}"/>
    <cellStyle name="Dezimal 12 4 4 3 3 4" xfId="10622" xr:uid="{00000000-0005-0000-0000-00002A290000}"/>
    <cellStyle name="Dezimal 12 4 4 3 4" xfId="10623" xr:uid="{00000000-0005-0000-0000-00002B290000}"/>
    <cellStyle name="Dezimal 12 4 4 3 4 2" xfId="10624" xr:uid="{00000000-0005-0000-0000-00002C290000}"/>
    <cellStyle name="Dezimal 12 4 4 3 5" xfId="10625" xr:uid="{00000000-0005-0000-0000-00002D290000}"/>
    <cellStyle name="Dezimal 12 4 4 3 5 2" xfId="10626" xr:uid="{00000000-0005-0000-0000-00002E290000}"/>
    <cellStyle name="Dezimal 12 4 4 3 6" xfId="10627" xr:uid="{00000000-0005-0000-0000-00002F290000}"/>
    <cellStyle name="Dezimal 12 4 4 4" xfId="10628" xr:uid="{00000000-0005-0000-0000-000030290000}"/>
    <cellStyle name="Dezimal 12 4 4 4 2" xfId="10629" xr:uid="{00000000-0005-0000-0000-000031290000}"/>
    <cellStyle name="Dezimal 12 4 4 4 2 2" xfId="10630" xr:uid="{00000000-0005-0000-0000-000032290000}"/>
    <cellStyle name="Dezimal 12 4 4 4 3" xfId="10631" xr:uid="{00000000-0005-0000-0000-000033290000}"/>
    <cellStyle name="Dezimal 12 4 4 4 3 2" xfId="10632" xr:uid="{00000000-0005-0000-0000-000034290000}"/>
    <cellStyle name="Dezimal 12 4 4 4 4" xfId="10633" xr:uid="{00000000-0005-0000-0000-000035290000}"/>
    <cellStyle name="Dezimal 12 4 4 5" xfId="10634" xr:uid="{00000000-0005-0000-0000-000036290000}"/>
    <cellStyle name="Dezimal 12 4 4 5 2" xfId="10635" xr:uid="{00000000-0005-0000-0000-000037290000}"/>
    <cellStyle name="Dezimal 12 4 4 5 2 2" xfId="10636" xr:uid="{00000000-0005-0000-0000-000038290000}"/>
    <cellStyle name="Dezimal 12 4 4 5 3" xfId="10637" xr:uid="{00000000-0005-0000-0000-000039290000}"/>
    <cellStyle name="Dezimal 12 4 4 5 3 2" xfId="10638" xr:uid="{00000000-0005-0000-0000-00003A290000}"/>
    <cellStyle name="Dezimal 12 4 4 5 4" xfId="10639" xr:uid="{00000000-0005-0000-0000-00003B290000}"/>
    <cellStyle name="Dezimal 12 4 4 6" xfId="10640" xr:uid="{00000000-0005-0000-0000-00003C290000}"/>
    <cellStyle name="Dezimal 12 4 4 6 2" xfId="10641" xr:uid="{00000000-0005-0000-0000-00003D290000}"/>
    <cellStyle name="Dezimal 12 4 4 6 2 2" xfId="10642" xr:uid="{00000000-0005-0000-0000-00003E290000}"/>
    <cellStyle name="Dezimal 12 4 4 6 3" xfId="10643" xr:uid="{00000000-0005-0000-0000-00003F290000}"/>
    <cellStyle name="Dezimal 12 4 4 6 3 2" xfId="10644" xr:uid="{00000000-0005-0000-0000-000040290000}"/>
    <cellStyle name="Dezimal 12 4 4 6 4" xfId="10645" xr:uid="{00000000-0005-0000-0000-000041290000}"/>
    <cellStyle name="Dezimal 12 4 4 7" xfId="10646" xr:uid="{00000000-0005-0000-0000-000042290000}"/>
    <cellStyle name="Dezimal 12 4 4 7 2" xfId="10647" xr:uid="{00000000-0005-0000-0000-000043290000}"/>
    <cellStyle name="Dezimal 12 4 4 7 2 2" xfId="10648" xr:uid="{00000000-0005-0000-0000-000044290000}"/>
    <cellStyle name="Dezimal 12 4 4 7 3" xfId="10649" xr:uid="{00000000-0005-0000-0000-000045290000}"/>
    <cellStyle name="Dezimal 12 4 4 7 3 2" xfId="10650" xr:uid="{00000000-0005-0000-0000-000046290000}"/>
    <cellStyle name="Dezimal 12 4 4 7 4" xfId="10651" xr:uid="{00000000-0005-0000-0000-000047290000}"/>
    <cellStyle name="Dezimal 12 4 4 8" xfId="10652" xr:uid="{00000000-0005-0000-0000-000048290000}"/>
    <cellStyle name="Dezimal 12 4 4 8 2" xfId="10653" xr:uid="{00000000-0005-0000-0000-000049290000}"/>
    <cellStyle name="Dezimal 12 4 4 9" xfId="10654" xr:uid="{00000000-0005-0000-0000-00004A290000}"/>
    <cellStyle name="Dezimal 12 4 4 9 2" xfId="10655" xr:uid="{00000000-0005-0000-0000-00004B290000}"/>
    <cellStyle name="Dezimal 12 4 5" xfId="10656" xr:uid="{00000000-0005-0000-0000-00004C290000}"/>
    <cellStyle name="Dezimal 12 4 5 2" xfId="10657" xr:uid="{00000000-0005-0000-0000-00004D290000}"/>
    <cellStyle name="Dezimal 12 4 5 2 2" xfId="10658" xr:uid="{00000000-0005-0000-0000-00004E290000}"/>
    <cellStyle name="Dezimal 12 4 5 2 2 2" xfId="10659" xr:uid="{00000000-0005-0000-0000-00004F290000}"/>
    <cellStyle name="Dezimal 12 4 5 2 2 2 2" xfId="10660" xr:uid="{00000000-0005-0000-0000-000050290000}"/>
    <cellStyle name="Dezimal 12 4 5 2 2 3" xfId="10661" xr:uid="{00000000-0005-0000-0000-000051290000}"/>
    <cellStyle name="Dezimal 12 4 5 2 2 3 2" xfId="10662" xr:uid="{00000000-0005-0000-0000-000052290000}"/>
    <cellStyle name="Dezimal 12 4 5 2 2 4" xfId="10663" xr:uid="{00000000-0005-0000-0000-000053290000}"/>
    <cellStyle name="Dezimal 12 4 5 2 3" xfId="10664" xr:uid="{00000000-0005-0000-0000-000054290000}"/>
    <cellStyle name="Dezimal 12 4 5 2 3 2" xfId="10665" xr:uid="{00000000-0005-0000-0000-000055290000}"/>
    <cellStyle name="Dezimal 12 4 5 2 3 2 2" xfId="10666" xr:uid="{00000000-0005-0000-0000-000056290000}"/>
    <cellStyle name="Dezimal 12 4 5 2 3 3" xfId="10667" xr:uid="{00000000-0005-0000-0000-000057290000}"/>
    <cellStyle name="Dezimal 12 4 5 2 3 3 2" xfId="10668" xr:uid="{00000000-0005-0000-0000-000058290000}"/>
    <cellStyle name="Dezimal 12 4 5 2 3 4" xfId="10669" xr:uid="{00000000-0005-0000-0000-000059290000}"/>
    <cellStyle name="Dezimal 12 4 5 2 4" xfId="10670" xr:uid="{00000000-0005-0000-0000-00005A290000}"/>
    <cellStyle name="Dezimal 12 4 5 2 4 2" xfId="10671" xr:uid="{00000000-0005-0000-0000-00005B290000}"/>
    <cellStyle name="Dezimal 12 4 5 2 4 2 2" xfId="10672" xr:uid="{00000000-0005-0000-0000-00005C290000}"/>
    <cellStyle name="Dezimal 12 4 5 2 4 3" xfId="10673" xr:uid="{00000000-0005-0000-0000-00005D290000}"/>
    <cellStyle name="Dezimal 12 4 5 2 4 3 2" xfId="10674" xr:uid="{00000000-0005-0000-0000-00005E290000}"/>
    <cellStyle name="Dezimal 12 4 5 2 4 4" xfId="10675" xr:uid="{00000000-0005-0000-0000-00005F290000}"/>
    <cellStyle name="Dezimal 12 4 5 2 5" xfId="10676" xr:uid="{00000000-0005-0000-0000-000060290000}"/>
    <cellStyle name="Dezimal 12 4 5 2 5 2" xfId="10677" xr:uid="{00000000-0005-0000-0000-000061290000}"/>
    <cellStyle name="Dezimal 12 4 5 2 5 2 2" xfId="10678" xr:uid="{00000000-0005-0000-0000-000062290000}"/>
    <cellStyle name="Dezimal 12 4 5 2 5 3" xfId="10679" xr:uid="{00000000-0005-0000-0000-000063290000}"/>
    <cellStyle name="Dezimal 12 4 5 2 5 3 2" xfId="10680" xr:uid="{00000000-0005-0000-0000-000064290000}"/>
    <cellStyle name="Dezimal 12 4 5 2 5 4" xfId="10681" xr:uid="{00000000-0005-0000-0000-000065290000}"/>
    <cellStyle name="Dezimal 12 4 5 2 6" xfId="10682" xr:uid="{00000000-0005-0000-0000-000066290000}"/>
    <cellStyle name="Dezimal 12 4 5 2 6 2" xfId="10683" xr:uid="{00000000-0005-0000-0000-000067290000}"/>
    <cellStyle name="Dezimal 12 4 5 2 6 2 2" xfId="10684" xr:uid="{00000000-0005-0000-0000-000068290000}"/>
    <cellStyle name="Dezimal 12 4 5 2 6 3" xfId="10685" xr:uid="{00000000-0005-0000-0000-000069290000}"/>
    <cellStyle name="Dezimal 12 4 5 2 6 3 2" xfId="10686" xr:uid="{00000000-0005-0000-0000-00006A290000}"/>
    <cellStyle name="Dezimal 12 4 5 2 6 4" xfId="10687" xr:uid="{00000000-0005-0000-0000-00006B290000}"/>
    <cellStyle name="Dezimal 12 4 5 2 7" xfId="10688" xr:uid="{00000000-0005-0000-0000-00006C290000}"/>
    <cellStyle name="Dezimal 12 4 5 2 7 2" xfId="10689" xr:uid="{00000000-0005-0000-0000-00006D290000}"/>
    <cellStyle name="Dezimal 12 4 5 2 8" xfId="10690" xr:uid="{00000000-0005-0000-0000-00006E290000}"/>
    <cellStyle name="Dezimal 12 4 5 2 8 2" xfId="10691" xr:uid="{00000000-0005-0000-0000-00006F290000}"/>
    <cellStyle name="Dezimal 12 4 5 2 9" xfId="10692" xr:uid="{00000000-0005-0000-0000-000070290000}"/>
    <cellStyle name="Dezimal 12 4 5 3" xfId="10693" xr:uid="{00000000-0005-0000-0000-000071290000}"/>
    <cellStyle name="Dezimal 12 4 5 3 2" xfId="10694" xr:uid="{00000000-0005-0000-0000-000072290000}"/>
    <cellStyle name="Dezimal 12 4 5 3 2 2" xfId="10695" xr:uid="{00000000-0005-0000-0000-000073290000}"/>
    <cellStyle name="Dezimal 12 4 5 3 3" xfId="10696" xr:uid="{00000000-0005-0000-0000-000074290000}"/>
    <cellStyle name="Dezimal 12 4 5 3 3 2" xfId="10697" xr:uid="{00000000-0005-0000-0000-000075290000}"/>
    <cellStyle name="Dezimal 12 4 5 3 4" xfId="10698" xr:uid="{00000000-0005-0000-0000-000076290000}"/>
    <cellStyle name="Dezimal 12 4 5 4" xfId="10699" xr:uid="{00000000-0005-0000-0000-000077290000}"/>
    <cellStyle name="Dezimal 12 4 5 4 2" xfId="10700" xr:uid="{00000000-0005-0000-0000-000078290000}"/>
    <cellStyle name="Dezimal 12 4 5 4 2 2" xfId="10701" xr:uid="{00000000-0005-0000-0000-000079290000}"/>
    <cellStyle name="Dezimal 12 4 5 4 3" xfId="10702" xr:uid="{00000000-0005-0000-0000-00007A290000}"/>
    <cellStyle name="Dezimal 12 4 5 4 3 2" xfId="10703" xr:uid="{00000000-0005-0000-0000-00007B290000}"/>
    <cellStyle name="Dezimal 12 4 5 4 4" xfId="10704" xr:uid="{00000000-0005-0000-0000-00007C290000}"/>
    <cellStyle name="Dezimal 12 4 5 5" xfId="10705" xr:uid="{00000000-0005-0000-0000-00007D290000}"/>
    <cellStyle name="Dezimal 12 4 5 5 2" xfId="10706" xr:uid="{00000000-0005-0000-0000-00007E290000}"/>
    <cellStyle name="Dezimal 12 4 5 5 2 2" xfId="10707" xr:uid="{00000000-0005-0000-0000-00007F290000}"/>
    <cellStyle name="Dezimal 12 4 5 5 3" xfId="10708" xr:uid="{00000000-0005-0000-0000-000080290000}"/>
    <cellStyle name="Dezimal 12 4 5 5 3 2" xfId="10709" xr:uid="{00000000-0005-0000-0000-000081290000}"/>
    <cellStyle name="Dezimal 12 4 5 5 4" xfId="10710" xr:uid="{00000000-0005-0000-0000-000082290000}"/>
    <cellStyle name="Dezimal 12 4 5 6" xfId="10711" xr:uid="{00000000-0005-0000-0000-000083290000}"/>
    <cellStyle name="Dezimal 12 4 5 6 2" xfId="10712" xr:uid="{00000000-0005-0000-0000-000084290000}"/>
    <cellStyle name="Dezimal 12 4 5 6 2 2" xfId="10713" xr:uid="{00000000-0005-0000-0000-000085290000}"/>
    <cellStyle name="Dezimal 12 4 5 6 3" xfId="10714" xr:uid="{00000000-0005-0000-0000-000086290000}"/>
    <cellStyle name="Dezimal 12 4 5 6 3 2" xfId="10715" xr:uid="{00000000-0005-0000-0000-000087290000}"/>
    <cellStyle name="Dezimal 12 4 5 6 4" xfId="10716" xr:uid="{00000000-0005-0000-0000-000088290000}"/>
    <cellStyle name="Dezimal 12 4 5 7" xfId="10717" xr:uid="{00000000-0005-0000-0000-000089290000}"/>
    <cellStyle name="Dezimal 12 4 5 7 2" xfId="10718" xr:uid="{00000000-0005-0000-0000-00008A290000}"/>
    <cellStyle name="Dezimal 12 4 5 8" xfId="10719" xr:uid="{00000000-0005-0000-0000-00008B290000}"/>
    <cellStyle name="Dezimal 12 4 5 8 2" xfId="10720" xr:uid="{00000000-0005-0000-0000-00008C290000}"/>
    <cellStyle name="Dezimal 12 4 5 9" xfId="10721" xr:uid="{00000000-0005-0000-0000-00008D290000}"/>
    <cellStyle name="Dezimal 12 4 6" xfId="10722" xr:uid="{00000000-0005-0000-0000-00008E290000}"/>
    <cellStyle name="Dezimal 12 4 6 2" xfId="10723" xr:uid="{00000000-0005-0000-0000-00008F290000}"/>
    <cellStyle name="Dezimal 12 4 6 2 2" xfId="10724" xr:uid="{00000000-0005-0000-0000-000090290000}"/>
    <cellStyle name="Dezimal 12 4 6 2 2 2" xfId="10725" xr:uid="{00000000-0005-0000-0000-000091290000}"/>
    <cellStyle name="Dezimal 12 4 6 2 2 2 2" xfId="10726" xr:uid="{00000000-0005-0000-0000-000092290000}"/>
    <cellStyle name="Dezimal 12 4 6 2 2 3" xfId="10727" xr:uid="{00000000-0005-0000-0000-000093290000}"/>
    <cellStyle name="Dezimal 12 4 6 2 2 3 2" xfId="10728" xr:uid="{00000000-0005-0000-0000-000094290000}"/>
    <cellStyle name="Dezimal 12 4 6 2 2 4" xfId="10729" xr:uid="{00000000-0005-0000-0000-000095290000}"/>
    <cellStyle name="Dezimal 12 4 6 2 3" xfId="10730" xr:uid="{00000000-0005-0000-0000-000096290000}"/>
    <cellStyle name="Dezimal 12 4 6 2 3 2" xfId="10731" xr:uid="{00000000-0005-0000-0000-000097290000}"/>
    <cellStyle name="Dezimal 12 4 6 2 3 2 2" xfId="10732" xr:uid="{00000000-0005-0000-0000-000098290000}"/>
    <cellStyle name="Dezimal 12 4 6 2 3 3" xfId="10733" xr:uid="{00000000-0005-0000-0000-000099290000}"/>
    <cellStyle name="Dezimal 12 4 6 2 3 3 2" xfId="10734" xr:uid="{00000000-0005-0000-0000-00009A290000}"/>
    <cellStyle name="Dezimal 12 4 6 2 3 4" xfId="10735" xr:uid="{00000000-0005-0000-0000-00009B290000}"/>
    <cellStyle name="Dezimal 12 4 6 2 4" xfId="10736" xr:uid="{00000000-0005-0000-0000-00009C290000}"/>
    <cellStyle name="Dezimal 12 4 6 2 4 2" xfId="10737" xr:uid="{00000000-0005-0000-0000-00009D290000}"/>
    <cellStyle name="Dezimal 12 4 6 2 5" xfId="10738" xr:uid="{00000000-0005-0000-0000-00009E290000}"/>
    <cellStyle name="Dezimal 12 4 6 2 5 2" xfId="10739" xr:uid="{00000000-0005-0000-0000-00009F290000}"/>
    <cellStyle name="Dezimal 12 4 6 2 6" xfId="10740" xr:uid="{00000000-0005-0000-0000-0000A0290000}"/>
    <cellStyle name="Dezimal 12 4 6 3" xfId="10741" xr:uid="{00000000-0005-0000-0000-0000A1290000}"/>
    <cellStyle name="Dezimal 12 4 6 3 2" xfId="10742" xr:uid="{00000000-0005-0000-0000-0000A2290000}"/>
    <cellStyle name="Dezimal 12 4 6 3 2 2" xfId="10743" xr:uid="{00000000-0005-0000-0000-0000A3290000}"/>
    <cellStyle name="Dezimal 12 4 6 3 3" xfId="10744" xr:uid="{00000000-0005-0000-0000-0000A4290000}"/>
    <cellStyle name="Dezimal 12 4 6 3 3 2" xfId="10745" xr:uid="{00000000-0005-0000-0000-0000A5290000}"/>
    <cellStyle name="Dezimal 12 4 6 3 4" xfId="10746" xr:uid="{00000000-0005-0000-0000-0000A6290000}"/>
    <cellStyle name="Dezimal 12 4 6 4" xfId="10747" xr:uid="{00000000-0005-0000-0000-0000A7290000}"/>
    <cellStyle name="Dezimal 12 4 6 4 2" xfId="10748" xr:uid="{00000000-0005-0000-0000-0000A8290000}"/>
    <cellStyle name="Dezimal 12 4 6 4 2 2" xfId="10749" xr:uid="{00000000-0005-0000-0000-0000A9290000}"/>
    <cellStyle name="Dezimal 12 4 6 4 3" xfId="10750" xr:uid="{00000000-0005-0000-0000-0000AA290000}"/>
    <cellStyle name="Dezimal 12 4 6 4 3 2" xfId="10751" xr:uid="{00000000-0005-0000-0000-0000AB290000}"/>
    <cellStyle name="Dezimal 12 4 6 4 4" xfId="10752" xr:uid="{00000000-0005-0000-0000-0000AC290000}"/>
    <cellStyle name="Dezimal 12 4 6 5" xfId="10753" xr:uid="{00000000-0005-0000-0000-0000AD290000}"/>
    <cellStyle name="Dezimal 12 4 6 5 2" xfId="10754" xr:uid="{00000000-0005-0000-0000-0000AE290000}"/>
    <cellStyle name="Dezimal 12 4 6 5 2 2" xfId="10755" xr:uid="{00000000-0005-0000-0000-0000AF290000}"/>
    <cellStyle name="Dezimal 12 4 6 5 3" xfId="10756" xr:uid="{00000000-0005-0000-0000-0000B0290000}"/>
    <cellStyle name="Dezimal 12 4 6 5 3 2" xfId="10757" xr:uid="{00000000-0005-0000-0000-0000B1290000}"/>
    <cellStyle name="Dezimal 12 4 6 5 4" xfId="10758" xr:uid="{00000000-0005-0000-0000-0000B2290000}"/>
    <cellStyle name="Dezimal 12 4 6 6" xfId="10759" xr:uid="{00000000-0005-0000-0000-0000B3290000}"/>
    <cellStyle name="Dezimal 12 4 6 6 2" xfId="10760" xr:uid="{00000000-0005-0000-0000-0000B4290000}"/>
    <cellStyle name="Dezimal 12 4 6 6 2 2" xfId="10761" xr:uid="{00000000-0005-0000-0000-0000B5290000}"/>
    <cellStyle name="Dezimal 12 4 6 6 3" xfId="10762" xr:uid="{00000000-0005-0000-0000-0000B6290000}"/>
    <cellStyle name="Dezimal 12 4 6 6 3 2" xfId="10763" xr:uid="{00000000-0005-0000-0000-0000B7290000}"/>
    <cellStyle name="Dezimal 12 4 6 6 4" xfId="10764" xr:uid="{00000000-0005-0000-0000-0000B8290000}"/>
    <cellStyle name="Dezimal 12 4 6 7" xfId="10765" xr:uid="{00000000-0005-0000-0000-0000B9290000}"/>
    <cellStyle name="Dezimal 12 4 6 7 2" xfId="10766" xr:uid="{00000000-0005-0000-0000-0000BA290000}"/>
    <cellStyle name="Dezimal 12 4 6 8" xfId="10767" xr:uid="{00000000-0005-0000-0000-0000BB290000}"/>
    <cellStyle name="Dezimal 12 4 6 8 2" xfId="10768" xr:uid="{00000000-0005-0000-0000-0000BC290000}"/>
    <cellStyle name="Dezimal 12 4 6 9" xfId="10769" xr:uid="{00000000-0005-0000-0000-0000BD290000}"/>
    <cellStyle name="Dezimal 12 4 7" xfId="10770" xr:uid="{00000000-0005-0000-0000-0000BE290000}"/>
    <cellStyle name="Dezimal 12 4 7 10" xfId="10771" xr:uid="{00000000-0005-0000-0000-0000BF290000}"/>
    <cellStyle name="Dezimal 12 4 7 10 2" xfId="10772" xr:uid="{00000000-0005-0000-0000-0000C0290000}"/>
    <cellStyle name="Dezimal 12 4 7 11" xfId="10773" xr:uid="{00000000-0005-0000-0000-0000C1290000}"/>
    <cellStyle name="Dezimal 12 4 7 2" xfId="10774" xr:uid="{00000000-0005-0000-0000-0000C2290000}"/>
    <cellStyle name="Dezimal 12 4 7 2 2" xfId="10775" xr:uid="{00000000-0005-0000-0000-0000C3290000}"/>
    <cellStyle name="Dezimal 12 4 7 2 2 2" xfId="10776" xr:uid="{00000000-0005-0000-0000-0000C4290000}"/>
    <cellStyle name="Dezimal 12 4 7 2 2 2 2" xfId="10777" xr:uid="{00000000-0005-0000-0000-0000C5290000}"/>
    <cellStyle name="Dezimal 12 4 7 2 2 3" xfId="10778" xr:uid="{00000000-0005-0000-0000-0000C6290000}"/>
    <cellStyle name="Dezimal 12 4 7 2 2 3 2" xfId="10779" xr:uid="{00000000-0005-0000-0000-0000C7290000}"/>
    <cellStyle name="Dezimal 12 4 7 2 2 4" xfId="10780" xr:uid="{00000000-0005-0000-0000-0000C8290000}"/>
    <cellStyle name="Dezimal 12 4 7 2 3" xfId="10781" xr:uid="{00000000-0005-0000-0000-0000C9290000}"/>
    <cellStyle name="Dezimal 12 4 7 2 3 2" xfId="10782" xr:uid="{00000000-0005-0000-0000-0000CA290000}"/>
    <cellStyle name="Dezimal 12 4 7 2 3 2 2" xfId="10783" xr:uid="{00000000-0005-0000-0000-0000CB290000}"/>
    <cellStyle name="Dezimal 12 4 7 2 3 3" xfId="10784" xr:uid="{00000000-0005-0000-0000-0000CC290000}"/>
    <cellStyle name="Dezimal 12 4 7 2 3 3 2" xfId="10785" xr:uid="{00000000-0005-0000-0000-0000CD290000}"/>
    <cellStyle name="Dezimal 12 4 7 2 3 4" xfId="10786" xr:uid="{00000000-0005-0000-0000-0000CE290000}"/>
    <cellStyle name="Dezimal 12 4 7 2 4" xfId="10787" xr:uid="{00000000-0005-0000-0000-0000CF290000}"/>
    <cellStyle name="Dezimal 12 4 7 2 4 2" xfId="10788" xr:uid="{00000000-0005-0000-0000-0000D0290000}"/>
    <cellStyle name="Dezimal 12 4 7 2 5" xfId="10789" xr:uid="{00000000-0005-0000-0000-0000D1290000}"/>
    <cellStyle name="Dezimal 12 4 7 2 5 2" xfId="10790" xr:uid="{00000000-0005-0000-0000-0000D2290000}"/>
    <cellStyle name="Dezimal 12 4 7 2 6" xfId="10791" xr:uid="{00000000-0005-0000-0000-0000D3290000}"/>
    <cellStyle name="Dezimal 12 4 7 3" xfId="10792" xr:uid="{00000000-0005-0000-0000-0000D4290000}"/>
    <cellStyle name="Dezimal 12 4 7 3 2" xfId="10793" xr:uid="{00000000-0005-0000-0000-0000D5290000}"/>
    <cellStyle name="Dezimal 12 4 7 3 2 2" xfId="10794" xr:uid="{00000000-0005-0000-0000-0000D6290000}"/>
    <cellStyle name="Dezimal 12 4 7 3 2 2 2" xfId="10795" xr:uid="{00000000-0005-0000-0000-0000D7290000}"/>
    <cellStyle name="Dezimal 12 4 7 3 2 3" xfId="10796" xr:uid="{00000000-0005-0000-0000-0000D8290000}"/>
    <cellStyle name="Dezimal 12 4 7 3 2 3 2" xfId="10797" xr:uid="{00000000-0005-0000-0000-0000D9290000}"/>
    <cellStyle name="Dezimal 12 4 7 3 2 4" xfId="10798" xr:uid="{00000000-0005-0000-0000-0000DA290000}"/>
    <cellStyle name="Dezimal 12 4 7 3 3" xfId="10799" xr:uid="{00000000-0005-0000-0000-0000DB290000}"/>
    <cellStyle name="Dezimal 12 4 7 3 3 2" xfId="10800" xr:uid="{00000000-0005-0000-0000-0000DC290000}"/>
    <cellStyle name="Dezimal 12 4 7 3 3 2 2" xfId="10801" xr:uid="{00000000-0005-0000-0000-0000DD290000}"/>
    <cellStyle name="Dezimal 12 4 7 3 3 3" xfId="10802" xr:uid="{00000000-0005-0000-0000-0000DE290000}"/>
    <cellStyle name="Dezimal 12 4 7 3 3 3 2" xfId="10803" xr:uid="{00000000-0005-0000-0000-0000DF290000}"/>
    <cellStyle name="Dezimal 12 4 7 3 3 4" xfId="10804" xr:uid="{00000000-0005-0000-0000-0000E0290000}"/>
    <cellStyle name="Dezimal 12 4 7 3 4" xfId="10805" xr:uid="{00000000-0005-0000-0000-0000E1290000}"/>
    <cellStyle name="Dezimal 12 4 7 3 4 2" xfId="10806" xr:uid="{00000000-0005-0000-0000-0000E2290000}"/>
    <cellStyle name="Dezimal 12 4 7 3 5" xfId="10807" xr:uid="{00000000-0005-0000-0000-0000E3290000}"/>
    <cellStyle name="Dezimal 12 4 7 3 5 2" xfId="10808" xr:uid="{00000000-0005-0000-0000-0000E4290000}"/>
    <cellStyle name="Dezimal 12 4 7 3 6" xfId="10809" xr:uid="{00000000-0005-0000-0000-0000E5290000}"/>
    <cellStyle name="Dezimal 12 4 7 4" xfId="10810" xr:uid="{00000000-0005-0000-0000-0000E6290000}"/>
    <cellStyle name="Dezimal 12 4 7 4 2" xfId="10811" xr:uid="{00000000-0005-0000-0000-0000E7290000}"/>
    <cellStyle name="Dezimal 12 4 7 4 2 2" xfId="10812" xr:uid="{00000000-0005-0000-0000-0000E8290000}"/>
    <cellStyle name="Dezimal 12 4 7 4 2 2 2" xfId="10813" xr:uid="{00000000-0005-0000-0000-0000E9290000}"/>
    <cellStyle name="Dezimal 12 4 7 4 2 2 2 2" xfId="10814" xr:uid="{00000000-0005-0000-0000-0000EA290000}"/>
    <cellStyle name="Dezimal 12 4 7 4 2 2 3" xfId="10815" xr:uid="{00000000-0005-0000-0000-0000EB290000}"/>
    <cellStyle name="Dezimal 12 4 7 4 2 2 3 2" xfId="10816" xr:uid="{00000000-0005-0000-0000-0000EC290000}"/>
    <cellStyle name="Dezimal 12 4 7 4 2 2 4" xfId="10817" xr:uid="{00000000-0005-0000-0000-0000ED290000}"/>
    <cellStyle name="Dezimal 12 4 7 4 2 3" xfId="10818" xr:uid="{00000000-0005-0000-0000-0000EE290000}"/>
    <cellStyle name="Dezimal 12 4 7 4 2 3 2" xfId="10819" xr:uid="{00000000-0005-0000-0000-0000EF290000}"/>
    <cellStyle name="Dezimal 12 4 7 4 2 3 2 2" xfId="10820" xr:uid="{00000000-0005-0000-0000-0000F0290000}"/>
    <cellStyle name="Dezimal 12 4 7 4 2 3 3" xfId="10821" xr:uid="{00000000-0005-0000-0000-0000F1290000}"/>
    <cellStyle name="Dezimal 12 4 7 4 2 3 3 2" xfId="10822" xr:uid="{00000000-0005-0000-0000-0000F2290000}"/>
    <cellStyle name="Dezimal 12 4 7 4 2 3 4" xfId="10823" xr:uid="{00000000-0005-0000-0000-0000F3290000}"/>
    <cellStyle name="Dezimal 12 4 7 4 2 4" xfId="10824" xr:uid="{00000000-0005-0000-0000-0000F4290000}"/>
    <cellStyle name="Dezimal 12 4 7 4 2 4 2" xfId="10825" xr:uid="{00000000-0005-0000-0000-0000F5290000}"/>
    <cellStyle name="Dezimal 12 4 7 4 2 5" xfId="10826" xr:uid="{00000000-0005-0000-0000-0000F6290000}"/>
    <cellStyle name="Dezimal 12 4 7 4 2 5 2" xfId="10827" xr:uid="{00000000-0005-0000-0000-0000F7290000}"/>
    <cellStyle name="Dezimal 12 4 7 4 2 6" xfId="10828" xr:uid="{00000000-0005-0000-0000-0000F8290000}"/>
    <cellStyle name="Dezimal 12 4 7 4 3" xfId="10829" xr:uid="{00000000-0005-0000-0000-0000F9290000}"/>
    <cellStyle name="Dezimal 12 4 7 4 3 2" xfId="10830" xr:uid="{00000000-0005-0000-0000-0000FA290000}"/>
    <cellStyle name="Dezimal 12 4 7 4 3 2 2" xfId="10831" xr:uid="{00000000-0005-0000-0000-0000FB290000}"/>
    <cellStyle name="Dezimal 12 4 7 4 3 3" xfId="10832" xr:uid="{00000000-0005-0000-0000-0000FC290000}"/>
    <cellStyle name="Dezimal 12 4 7 4 3 3 2" xfId="10833" xr:uid="{00000000-0005-0000-0000-0000FD290000}"/>
    <cellStyle name="Dezimal 12 4 7 4 3 4" xfId="10834" xr:uid="{00000000-0005-0000-0000-0000FE290000}"/>
    <cellStyle name="Dezimal 12 4 7 4 4" xfId="10835" xr:uid="{00000000-0005-0000-0000-0000FF290000}"/>
    <cellStyle name="Dezimal 12 4 7 4 4 2" xfId="10836" xr:uid="{00000000-0005-0000-0000-0000002A0000}"/>
    <cellStyle name="Dezimal 12 4 7 4 5" xfId="10837" xr:uid="{00000000-0005-0000-0000-0000012A0000}"/>
    <cellStyle name="Dezimal 12 4 7 4 5 2" xfId="10838" xr:uid="{00000000-0005-0000-0000-0000022A0000}"/>
    <cellStyle name="Dezimal 12 4 7 4 6" xfId="10839" xr:uid="{00000000-0005-0000-0000-0000032A0000}"/>
    <cellStyle name="Dezimal 12 4 7 5" xfId="10840" xr:uid="{00000000-0005-0000-0000-0000042A0000}"/>
    <cellStyle name="Dezimal 12 4 7 5 2" xfId="10841" xr:uid="{00000000-0005-0000-0000-0000052A0000}"/>
    <cellStyle name="Dezimal 12 4 7 5 2 2" xfId="10842" xr:uid="{00000000-0005-0000-0000-0000062A0000}"/>
    <cellStyle name="Dezimal 12 4 7 5 3" xfId="10843" xr:uid="{00000000-0005-0000-0000-0000072A0000}"/>
    <cellStyle name="Dezimal 12 4 7 5 3 2" xfId="10844" xr:uid="{00000000-0005-0000-0000-0000082A0000}"/>
    <cellStyle name="Dezimal 12 4 7 5 4" xfId="10845" xr:uid="{00000000-0005-0000-0000-0000092A0000}"/>
    <cellStyle name="Dezimal 12 4 7 6" xfId="10846" xr:uid="{00000000-0005-0000-0000-00000A2A0000}"/>
    <cellStyle name="Dezimal 12 4 7 6 2" xfId="10847" xr:uid="{00000000-0005-0000-0000-00000B2A0000}"/>
    <cellStyle name="Dezimal 12 4 7 6 2 2" xfId="10848" xr:uid="{00000000-0005-0000-0000-00000C2A0000}"/>
    <cellStyle name="Dezimal 12 4 7 6 3" xfId="10849" xr:uid="{00000000-0005-0000-0000-00000D2A0000}"/>
    <cellStyle name="Dezimal 12 4 7 6 3 2" xfId="10850" xr:uid="{00000000-0005-0000-0000-00000E2A0000}"/>
    <cellStyle name="Dezimal 12 4 7 6 4" xfId="10851" xr:uid="{00000000-0005-0000-0000-00000F2A0000}"/>
    <cellStyle name="Dezimal 12 4 7 7" xfId="10852" xr:uid="{00000000-0005-0000-0000-0000102A0000}"/>
    <cellStyle name="Dezimal 12 4 7 7 2" xfId="10853" xr:uid="{00000000-0005-0000-0000-0000112A0000}"/>
    <cellStyle name="Dezimal 12 4 7 7 2 2" xfId="10854" xr:uid="{00000000-0005-0000-0000-0000122A0000}"/>
    <cellStyle name="Dezimal 12 4 7 7 3" xfId="10855" xr:uid="{00000000-0005-0000-0000-0000132A0000}"/>
    <cellStyle name="Dezimal 12 4 7 7 3 2" xfId="10856" xr:uid="{00000000-0005-0000-0000-0000142A0000}"/>
    <cellStyle name="Dezimal 12 4 7 7 4" xfId="10857" xr:uid="{00000000-0005-0000-0000-0000152A0000}"/>
    <cellStyle name="Dezimal 12 4 7 8" xfId="10858" xr:uid="{00000000-0005-0000-0000-0000162A0000}"/>
    <cellStyle name="Dezimal 12 4 7 8 2" xfId="10859" xr:uid="{00000000-0005-0000-0000-0000172A0000}"/>
    <cellStyle name="Dezimal 12 4 7 8 2 2" xfId="10860" xr:uid="{00000000-0005-0000-0000-0000182A0000}"/>
    <cellStyle name="Dezimal 12 4 7 8 3" xfId="10861" xr:uid="{00000000-0005-0000-0000-0000192A0000}"/>
    <cellStyle name="Dezimal 12 4 7 8 3 2" xfId="10862" xr:uid="{00000000-0005-0000-0000-00001A2A0000}"/>
    <cellStyle name="Dezimal 12 4 7 8 4" xfId="10863" xr:uid="{00000000-0005-0000-0000-00001B2A0000}"/>
    <cellStyle name="Dezimal 12 4 7 9" xfId="10864" xr:uid="{00000000-0005-0000-0000-00001C2A0000}"/>
    <cellStyle name="Dezimal 12 4 7 9 2" xfId="10865" xr:uid="{00000000-0005-0000-0000-00001D2A0000}"/>
    <cellStyle name="Dezimal 12 4 8" xfId="10866" xr:uid="{00000000-0005-0000-0000-00001E2A0000}"/>
    <cellStyle name="Dezimal 12 4 8 10" xfId="10867" xr:uid="{00000000-0005-0000-0000-00001F2A0000}"/>
    <cellStyle name="Dezimal 12 4 8 2" xfId="10868" xr:uid="{00000000-0005-0000-0000-0000202A0000}"/>
    <cellStyle name="Dezimal 12 4 8 2 2" xfId="10869" xr:uid="{00000000-0005-0000-0000-0000212A0000}"/>
    <cellStyle name="Dezimal 12 4 8 2 2 2" xfId="10870" xr:uid="{00000000-0005-0000-0000-0000222A0000}"/>
    <cellStyle name="Dezimal 12 4 8 2 2 2 2" xfId="10871" xr:uid="{00000000-0005-0000-0000-0000232A0000}"/>
    <cellStyle name="Dezimal 12 4 8 2 2 3" xfId="10872" xr:uid="{00000000-0005-0000-0000-0000242A0000}"/>
    <cellStyle name="Dezimal 12 4 8 2 2 3 2" xfId="10873" xr:uid="{00000000-0005-0000-0000-0000252A0000}"/>
    <cellStyle name="Dezimal 12 4 8 2 2 4" xfId="10874" xr:uid="{00000000-0005-0000-0000-0000262A0000}"/>
    <cellStyle name="Dezimal 12 4 8 2 3" xfId="10875" xr:uid="{00000000-0005-0000-0000-0000272A0000}"/>
    <cellStyle name="Dezimal 12 4 8 2 3 2" xfId="10876" xr:uid="{00000000-0005-0000-0000-0000282A0000}"/>
    <cellStyle name="Dezimal 12 4 8 2 3 2 2" xfId="10877" xr:uid="{00000000-0005-0000-0000-0000292A0000}"/>
    <cellStyle name="Dezimal 12 4 8 2 3 3" xfId="10878" xr:uid="{00000000-0005-0000-0000-00002A2A0000}"/>
    <cellStyle name="Dezimal 12 4 8 2 3 3 2" xfId="10879" xr:uid="{00000000-0005-0000-0000-00002B2A0000}"/>
    <cellStyle name="Dezimal 12 4 8 2 3 4" xfId="10880" xr:uid="{00000000-0005-0000-0000-00002C2A0000}"/>
    <cellStyle name="Dezimal 12 4 8 2 4" xfId="10881" xr:uid="{00000000-0005-0000-0000-00002D2A0000}"/>
    <cellStyle name="Dezimal 12 4 8 2 4 2" xfId="10882" xr:uid="{00000000-0005-0000-0000-00002E2A0000}"/>
    <cellStyle name="Dezimal 12 4 8 2 5" xfId="10883" xr:uid="{00000000-0005-0000-0000-00002F2A0000}"/>
    <cellStyle name="Dezimal 12 4 8 2 5 2" xfId="10884" xr:uid="{00000000-0005-0000-0000-0000302A0000}"/>
    <cellStyle name="Dezimal 12 4 8 2 6" xfId="10885" xr:uid="{00000000-0005-0000-0000-0000312A0000}"/>
    <cellStyle name="Dezimal 12 4 8 3" xfId="10886" xr:uid="{00000000-0005-0000-0000-0000322A0000}"/>
    <cellStyle name="Dezimal 12 4 8 3 2" xfId="10887" xr:uid="{00000000-0005-0000-0000-0000332A0000}"/>
    <cellStyle name="Dezimal 12 4 8 3 2 2" xfId="10888" xr:uid="{00000000-0005-0000-0000-0000342A0000}"/>
    <cellStyle name="Dezimal 12 4 8 3 2 2 2" xfId="10889" xr:uid="{00000000-0005-0000-0000-0000352A0000}"/>
    <cellStyle name="Dezimal 12 4 8 3 2 3" xfId="10890" xr:uid="{00000000-0005-0000-0000-0000362A0000}"/>
    <cellStyle name="Dezimal 12 4 8 3 2 3 2" xfId="10891" xr:uid="{00000000-0005-0000-0000-0000372A0000}"/>
    <cellStyle name="Dezimal 12 4 8 3 2 4" xfId="10892" xr:uid="{00000000-0005-0000-0000-0000382A0000}"/>
    <cellStyle name="Dezimal 12 4 8 3 3" xfId="10893" xr:uid="{00000000-0005-0000-0000-0000392A0000}"/>
    <cellStyle name="Dezimal 12 4 8 3 3 2" xfId="10894" xr:uid="{00000000-0005-0000-0000-00003A2A0000}"/>
    <cellStyle name="Dezimal 12 4 8 3 3 2 2" xfId="10895" xr:uid="{00000000-0005-0000-0000-00003B2A0000}"/>
    <cellStyle name="Dezimal 12 4 8 3 3 3" xfId="10896" xr:uid="{00000000-0005-0000-0000-00003C2A0000}"/>
    <cellStyle name="Dezimal 12 4 8 3 3 3 2" xfId="10897" xr:uid="{00000000-0005-0000-0000-00003D2A0000}"/>
    <cellStyle name="Dezimal 12 4 8 3 3 4" xfId="10898" xr:uid="{00000000-0005-0000-0000-00003E2A0000}"/>
    <cellStyle name="Dezimal 12 4 8 3 4" xfId="10899" xr:uid="{00000000-0005-0000-0000-00003F2A0000}"/>
    <cellStyle name="Dezimal 12 4 8 3 4 2" xfId="10900" xr:uid="{00000000-0005-0000-0000-0000402A0000}"/>
    <cellStyle name="Dezimal 12 4 8 3 5" xfId="10901" xr:uid="{00000000-0005-0000-0000-0000412A0000}"/>
    <cellStyle name="Dezimal 12 4 8 3 5 2" xfId="10902" xr:uid="{00000000-0005-0000-0000-0000422A0000}"/>
    <cellStyle name="Dezimal 12 4 8 3 6" xfId="10903" xr:uid="{00000000-0005-0000-0000-0000432A0000}"/>
    <cellStyle name="Dezimal 12 4 8 4" xfId="10904" xr:uid="{00000000-0005-0000-0000-0000442A0000}"/>
    <cellStyle name="Dezimal 12 4 8 4 2" xfId="10905" xr:uid="{00000000-0005-0000-0000-0000452A0000}"/>
    <cellStyle name="Dezimal 12 4 8 4 2 2" xfId="10906" xr:uid="{00000000-0005-0000-0000-0000462A0000}"/>
    <cellStyle name="Dezimal 12 4 8 4 2 2 2" xfId="10907" xr:uid="{00000000-0005-0000-0000-0000472A0000}"/>
    <cellStyle name="Dezimal 12 4 8 4 2 2 2 2" xfId="10908" xr:uid="{00000000-0005-0000-0000-0000482A0000}"/>
    <cellStyle name="Dezimal 12 4 8 4 2 2 3" xfId="10909" xr:uid="{00000000-0005-0000-0000-0000492A0000}"/>
    <cellStyle name="Dezimal 12 4 8 4 2 2 3 2" xfId="10910" xr:uid="{00000000-0005-0000-0000-00004A2A0000}"/>
    <cellStyle name="Dezimal 12 4 8 4 2 2 4" xfId="10911" xr:uid="{00000000-0005-0000-0000-00004B2A0000}"/>
    <cellStyle name="Dezimal 12 4 8 4 2 3" xfId="10912" xr:uid="{00000000-0005-0000-0000-00004C2A0000}"/>
    <cellStyle name="Dezimal 12 4 8 4 2 3 2" xfId="10913" xr:uid="{00000000-0005-0000-0000-00004D2A0000}"/>
    <cellStyle name="Dezimal 12 4 8 4 2 3 2 2" xfId="10914" xr:uid="{00000000-0005-0000-0000-00004E2A0000}"/>
    <cellStyle name="Dezimal 12 4 8 4 2 3 3" xfId="10915" xr:uid="{00000000-0005-0000-0000-00004F2A0000}"/>
    <cellStyle name="Dezimal 12 4 8 4 2 3 3 2" xfId="10916" xr:uid="{00000000-0005-0000-0000-0000502A0000}"/>
    <cellStyle name="Dezimal 12 4 8 4 2 3 4" xfId="10917" xr:uid="{00000000-0005-0000-0000-0000512A0000}"/>
    <cellStyle name="Dezimal 12 4 8 4 2 4" xfId="10918" xr:uid="{00000000-0005-0000-0000-0000522A0000}"/>
    <cellStyle name="Dezimal 12 4 8 4 2 4 2" xfId="10919" xr:uid="{00000000-0005-0000-0000-0000532A0000}"/>
    <cellStyle name="Dezimal 12 4 8 4 2 5" xfId="10920" xr:uid="{00000000-0005-0000-0000-0000542A0000}"/>
    <cellStyle name="Dezimal 12 4 8 4 2 5 2" xfId="10921" xr:uid="{00000000-0005-0000-0000-0000552A0000}"/>
    <cellStyle name="Dezimal 12 4 8 4 2 6" xfId="10922" xr:uid="{00000000-0005-0000-0000-0000562A0000}"/>
    <cellStyle name="Dezimal 12 4 8 4 3" xfId="10923" xr:uid="{00000000-0005-0000-0000-0000572A0000}"/>
    <cellStyle name="Dezimal 12 4 8 4 3 2" xfId="10924" xr:uid="{00000000-0005-0000-0000-0000582A0000}"/>
    <cellStyle name="Dezimal 12 4 8 4 3 2 2" xfId="10925" xr:uid="{00000000-0005-0000-0000-0000592A0000}"/>
    <cellStyle name="Dezimal 12 4 8 4 3 3" xfId="10926" xr:uid="{00000000-0005-0000-0000-00005A2A0000}"/>
    <cellStyle name="Dezimal 12 4 8 4 3 3 2" xfId="10927" xr:uid="{00000000-0005-0000-0000-00005B2A0000}"/>
    <cellStyle name="Dezimal 12 4 8 4 3 4" xfId="10928" xr:uid="{00000000-0005-0000-0000-00005C2A0000}"/>
    <cellStyle name="Dezimal 12 4 8 4 4" xfId="10929" xr:uid="{00000000-0005-0000-0000-00005D2A0000}"/>
    <cellStyle name="Dezimal 12 4 8 4 4 2" xfId="10930" xr:uid="{00000000-0005-0000-0000-00005E2A0000}"/>
    <cellStyle name="Dezimal 12 4 8 4 5" xfId="10931" xr:uid="{00000000-0005-0000-0000-00005F2A0000}"/>
    <cellStyle name="Dezimal 12 4 8 4 5 2" xfId="10932" xr:uid="{00000000-0005-0000-0000-0000602A0000}"/>
    <cellStyle name="Dezimal 12 4 8 4 6" xfId="10933" xr:uid="{00000000-0005-0000-0000-0000612A0000}"/>
    <cellStyle name="Dezimal 12 4 8 5" xfId="10934" xr:uid="{00000000-0005-0000-0000-0000622A0000}"/>
    <cellStyle name="Dezimal 12 4 8 5 2" xfId="10935" xr:uid="{00000000-0005-0000-0000-0000632A0000}"/>
    <cellStyle name="Dezimal 12 4 8 5 2 2" xfId="10936" xr:uid="{00000000-0005-0000-0000-0000642A0000}"/>
    <cellStyle name="Dezimal 12 4 8 5 3" xfId="10937" xr:uid="{00000000-0005-0000-0000-0000652A0000}"/>
    <cellStyle name="Dezimal 12 4 8 5 3 2" xfId="10938" xr:uid="{00000000-0005-0000-0000-0000662A0000}"/>
    <cellStyle name="Dezimal 12 4 8 5 4" xfId="10939" xr:uid="{00000000-0005-0000-0000-0000672A0000}"/>
    <cellStyle name="Dezimal 12 4 8 6" xfId="10940" xr:uid="{00000000-0005-0000-0000-0000682A0000}"/>
    <cellStyle name="Dezimal 12 4 8 6 2" xfId="10941" xr:uid="{00000000-0005-0000-0000-0000692A0000}"/>
    <cellStyle name="Dezimal 12 4 8 6 2 2" xfId="10942" xr:uid="{00000000-0005-0000-0000-00006A2A0000}"/>
    <cellStyle name="Dezimal 12 4 8 6 3" xfId="10943" xr:uid="{00000000-0005-0000-0000-00006B2A0000}"/>
    <cellStyle name="Dezimal 12 4 8 6 3 2" xfId="10944" xr:uid="{00000000-0005-0000-0000-00006C2A0000}"/>
    <cellStyle name="Dezimal 12 4 8 6 4" xfId="10945" xr:uid="{00000000-0005-0000-0000-00006D2A0000}"/>
    <cellStyle name="Dezimal 12 4 8 7" xfId="10946" xr:uid="{00000000-0005-0000-0000-00006E2A0000}"/>
    <cellStyle name="Dezimal 12 4 8 7 2" xfId="10947" xr:uid="{00000000-0005-0000-0000-00006F2A0000}"/>
    <cellStyle name="Dezimal 12 4 8 7 2 2" xfId="10948" xr:uid="{00000000-0005-0000-0000-0000702A0000}"/>
    <cellStyle name="Dezimal 12 4 8 7 3" xfId="10949" xr:uid="{00000000-0005-0000-0000-0000712A0000}"/>
    <cellStyle name="Dezimal 12 4 8 7 3 2" xfId="10950" xr:uid="{00000000-0005-0000-0000-0000722A0000}"/>
    <cellStyle name="Dezimal 12 4 8 7 4" xfId="10951" xr:uid="{00000000-0005-0000-0000-0000732A0000}"/>
    <cellStyle name="Dezimal 12 4 8 8" xfId="10952" xr:uid="{00000000-0005-0000-0000-0000742A0000}"/>
    <cellStyle name="Dezimal 12 4 8 8 2" xfId="10953" xr:uid="{00000000-0005-0000-0000-0000752A0000}"/>
    <cellStyle name="Dezimal 12 4 8 9" xfId="10954" xr:uid="{00000000-0005-0000-0000-0000762A0000}"/>
    <cellStyle name="Dezimal 12 4 8 9 2" xfId="10955" xr:uid="{00000000-0005-0000-0000-0000772A0000}"/>
    <cellStyle name="Dezimal 12 4 9" xfId="10956" xr:uid="{00000000-0005-0000-0000-0000782A0000}"/>
    <cellStyle name="Dezimal 12 4 9 2" xfId="10957" xr:uid="{00000000-0005-0000-0000-0000792A0000}"/>
    <cellStyle name="Dezimal 12 4 9 2 2" xfId="10958" xr:uid="{00000000-0005-0000-0000-00007A2A0000}"/>
    <cellStyle name="Dezimal 12 4 9 2 2 2" xfId="10959" xr:uid="{00000000-0005-0000-0000-00007B2A0000}"/>
    <cellStyle name="Dezimal 12 4 9 2 2 2 2" xfId="10960" xr:uid="{00000000-0005-0000-0000-00007C2A0000}"/>
    <cellStyle name="Dezimal 12 4 9 2 2 3" xfId="10961" xr:uid="{00000000-0005-0000-0000-00007D2A0000}"/>
    <cellStyle name="Dezimal 12 4 9 2 2 3 2" xfId="10962" xr:uid="{00000000-0005-0000-0000-00007E2A0000}"/>
    <cellStyle name="Dezimal 12 4 9 2 2 4" xfId="10963" xr:uid="{00000000-0005-0000-0000-00007F2A0000}"/>
    <cellStyle name="Dezimal 12 4 9 2 3" xfId="10964" xr:uid="{00000000-0005-0000-0000-0000802A0000}"/>
    <cellStyle name="Dezimal 12 4 9 2 3 2" xfId="10965" xr:uid="{00000000-0005-0000-0000-0000812A0000}"/>
    <cellStyle name="Dezimal 12 4 9 2 3 2 2" xfId="10966" xr:uid="{00000000-0005-0000-0000-0000822A0000}"/>
    <cellStyle name="Dezimal 12 4 9 2 3 3" xfId="10967" xr:uid="{00000000-0005-0000-0000-0000832A0000}"/>
    <cellStyle name="Dezimal 12 4 9 2 3 3 2" xfId="10968" xr:uid="{00000000-0005-0000-0000-0000842A0000}"/>
    <cellStyle name="Dezimal 12 4 9 2 3 4" xfId="10969" xr:uid="{00000000-0005-0000-0000-0000852A0000}"/>
    <cellStyle name="Dezimal 12 4 9 2 4" xfId="10970" xr:uid="{00000000-0005-0000-0000-0000862A0000}"/>
    <cellStyle name="Dezimal 12 4 9 2 4 2" xfId="10971" xr:uid="{00000000-0005-0000-0000-0000872A0000}"/>
    <cellStyle name="Dezimal 12 4 9 2 5" xfId="10972" xr:uid="{00000000-0005-0000-0000-0000882A0000}"/>
    <cellStyle name="Dezimal 12 4 9 2 5 2" xfId="10973" xr:uid="{00000000-0005-0000-0000-0000892A0000}"/>
    <cellStyle name="Dezimal 12 4 9 2 6" xfId="10974" xr:uid="{00000000-0005-0000-0000-00008A2A0000}"/>
    <cellStyle name="Dezimal 12 4 9 3" xfId="10975" xr:uid="{00000000-0005-0000-0000-00008B2A0000}"/>
    <cellStyle name="Dezimal 12 4 9 3 2" xfId="10976" xr:uid="{00000000-0005-0000-0000-00008C2A0000}"/>
    <cellStyle name="Dezimal 12 4 9 3 2 2" xfId="10977" xr:uid="{00000000-0005-0000-0000-00008D2A0000}"/>
    <cellStyle name="Dezimal 12 4 9 3 3" xfId="10978" xr:uid="{00000000-0005-0000-0000-00008E2A0000}"/>
    <cellStyle name="Dezimal 12 4 9 3 3 2" xfId="10979" xr:uid="{00000000-0005-0000-0000-00008F2A0000}"/>
    <cellStyle name="Dezimal 12 4 9 3 4" xfId="10980" xr:uid="{00000000-0005-0000-0000-0000902A0000}"/>
    <cellStyle name="Dezimal 12 4 9 4" xfId="10981" xr:uid="{00000000-0005-0000-0000-0000912A0000}"/>
    <cellStyle name="Dezimal 12 4 9 4 2" xfId="10982" xr:uid="{00000000-0005-0000-0000-0000922A0000}"/>
    <cellStyle name="Dezimal 12 4 9 5" xfId="10983" xr:uid="{00000000-0005-0000-0000-0000932A0000}"/>
    <cellStyle name="Dezimal 12 4 9 5 2" xfId="10984" xr:uid="{00000000-0005-0000-0000-0000942A0000}"/>
    <cellStyle name="Dezimal 12 4 9 6" xfId="10985" xr:uid="{00000000-0005-0000-0000-0000952A0000}"/>
    <cellStyle name="Dezimal 12 5" xfId="10986" xr:uid="{00000000-0005-0000-0000-0000962A0000}"/>
    <cellStyle name="Dezimal 12 5 10" xfId="10987" xr:uid="{00000000-0005-0000-0000-0000972A0000}"/>
    <cellStyle name="Dezimal 12 5 10 2" xfId="10988" xr:uid="{00000000-0005-0000-0000-0000982A0000}"/>
    <cellStyle name="Dezimal 12 5 11" xfId="10989" xr:uid="{00000000-0005-0000-0000-0000992A0000}"/>
    <cellStyle name="Dezimal 12 5 2" xfId="10990" xr:uid="{00000000-0005-0000-0000-00009A2A0000}"/>
    <cellStyle name="Dezimal 12 5 2 10" xfId="10991" xr:uid="{00000000-0005-0000-0000-00009B2A0000}"/>
    <cellStyle name="Dezimal 12 5 2 2" xfId="10992" xr:uid="{00000000-0005-0000-0000-00009C2A0000}"/>
    <cellStyle name="Dezimal 12 5 2 2 2" xfId="10993" xr:uid="{00000000-0005-0000-0000-00009D2A0000}"/>
    <cellStyle name="Dezimal 12 5 2 2 2 2" xfId="10994" xr:uid="{00000000-0005-0000-0000-00009E2A0000}"/>
    <cellStyle name="Dezimal 12 5 2 2 2 2 2" xfId="10995" xr:uid="{00000000-0005-0000-0000-00009F2A0000}"/>
    <cellStyle name="Dezimal 12 5 2 2 2 3" xfId="10996" xr:uid="{00000000-0005-0000-0000-0000A02A0000}"/>
    <cellStyle name="Dezimal 12 5 2 2 3" xfId="10997" xr:uid="{00000000-0005-0000-0000-0000A12A0000}"/>
    <cellStyle name="Dezimal 12 5 2 2 3 2" xfId="10998" xr:uid="{00000000-0005-0000-0000-0000A22A0000}"/>
    <cellStyle name="Dezimal 12 5 2 2 4" xfId="10999" xr:uid="{00000000-0005-0000-0000-0000A32A0000}"/>
    <cellStyle name="Dezimal 12 5 2 3" xfId="11000" xr:uid="{00000000-0005-0000-0000-0000A42A0000}"/>
    <cellStyle name="Dezimal 12 5 2 3 2" xfId="11001" xr:uid="{00000000-0005-0000-0000-0000A52A0000}"/>
    <cellStyle name="Dezimal 12 5 2 3 2 2" xfId="11002" xr:uid="{00000000-0005-0000-0000-0000A62A0000}"/>
    <cellStyle name="Dezimal 12 5 2 3 3" xfId="11003" xr:uid="{00000000-0005-0000-0000-0000A72A0000}"/>
    <cellStyle name="Dezimal 12 5 2 3 3 2" xfId="11004" xr:uid="{00000000-0005-0000-0000-0000A82A0000}"/>
    <cellStyle name="Dezimal 12 5 2 3 4" xfId="11005" xr:uid="{00000000-0005-0000-0000-0000A92A0000}"/>
    <cellStyle name="Dezimal 12 5 2 4" xfId="11006" xr:uid="{00000000-0005-0000-0000-0000AA2A0000}"/>
    <cellStyle name="Dezimal 12 5 2 4 2" xfId="11007" xr:uid="{00000000-0005-0000-0000-0000AB2A0000}"/>
    <cellStyle name="Dezimal 12 5 2 4 2 2" xfId="11008" xr:uid="{00000000-0005-0000-0000-0000AC2A0000}"/>
    <cellStyle name="Dezimal 12 5 2 4 3" xfId="11009" xr:uid="{00000000-0005-0000-0000-0000AD2A0000}"/>
    <cellStyle name="Dezimal 12 5 2 4 3 2" xfId="11010" xr:uid="{00000000-0005-0000-0000-0000AE2A0000}"/>
    <cellStyle name="Dezimal 12 5 2 4 4" xfId="11011" xr:uid="{00000000-0005-0000-0000-0000AF2A0000}"/>
    <cellStyle name="Dezimal 12 5 2 5" xfId="11012" xr:uid="{00000000-0005-0000-0000-0000B02A0000}"/>
    <cellStyle name="Dezimal 12 5 2 5 2" xfId="11013" xr:uid="{00000000-0005-0000-0000-0000B12A0000}"/>
    <cellStyle name="Dezimal 12 5 2 5 2 2" xfId="11014" xr:uid="{00000000-0005-0000-0000-0000B22A0000}"/>
    <cellStyle name="Dezimal 12 5 2 5 3" xfId="11015" xr:uid="{00000000-0005-0000-0000-0000B32A0000}"/>
    <cellStyle name="Dezimal 12 5 2 5 3 2" xfId="11016" xr:uid="{00000000-0005-0000-0000-0000B42A0000}"/>
    <cellStyle name="Dezimal 12 5 2 5 4" xfId="11017" xr:uid="{00000000-0005-0000-0000-0000B52A0000}"/>
    <cellStyle name="Dezimal 12 5 2 6" xfId="11018" xr:uid="{00000000-0005-0000-0000-0000B62A0000}"/>
    <cellStyle name="Dezimal 12 5 2 6 2" xfId="11019" xr:uid="{00000000-0005-0000-0000-0000B72A0000}"/>
    <cellStyle name="Dezimal 12 5 2 6 2 2" xfId="11020" xr:uid="{00000000-0005-0000-0000-0000B82A0000}"/>
    <cellStyle name="Dezimal 12 5 2 6 3" xfId="11021" xr:uid="{00000000-0005-0000-0000-0000B92A0000}"/>
    <cellStyle name="Dezimal 12 5 2 6 3 2" xfId="11022" xr:uid="{00000000-0005-0000-0000-0000BA2A0000}"/>
    <cellStyle name="Dezimal 12 5 2 6 4" xfId="11023" xr:uid="{00000000-0005-0000-0000-0000BB2A0000}"/>
    <cellStyle name="Dezimal 12 5 2 7" xfId="11024" xr:uid="{00000000-0005-0000-0000-0000BC2A0000}"/>
    <cellStyle name="Dezimal 12 5 2 7 2" xfId="11025" xr:uid="{00000000-0005-0000-0000-0000BD2A0000}"/>
    <cellStyle name="Dezimal 12 5 2 7 2 2" xfId="11026" xr:uid="{00000000-0005-0000-0000-0000BE2A0000}"/>
    <cellStyle name="Dezimal 12 5 2 7 3" xfId="11027" xr:uid="{00000000-0005-0000-0000-0000BF2A0000}"/>
    <cellStyle name="Dezimal 12 5 2 7 3 2" xfId="11028" xr:uid="{00000000-0005-0000-0000-0000C02A0000}"/>
    <cellStyle name="Dezimal 12 5 2 7 4" xfId="11029" xr:uid="{00000000-0005-0000-0000-0000C12A0000}"/>
    <cellStyle name="Dezimal 12 5 2 8" xfId="11030" xr:uid="{00000000-0005-0000-0000-0000C22A0000}"/>
    <cellStyle name="Dezimal 12 5 2 8 2" xfId="11031" xr:uid="{00000000-0005-0000-0000-0000C32A0000}"/>
    <cellStyle name="Dezimal 12 5 2 9" xfId="11032" xr:uid="{00000000-0005-0000-0000-0000C42A0000}"/>
    <cellStyle name="Dezimal 12 5 2 9 2" xfId="11033" xr:uid="{00000000-0005-0000-0000-0000C52A0000}"/>
    <cellStyle name="Dezimal 12 5 3" xfId="11034" xr:uid="{00000000-0005-0000-0000-0000C62A0000}"/>
    <cellStyle name="Dezimal 12 5 3 2" xfId="11035" xr:uid="{00000000-0005-0000-0000-0000C72A0000}"/>
    <cellStyle name="Dezimal 12 5 3 2 2" xfId="11036" xr:uid="{00000000-0005-0000-0000-0000C82A0000}"/>
    <cellStyle name="Dezimal 12 5 3 2 2 2" xfId="11037" xr:uid="{00000000-0005-0000-0000-0000C92A0000}"/>
    <cellStyle name="Dezimal 12 5 3 2 3" xfId="11038" xr:uid="{00000000-0005-0000-0000-0000CA2A0000}"/>
    <cellStyle name="Dezimal 12 5 3 2 3 2" xfId="11039" xr:uid="{00000000-0005-0000-0000-0000CB2A0000}"/>
    <cellStyle name="Dezimal 12 5 3 2 4" xfId="11040" xr:uid="{00000000-0005-0000-0000-0000CC2A0000}"/>
    <cellStyle name="Dezimal 12 5 3 3" xfId="11041" xr:uid="{00000000-0005-0000-0000-0000CD2A0000}"/>
    <cellStyle name="Dezimal 12 5 3 3 2" xfId="11042" xr:uid="{00000000-0005-0000-0000-0000CE2A0000}"/>
    <cellStyle name="Dezimal 12 5 3 3 2 2" xfId="11043" xr:uid="{00000000-0005-0000-0000-0000CF2A0000}"/>
    <cellStyle name="Dezimal 12 5 3 3 3" xfId="11044" xr:uid="{00000000-0005-0000-0000-0000D02A0000}"/>
    <cellStyle name="Dezimal 12 5 3 3 3 2" xfId="11045" xr:uid="{00000000-0005-0000-0000-0000D12A0000}"/>
    <cellStyle name="Dezimal 12 5 3 3 4" xfId="11046" xr:uid="{00000000-0005-0000-0000-0000D22A0000}"/>
    <cellStyle name="Dezimal 12 5 3 4" xfId="11047" xr:uid="{00000000-0005-0000-0000-0000D32A0000}"/>
    <cellStyle name="Dezimal 12 5 3 4 2" xfId="11048" xr:uid="{00000000-0005-0000-0000-0000D42A0000}"/>
    <cellStyle name="Dezimal 12 5 3 4 2 2" xfId="11049" xr:uid="{00000000-0005-0000-0000-0000D52A0000}"/>
    <cellStyle name="Dezimal 12 5 3 4 3" xfId="11050" xr:uid="{00000000-0005-0000-0000-0000D62A0000}"/>
    <cellStyle name="Dezimal 12 5 3 4 3 2" xfId="11051" xr:uid="{00000000-0005-0000-0000-0000D72A0000}"/>
    <cellStyle name="Dezimal 12 5 3 4 4" xfId="11052" xr:uid="{00000000-0005-0000-0000-0000D82A0000}"/>
    <cellStyle name="Dezimal 12 5 3 5" xfId="11053" xr:uid="{00000000-0005-0000-0000-0000D92A0000}"/>
    <cellStyle name="Dezimal 12 5 3 5 2" xfId="11054" xr:uid="{00000000-0005-0000-0000-0000DA2A0000}"/>
    <cellStyle name="Dezimal 12 5 3 5 2 2" xfId="11055" xr:uid="{00000000-0005-0000-0000-0000DB2A0000}"/>
    <cellStyle name="Dezimal 12 5 3 5 3" xfId="11056" xr:uid="{00000000-0005-0000-0000-0000DC2A0000}"/>
    <cellStyle name="Dezimal 12 5 3 5 3 2" xfId="11057" xr:uid="{00000000-0005-0000-0000-0000DD2A0000}"/>
    <cellStyle name="Dezimal 12 5 3 5 4" xfId="11058" xr:uid="{00000000-0005-0000-0000-0000DE2A0000}"/>
    <cellStyle name="Dezimal 12 5 3 6" xfId="11059" xr:uid="{00000000-0005-0000-0000-0000DF2A0000}"/>
    <cellStyle name="Dezimal 12 5 3 6 2" xfId="11060" xr:uid="{00000000-0005-0000-0000-0000E02A0000}"/>
    <cellStyle name="Dezimal 12 5 3 7" xfId="11061" xr:uid="{00000000-0005-0000-0000-0000E12A0000}"/>
    <cellStyle name="Dezimal 12 5 3 7 2" xfId="11062" xr:uid="{00000000-0005-0000-0000-0000E22A0000}"/>
    <cellStyle name="Dezimal 12 5 3 8" xfId="11063" xr:uid="{00000000-0005-0000-0000-0000E32A0000}"/>
    <cellStyle name="Dezimal 12 5 4" xfId="11064" xr:uid="{00000000-0005-0000-0000-0000E42A0000}"/>
    <cellStyle name="Dezimal 12 5 4 2" xfId="11065" xr:uid="{00000000-0005-0000-0000-0000E52A0000}"/>
    <cellStyle name="Dezimal 12 5 4 2 2" xfId="11066" xr:uid="{00000000-0005-0000-0000-0000E62A0000}"/>
    <cellStyle name="Dezimal 12 5 4 3" xfId="11067" xr:uid="{00000000-0005-0000-0000-0000E72A0000}"/>
    <cellStyle name="Dezimal 12 5 4 3 2" xfId="11068" xr:uid="{00000000-0005-0000-0000-0000E82A0000}"/>
    <cellStyle name="Dezimal 12 5 4 4" xfId="11069" xr:uid="{00000000-0005-0000-0000-0000E92A0000}"/>
    <cellStyle name="Dezimal 12 5 5" xfId="11070" xr:uid="{00000000-0005-0000-0000-0000EA2A0000}"/>
    <cellStyle name="Dezimal 12 5 5 2" xfId="11071" xr:uid="{00000000-0005-0000-0000-0000EB2A0000}"/>
    <cellStyle name="Dezimal 12 5 5 2 2" xfId="11072" xr:uid="{00000000-0005-0000-0000-0000EC2A0000}"/>
    <cellStyle name="Dezimal 12 5 5 3" xfId="11073" xr:uid="{00000000-0005-0000-0000-0000ED2A0000}"/>
    <cellStyle name="Dezimal 12 5 5 3 2" xfId="11074" xr:uid="{00000000-0005-0000-0000-0000EE2A0000}"/>
    <cellStyle name="Dezimal 12 5 5 4" xfId="11075" xr:uid="{00000000-0005-0000-0000-0000EF2A0000}"/>
    <cellStyle name="Dezimal 12 5 6" xfId="11076" xr:uid="{00000000-0005-0000-0000-0000F02A0000}"/>
    <cellStyle name="Dezimal 12 5 6 2" xfId="11077" xr:uid="{00000000-0005-0000-0000-0000F12A0000}"/>
    <cellStyle name="Dezimal 12 5 6 2 2" xfId="11078" xr:uid="{00000000-0005-0000-0000-0000F22A0000}"/>
    <cellStyle name="Dezimal 12 5 6 3" xfId="11079" xr:uid="{00000000-0005-0000-0000-0000F32A0000}"/>
    <cellStyle name="Dezimal 12 5 6 3 2" xfId="11080" xr:uid="{00000000-0005-0000-0000-0000F42A0000}"/>
    <cellStyle name="Dezimal 12 5 6 4" xfId="11081" xr:uid="{00000000-0005-0000-0000-0000F52A0000}"/>
    <cellStyle name="Dezimal 12 5 7" xfId="11082" xr:uid="{00000000-0005-0000-0000-0000F62A0000}"/>
    <cellStyle name="Dezimal 12 5 7 2" xfId="11083" xr:uid="{00000000-0005-0000-0000-0000F72A0000}"/>
    <cellStyle name="Dezimal 12 5 7 2 2" xfId="11084" xr:uid="{00000000-0005-0000-0000-0000F82A0000}"/>
    <cellStyle name="Dezimal 12 5 7 3" xfId="11085" xr:uid="{00000000-0005-0000-0000-0000F92A0000}"/>
    <cellStyle name="Dezimal 12 5 7 3 2" xfId="11086" xr:uid="{00000000-0005-0000-0000-0000FA2A0000}"/>
    <cellStyle name="Dezimal 12 5 7 4" xfId="11087" xr:uid="{00000000-0005-0000-0000-0000FB2A0000}"/>
    <cellStyle name="Dezimal 12 5 8" xfId="11088" xr:uid="{00000000-0005-0000-0000-0000FC2A0000}"/>
    <cellStyle name="Dezimal 12 5 8 2" xfId="11089" xr:uid="{00000000-0005-0000-0000-0000FD2A0000}"/>
    <cellStyle name="Dezimal 12 5 8 2 2" xfId="11090" xr:uid="{00000000-0005-0000-0000-0000FE2A0000}"/>
    <cellStyle name="Dezimal 12 5 8 3" xfId="11091" xr:uid="{00000000-0005-0000-0000-0000FF2A0000}"/>
    <cellStyle name="Dezimal 12 5 8 3 2" xfId="11092" xr:uid="{00000000-0005-0000-0000-0000002B0000}"/>
    <cellStyle name="Dezimal 12 5 8 4" xfId="11093" xr:uid="{00000000-0005-0000-0000-0000012B0000}"/>
    <cellStyle name="Dezimal 12 5 9" xfId="11094" xr:uid="{00000000-0005-0000-0000-0000022B0000}"/>
    <cellStyle name="Dezimal 12 5 9 2" xfId="11095" xr:uid="{00000000-0005-0000-0000-0000032B0000}"/>
    <cellStyle name="Dezimal 12 6" xfId="11096" xr:uid="{00000000-0005-0000-0000-0000042B0000}"/>
    <cellStyle name="Dezimal 12 6 10" xfId="11097" xr:uid="{00000000-0005-0000-0000-0000052B0000}"/>
    <cellStyle name="Dezimal 12 6 10 2" xfId="11098" xr:uid="{00000000-0005-0000-0000-0000062B0000}"/>
    <cellStyle name="Dezimal 12 6 11" xfId="11099" xr:uid="{00000000-0005-0000-0000-0000072B0000}"/>
    <cellStyle name="Dezimal 12 6 2" xfId="11100" xr:uid="{00000000-0005-0000-0000-0000082B0000}"/>
    <cellStyle name="Dezimal 12 6 2 10" xfId="11101" xr:uid="{00000000-0005-0000-0000-0000092B0000}"/>
    <cellStyle name="Dezimal 12 6 2 2" xfId="11102" xr:uid="{00000000-0005-0000-0000-00000A2B0000}"/>
    <cellStyle name="Dezimal 12 6 2 2 2" xfId="11103" xr:uid="{00000000-0005-0000-0000-00000B2B0000}"/>
    <cellStyle name="Dezimal 12 6 2 2 2 2" xfId="11104" xr:uid="{00000000-0005-0000-0000-00000C2B0000}"/>
    <cellStyle name="Dezimal 12 6 2 2 3" xfId="11105" xr:uid="{00000000-0005-0000-0000-00000D2B0000}"/>
    <cellStyle name="Dezimal 12 6 2 2 3 2" xfId="11106" xr:uid="{00000000-0005-0000-0000-00000E2B0000}"/>
    <cellStyle name="Dezimal 12 6 2 2 4" xfId="11107" xr:uid="{00000000-0005-0000-0000-00000F2B0000}"/>
    <cellStyle name="Dezimal 12 6 2 3" xfId="11108" xr:uid="{00000000-0005-0000-0000-0000102B0000}"/>
    <cellStyle name="Dezimal 12 6 2 3 2" xfId="11109" xr:uid="{00000000-0005-0000-0000-0000112B0000}"/>
    <cellStyle name="Dezimal 12 6 2 3 2 2" xfId="11110" xr:uid="{00000000-0005-0000-0000-0000122B0000}"/>
    <cellStyle name="Dezimal 12 6 2 3 3" xfId="11111" xr:uid="{00000000-0005-0000-0000-0000132B0000}"/>
    <cellStyle name="Dezimal 12 6 2 3 3 2" xfId="11112" xr:uid="{00000000-0005-0000-0000-0000142B0000}"/>
    <cellStyle name="Dezimal 12 6 2 3 4" xfId="11113" xr:uid="{00000000-0005-0000-0000-0000152B0000}"/>
    <cellStyle name="Dezimal 12 6 2 4" xfId="11114" xr:uid="{00000000-0005-0000-0000-0000162B0000}"/>
    <cellStyle name="Dezimal 12 6 2 4 2" xfId="11115" xr:uid="{00000000-0005-0000-0000-0000172B0000}"/>
    <cellStyle name="Dezimal 12 6 2 4 2 2" xfId="11116" xr:uid="{00000000-0005-0000-0000-0000182B0000}"/>
    <cellStyle name="Dezimal 12 6 2 4 3" xfId="11117" xr:uid="{00000000-0005-0000-0000-0000192B0000}"/>
    <cellStyle name="Dezimal 12 6 2 4 3 2" xfId="11118" xr:uid="{00000000-0005-0000-0000-00001A2B0000}"/>
    <cellStyle name="Dezimal 12 6 2 4 4" xfId="11119" xr:uid="{00000000-0005-0000-0000-00001B2B0000}"/>
    <cellStyle name="Dezimal 12 6 2 5" xfId="11120" xr:uid="{00000000-0005-0000-0000-00001C2B0000}"/>
    <cellStyle name="Dezimal 12 6 2 5 2" xfId="11121" xr:uid="{00000000-0005-0000-0000-00001D2B0000}"/>
    <cellStyle name="Dezimal 12 6 2 5 2 2" xfId="11122" xr:uid="{00000000-0005-0000-0000-00001E2B0000}"/>
    <cellStyle name="Dezimal 12 6 2 5 3" xfId="11123" xr:uid="{00000000-0005-0000-0000-00001F2B0000}"/>
    <cellStyle name="Dezimal 12 6 2 5 3 2" xfId="11124" xr:uid="{00000000-0005-0000-0000-0000202B0000}"/>
    <cellStyle name="Dezimal 12 6 2 5 4" xfId="11125" xr:uid="{00000000-0005-0000-0000-0000212B0000}"/>
    <cellStyle name="Dezimal 12 6 2 6" xfId="11126" xr:uid="{00000000-0005-0000-0000-0000222B0000}"/>
    <cellStyle name="Dezimal 12 6 2 6 2" xfId="11127" xr:uid="{00000000-0005-0000-0000-0000232B0000}"/>
    <cellStyle name="Dezimal 12 6 2 6 2 2" xfId="11128" xr:uid="{00000000-0005-0000-0000-0000242B0000}"/>
    <cellStyle name="Dezimal 12 6 2 6 3" xfId="11129" xr:uid="{00000000-0005-0000-0000-0000252B0000}"/>
    <cellStyle name="Dezimal 12 6 2 6 3 2" xfId="11130" xr:uid="{00000000-0005-0000-0000-0000262B0000}"/>
    <cellStyle name="Dezimal 12 6 2 6 4" xfId="11131" xr:uid="{00000000-0005-0000-0000-0000272B0000}"/>
    <cellStyle name="Dezimal 12 6 2 7" xfId="11132" xr:uid="{00000000-0005-0000-0000-0000282B0000}"/>
    <cellStyle name="Dezimal 12 6 2 7 2" xfId="11133" xr:uid="{00000000-0005-0000-0000-0000292B0000}"/>
    <cellStyle name="Dezimal 12 6 2 7 2 2" xfId="11134" xr:uid="{00000000-0005-0000-0000-00002A2B0000}"/>
    <cellStyle name="Dezimal 12 6 2 7 3" xfId="11135" xr:uid="{00000000-0005-0000-0000-00002B2B0000}"/>
    <cellStyle name="Dezimal 12 6 2 7 3 2" xfId="11136" xr:uid="{00000000-0005-0000-0000-00002C2B0000}"/>
    <cellStyle name="Dezimal 12 6 2 7 4" xfId="11137" xr:uid="{00000000-0005-0000-0000-00002D2B0000}"/>
    <cellStyle name="Dezimal 12 6 2 8" xfId="11138" xr:uid="{00000000-0005-0000-0000-00002E2B0000}"/>
    <cellStyle name="Dezimal 12 6 2 8 2" xfId="11139" xr:uid="{00000000-0005-0000-0000-00002F2B0000}"/>
    <cellStyle name="Dezimal 12 6 2 9" xfId="11140" xr:uid="{00000000-0005-0000-0000-0000302B0000}"/>
    <cellStyle name="Dezimal 12 6 2 9 2" xfId="11141" xr:uid="{00000000-0005-0000-0000-0000312B0000}"/>
    <cellStyle name="Dezimal 12 6 3" xfId="11142" xr:uid="{00000000-0005-0000-0000-0000322B0000}"/>
    <cellStyle name="Dezimal 12 6 3 2" xfId="11143" xr:uid="{00000000-0005-0000-0000-0000332B0000}"/>
    <cellStyle name="Dezimal 12 6 3 2 2" xfId="11144" xr:uid="{00000000-0005-0000-0000-0000342B0000}"/>
    <cellStyle name="Dezimal 12 6 3 2 2 2" xfId="11145" xr:uid="{00000000-0005-0000-0000-0000352B0000}"/>
    <cellStyle name="Dezimal 12 6 3 2 3" xfId="11146" xr:uid="{00000000-0005-0000-0000-0000362B0000}"/>
    <cellStyle name="Dezimal 12 6 3 2 3 2" xfId="11147" xr:uid="{00000000-0005-0000-0000-0000372B0000}"/>
    <cellStyle name="Dezimal 12 6 3 2 4" xfId="11148" xr:uid="{00000000-0005-0000-0000-0000382B0000}"/>
    <cellStyle name="Dezimal 12 6 3 3" xfId="11149" xr:uid="{00000000-0005-0000-0000-0000392B0000}"/>
    <cellStyle name="Dezimal 12 6 3 3 2" xfId="11150" xr:uid="{00000000-0005-0000-0000-00003A2B0000}"/>
    <cellStyle name="Dezimal 12 6 3 3 2 2" xfId="11151" xr:uid="{00000000-0005-0000-0000-00003B2B0000}"/>
    <cellStyle name="Dezimal 12 6 3 3 3" xfId="11152" xr:uid="{00000000-0005-0000-0000-00003C2B0000}"/>
    <cellStyle name="Dezimal 12 6 3 3 3 2" xfId="11153" xr:uid="{00000000-0005-0000-0000-00003D2B0000}"/>
    <cellStyle name="Dezimal 12 6 3 3 4" xfId="11154" xr:uid="{00000000-0005-0000-0000-00003E2B0000}"/>
    <cellStyle name="Dezimal 12 6 3 4" xfId="11155" xr:uid="{00000000-0005-0000-0000-00003F2B0000}"/>
    <cellStyle name="Dezimal 12 6 3 4 2" xfId="11156" xr:uid="{00000000-0005-0000-0000-0000402B0000}"/>
    <cellStyle name="Dezimal 12 6 3 5" xfId="11157" xr:uid="{00000000-0005-0000-0000-0000412B0000}"/>
    <cellStyle name="Dezimal 12 6 3 5 2" xfId="11158" xr:uid="{00000000-0005-0000-0000-0000422B0000}"/>
    <cellStyle name="Dezimal 12 6 3 6" xfId="11159" xr:uid="{00000000-0005-0000-0000-0000432B0000}"/>
    <cellStyle name="Dezimal 12 6 4" xfId="11160" xr:uid="{00000000-0005-0000-0000-0000442B0000}"/>
    <cellStyle name="Dezimal 12 6 4 2" xfId="11161" xr:uid="{00000000-0005-0000-0000-0000452B0000}"/>
    <cellStyle name="Dezimal 12 6 4 2 2" xfId="11162" xr:uid="{00000000-0005-0000-0000-0000462B0000}"/>
    <cellStyle name="Dezimal 12 6 4 3" xfId="11163" xr:uid="{00000000-0005-0000-0000-0000472B0000}"/>
    <cellStyle name="Dezimal 12 6 4 3 2" xfId="11164" xr:uid="{00000000-0005-0000-0000-0000482B0000}"/>
    <cellStyle name="Dezimal 12 6 4 4" xfId="11165" xr:uid="{00000000-0005-0000-0000-0000492B0000}"/>
    <cellStyle name="Dezimal 12 6 5" xfId="11166" xr:uid="{00000000-0005-0000-0000-00004A2B0000}"/>
    <cellStyle name="Dezimal 12 6 5 2" xfId="11167" xr:uid="{00000000-0005-0000-0000-00004B2B0000}"/>
    <cellStyle name="Dezimal 12 6 5 2 2" xfId="11168" xr:uid="{00000000-0005-0000-0000-00004C2B0000}"/>
    <cellStyle name="Dezimal 12 6 5 3" xfId="11169" xr:uid="{00000000-0005-0000-0000-00004D2B0000}"/>
    <cellStyle name="Dezimal 12 6 5 3 2" xfId="11170" xr:uid="{00000000-0005-0000-0000-00004E2B0000}"/>
    <cellStyle name="Dezimal 12 6 5 4" xfId="11171" xr:uid="{00000000-0005-0000-0000-00004F2B0000}"/>
    <cellStyle name="Dezimal 12 6 6" xfId="11172" xr:uid="{00000000-0005-0000-0000-0000502B0000}"/>
    <cellStyle name="Dezimal 12 6 6 2" xfId="11173" xr:uid="{00000000-0005-0000-0000-0000512B0000}"/>
    <cellStyle name="Dezimal 12 6 6 2 2" xfId="11174" xr:uid="{00000000-0005-0000-0000-0000522B0000}"/>
    <cellStyle name="Dezimal 12 6 6 3" xfId="11175" xr:uid="{00000000-0005-0000-0000-0000532B0000}"/>
    <cellStyle name="Dezimal 12 6 6 3 2" xfId="11176" xr:uid="{00000000-0005-0000-0000-0000542B0000}"/>
    <cellStyle name="Dezimal 12 6 6 4" xfId="11177" xr:uid="{00000000-0005-0000-0000-0000552B0000}"/>
    <cellStyle name="Dezimal 12 6 7" xfId="11178" xr:uid="{00000000-0005-0000-0000-0000562B0000}"/>
    <cellStyle name="Dezimal 12 6 7 2" xfId="11179" xr:uid="{00000000-0005-0000-0000-0000572B0000}"/>
    <cellStyle name="Dezimal 12 6 7 2 2" xfId="11180" xr:uid="{00000000-0005-0000-0000-0000582B0000}"/>
    <cellStyle name="Dezimal 12 6 7 3" xfId="11181" xr:uid="{00000000-0005-0000-0000-0000592B0000}"/>
    <cellStyle name="Dezimal 12 6 7 3 2" xfId="11182" xr:uid="{00000000-0005-0000-0000-00005A2B0000}"/>
    <cellStyle name="Dezimal 12 6 7 4" xfId="11183" xr:uid="{00000000-0005-0000-0000-00005B2B0000}"/>
    <cellStyle name="Dezimal 12 6 8" xfId="11184" xr:uid="{00000000-0005-0000-0000-00005C2B0000}"/>
    <cellStyle name="Dezimal 12 6 8 2" xfId="11185" xr:uid="{00000000-0005-0000-0000-00005D2B0000}"/>
    <cellStyle name="Dezimal 12 6 8 2 2" xfId="11186" xr:uid="{00000000-0005-0000-0000-00005E2B0000}"/>
    <cellStyle name="Dezimal 12 6 8 3" xfId="11187" xr:uid="{00000000-0005-0000-0000-00005F2B0000}"/>
    <cellStyle name="Dezimal 12 6 8 3 2" xfId="11188" xr:uid="{00000000-0005-0000-0000-0000602B0000}"/>
    <cellStyle name="Dezimal 12 6 8 4" xfId="11189" xr:uid="{00000000-0005-0000-0000-0000612B0000}"/>
    <cellStyle name="Dezimal 12 6 9" xfId="11190" xr:uid="{00000000-0005-0000-0000-0000622B0000}"/>
    <cellStyle name="Dezimal 12 6 9 2" xfId="11191" xr:uid="{00000000-0005-0000-0000-0000632B0000}"/>
    <cellStyle name="Dezimal 12 7" xfId="11192" xr:uid="{00000000-0005-0000-0000-0000642B0000}"/>
    <cellStyle name="Dezimal 12 7 10" xfId="11193" xr:uid="{00000000-0005-0000-0000-0000652B0000}"/>
    <cellStyle name="Dezimal 12 7 2" xfId="11194" xr:uid="{00000000-0005-0000-0000-0000662B0000}"/>
    <cellStyle name="Dezimal 12 7 2 10" xfId="11195" xr:uid="{00000000-0005-0000-0000-0000672B0000}"/>
    <cellStyle name="Dezimal 12 7 2 2" xfId="11196" xr:uid="{00000000-0005-0000-0000-0000682B0000}"/>
    <cellStyle name="Dezimal 12 7 2 2 2" xfId="11197" xr:uid="{00000000-0005-0000-0000-0000692B0000}"/>
    <cellStyle name="Dezimal 12 7 2 2 2 2" xfId="11198" xr:uid="{00000000-0005-0000-0000-00006A2B0000}"/>
    <cellStyle name="Dezimal 12 7 2 2 3" xfId="11199" xr:uid="{00000000-0005-0000-0000-00006B2B0000}"/>
    <cellStyle name="Dezimal 12 7 2 2 3 2" xfId="11200" xr:uid="{00000000-0005-0000-0000-00006C2B0000}"/>
    <cellStyle name="Dezimal 12 7 2 2 4" xfId="11201" xr:uid="{00000000-0005-0000-0000-00006D2B0000}"/>
    <cellStyle name="Dezimal 12 7 2 3" xfId="11202" xr:uid="{00000000-0005-0000-0000-00006E2B0000}"/>
    <cellStyle name="Dezimal 12 7 2 3 2" xfId="11203" xr:uid="{00000000-0005-0000-0000-00006F2B0000}"/>
    <cellStyle name="Dezimal 12 7 2 3 2 2" xfId="11204" xr:uid="{00000000-0005-0000-0000-0000702B0000}"/>
    <cellStyle name="Dezimal 12 7 2 3 3" xfId="11205" xr:uid="{00000000-0005-0000-0000-0000712B0000}"/>
    <cellStyle name="Dezimal 12 7 2 3 3 2" xfId="11206" xr:uid="{00000000-0005-0000-0000-0000722B0000}"/>
    <cellStyle name="Dezimal 12 7 2 3 4" xfId="11207" xr:uid="{00000000-0005-0000-0000-0000732B0000}"/>
    <cellStyle name="Dezimal 12 7 2 4" xfId="11208" xr:uid="{00000000-0005-0000-0000-0000742B0000}"/>
    <cellStyle name="Dezimal 12 7 2 4 2" xfId="11209" xr:uid="{00000000-0005-0000-0000-0000752B0000}"/>
    <cellStyle name="Dezimal 12 7 2 4 2 2" xfId="11210" xr:uid="{00000000-0005-0000-0000-0000762B0000}"/>
    <cellStyle name="Dezimal 12 7 2 4 3" xfId="11211" xr:uid="{00000000-0005-0000-0000-0000772B0000}"/>
    <cellStyle name="Dezimal 12 7 2 4 3 2" xfId="11212" xr:uid="{00000000-0005-0000-0000-0000782B0000}"/>
    <cellStyle name="Dezimal 12 7 2 4 4" xfId="11213" xr:uid="{00000000-0005-0000-0000-0000792B0000}"/>
    <cellStyle name="Dezimal 12 7 2 5" xfId="11214" xr:uid="{00000000-0005-0000-0000-00007A2B0000}"/>
    <cellStyle name="Dezimal 12 7 2 5 2" xfId="11215" xr:uid="{00000000-0005-0000-0000-00007B2B0000}"/>
    <cellStyle name="Dezimal 12 7 2 5 2 2" xfId="11216" xr:uid="{00000000-0005-0000-0000-00007C2B0000}"/>
    <cellStyle name="Dezimal 12 7 2 5 3" xfId="11217" xr:uid="{00000000-0005-0000-0000-00007D2B0000}"/>
    <cellStyle name="Dezimal 12 7 2 5 3 2" xfId="11218" xr:uid="{00000000-0005-0000-0000-00007E2B0000}"/>
    <cellStyle name="Dezimal 12 7 2 5 4" xfId="11219" xr:uid="{00000000-0005-0000-0000-00007F2B0000}"/>
    <cellStyle name="Dezimal 12 7 2 6" xfId="11220" xr:uid="{00000000-0005-0000-0000-0000802B0000}"/>
    <cellStyle name="Dezimal 12 7 2 6 2" xfId="11221" xr:uid="{00000000-0005-0000-0000-0000812B0000}"/>
    <cellStyle name="Dezimal 12 7 2 6 2 2" xfId="11222" xr:uid="{00000000-0005-0000-0000-0000822B0000}"/>
    <cellStyle name="Dezimal 12 7 2 6 3" xfId="11223" xr:uid="{00000000-0005-0000-0000-0000832B0000}"/>
    <cellStyle name="Dezimal 12 7 2 6 3 2" xfId="11224" xr:uid="{00000000-0005-0000-0000-0000842B0000}"/>
    <cellStyle name="Dezimal 12 7 2 6 4" xfId="11225" xr:uid="{00000000-0005-0000-0000-0000852B0000}"/>
    <cellStyle name="Dezimal 12 7 2 7" xfId="11226" xr:uid="{00000000-0005-0000-0000-0000862B0000}"/>
    <cellStyle name="Dezimal 12 7 2 7 2" xfId="11227" xr:uid="{00000000-0005-0000-0000-0000872B0000}"/>
    <cellStyle name="Dezimal 12 7 2 7 2 2" xfId="11228" xr:uid="{00000000-0005-0000-0000-0000882B0000}"/>
    <cellStyle name="Dezimal 12 7 2 7 3" xfId="11229" xr:uid="{00000000-0005-0000-0000-0000892B0000}"/>
    <cellStyle name="Dezimal 12 7 2 7 3 2" xfId="11230" xr:uid="{00000000-0005-0000-0000-00008A2B0000}"/>
    <cellStyle name="Dezimal 12 7 2 7 4" xfId="11231" xr:uid="{00000000-0005-0000-0000-00008B2B0000}"/>
    <cellStyle name="Dezimal 12 7 2 8" xfId="11232" xr:uid="{00000000-0005-0000-0000-00008C2B0000}"/>
    <cellStyle name="Dezimal 12 7 2 8 2" xfId="11233" xr:uid="{00000000-0005-0000-0000-00008D2B0000}"/>
    <cellStyle name="Dezimal 12 7 2 9" xfId="11234" xr:uid="{00000000-0005-0000-0000-00008E2B0000}"/>
    <cellStyle name="Dezimal 12 7 2 9 2" xfId="11235" xr:uid="{00000000-0005-0000-0000-00008F2B0000}"/>
    <cellStyle name="Dezimal 12 7 3" xfId="11236" xr:uid="{00000000-0005-0000-0000-0000902B0000}"/>
    <cellStyle name="Dezimal 12 7 3 2" xfId="11237" xr:uid="{00000000-0005-0000-0000-0000912B0000}"/>
    <cellStyle name="Dezimal 12 7 3 2 2" xfId="11238" xr:uid="{00000000-0005-0000-0000-0000922B0000}"/>
    <cellStyle name="Dezimal 12 7 3 3" xfId="11239" xr:uid="{00000000-0005-0000-0000-0000932B0000}"/>
    <cellStyle name="Dezimal 12 7 3 3 2" xfId="11240" xr:uid="{00000000-0005-0000-0000-0000942B0000}"/>
    <cellStyle name="Dezimal 12 7 3 4" xfId="11241" xr:uid="{00000000-0005-0000-0000-0000952B0000}"/>
    <cellStyle name="Dezimal 12 7 4" xfId="11242" xr:uid="{00000000-0005-0000-0000-0000962B0000}"/>
    <cellStyle name="Dezimal 12 7 4 2" xfId="11243" xr:uid="{00000000-0005-0000-0000-0000972B0000}"/>
    <cellStyle name="Dezimal 12 7 4 2 2" xfId="11244" xr:uid="{00000000-0005-0000-0000-0000982B0000}"/>
    <cellStyle name="Dezimal 12 7 4 3" xfId="11245" xr:uid="{00000000-0005-0000-0000-0000992B0000}"/>
    <cellStyle name="Dezimal 12 7 4 3 2" xfId="11246" xr:uid="{00000000-0005-0000-0000-00009A2B0000}"/>
    <cellStyle name="Dezimal 12 7 4 4" xfId="11247" xr:uid="{00000000-0005-0000-0000-00009B2B0000}"/>
    <cellStyle name="Dezimal 12 7 5" xfId="11248" xr:uid="{00000000-0005-0000-0000-00009C2B0000}"/>
    <cellStyle name="Dezimal 12 7 5 2" xfId="11249" xr:uid="{00000000-0005-0000-0000-00009D2B0000}"/>
    <cellStyle name="Dezimal 12 7 5 2 2" xfId="11250" xr:uid="{00000000-0005-0000-0000-00009E2B0000}"/>
    <cellStyle name="Dezimal 12 7 5 3" xfId="11251" xr:uid="{00000000-0005-0000-0000-00009F2B0000}"/>
    <cellStyle name="Dezimal 12 7 5 3 2" xfId="11252" xr:uid="{00000000-0005-0000-0000-0000A02B0000}"/>
    <cellStyle name="Dezimal 12 7 5 4" xfId="11253" xr:uid="{00000000-0005-0000-0000-0000A12B0000}"/>
    <cellStyle name="Dezimal 12 7 6" xfId="11254" xr:uid="{00000000-0005-0000-0000-0000A22B0000}"/>
    <cellStyle name="Dezimal 12 7 6 2" xfId="11255" xr:uid="{00000000-0005-0000-0000-0000A32B0000}"/>
    <cellStyle name="Dezimal 12 7 6 2 2" xfId="11256" xr:uid="{00000000-0005-0000-0000-0000A42B0000}"/>
    <cellStyle name="Dezimal 12 7 6 3" xfId="11257" xr:uid="{00000000-0005-0000-0000-0000A52B0000}"/>
    <cellStyle name="Dezimal 12 7 6 3 2" xfId="11258" xr:uid="{00000000-0005-0000-0000-0000A62B0000}"/>
    <cellStyle name="Dezimal 12 7 6 4" xfId="11259" xr:uid="{00000000-0005-0000-0000-0000A72B0000}"/>
    <cellStyle name="Dezimal 12 7 7" xfId="11260" xr:uid="{00000000-0005-0000-0000-0000A82B0000}"/>
    <cellStyle name="Dezimal 12 7 7 2" xfId="11261" xr:uid="{00000000-0005-0000-0000-0000A92B0000}"/>
    <cellStyle name="Dezimal 12 7 7 2 2" xfId="11262" xr:uid="{00000000-0005-0000-0000-0000AA2B0000}"/>
    <cellStyle name="Dezimal 12 7 7 3" xfId="11263" xr:uid="{00000000-0005-0000-0000-0000AB2B0000}"/>
    <cellStyle name="Dezimal 12 7 7 3 2" xfId="11264" xr:uid="{00000000-0005-0000-0000-0000AC2B0000}"/>
    <cellStyle name="Dezimal 12 7 7 4" xfId="11265" xr:uid="{00000000-0005-0000-0000-0000AD2B0000}"/>
    <cellStyle name="Dezimal 12 7 8" xfId="11266" xr:uid="{00000000-0005-0000-0000-0000AE2B0000}"/>
    <cellStyle name="Dezimal 12 7 8 2" xfId="11267" xr:uid="{00000000-0005-0000-0000-0000AF2B0000}"/>
    <cellStyle name="Dezimal 12 7 9" xfId="11268" xr:uid="{00000000-0005-0000-0000-0000B02B0000}"/>
    <cellStyle name="Dezimal 12 7 9 2" xfId="11269" xr:uid="{00000000-0005-0000-0000-0000B12B0000}"/>
    <cellStyle name="Dezimal 12 8" xfId="11270" xr:uid="{00000000-0005-0000-0000-0000B22B0000}"/>
    <cellStyle name="Dezimal 12 8 10" xfId="11271" xr:uid="{00000000-0005-0000-0000-0000B32B0000}"/>
    <cellStyle name="Dezimal 12 8 2" xfId="11272" xr:uid="{00000000-0005-0000-0000-0000B42B0000}"/>
    <cellStyle name="Dezimal 12 8 2 2" xfId="11273" xr:uid="{00000000-0005-0000-0000-0000B52B0000}"/>
    <cellStyle name="Dezimal 12 8 2 2 2" xfId="11274" xr:uid="{00000000-0005-0000-0000-0000B62B0000}"/>
    <cellStyle name="Dezimal 12 8 2 2 2 2" xfId="11275" xr:uid="{00000000-0005-0000-0000-0000B72B0000}"/>
    <cellStyle name="Dezimal 12 8 2 2 3" xfId="11276" xr:uid="{00000000-0005-0000-0000-0000B82B0000}"/>
    <cellStyle name="Dezimal 12 8 2 2 3 2" xfId="11277" xr:uid="{00000000-0005-0000-0000-0000B92B0000}"/>
    <cellStyle name="Dezimal 12 8 2 2 4" xfId="11278" xr:uid="{00000000-0005-0000-0000-0000BA2B0000}"/>
    <cellStyle name="Dezimal 12 8 2 3" xfId="11279" xr:uid="{00000000-0005-0000-0000-0000BB2B0000}"/>
    <cellStyle name="Dezimal 12 8 2 3 2" xfId="11280" xr:uid="{00000000-0005-0000-0000-0000BC2B0000}"/>
    <cellStyle name="Dezimal 12 8 2 3 2 2" xfId="11281" xr:uid="{00000000-0005-0000-0000-0000BD2B0000}"/>
    <cellStyle name="Dezimal 12 8 2 3 3" xfId="11282" xr:uid="{00000000-0005-0000-0000-0000BE2B0000}"/>
    <cellStyle name="Dezimal 12 8 2 3 3 2" xfId="11283" xr:uid="{00000000-0005-0000-0000-0000BF2B0000}"/>
    <cellStyle name="Dezimal 12 8 2 3 4" xfId="11284" xr:uid="{00000000-0005-0000-0000-0000C02B0000}"/>
    <cellStyle name="Dezimal 12 8 2 4" xfId="11285" xr:uid="{00000000-0005-0000-0000-0000C12B0000}"/>
    <cellStyle name="Dezimal 12 8 2 4 2" xfId="11286" xr:uid="{00000000-0005-0000-0000-0000C22B0000}"/>
    <cellStyle name="Dezimal 12 8 2 5" xfId="11287" xr:uid="{00000000-0005-0000-0000-0000C32B0000}"/>
    <cellStyle name="Dezimal 12 8 2 5 2" xfId="11288" xr:uid="{00000000-0005-0000-0000-0000C42B0000}"/>
    <cellStyle name="Dezimal 12 8 2 6" xfId="11289" xr:uid="{00000000-0005-0000-0000-0000C52B0000}"/>
    <cellStyle name="Dezimal 12 8 3" xfId="11290" xr:uid="{00000000-0005-0000-0000-0000C62B0000}"/>
    <cellStyle name="Dezimal 12 8 3 2" xfId="11291" xr:uid="{00000000-0005-0000-0000-0000C72B0000}"/>
    <cellStyle name="Dezimal 12 8 3 2 2" xfId="11292" xr:uid="{00000000-0005-0000-0000-0000C82B0000}"/>
    <cellStyle name="Dezimal 12 8 3 3" xfId="11293" xr:uid="{00000000-0005-0000-0000-0000C92B0000}"/>
    <cellStyle name="Dezimal 12 8 3 3 2" xfId="11294" xr:uid="{00000000-0005-0000-0000-0000CA2B0000}"/>
    <cellStyle name="Dezimal 12 8 3 4" xfId="11295" xr:uid="{00000000-0005-0000-0000-0000CB2B0000}"/>
    <cellStyle name="Dezimal 12 8 4" xfId="11296" xr:uid="{00000000-0005-0000-0000-0000CC2B0000}"/>
    <cellStyle name="Dezimal 12 8 4 2" xfId="11297" xr:uid="{00000000-0005-0000-0000-0000CD2B0000}"/>
    <cellStyle name="Dezimal 12 8 4 2 2" xfId="11298" xr:uid="{00000000-0005-0000-0000-0000CE2B0000}"/>
    <cellStyle name="Dezimal 12 8 4 3" xfId="11299" xr:uid="{00000000-0005-0000-0000-0000CF2B0000}"/>
    <cellStyle name="Dezimal 12 8 4 3 2" xfId="11300" xr:uid="{00000000-0005-0000-0000-0000D02B0000}"/>
    <cellStyle name="Dezimal 12 8 4 4" xfId="11301" xr:uid="{00000000-0005-0000-0000-0000D12B0000}"/>
    <cellStyle name="Dezimal 12 8 5" xfId="11302" xr:uid="{00000000-0005-0000-0000-0000D22B0000}"/>
    <cellStyle name="Dezimal 12 8 5 2" xfId="11303" xr:uid="{00000000-0005-0000-0000-0000D32B0000}"/>
    <cellStyle name="Dezimal 12 8 5 2 2" xfId="11304" xr:uid="{00000000-0005-0000-0000-0000D42B0000}"/>
    <cellStyle name="Dezimal 12 8 5 3" xfId="11305" xr:uid="{00000000-0005-0000-0000-0000D52B0000}"/>
    <cellStyle name="Dezimal 12 8 5 3 2" xfId="11306" xr:uid="{00000000-0005-0000-0000-0000D62B0000}"/>
    <cellStyle name="Dezimal 12 8 5 4" xfId="11307" xr:uid="{00000000-0005-0000-0000-0000D72B0000}"/>
    <cellStyle name="Dezimal 12 8 6" xfId="11308" xr:uid="{00000000-0005-0000-0000-0000D82B0000}"/>
    <cellStyle name="Dezimal 12 8 6 2" xfId="11309" xr:uid="{00000000-0005-0000-0000-0000D92B0000}"/>
    <cellStyle name="Dezimal 12 8 6 2 2" xfId="11310" xr:uid="{00000000-0005-0000-0000-0000DA2B0000}"/>
    <cellStyle name="Dezimal 12 8 6 3" xfId="11311" xr:uid="{00000000-0005-0000-0000-0000DB2B0000}"/>
    <cellStyle name="Dezimal 12 8 6 3 2" xfId="11312" xr:uid="{00000000-0005-0000-0000-0000DC2B0000}"/>
    <cellStyle name="Dezimal 12 8 6 4" xfId="11313" xr:uid="{00000000-0005-0000-0000-0000DD2B0000}"/>
    <cellStyle name="Dezimal 12 8 7" xfId="11314" xr:uid="{00000000-0005-0000-0000-0000DE2B0000}"/>
    <cellStyle name="Dezimal 12 8 7 2" xfId="11315" xr:uid="{00000000-0005-0000-0000-0000DF2B0000}"/>
    <cellStyle name="Dezimal 12 8 7 2 2" xfId="11316" xr:uid="{00000000-0005-0000-0000-0000E02B0000}"/>
    <cellStyle name="Dezimal 12 8 7 3" xfId="11317" xr:uid="{00000000-0005-0000-0000-0000E12B0000}"/>
    <cellStyle name="Dezimal 12 8 7 3 2" xfId="11318" xr:uid="{00000000-0005-0000-0000-0000E22B0000}"/>
    <cellStyle name="Dezimal 12 8 7 4" xfId="11319" xr:uid="{00000000-0005-0000-0000-0000E32B0000}"/>
    <cellStyle name="Dezimal 12 8 8" xfId="11320" xr:uid="{00000000-0005-0000-0000-0000E42B0000}"/>
    <cellStyle name="Dezimal 12 8 8 2" xfId="11321" xr:uid="{00000000-0005-0000-0000-0000E52B0000}"/>
    <cellStyle name="Dezimal 12 8 9" xfId="11322" xr:uid="{00000000-0005-0000-0000-0000E62B0000}"/>
    <cellStyle name="Dezimal 12 8 9 2" xfId="11323" xr:uid="{00000000-0005-0000-0000-0000E72B0000}"/>
    <cellStyle name="Dezimal 12 9" xfId="11324" xr:uid="{00000000-0005-0000-0000-0000E82B0000}"/>
    <cellStyle name="Dezimal 12 9 10" xfId="11325" xr:uid="{00000000-0005-0000-0000-0000E92B0000}"/>
    <cellStyle name="Dezimal 12 9 10 2" xfId="11326" xr:uid="{00000000-0005-0000-0000-0000EA2B0000}"/>
    <cellStyle name="Dezimal 12 9 11" xfId="11327" xr:uid="{00000000-0005-0000-0000-0000EB2B0000}"/>
    <cellStyle name="Dezimal 12 9 2" xfId="11328" xr:uid="{00000000-0005-0000-0000-0000EC2B0000}"/>
    <cellStyle name="Dezimal 12 9 2 2" xfId="11329" xr:uid="{00000000-0005-0000-0000-0000ED2B0000}"/>
    <cellStyle name="Dezimal 12 9 2 2 2" xfId="11330" xr:uid="{00000000-0005-0000-0000-0000EE2B0000}"/>
    <cellStyle name="Dezimal 12 9 2 2 2 2" xfId="11331" xr:uid="{00000000-0005-0000-0000-0000EF2B0000}"/>
    <cellStyle name="Dezimal 12 9 2 2 3" xfId="11332" xr:uid="{00000000-0005-0000-0000-0000F02B0000}"/>
    <cellStyle name="Dezimal 12 9 2 2 3 2" xfId="11333" xr:uid="{00000000-0005-0000-0000-0000F12B0000}"/>
    <cellStyle name="Dezimal 12 9 2 2 4" xfId="11334" xr:uid="{00000000-0005-0000-0000-0000F22B0000}"/>
    <cellStyle name="Dezimal 12 9 2 3" xfId="11335" xr:uid="{00000000-0005-0000-0000-0000F32B0000}"/>
    <cellStyle name="Dezimal 12 9 2 3 2" xfId="11336" xr:uid="{00000000-0005-0000-0000-0000F42B0000}"/>
    <cellStyle name="Dezimal 12 9 2 3 2 2" xfId="11337" xr:uid="{00000000-0005-0000-0000-0000F52B0000}"/>
    <cellStyle name="Dezimal 12 9 2 3 3" xfId="11338" xr:uid="{00000000-0005-0000-0000-0000F62B0000}"/>
    <cellStyle name="Dezimal 12 9 2 3 3 2" xfId="11339" xr:uid="{00000000-0005-0000-0000-0000F72B0000}"/>
    <cellStyle name="Dezimal 12 9 2 3 4" xfId="11340" xr:uid="{00000000-0005-0000-0000-0000F82B0000}"/>
    <cellStyle name="Dezimal 12 9 2 4" xfId="11341" xr:uid="{00000000-0005-0000-0000-0000F92B0000}"/>
    <cellStyle name="Dezimal 12 9 2 4 2" xfId="11342" xr:uid="{00000000-0005-0000-0000-0000FA2B0000}"/>
    <cellStyle name="Dezimal 12 9 2 5" xfId="11343" xr:uid="{00000000-0005-0000-0000-0000FB2B0000}"/>
    <cellStyle name="Dezimal 12 9 2 5 2" xfId="11344" xr:uid="{00000000-0005-0000-0000-0000FC2B0000}"/>
    <cellStyle name="Dezimal 12 9 2 6" xfId="11345" xr:uid="{00000000-0005-0000-0000-0000FD2B0000}"/>
    <cellStyle name="Dezimal 12 9 3" xfId="11346" xr:uid="{00000000-0005-0000-0000-0000FE2B0000}"/>
    <cellStyle name="Dezimal 12 9 3 2" xfId="11347" xr:uid="{00000000-0005-0000-0000-0000FF2B0000}"/>
    <cellStyle name="Dezimal 12 9 3 2 2" xfId="11348" xr:uid="{00000000-0005-0000-0000-0000002C0000}"/>
    <cellStyle name="Dezimal 12 9 3 2 2 2" xfId="11349" xr:uid="{00000000-0005-0000-0000-0000012C0000}"/>
    <cellStyle name="Dezimal 12 9 3 2 3" xfId="11350" xr:uid="{00000000-0005-0000-0000-0000022C0000}"/>
    <cellStyle name="Dezimal 12 9 3 2 3 2" xfId="11351" xr:uid="{00000000-0005-0000-0000-0000032C0000}"/>
    <cellStyle name="Dezimal 12 9 3 2 4" xfId="11352" xr:uid="{00000000-0005-0000-0000-0000042C0000}"/>
    <cellStyle name="Dezimal 12 9 3 3" xfId="11353" xr:uid="{00000000-0005-0000-0000-0000052C0000}"/>
    <cellStyle name="Dezimal 12 9 3 3 2" xfId="11354" xr:uid="{00000000-0005-0000-0000-0000062C0000}"/>
    <cellStyle name="Dezimal 12 9 3 3 2 2" xfId="11355" xr:uid="{00000000-0005-0000-0000-0000072C0000}"/>
    <cellStyle name="Dezimal 12 9 3 3 3" xfId="11356" xr:uid="{00000000-0005-0000-0000-0000082C0000}"/>
    <cellStyle name="Dezimal 12 9 3 3 3 2" xfId="11357" xr:uid="{00000000-0005-0000-0000-0000092C0000}"/>
    <cellStyle name="Dezimal 12 9 3 3 4" xfId="11358" xr:uid="{00000000-0005-0000-0000-00000A2C0000}"/>
    <cellStyle name="Dezimal 12 9 3 4" xfId="11359" xr:uid="{00000000-0005-0000-0000-00000B2C0000}"/>
    <cellStyle name="Dezimal 12 9 3 4 2" xfId="11360" xr:uid="{00000000-0005-0000-0000-00000C2C0000}"/>
    <cellStyle name="Dezimal 12 9 3 5" xfId="11361" xr:uid="{00000000-0005-0000-0000-00000D2C0000}"/>
    <cellStyle name="Dezimal 12 9 3 5 2" xfId="11362" xr:uid="{00000000-0005-0000-0000-00000E2C0000}"/>
    <cellStyle name="Dezimal 12 9 3 6" xfId="11363" xr:uid="{00000000-0005-0000-0000-00000F2C0000}"/>
    <cellStyle name="Dezimal 12 9 4" xfId="11364" xr:uid="{00000000-0005-0000-0000-0000102C0000}"/>
    <cellStyle name="Dezimal 12 9 4 2" xfId="11365" xr:uid="{00000000-0005-0000-0000-0000112C0000}"/>
    <cellStyle name="Dezimal 12 9 4 2 2" xfId="11366" xr:uid="{00000000-0005-0000-0000-0000122C0000}"/>
    <cellStyle name="Dezimal 12 9 4 2 2 2" xfId="11367" xr:uid="{00000000-0005-0000-0000-0000132C0000}"/>
    <cellStyle name="Dezimal 12 9 4 2 2 2 2" xfId="11368" xr:uid="{00000000-0005-0000-0000-0000142C0000}"/>
    <cellStyle name="Dezimal 12 9 4 2 2 3" xfId="11369" xr:uid="{00000000-0005-0000-0000-0000152C0000}"/>
    <cellStyle name="Dezimal 12 9 4 2 2 3 2" xfId="11370" xr:uid="{00000000-0005-0000-0000-0000162C0000}"/>
    <cellStyle name="Dezimal 12 9 4 2 2 4" xfId="11371" xr:uid="{00000000-0005-0000-0000-0000172C0000}"/>
    <cellStyle name="Dezimal 12 9 4 2 3" xfId="11372" xr:uid="{00000000-0005-0000-0000-0000182C0000}"/>
    <cellStyle name="Dezimal 12 9 4 2 3 2" xfId="11373" xr:uid="{00000000-0005-0000-0000-0000192C0000}"/>
    <cellStyle name="Dezimal 12 9 4 2 3 2 2" xfId="11374" xr:uid="{00000000-0005-0000-0000-00001A2C0000}"/>
    <cellStyle name="Dezimal 12 9 4 2 3 3" xfId="11375" xr:uid="{00000000-0005-0000-0000-00001B2C0000}"/>
    <cellStyle name="Dezimal 12 9 4 2 3 3 2" xfId="11376" xr:uid="{00000000-0005-0000-0000-00001C2C0000}"/>
    <cellStyle name="Dezimal 12 9 4 2 3 4" xfId="11377" xr:uid="{00000000-0005-0000-0000-00001D2C0000}"/>
    <cellStyle name="Dezimal 12 9 4 2 4" xfId="11378" xr:uid="{00000000-0005-0000-0000-00001E2C0000}"/>
    <cellStyle name="Dezimal 12 9 4 2 4 2" xfId="11379" xr:uid="{00000000-0005-0000-0000-00001F2C0000}"/>
    <cellStyle name="Dezimal 12 9 4 2 5" xfId="11380" xr:uid="{00000000-0005-0000-0000-0000202C0000}"/>
    <cellStyle name="Dezimal 12 9 4 2 5 2" xfId="11381" xr:uid="{00000000-0005-0000-0000-0000212C0000}"/>
    <cellStyle name="Dezimal 12 9 4 2 6" xfId="11382" xr:uid="{00000000-0005-0000-0000-0000222C0000}"/>
    <cellStyle name="Dezimal 12 9 4 3" xfId="11383" xr:uid="{00000000-0005-0000-0000-0000232C0000}"/>
    <cellStyle name="Dezimal 12 9 4 3 2" xfId="11384" xr:uid="{00000000-0005-0000-0000-0000242C0000}"/>
    <cellStyle name="Dezimal 12 9 4 3 2 2" xfId="11385" xr:uid="{00000000-0005-0000-0000-0000252C0000}"/>
    <cellStyle name="Dezimal 12 9 4 3 3" xfId="11386" xr:uid="{00000000-0005-0000-0000-0000262C0000}"/>
    <cellStyle name="Dezimal 12 9 4 3 3 2" xfId="11387" xr:uid="{00000000-0005-0000-0000-0000272C0000}"/>
    <cellStyle name="Dezimal 12 9 4 3 4" xfId="11388" xr:uid="{00000000-0005-0000-0000-0000282C0000}"/>
    <cellStyle name="Dezimal 12 9 4 4" xfId="11389" xr:uid="{00000000-0005-0000-0000-0000292C0000}"/>
    <cellStyle name="Dezimal 12 9 4 4 2" xfId="11390" xr:uid="{00000000-0005-0000-0000-00002A2C0000}"/>
    <cellStyle name="Dezimal 12 9 4 5" xfId="11391" xr:uid="{00000000-0005-0000-0000-00002B2C0000}"/>
    <cellStyle name="Dezimal 12 9 4 5 2" xfId="11392" xr:uid="{00000000-0005-0000-0000-00002C2C0000}"/>
    <cellStyle name="Dezimal 12 9 4 6" xfId="11393" xr:uid="{00000000-0005-0000-0000-00002D2C0000}"/>
    <cellStyle name="Dezimal 12 9 5" xfId="11394" xr:uid="{00000000-0005-0000-0000-00002E2C0000}"/>
    <cellStyle name="Dezimal 12 9 5 2" xfId="11395" xr:uid="{00000000-0005-0000-0000-00002F2C0000}"/>
    <cellStyle name="Dezimal 12 9 5 2 2" xfId="11396" xr:uid="{00000000-0005-0000-0000-0000302C0000}"/>
    <cellStyle name="Dezimal 12 9 5 3" xfId="11397" xr:uid="{00000000-0005-0000-0000-0000312C0000}"/>
    <cellStyle name="Dezimal 12 9 5 3 2" xfId="11398" xr:uid="{00000000-0005-0000-0000-0000322C0000}"/>
    <cellStyle name="Dezimal 12 9 5 4" xfId="11399" xr:uid="{00000000-0005-0000-0000-0000332C0000}"/>
    <cellStyle name="Dezimal 12 9 6" xfId="11400" xr:uid="{00000000-0005-0000-0000-0000342C0000}"/>
    <cellStyle name="Dezimal 12 9 6 2" xfId="11401" xr:uid="{00000000-0005-0000-0000-0000352C0000}"/>
    <cellStyle name="Dezimal 12 9 6 2 2" xfId="11402" xr:uid="{00000000-0005-0000-0000-0000362C0000}"/>
    <cellStyle name="Dezimal 12 9 6 3" xfId="11403" xr:uid="{00000000-0005-0000-0000-0000372C0000}"/>
    <cellStyle name="Dezimal 12 9 6 3 2" xfId="11404" xr:uid="{00000000-0005-0000-0000-0000382C0000}"/>
    <cellStyle name="Dezimal 12 9 6 4" xfId="11405" xr:uid="{00000000-0005-0000-0000-0000392C0000}"/>
    <cellStyle name="Dezimal 12 9 7" xfId="11406" xr:uid="{00000000-0005-0000-0000-00003A2C0000}"/>
    <cellStyle name="Dezimal 12 9 7 2" xfId="11407" xr:uid="{00000000-0005-0000-0000-00003B2C0000}"/>
    <cellStyle name="Dezimal 12 9 7 2 2" xfId="11408" xr:uid="{00000000-0005-0000-0000-00003C2C0000}"/>
    <cellStyle name="Dezimal 12 9 7 3" xfId="11409" xr:uid="{00000000-0005-0000-0000-00003D2C0000}"/>
    <cellStyle name="Dezimal 12 9 7 3 2" xfId="11410" xr:uid="{00000000-0005-0000-0000-00003E2C0000}"/>
    <cellStyle name="Dezimal 12 9 7 4" xfId="11411" xr:uid="{00000000-0005-0000-0000-00003F2C0000}"/>
    <cellStyle name="Dezimal 12 9 8" xfId="11412" xr:uid="{00000000-0005-0000-0000-0000402C0000}"/>
    <cellStyle name="Dezimal 12 9 8 2" xfId="11413" xr:uid="{00000000-0005-0000-0000-0000412C0000}"/>
    <cellStyle name="Dezimal 12 9 8 2 2" xfId="11414" xr:uid="{00000000-0005-0000-0000-0000422C0000}"/>
    <cellStyle name="Dezimal 12 9 8 3" xfId="11415" xr:uid="{00000000-0005-0000-0000-0000432C0000}"/>
    <cellStyle name="Dezimal 12 9 8 3 2" xfId="11416" xr:uid="{00000000-0005-0000-0000-0000442C0000}"/>
    <cellStyle name="Dezimal 12 9 8 4" xfId="11417" xr:uid="{00000000-0005-0000-0000-0000452C0000}"/>
    <cellStyle name="Dezimal 12 9 9" xfId="11418" xr:uid="{00000000-0005-0000-0000-0000462C0000}"/>
    <cellStyle name="Dezimal 12 9 9 2" xfId="11419" xr:uid="{00000000-0005-0000-0000-0000472C0000}"/>
    <cellStyle name="Dezimal 13" xfId="11420" xr:uid="{00000000-0005-0000-0000-0000482C0000}"/>
    <cellStyle name="Dezimal 13 10" xfId="11421" xr:uid="{00000000-0005-0000-0000-0000492C0000}"/>
    <cellStyle name="Dezimal 13 10 10" xfId="11422" xr:uid="{00000000-0005-0000-0000-00004A2C0000}"/>
    <cellStyle name="Dezimal 13 10 10 2" xfId="11423" xr:uid="{00000000-0005-0000-0000-00004B2C0000}"/>
    <cellStyle name="Dezimal 13 10 11" xfId="11424" xr:uid="{00000000-0005-0000-0000-00004C2C0000}"/>
    <cellStyle name="Dezimal 13 10 2" xfId="11425" xr:uid="{00000000-0005-0000-0000-00004D2C0000}"/>
    <cellStyle name="Dezimal 13 10 2 2" xfId="11426" xr:uid="{00000000-0005-0000-0000-00004E2C0000}"/>
    <cellStyle name="Dezimal 13 10 2 2 2" xfId="11427" xr:uid="{00000000-0005-0000-0000-00004F2C0000}"/>
    <cellStyle name="Dezimal 13 10 2 2 2 2" xfId="11428" xr:uid="{00000000-0005-0000-0000-0000502C0000}"/>
    <cellStyle name="Dezimal 13 10 2 2 3" xfId="11429" xr:uid="{00000000-0005-0000-0000-0000512C0000}"/>
    <cellStyle name="Dezimal 13 10 2 2 3 2" xfId="11430" xr:uid="{00000000-0005-0000-0000-0000522C0000}"/>
    <cellStyle name="Dezimal 13 10 2 2 4" xfId="11431" xr:uid="{00000000-0005-0000-0000-0000532C0000}"/>
    <cellStyle name="Dezimal 13 10 2 3" xfId="11432" xr:uid="{00000000-0005-0000-0000-0000542C0000}"/>
    <cellStyle name="Dezimal 13 10 2 3 2" xfId="11433" xr:uid="{00000000-0005-0000-0000-0000552C0000}"/>
    <cellStyle name="Dezimal 13 10 2 3 2 2" xfId="11434" xr:uid="{00000000-0005-0000-0000-0000562C0000}"/>
    <cellStyle name="Dezimal 13 10 2 3 3" xfId="11435" xr:uid="{00000000-0005-0000-0000-0000572C0000}"/>
    <cellStyle name="Dezimal 13 10 2 3 3 2" xfId="11436" xr:uid="{00000000-0005-0000-0000-0000582C0000}"/>
    <cellStyle name="Dezimal 13 10 2 3 4" xfId="11437" xr:uid="{00000000-0005-0000-0000-0000592C0000}"/>
    <cellStyle name="Dezimal 13 10 2 4" xfId="11438" xr:uid="{00000000-0005-0000-0000-00005A2C0000}"/>
    <cellStyle name="Dezimal 13 10 2 4 2" xfId="11439" xr:uid="{00000000-0005-0000-0000-00005B2C0000}"/>
    <cellStyle name="Dezimal 13 10 2 5" xfId="11440" xr:uid="{00000000-0005-0000-0000-00005C2C0000}"/>
    <cellStyle name="Dezimal 13 10 2 5 2" xfId="11441" xr:uid="{00000000-0005-0000-0000-00005D2C0000}"/>
    <cellStyle name="Dezimal 13 10 2 6" xfId="11442" xr:uid="{00000000-0005-0000-0000-00005E2C0000}"/>
    <cellStyle name="Dezimal 13 10 3" xfId="11443" xr:uid="{00000000-0005-0000-0000-00005F2C0000}"/>
    <cellStyle name="Dezimal 13 10 3 2" xfId="11444" xr:uid="{00000000-0005-0000-0000-0000602C0000}"/>
    <cellStyle name="Dezimal 13 10 3 2 2" xfId="11445" xr:uid="{00000000-0005-0000-0000-0000612C0000}"/>
    <cellStyle name="Dezimal 13 10 3 2 2 2" xfId="11446" xr:uid="{00000000-0005-0000-0000-0000622C0000}"/>
    <cellStyle name="Dezimal 13 10 3 2 3" xfId="11447" xr:uid="{00000000-0005-0000-0000-0000632C0000}"/>
    <cellStyle name="Dezimal 13 10 3 2 3 2" xfId="11448" xr:uid="{00000000-0005-0000-0000-0000642C0000}"/>
    <cellStyle name="Dezimal 13 10 3 2 4" xfId="11449" xr:uid="{00000000-0005-0000-0000-0000652C0000}"/>
    <cellStyle name="Dezimal 13 10 3 3" xfId="11450" xr:uid="{00000000-0005-0000-0000-0000662C0000}"/>
    <cellStyle name="Dezimal 13 10 3 3 2" xfId="11451" xr:uid="{00000000-0005-0000-0000-0000672C0000}"/>
    <cellStyle name="Dezimal 13 10 3 3 2 2" xfId="11452" xr:uid="{00000000-0005-0000-0000-0000682C0000}"/>
    <cellStyle name="Dezimal 13 10 3 3 3" xfId="11453" xr:uid="{00000000-0005-0000-0000-0000692C0000}"/>
    <cellStyle name="Dezimal 13 10 3 3 3 2" xfId="11454" xr:uid="{00000000-0005-0000-0000-00006A2C0000}"/>
    <cellStyle name="Dezimal 13 10 3 3 4" xfId="11455" xr:uid="{00000000-0005-0000-0000-00006B2C0000}"/>
    <cellStyle name="Dezimal 13 10 3 4" xfId="11456" xr:uid="{00000000-0005-0000-0000-00006C2C0000}"/>
    <cellStyle name="Dezimal 13 10 3 4 2" xfId="11457" xr:uid="{00000000-0005-0000-0000-00006D2C0000}"/>
    <cellStyle name="Dezimal 13 10 3 5" xfId="11458" xr:uid="{00000000-0005-0000-0000-00006E2C0000}"/>
    <cellStyle name="Dezimal 13 10 3 5 2" xfId="11459" xr:uid="{00000000-0005-0000-0000-00006F2C0000}"/>
    <cellStyle name="Dezimal 13 10 3 6" xfId="11460" xr:uid="{00000000-0005-0000-0000-0000702C0000}"/>
    <cellStyle name="Dezimal 13 10 4" xfId="11461" xr:uid="{00000000-0005-0000-0000-0000712C0000}"/>
    <cellStyle name="Dezimal 13 10 4 2" xfId="11462" xr:uid="{00000000-0005-0000-0000-0000722C0000}"/>
    <cellStyle name="Dezimal 13 10 4 2 2" xfId="11463" xr:uid="{00000000-0005-0000-0000-0000732C0000}"/>
    <cellStyle name="Dezimal 13 10 4 2 2 2" xfId="11464" xr:uid="{00000000-0005-0000-0000-0000742C0000}"/>
    <cellStyle name="Dezimal 13 10 4 2 2 2 2" xfId="11465" xr:uid="{00000000-0005-0000-0000-0000752C0000}"/>
    <cellStyle name="Dezimal 13 10 4 2 2 3" xfId="11466" xr:uid="{00000000-0005-0000-0000-0000762C0000}"/>
    <cellStyle name="Dezimal 13 10 4 2 2 3 2" xfId="11467" xr:uid="{00000000-0005-0000-0000-0000772C0000}"/>
    <cellStyle name="Dezimal 13 10 4 2 2 4" xfId="11468" xr:uid="{00000000-0005-0000-0000-0000782C0000}"/>
    <cellStyle name="Dezimal 13 10 4 2 3" xfId="11469" xr:uid="{00000000-0005-0000-0000-0000792C0000}"/>
    <cellStyle name="Dezimal 13 10 4 2 3 2" xfId="11470" xr:uid="{00000000-0005-0000-0000-00007A2C0000}"/>
    <cellStyle name="Dezimal 13 10 4 2 3 2 2" xfId="11471" xr:uid="{00000000-0005-0000-0000-00007B2C0000}"/>
    <cellStyle name="Dezimal 13 10 4 2 3 3" xfId="11472" xr:uid="{00000000-0005-0000-0000-00007C2C0000}"/>
    <cellStyle name="Dezimal 13 10 4 2 3 3 2" xfId="11473" xr:uid="{00000000-0005-0000-0000-00007D2C0000}"/>
    <cellStyle name="Dezimal 13 10 4 2 3 4" xfId="11474" xr:uid="{00000000-0005-0000-0000-00007E2C0000}"/>
    <cellStyle name="Dezimal 13 10 4 2 4" xfId="11475" xr:uid="{00000000-0005-0000-0000-00007F2C0000}"/>
    <cellStyle name="Dezimal 13 10 4 2 4 2" xfId="11476" xr:uid="{00000000-0005-0000-0000-0000802C0000}"/>
    <cellStyle name="Dezimal 13 10 4 2 5" xfId="11477" xr:uid="{00000000-0005-0000-0000-0000812C0000}"/>
    <cellStyle name="Dezimal 13 10 4 2 5 2" xfId="11478" xr:uid="{00000000-0005-0000-0000-0000822C0000}"/>
    <cellStyle name="Dezimal 13 10 4 2 6" xfId="11479" xr:uid="{00000000-0005-0000-0000-0000832C0000}"/>
    <cellStyle name="Dezimal 13 10 4 3" xfId="11480" xr:uid="{00000000-0005-0000-0000-0000842C0000}"/>
    <cellStyle name="Dezimal 13 10 4 3 2" xfId="11481" xr:uid="{00000000-0005-0000-0000-0000852C0000}"/>
    <cellStyle name="Dezimal 13 10 4 3 2 2" xfId="11482" xr:uid="{00000000-0005-0000-0000-0000862C0000}"/>
    <cellStyle name="Dezimal 13 10 4 3 3" xfId="11483" xr:uid="{00000000-0005-0000-0000-0000872C0000}"/>
    <cellStyle name="Dezimal 13 10 4 3 3 2" xfId="11484" xr:uid="{00000000-0005-0000-0000-0000882C0000}"/>
    <cellStyle name="Dezimal 13 10 4 3 4" xfId="11485" xr:uid="{00000000-0005-0000-0000-0000892C0000}"/>
    <cellStyle name="Dezimal 13 10 4 4" xfId="11486" xr:uid="{00000000-0005-0000-0000-00008A2C0000}"/>
    <cellStyle name="Dezimal 13 10 4 4 2" xfId="11487" xr:uid="{00000000-0005-0000-0000-00008B2C0000}"/>
    <cellStyle name="Dezimal 13 10 4 5" xfId="11488" xr:uid="{00000000-0005-0000-0000-00008C2C0000}"/>
    <cellStyle name="Dezimal 13 10 4 5 2" xfId="11489" xr:uid="{00000000-0005-0000-0000-00008D2C0000}"/>
    <cellStyle name="Dezimal 13 10 4 6" xfId="11490" xr:uid="{00000000-0005-0000-0000-00008E2C0000}"/>
    <cellStyle name="Dezimal 13 10 5" xfId="11491" xr:uid="{00000000-0005-0000-0000-00008F2C0000}"/>
    <cellStyle name="Dezimal 13 10 5 2" xfId="11492" xr:uid="{00000000-0005-0000-0000-0000902C0000}"/>
    <cellStyle name="Dezimal 13 10 5 2 2" xfId="11493" xr:uid="{00000000-0005-0000-0000-0000912C0000}"/>
    <cellStyle name="Dezimal 13 10 5 3" xfId="11494" xr:uid="{00000000-0005-0000-0000-0000922C0000}"/>
    <cellStyle name="Dezimal 13 10 5 3 2" xfId="11495" xr:uid="{00000000-0005-0000-0000-0000932C0000}"/>
    <cellStyle name="Dezimal 13 10 5 4" xfId="11496" xr:uid="{00000000-0005-0000-0000-0000942C0000}"/>
    <cellStyle name="Dezimal 13 10 6" xfId="11497" xr:uid="{00000000-0005-0000-0000-0000952C0000}"/>
    <cellStyle name="Dezimal 13 10 6 2" xfId="11498" xr:uid="{00000000-0005-0000-0000-0000962C0000}"/>
    <cellStyle name="Dezimal 13 10 6 2 2" xfId="11499" xr:uid="{00000000-0005-0000-0000-0000972C0000}"/>
    <cellStyle name="Dezimal 13 10 6 3" xfId="11500" xr:uid="{00000000-0005-0000-0000-0000982C0000}"/>
    <cellStyle name="Dezimal 13 10 6 3 2" xfId="11501" xr:uid="{00000000-0005-0000-0000-0000992C0000}"/>
    <cellStyle name="Dezimal 13 10 6 4" xfId="11502" xr:uid="{00000000-0005-0000-0000-00009A2C0000}"/>
    <cellStyle name="Dezimal 13 10 7" xfId="11503" xr:uid="{00000000-0005-0000-0000-00009B2C0000}"/>
    <cellStyle name="Dezimal 13 10 7 2" xfId="11504" xr:uid="{00000000-0005-0000-0000-00009C2C0000}"/>
    <cellStyle name="Dezimal 13 10 7 2 2" xfId="11505" xr:uid="{00000000-0005-0000-0000-00009D2C0000}"/>
    <cellStyle name="Dezimal 13 10 7 3" xfId="11506" xr:uid="{00000000-0005-0000-0000-00009E2C0000}"/>
    <cellStyle name="Dezimal 13 10 7 3 2" xfId="11507" xr:uid="{00000000-0005-0000-0000-00009F2C0000}"/>
    <cellStyle name="Dezimal 13 10 7 4" xfId="11508" xr:uid="{00000000-0005-0000-0000-0000A02C0000}"/>
    <cellStyle name="Dezimal 13 10 8" xfId="11509" xr:uid="{00000000-0005-0000-0000-0000A12C0000}"/>
    <cellStyle name="Dezimal 13 10 8 2" xfId="11510" xr:uid="{00000000-0005-0000-0000-0000A22C0000}"/>
    <cellStyle name="Dezimal 13 10 9" xfId="11511" xr:uid="{00000000-0005-0000-0000-0000A32C0000}"/>
    <cellStyle name="Dezimal 13 10 9 2" xfId="11512" xr:uid="{00000000-0005-0000-0000-0000A42C0000}"/>
    <cellStyle name="Dezimal 13 11" xfId="11513" xr:uid="{00000000-0005-0000-0000-0000A52C0000}"/>
    <cellStyle name="Dezimal 13 11 2" xfId="11514" xr:uid="{00000000-0005-0000-0000-0000A62C0000}"/>
    <cellStyle name="Dezimal 13 11 2 2" xfId="11515" xr:uid="{00000000-0005-0000-0000-0000A72C0000}"/>
    <cellStyle name="Dezimal 13 11 2 2 2" xfId="11516" xr:uid="{00000000-0005-0000-0000-0000A82C0000}"/>
    <cellStyle name="Dezimal 13 11 2 2 2 2" xfId="11517" xr:uid="{00000000-0005-0000-0000-0000A92C0000}"/>
    <cellStyle name="Dezimal 13 11 2 2 3" xfId="11518" xr:uid="{00000000-0005-0000-0000-0000AA2C0000}"/>
    <cellStyle name="Dezimal 13 11 2 2 3 2" xfId="11519" xr:uid="{00000000-0005-0000-0000-0000AB2C0000}"/>
    <cellStyle name="Dezimal 13 11 2 2 4" xfId="11520" xr:uid="{00000000-0005-0000-0000-0000AC2C0000}"/>
    <cellStyle name="Dezimal 13 11 2 3" xfId="11521" xr:uid="{00000000-0005-0000-0000-0000AD2C0000}"/>
    <cellStyle name="Dezimal 13 11 2 3 2" xfId="11522" xr:uid="{00000000-0005-0000-0000-0000AE2C0000}"/>
    <cellStyle name="Dezimal 13 11 2 3 2 2" xfId="11523" xr:uid="{00000000-0005-0000-0000-0000AF2C0000}"/>
    <cellStyle name="Dezimal 13 11 2 3 3" xfId="11524" xr:uid="{00000000-0005-0000-0000-0000B02C0000}"/>
    <cellStyle name="Dezimal 13 11 2 3 3 2" xfId="11525" xr:uid="{00000000-0005-0000-0000-0000B12C0000}"/>
    <cellStyle name="Dezimal 13 11 2 3 4" xfId="11526" xr:uid="{00000000-0005-0000-0000-0000B22C0000}"/>
    <cellStyle name="Dezimal 13 11 2 4" xfId="11527" xr:uid="{00000000-0005-0000-0000-0000B32C0000}"/>
    <cellStyle name="Dezimal 13 11 2 4 2" xfId="11528" xr:uid="{00000000-0005-0000-0000-0000B42C0000}"/>
    <cellStyle name="Dezimal 13 11 2 5" xfId="11529" xr:uid="{00000000-0005-0000-0000-0000B52C0000}"/>
    <cellStyle name="Dezimal 13 11 2 5 2" xfId="11530" xr:uid="{00000000-0005-0000-0000-0000B62C0000}"/>
    <cellStyle name="Dezimal 13 11 2 6" xfId="11531" xr:uid="{00000000-0005-0000-0000-0000B72C0000}"/>
    <cellStyle name="Dezimal 13 11 3" xfId="11532" xr:uid="{00000000-0005-0000-0000-0000B82C0000}"/>
    <cellStyle name="Dezimal 13 11 3 2" xfId="11533" xr:uid="{00000000-0005-0000-0000-0000B92C0000}"/>
    <cellStyle name="Dezimal 13 11 3 2 2" xfId="11534" xr:uid="{00000000-0005-0000-0000-0000BA2C0000}"/>
    <cellStyle name="Dezimal 13 11 3 3" xfId="11535" xr:uid="{00000000-0005-0000-0000-0000BB2C0000}"/>
    <cellStyle name="Dezimal 13 11 3 3 2" xfId="11536" xr:uid="{00000000-0005-0000-0000-0000BC2C0000}"/>
    <cellStyle name="Dezimal 13 11 3 4" xfId="11537" xr:uid="{00000000-0005-0000-0000-0000BD2C0000}"/>
    <cellStyle name="Dezimal 13 11 4" xfId="11538" xr:uid="{00000000-0005-0000-0000-0000BE2C0000}"/>
    <cellStyle name="Dezimal 13 11 4 2" xfId="11539" xr:uid="{00000000-0005-0000-0000-0000BF2C0000}"/>
    <cellStyle name="Dezimal 13 11 5" xfId="11540" xr:uid="{00000000-0005-0000-0000-0000C02C0000}"/>
    <cellStyle name="Dezimal 13 11 5 2" xfId="11541" xr:uid="{00000000-0005-0000-0000-0000C12C0000}"/>
    <cellStyle name="Dezimal 13 11 6" xfId="11542" xr:uid="{00000000-0005-0000-0000-0000C22C0000}"/>
    <cellStyle name="Dezimal 13 12" xfId="11543" xr:uid="{00000000-0005-0000-0000-0000C32C0000}"/>
    <cellStyle name="Dezimal 13 12 2" xfId="11544" xr:uid="{00000000-0005-0000-0000-0000C42C0000}"/>
    <cellStyle name="Dezimal 13 12 2 2" xfId="11545" xr:uid="{00000000-0005-0000-0000-0000C52C0000}"/>
    <cellStyle name="Dezimal 13 12 3" xfId="11546" xr:uid="{00000000-0005-0000-0000-0000C62C0000}"/>
    <cellStyle name="Dezimal 13 12 3 2" xfId="11547" xr:uid="{00000000-0005-0000-0000-0000C72C0000}"/>
    <cellStyle name="Dezimal 13 12 4" xfId="11548" xr:uid="{00000000-0005-0000-0000-0000C82C0000}"/>
    <cellStyle name="Dezimal 13 13" xfId="11549" xr:uid="{00000000-0005-0000-0000-0000C92C0000}"/>
    <cellStyle name="Dezimal 13 13 2" xfId="11550" xr:uid="{00000000-0005-0000-0000-0000CA2C0000}"/>
    <cellStyle name="Dezimal 13 14" xfId="11551" xr:uid="{00000000-0005-0000-0000-0000CB2C0000}"/>
    <cellStyle name="Dezimal 13 14 2" xfId="11552" xr:uid="{00000000-0005-0000-0000-0000CC2C0000}"/>
    <cellStyle name="Dezimal 13 15" xfId="11553" xr:uid="{00000000-0005-0000-0000-0000CD2C0000}"/>
    <cellStyle name="Dezimal 13 2" xfId="11554" xr:uid="{00000000-0005-0000-0000-0000CE2C0000}"/>
    <cellStyle name="Dezimal 13 2 10" xfId="11555" xr:uid="{00000000-0005-0000-0000-0000CF2C0000}"/>
    <cellStyle name="Dezimal 13 2 10 2" xfId="11556" xr:uid="{00000000-0005-0000-0000-0000D02C0000}"/>
    <cellStyle name="Dezimal 13 2 11" xfId="11557" xr:uid="{00000000-0005-0000-0000-0000D12C0000}"/>
    <cellStyle name="Dezimal 13 2 2" xfId="11558" xr:uid="{00000000-0005-0000-0000-0000D22C0000}"/>
    <cellStyle name="Dezimal 13 2 2 10" xfId="11559" xr:uid="{00000000-0005-0000-0000-0000D32C0000}"/>
    <cellStyle name="Dezimal 13 2 2 2" xfId="11560" xr:uid="{00000000-0005-0000-0000-0000D42C0000}"/>
    <cellStyle name="Dezimal 13 2 2 2 2" xfId="11561" xr:uid="{00000000-0005-0000-0000-0000D52C0000}"/>
    <cellStyle name="Dezimal 13 2 2 2 2 2" xfId="11562" xr:uid="{00000000-0005-0000-0000-0000D62C0000}"/>
    <cellStyle name="Dezimal 13 2 2 2 2 2 2" xfId="11563" xr:uid="{00000000-0005-0000-0000-0000D72C0000}"/>
    <cellStyle name="Dezimal 13 2 2 2 2 2 2 2" xfId="11564" xr:uid="{00000000-0005-0000-0000-0000D82C0000}"/>
    <cellStyle name="Dezimal 13 2 2 2 2 2 3" xfId="11565" xr:uid="{00000000-0005-0000-0000-0000D92C0000}"/>
    <cellStyle name="Dezimal 13 2 2 2 2 3" xfId="11566" xr:uid="{00000000-0005-0000-0000-0000DA2C0000}"/>
    <cellStyle name="Dezimal 13 2 2 2 2 3 2" xfId="11567" xr:uid="{00000000-0005-0000-0000-0000DB2C0000}"/>
    <cellStyle name="Dezimal 13 2 2 2 2 4" xfId="11568" xr:uid="{00000000-0005-0000-0000-0000DC2C0000}"/>
    <cellStyle name="Dezimal 13 2 2 2 3" xfId="11569" xr:uid="{00000000-0005-0000-0000-0000DD2C0000}"/>
    <cellStyle name="Dezimal 13 2 2 2 3 2" xfId="11570" xr:uid="{00000000-0005-0000-0000-0000DE2C0000}"/>
    <cellStyle name="Dezimal 13 2 2 2 3 2 2" xfId="11571" xr:uid="{00000000-0005-0000-0000-0000DF2C0000}"/>
    <cellStyle name="Dezimal 13 2 2 2 3 3" xfId="11572" xr:uid="{00000000-0005-0000-0000-0000E02C0000}"/>
    <cellStyle name="Dezimal 13 2 2 2 3 3 2" xfId="11573" xr:uid="{00000000-0005-0000-0000-0000E12C0000}"/>
    <cellStyle name="Dezimal 13 2 2 2 3 4" xfId="11574" xr:uid="{00000000-0005-0000-0000-0000E22C0000}"/>
    <cellStyle name="Dezimal 13 2 2 2 4" xfId="11575" xr:uid="{00000000-0005-0000-0000-0000E32C0000}"/>
    <cellStyle name="Dezimal 13 2 2 2 4 2" xfId="11576" xr:uid="{00000000-0005-0000-0000-0000E42C0000}"/>
    <cellStyle name="Dezimal 13 2 2 2 5" xfId="11577" xr:uid="{00000000-0005-0000-0000-0000E52C0000}"/>
    <cellStyle name="Dezimal 13 2 2 2 5 2" xfId="11578" xr:uid="{00000000-0005-0000-0000-0000E62C0000}"/>
    <cellStyle name="Dezimal 13 2 2 2 6" xfId="11579" xr:uid="{00000000-0005-0000-0000-0000E72C0000}"/>
    <cellStyle name="Dezimal 13 2 2 3" xfId="11580" xr:uid="{00000000-0005-0000-0000-0000E82C0000}"/>
    <cellStyle name="Dezimal 13 2 2 3 2" xfId="11581" xr:uid="{00000000-0005-0000-0000-0000E92C0000}"/>
    <cellStyle name="Dezimal 13 2 2 3 2 2" xfId="11582" xr:uid="{00000000-0005-0000-0000-0000EA2C0000}"/>
    <cellStyle name="Dezimal 13 2 2 3 2 2 2" xfId="11583" xr:uid="{00000000-0005-0000-0000-0000EB2C0000}"/>
    <cellStyle name="Dezimal 13 2 2 3 2 3" xfId="11584" xr:uid="{00000000-0005-0000-0000-0000EC2C0000}"/>
    <cellStyle name="Dezimal 13 2 2 3 3" xfId="11585" xr:uid="{00000000-0005-0000-0000-0000ED2C0000}"/>
    <cellStyle name="Dezimal 13 2 2 3 3 2" xfId="11586" xr:uid="{00000000-0005-0000-0000-0000EE2C0000}"/>
    <cellStyle name="Dezimal 13 2 2 3 4" xfId="11587" xr:uid="{00000000-0005-0000-0000-0000EF2C0000}"/>
    <cellStyle name="Dezimal 13 2 2 4" xfId="11588" xr:uid="{00000000-0005-0000-0000-0000F02C0000}"/>
    <cellStyle name="Dezimal 13 2 2 4 2" xfId="11589" xr:uid="{00000000-0005-0000-0000-0000F12C0000}"/>
    <cellStyle name="Dezimal 13 2 2 4 2 2" xfId="11590" xr:uid="{00000000-0005-0000-0000-0000F22C0000}"/>
    <cellStyle name="Dezimal 13 2 2 4 3" xfId="11591" xr:uid="{00000000-0005-0000-0000-0000F32C0000}"/>
    <cellStyle name="Dezimal 13 2 2 4 3 2" xfId="11592" xr:uid="{00000000-0005-0000-0000-0000F42C0000}"/>
    <cellStyle name="Dezimal 13 2 2 4 4" xfId="11593" xr:uid="{00000000-0005-0000-0000-0000F52C0000}"/>
    <cellStyle name="Dezimal 13 2 2 5" xfId="11594" xr:uid="{00000000-0005-0000-0000-0000F62C0000}"/>
    <cellStyle name="Dezimal 13 2 2 5 2" xfId="11595" xr:uid="{00000000-0005-0000-0000-0000F72C0000}"/>
    <cellStyle name="Dezimal 13 2 2 5 2 2" xfId="11596" xr:uid="{00000000-0005-0000-0000-0000F82C0000}"/>
    <cellStyle name="Dezimal 13 2 2 5 3" xfId="11597" xr:uid="{00000000-0005-0000-0000-0000F92C0000}"/>
    <cellStyle name="Dezimal 13 2 2 5 3 2" xfId="11598" xr:uid="{00000000-0005-0000-0000-0000FA2C0000}"/>
    <cellStyle name="Dezimal 13 2 2 5 4" xfId="11599" xr:uid="{00000000-0005-0000-0000-0000FB2C0000}"/>
    <cellStyle name="Dezimal 13 2 2 6" xfId="11600" xr:uid="{00000000-0005-0000-0000-0000FC2C0000}"/>
    <cellStyle name="Dezimal 13 2 2 6 2" xfId="11601" xr:uid="{00000000-0005-0000-0000-0000FD2C0000}"/>
    <cellStyle name="Dezimal 13 2 2 6 2 2" xfId="11602" xr:uid="{00000000-0005-0000-0000-0000FE2C0000}"/>
    <cellStyle name="Dezimal 13 2 2 6 3" xfId="11603" xr:uid="{00000000-0005-0000-0000-0000FF2C0000}"/>
    <cellStyle name="Dezimal 13 2 2 6 3 2" xfId="11604" xr:uid="{00000000-0005-0000-0000-0000002D0000}"/>
    <cellStyle name="Dezimal 13 2 2 6 4" xfId="11605" xr:uid="{00000000-0005-0000-0000-0000012D0000}"/>
    <cellStyle name="Dezimal 13 2 2 7" xfId="11606" xr:uid="{00000000-0005-0000-0000-0000022D0000}"/>
    <cellStyle name="Dezimal 13 2 2 7 2" xfId="11607" xr:uid="{00000000-0005-0000-0000-0000032D0000}"/>
    <cellStyle name="Dezimal 13 2 2 7 2 2" xfId="11608" xr:uid="{00000000-0005-0000-0000-0000042D0000}"/>
    <cellStyle name="Dezimal 13 2 2 7 3" xfId="11609" xr:uid="{00000000-0005-0000-0000-0000052D0000}"/>
    <cellStyle name="Dezimal 13 2 2 7 3 2" xfId="11610" xr:uid="{00000000-0005-0000-0000-0000062D0000}"/>
    <cellStyle name="Dezimal 13 2 2 7 4" xfId="11611" xr:uid="{00000000-0005-0000-0000-0000072D0000}"/>
    <cellStyle name="Dezimal 13 2 2 8" xfId="11612" xr:uid="{00000000-0005-0000-0000-0000082D0000}"/>
    <cellStyle name="Dezimal 13 2 2 8 2" xfId="11613" xr:uid="{00000000-0005-0000-0000-0000092D0000}"/>
    <cellStyle name="Dezimal 13 2 2 9" xfId="11614" xr:uid="{00000000-0005-0000-0000-00000A2D0000}"/>
    <cellStyle name="Dezimal 13 2 2 9 2" xfId="11615" xr:uid="{00000000-0005-0000-0000-00000B2D0000}"/>
    <cellStyle name="Dezimal 13 2 3" xfId="11616" xr:uid="{00000000-0005-0000-0000-00000C2D0000}"/>
    <cellStyle name="Dezimal 13 2 3 2" xfId="11617" xr:uid="{00000000-0005-0000-0000-00000D2D0000}"/>
    <cellStyle name="Dezimal 13 2 3 2 2" xfId="11618" xr:uid="{00000000-0005-0000-0000-00000E2D0000}"/>
    <cellStyle name="Dezimal 13 2 3 2 2 2" xfId="11619" xr:uid="{00000000-0005-0000-0000-00000F2D0000}"/>
    <cellStyle name="Dezimal 13 2 3 2 2 2 2" xfId="11620" xr:uid="{00000000-0005-0000-0000-0000102D0000}"/>
    <cellStyle name="Dezimal 13 2 3 2 2 3" xfId="11621" xr:uid="{00000000-0005-0000-0000-0000112D0000}"/>
    <cellStyle name="Dezimal 13 2 3 2 3" xfId="11622" xr:uid="{00000000-0005-0000-0000-0000122D0000}"/>
    <cellStyle name="Dezimal 13 2 3 2 3 2" xfId="11623" xr:uid="{00000000-0005-0000-0000-0000132D0000}"/>
    <cellStyle name="Dezimal 13 2 3 2 4" xfId="11624" xr:uid="{00000000-0005-0000-0000-0000142D0000}"/>
    <cellStyle name="Dezimal 13 2 3 3" xfId="11625" xr:uid="{00000000-0005-0000-0000-0000152D0000}"/>
    <cellStyle name="Dezimal 13 2 3 3 2" xfId="11626" xr:uid="{00000000-0005-0000-0000-0000162D0000}"/>
    <cellStyle name="Dezimal 13 2 3 3 2 2" xfId="11627" xr:uid="{00000000-0005-0000-0000-0000172D0000}"/>
    <cellStyle name="Dezimal 13 2 3 3 3" xfId="11628" xr:uid="{00000000-0005-0000-0000-0000182D0000}"/>
    <cellStyle name="Dezimal 13 2 3 3 3 2" xfId="11629" xr:uid="{00000000-0005-0000-0000-0000192D0000}"/>
    <cellStyle name="Dezimal 13 2 3 3 4" xfId="11630" xr:uid="{00000000-0005-0000-0000-00001A2D0000}"/>
    <cellStyle name="Dezimal 13 2 3 4" xfId="11631" xr:uid="{00000000-0005-0000-0000-00001B2D0000}"/>
    <cellStyle name="Dezimal 13 2 3 4 2" xfId="11632" xr:uid="{00000000-0005-0000-0000-00001C2D0000}"/>
    <cellStyle name="Dezimal 13 2 3 5" xfId="11633" xr:uid="{00000000-0005-0000-0000-00001D2D0000}"/>
    <cellStyle name="Dezimal 13 2 3 5 2" xfId="11634" xr:uid="{00000000-0005-0000-0000-00001E2D0000}"/>
    <cellStyle name="Dezimal 13 2 3 6" xfId="11635" xr:uid="{00000000-0005-0000-0000-00001F2D0000}"/>
    <cellStyle name="Dezimal 13 2 4" xfId="11636" xr:uid="{00000000-0005-0000-0000-0000202D0000}"/>
    <cellStyle name="Dezimal 13 2 4 2" xfId="11637" xr:uid="{00000000-0005-0000-0000-0000212D0000}"/>
    <cellStyle name="Dezimal 13 2 4 2 2" xfId="11638" xr:uid="{00000000-0005-0000-0000-0000222D0000}"/>
    <cellStyle name="Dezimal 13 2 4 2 2 2" xfId="11639" xr:uid="{00000000-0005-0000-0000-0000232D0000}"/>
    <cellStyle name="Dezimal 13 2 4 2 3" xfId="11640" xr:uid="{00000000-0005-0000-0000-0000242D0000}"/>
    <cellStyle name="Dezimal 13 2 4 3" xfId="11641" xr:uid="{00000000-0005-0000-0000-0000252D0000}"/>
    <cellStyle name="Dezimal 13 2 4 3 2" xfId="11642" xr:uid="{00000000-0005-0000-0000-0000262D0000}"/>
    <cellStyle name="Dezimal 13 2 4 4" xfId="11643" xr:uid="{00000000-0005-0000-0000-0000272D0000}"/>
    <cellStyle name="Dezimal 13 2 5" xfId="11644" xr:uid="{00000000-0005-0000-0000-0000282D0000}"/>
    <cellStyle name="Dezimal 13 2 5 2" xfId="11645" xr:uid="{00000000-0005-0000-0000-0000292D0000}"/>
    <cellStyle name="Dezimal 13 2 5 2 2" xfId="11646" xr:uid="{00000000-0005-0000-0000-00002A2D0000}"/>
    <cellStyle name="Dezimal 13 2 5 3" xfId="11647" xr:uid="{00000000-0005-0000-0000-00002B2D0000}"/>
    <cellStyle name="Dezimal 13 2 5 3 2" xfId="11648" xr:uid="{00000000-0005-0000-0000-00002C2D0000}"/>
    <cellStyle name="Dezimal 13 2 5 4" xfId="11649" xr:uid="{00000000-0005-0000-0000-00002D2D0000}"/>
    <cellStyle name="Dezimal 13 2 6" xfId="11650" xr:uid="{00000000-0005-0000-0000-00002E2D0000}"/>
    <cellStyle name="Dezimal 13 2 6 2" xfId="11651" xr:uid="{00000000-0005-0000-0000-00002F2D0000}"/>
    <cellStyle name="Dezimal 13 2 6 2 2" xfId="11652" xr:uid="{00000000-0005-0000-0000-0000302D0000}"/>
    <cellStyle name="Dezimal 13 2 6 3" xfId="11653" xr:uid="{00000000-0005-0000-0000-0000312D0000}"/>
    <cellStyle name="Dezimal 13 2 6 3 2" xfId="11654" xr:uid="{00000000-0005-0000-0000-0000322D0000}"/>
    <cellStyle name="Dezimal 13 2 6 4" xfId="11655" xr:uid="{00000000-0005-0000-0000-0000332D0000}"/>
    <cellStyle name="Dezimal 13 2 7" xfId="11656" xr:uid="{00000000-0005-0000-0000-0000342D0000}"/>
    <cellStyle name="Dezimal 13 2 7 2" xfId="11657" xr:uid="{00000000-0005-0000-0000-0000352D0000}"/>
    <cellStyle name="Dezimal 13 2 7 2 2" xfId="11658" xr:uid="{00000000-0005-0000-0000-0000362D0000}"/>
    <cellStyle name="Dezimal 13 2 7 3" xfId="11659" xr:uid="{00000000-0005-0000-0000-0000372D0000}"/>
    <cellStyle name="Dezimal 13 2 7 3 2" xfId="11660" xr:uid="{00000000-0005-0000-0000-0000382D0000}"/>
    <cellStyle name="Dezimal 13 2 7 4" xfId="11661" xr:uid="{00000000-0005-0000-0000-0000392D0000}"/>
    <cellStyle name="Dezimal 13 2 8" xfId="11662" xr:uid="{00000000-0005-0000-0000-00003A2D0000}"/>
    <cellStyle name="Dezimal 13 2 8 2" xfId="11663" xr:uid="{00000000-0005-0000-0000-00003B2D0000}"/>
    <cellStyle name="Dezimal 13 2 8 2 2" xfId="11664" xr:uid="{00000000-0005-0000-0000-00003C2D0000}"/>
    <cellStyle name="Dezimal 13 2 8 3" xfId="11665" xr:uid="{00000000-0005-0000-0000-00003D2D0000}"/>
    <cellStyle name="Dezimal 13 2 8 3 2" xfId="11666" xr:uid="{00000000-0005-0000-0000-00003E2D0000}"/>
    <cellStyle name="Dezimal 13 2 8 4" xfId="11667" xr:uid="{00000000-0005-0000-0000-00003F2D0000}"/>
    <cellStyle name="Dezimal 13 2 9" xfId="11668" xr:uid="{00000000-0005-0000-0000-0000402D0000}"/>
    <cellStyle name="Dezimal 13 2 9 2" xfId="11669" xr:uid="{00000000-0005-0000-0000-0000412D0000}"/>
    <cellStyle name="Dezimal 13 3" xfId="11670" xr:uid="{00000000-0005-0000-0000-0000422D0000}"/>
    <cellStyle name="Dezimal 13 3 10" xfId="11671" xr:uid="{00000000-0005-0000-0000-0000432D0000}"/>
    <cellStyle name="Dezimal 13 3 10 2" xfId="11672" xr:uid="{00000000-0005-0000-0000-0000442D0000}"/>
    <cellStyle name="Dezimal 13 3 11" xfId="11673" xr:uid="{00000000-0005-0000-0000-0000452D0000}"/>
    <cellStyle name="Dezimal 13 3 2" xfId="11674" xr:uid="{00000000-0005-0000-0000-0000462D0000}"/>
    <cellStyle name="Dezimal 13 3 2 10" xfId="11675" xr:uid="{00000000-0005-0000-0000-0000472D0000}"/>
    <cellStyle name="Dezimal 13 3 2 2" xfId="11676" xr:uid="{00000000-0005-0000-0000-0000482D0000}"/>
    <cellStyle name="Dezimal 13 3 2 2 2" xfId="11677" xr:uid="{00000000-0005-0000-0000-0000492D0000}"/>
    <cellStyle name="Dezimal 13 3 2 2 2 2" xfId="11678" xr:uid="{00000000-0005-0000-0000-00004A2D0000}"/>
    <cellStyle name="Dezimal 13 3 2 2 2 2 2" xfId="11679" xr:uid="{00000000-0005-0000-0000-00004B2D0000}"/>
    <cellStyle name="Dezimal 13 3 2 2 2 2 2 2" xfId="11680" xr:uid="{00000000-0005-0000-0000-00004C2D0000}"/>
    <cellStyle name="Dezimal 13 3 2 2 2 2 2 2 2" xfId="11681" xr:uid="{00000000-0005-0000-0000-00004D2D0000}"/>
    <cellStyle name="Dezimal 13 3 2 2 2 2 2 3" xfId="11682" xr:uid="{00000000-0005-0000-0000-00004E2D0000}"/>
    <cellStyle name="Dezimal 13 3 2 2 2 2 3" xfId="11683" xr:uid="{00000000-0005-0000-0000-00004F2D0000}"/>
    <cellStyle name="Dezimal 13 3 2 2 2 2 3 2" xfId="11684" xr:uid="{00000000-0005-0000-0000-0000502D0000}"/>
    <cellStyle name="Dezimal 13 3 2 2 2 2 4" xfId="11685" xr:uid="{00000000-0005-0000-0000-0000512D0000}"/>
    <cellStyle name="Dezimal 13 3 2 2 2 3" xfId="11686" xr:uid="{00000000-0005-0000-0000-0000522D0000}"/>
    <cellStyle name="Dezimal 13 3 2 2 2 3 2" xfId="11687" xr:uid="{00000000-0005-0000-0000-0000532D0000}"/>
    <cellStyle name="Dezimal 13 3 2 2 2 3 2 2" xfId="11688" xr:uid="{00000000-0005-0000-0000-0000542D0000}"/>
    <cellStyle name="Dezimal 13 3 2 2 2 3 3" xfId="11689" xr:uid="{00000000-0005-0000-0000-0000552D0000}"/>
    <cellStyle name="Dezimal 13 3 2 2 2 4" xfId="11690" xr:uid="{00000000-0005-0000-0000-0000562D0000}"/>
    <cellStyle name="Dezimal 13 3 2 2 2 4 2" xfId="11691" xr:uid="{00000000-0005-0000-0000-0000572D0000}"/>
    <cellStyle name="Dezimal 13 3 2 2 2 5" xfId="11692" xr:uid="{00000000-0005-0000-0000-0000582D0000}"/>
    <cellStyle name="Dezimal 13 3 2 2 3" xfId="11693" xr:uid="{00000000-0005-0000-0000-0000592D0000}"/>
    <cellStyle name="Dezimal 13 3 2 2 3 2" xfId="11694" xr:uid="{00000000-0005-0000-0000-00005A2D0000}"/>
    <cellStyle name="Dezimal 13 3 2 2 3 2 2" xfId="11695" xr:uid="{00000000-0005-0000-0000-00005B2D0000}"/>
    <cellStyle name="Dezimal 13 3 2 2 3 2 2 2" xfId="11696" xr:uid="{00000000-0005-0000-0000-00005C2D0000}"/>
    <cellStyle name="Dezimal 13 3 2 2 3 2 3" xfId="11697" xr:uid="{00000000-0005-0000-0000-00005D2D0000}"/>
    <cellStyle name="Dezimal 13 3 2 2 3 3" xfId="11698" xr:uid="{00000000-0005-0000-0000-00005E2D0000}"/>
    <cellStyle name="Dezimal 13 3 2 2 3 3 2" xfId="11699" xr:uid="{00000000-0005-0000-0000-00005F2D0000}"/>
    <cellStyle name="Dezimal 13 3 2 2 3 4" xfId="11700" xr:uid="{00000000-0005-0000-0000-0000602D0000}"/>
    <cellStyle name="Dezimal 13 3 2 2 4" xfId="11701" xr:uid="{00000000-0005-0000-0000-0000612D0000}"/>
    <cellStyle name="Dezimal 13 3 2 2 4 2" xfId="11702" xr:uid="{00000000-0005-0000-0000-0000622D0000}"/>
    <cellStyle name="Dezimal 13 3 2 2 4 2 2" xfId="11703" xr:uid="{00000000-0005-0000-0000-0000632D0000}"/>
    <cellStyle name="Dezimal 13 3 2 2 4 3" xfId="11704" xr:uid="{00000000-0005-0000-0000-0000642D0000}"/>
    <cellStyle name="Dezimal 13 3 2 2 5" xfId="11705" xr:uid="{00000000-0005-0000-0000-0000652D0000}"/>
    <cellStyle name="Dezimal 13 3 2 2 5 2" xfId="11706" xr:uid="{00000000-0005-0000-0000-0000662D0000}"/>
    <cellStyle name="Dezimal 13 3 2 2 6" xfId="11707" xr:uid="{00000000-0005-0000-0000-0000672D0000}"/>
    <cellStyle name="Dezimal 13 3 2 3" xfId="11708" xr:uid="{00000000-0005-0000-0000-0000682D0000}"/>
    <cellStyle name="Dezimal 13 3 2 3 2" xfId="11709" xr:uid="{00000000-0005-0000-0000-0000692D0000}"/>
    <cellStyle name="Dezimal 13 3 2 3 2 2" xfId="11710" xr:uid="{00000000-0005-0000-0000-00006A2D0000}"/>
    <cellStyle name="Dezimal 13 3 2 3 2 2 2" xfId="11711" xr:uid="{00000000-0005-0000-0000-00006B2D0000}"/>
    <cellStyle name="Dezimal 13 3 2 3 2 2 2 2" xfId="11712" xr:uid="{00000000-0005-0000-0000-00006C2D0000}"/>
    <cellStyle name="Dezimal 13 3 2 3 2 2 3" xfId="11713" xr:uid="{00000000-0005-0000-0000-00006D2D0000}"/>
    <cellStyle name="Dezimal 13 3 2 3 2 3" xfId="11714" xr:uid="{00000000-0005-0000-0000-00006E2D0000}"/>
    <cellStyle name="Dezimal 13 3 2 3 2 3 2" xfId="11715" xr:uid="{00000000-0005-0000-0000-00006F2D0000}"/>
    <cellStyle name="Dezimal 13 3 2 3 2 4" xfId="11716" xr:uid="{00000000-0005-0000-0000-0000702D0000}"/>
    <cellStyle name="Dezimal 13 3 2 3 3" xfId="11717" xr:uid="{00000000-0005-0000-0000-0000712D0000}"/>
    <cellStyle name="Dezimal 13 3 2 3 3 2" xfId="11718" xr:uid="{00000000-0005-0000-0000-0000722D0000}"/>
    <cellStyle name="Dezimal 13 3 2 3 3 2 2" xfId="11719" xr:uid="{00000000-0005-0000-0000-0000732D0000}"/>
    <cellStyle name="Dezimal 13 3 2 3 3 3" xfId="11720" xr:uid="{00000000-0005-0000-0000-0000742D0000}"/>
    <cellStyle name="Dezimal 13 3 2 3 4" xfId="11721" xr:uid="{00000000-0005-0000-0000-0000752D0000}"/>
    <cellStyle name="Dezimal 13 3 2 3 4 2" xfId="11722" xr:uid="{00000000-0005-0000-0000-0000762D0000}"/>
    <cellStyle name="Dezimal 13 3 2 3 5" xfId="11723" xr:uid="{00000000-0005-0000-0000-0000772D0000}"/>
    <cellStyle name="Dezimal 13 3 2 4" xfId="11724" xr:uid="{00000000-0005-0000-0000-0000782D0000}"/>
    <cellStyle name="Dezimal 13 3 2 4 2" xfId="11725" xr:uid="{00000000-0005-0000-0000-0000792D0000}"/>
    <cellStyle name="Dezimal 13 3 2 4 2 2" xfId="11726" xr:uid="{00000000-0005-0000-0000-00007A2D0000}"/>
    <cellStyle name="Dezimal 13 3 2 4 2 2 2" xfId="11727" xr:uid="{00000000-0005-0000-0000-00007B2D0000}"/>
    <cellStyle name="Dezimal 13 3 2 4 2 3" xfId="11728" xr:uid="{00000000-0005-0000-0000-00007C2D0000}"/>
    <cellStyle name="Dezimal 13 3 2 4 3" xfId="11729" xr:uid="{00000000-0005-0000-0000-00007D2D0000}"/>
    <cellStyle name="Dezimal 13 3 2 4 3 2" xfId="11730" xr:uid="{00000000-0005-0000-0000-00007E2D0000}"/>
    <cellStyle name="Dezimal 13 3 2 4 4" xfId="11731" xr:uid="{00000000-0005-0000-0000-00007F2D0000}"/>
    <cellStyle name="Dezimal 13 3 2 5" xfId="11732" xr:uid="{00000000-0005-0000-0000-0000802D0000}"/>
    <cellStyle name="Dezimal 13 3 2 5 2" xfId="11733" xr:uid="{00000000-0005-0000-0000-0000812D0000}"/>
    <cellStyle name="Dezimal 13 3 2 5 2 2" xfId="11734" xr:uid="{00000000-0005-0000-0000-0000822D0000}"/>
    <cellStyle name="Dezimal 13 3 2 5 3" xfId="11735" xr:uid="{00000000-0005-0000-0000-0000832D0000}"/>
    <cellStyle name="Dezimal 13 3 2 5 3 2" xfId="11736" xr:uid="{00000000-0005-0000-0000-0000842D0000}"/>
    <cellStyle name="Dezimal 13 3 2 5 4" xfId="11737" xr:uid="{00000000-0005-0000-0000-0000852D0000}"/>
    <cellStyle name="Dezimal 13 3 2 6" xfId="11738" xr:uid="{00000000-0005-0000-0000-0000862D0000}"/>
    <cellStyle name="Dezimal 13 3 2 6 2" xfId="11739" xr:uid="{00000000-0005-0000-0000-0000872D0000}"/>
    <cellStyle name="Dezimal 13 3 2 6 2 2" xfId="11740" xr:uid="{00000000-0005-0000-0000-0000882D0000}"/>
    <cellStyle name="Dezimal 13 3 2 6 3" xfId="11741" xr:uid="{00000000-0005-0000-0000-0000892D0000}"/>
    <cellStyle name="Dezimal 13 3 2 6 3 2" xfId="11742" xr:uid="{00000000-0005-0000-0000-00008A2D0000}"/>
    <cellStyle name="Dezimal 13 3 2 6 4" xfId="11743" xr:uid="{00000000-0005-0000-0000-00008B2D0000}"/>
    <cellStyle name="Dezimal 13 3 2 7" xfId="11744" xr:uid="{00000000-0005-0000-0000-00008C2D0000}"/>
    <cellStyle name="Dezimal 13 3 2 7 2" xfId="11745" xr:uid="{00000000-0005-0000-0000-00008D2D0000}"/>
    <cellStyle name="Dezimal 13 3 2 7 2 2" xfId="11746" xr:uid="{00000000-0005-0000-0000-00008E2D0000}"/>
    <cellStyle name="Dezimal 13 3 2 7 3" xfId="11747" xr:uid="{00000000-0005-0000-0000-00008F2D0000}"/>
    <cellStyle name="Dezimal 13 3 2 7 3 2" xfId="11748" xr:uid="{00000000-0005-0000-0000-0000902D0000}"/>
    <cellStyle name="Dezimal 13 3 2 7 4" xfId="11749" xr:uid="{00000000-0005-0000-0000-0000912D0000}"/>
    <cellStyle name="Dezimal 13 3 2 8" xfId="11750" xr:uid="{00000000-0005-0000-0000-0000922D0000}"/>
    <cellStyle name="Dezimal 13 3 2 8 2" xfId="11751" xr:uid="{00000000-0005-0000-0000-0000932D0000}"/>
    <cellStyle name="Dezimal 13 3 2 9" xfId="11752" xr:uid="{00000000-0005-0000-0000-0000942D0000}"/>
    <cellStyle name="Dezimal 13 3 2 9 2" xfId="11753" xr:uid="{00000000-0005-0000-0000-0000952D0000}"/>
    <cellStyle name="Dezimal 13 3 3" xfId="11754" xr:uid="{00000000-0005-0000-0000-0000962D0000}"/>
    <cellStyle name="Dezimal 13 3 3 2" xfId="11755" xr:uid="{00000000-0005-0000-0000-0000972D0000}"/>
    <cellStyle name="Dezimal 13 3 3 2 2" xfId="11756" xr:uid="{00000000-0005-0000-0000-0000982D0000}"/>
    <cellStyle name="Dezimal 13 3 3 2 2 2" xfId="11757" xr:uid="{00000000-0005-0000-0000-0000992D0000}"/>
    <cellStyle name="Dezimal 13 3 3 2 2 2 2" xfId="11758" xr:uid="{00000000-0005-0000-0000-00009A2D0000}"/>
    <cellStyle name="Dezimal 13 3 3 2 2 2 2 2" xfId="11759" xr:uid="{00000000-0005-0000-0000-00009B2D0000}"/>
    <cellStyle name="Dezimal 13 3 3 2 2 2 3" xfId="11760" xr:uid="{00000000-0005-0000-0000-00009C2D0000}"/>
    <cellStyle name="Dezimal 13 3 3 2 2 3" xfId="11761" xr:uid="{00000000-0005-0000-0000-00009D2D0000}"/>
    <cellStyle name="Dezimal 13 3 3 2 2 3 2" xfId="11762" xr:uid="{00000000-0005-0000-0000-00009E2D0000}"/>
    <cellStyle name="Dezimal 13 3 3 2 2 4" xfId="11763" xr:uid="{00000000-0005-0000-0000-00009F2D0000}"/>
    <cellStyle name="Dezimal 13 3 3 2 3" xfId="11764" xr:uid="{00000000-0005-0000-0000-0000A02D0000}"/>
    <cellStyle name="Dezimal 13 3 3 2 3 2" xfId="11765" xr:uid="{00000000-0005-0000-0000-0000A12D0000}"/>
    <cellStyle name="Dezimal 13 3 3 2 3 2 2" xfId="11766" xr:uid="{00000000-0005-0000-0000-0000A22D0000}"/>
    <cellStyle name="Dezimal 13 3 3 2 3 3" xfId="11767" xr:uid="{00000000-0005-0000-0000-0000A32D0000}"/>
    <cellStyle name="Dezimal 13 3 3 2 4" xfId="11768" xr:uid="{00000000-0005-0000-0000-0000A42D0000}"/>
    <cellStyle name="Dezimal 13 3 3 2 4 2" xfId="11769" xr:uid="{00000000-0005-0000-0000-0000A52D0000}"/>
    <cellStyle name="Dezimal 13 3 3 2 5" xfId="11770" xr:uid="{00000000-0005-0000-0000-0000A62D0000}"/>
    <cellStyle name="Dezimal 13 3 3 3" xfId="11771" xr:uid="{00000000-0005-0000-0000-0000A72D0000}"/>
    <cellStyle name="Dezimal 13 3 3 3 2" xfId="11772" xr:uid="{00000000-0005-0000-0000-0000A82D0000}"/>
    <cellStyle name="Dezimal 13 3 3 3 2 2" xfId="11773" xr:uid="{00000000-0005-0000-0000-0000A92D0000}"/>
    <cellStyle name="Dezimal 13 3 3 3 2 2 2" xfId="11774" xr:uid="{00000000-0005-0000-0000-0000AA2D0000}"/>
    <cellStyle name="Dezimal 13 3 3 3 2 3" xfId="11775" xr:uid="{00000000-0005-0000-0000-0000AB2D0000}"/>
    <cellStyle name="Dezimal 13 3 3 3 3" xfId="11776" xr:uid="{00000000-0005-0000-0000-0000AC2D0000}"/>
    <cellStyle name="Dezimal 13 3 3 3 3 2" xfId="11777" xr:uid="{00000000-0005-0000-0000-0000AD2D0000}"/>
    <cellStyle name="Dezimal 13 3 3 3 4" xfId="11778" xr:uid="{00000000-0005-0000-0000-0000AE2D0000}"/>
    <cellStyle name="Dezimal 13 3 3 4" xfId="11779" xr:uid="{00000000-0005-0000-0000-0000AF2D0000}"/>
    <cellStyle name="Dezimal 13 3 3 4 2" xfId="11780" xr:uid="{00000000-0005-0000-0000-0000B02D0000}"/>
    <cellStyle name="Dezimal 13 3 3 4 2 2" xfId="11781" xr:uid="{00000000-0005-0000-0000-0000B12D0000}"/>
    <cellStyle name="Dezimal 13 3 3 4 3" xfId="11782" xr:uid="{00000000-0005-0000-0000-0000B22D0000}"/>
    <cellStyle name="Dezimal 13 3 3 5" xfId="11783" xr:uid="{00000000-0005-0000-0000-0000B32D0000}"/>
    <cellStyle name="Dezimal 13 3 3 5 2" xfId="11784" xr:uid="{00000000-0005-0000-0000-0000B42D0000}"/>
    <cellStyle name="Dezimal 13 3 3 6" xfId="11785" xr:uid="{00000000-0005-0000-0000-0000B52D0000}"/>
    <cellStyle name="Dezimal 13 3 4" xfId="11786" xr:uid="{00000000-0005-0000-0000-0000B62D0000}"/>
    <cellStyle name="Dezimal 13 3 4 2" xfId="11787" xr:uid="{00000000-0005-0000-0000-0000B72D0000}"/>
    <cellStyle name="Dezimal 13 3 4 2 2" xfId="11788" xr:uid="{00000000-0005-0000-0000-0000B82D0000}"/>
    <cellStyle name="Dezimal 13 3 4 2 2 2" xfId="11789" xr:uid="{00000000-0005-0000-0000-0000B92D0000}"/>
    <cellStyle name="Dezimal 13 3 4 2 2 2 2" xfId="11790" xr:uid="{00000000-0005-0000-0000-0000BA2D0000}"/>
    <cellStyle name="Dezimal 13 3 4 2 2 3" xfId="11791" xr:uid="{00000000-0005-0000-0000-0000BB2D0000}"/>
    <cellStyle name="Dezimal 13 3 4 2 3" xfId="11792" xr:uid="{00000000-0005-0000-0000-0000BC2D0000}"/>
    <cellStyle name="Dezimal 13 3 4 2 3 2" xfId="11793" xr:uid="{00000000-0005-0000-0000-0000BD2D0000}"/>
    <cellStyle name="Dezimal 13 3 4 2 4" xfId="11794" xr:uid="{00000000-0005-0000-0000-0000BE2D0000}"/>
    <cellStyle name="Dezimal 13 3 4 3" xfId="11795" xr:uid="{00000000-0005-0000-0000-0000BF2D0000}"/>
    <cellStyle name="Dezimal 13 3 4 3 2" xfId="11796" xr:uid="{00000000-0005-0000-0000-0000C02D0000}"/>
    <cellStyle name="Dezimal 13 3 4 3 2 2" xfId="11797" xr:uid="{00000000-0005-0000-0000-0000C12D0000}"/>
    <cellStyle name="Dezimal 13 3 4 3 3" xfId="11798" xr:uid="{00000000-0005-0000-0000-0000C22D0000}"/>
    <cellStyle name="Dezimal 13 3 4 4" xfId="11799" xr:uid="{00000000-0005-0000-0000-0000C32D0000}"/>
    <cellStyle name="Dezimal 13 3 4 4 2" xfId="11800" xr:uid="{00000000-0005-0000-0000-0000C42D0000}"/>
    <cellStyle name="Dezimal 13 3 4 5" xfId="11801" xr:uid="{00000000-0005-0000-0000-0000C52D0000}"/>
    <cellStyle name="Dezimal 13 3 5" xfId="11802" xr:uid="{00000000-0005-0000-0000-0000C62D0000}"/>
    <cellStyle name="Dezimal 13 3 5 2" xfId="11803" xr:uid="{00000000-0005-0000-0000-0000C72D0000}"/>
    <cellStyle name="Dezimal 13 3 5 2 2" xfId="11804" xr:uid="{00000000-0005-0000-0000-0000C82D0000}"/>
    <cellStyle name="Dezimal 13 3 5 2 2 2" xfId="11805" xr:uid="{00000000-0005-0000-0000-0000C92D0000}"/>
    <cellStyle name="Dezimal 13 3 5 2 3" xfId="11806" xr:uid="{00000000-0005-0000-0000-0000CA2D0000}"/>
    <cellStyle name="Dezimal 13 3 5 3" xfId="11807" xr:uid="{00000000-0005-0000-0000-0000CB2D0000}"/>
    <cellStyle name="Dezimal 13 3 5 3 2" xfId="11808" xr:uid="{00000000-0005-0000-0000-0000CC2D0000}"/>
    <cellStyle name="Dezimal 13 3 5 4" xfId="11809" xr:uid="{00000000-0005-0000-0000-0000CD2D0000}"/>
    <cellStyle name="Dezimal 13 3 6" xfId="11810" xr:uid="{00000000-0005-0000-0000-0000CE2D0000}"/>
    <cellStyle name="Dezimal 13 3 6 2" xfId="11811" xr:uid="{00000000-0005-0000-0000-0000CF2D0000}"/>
    <cellStyle name="Dezimal 13 3 6 2 2" xfId="11812" xr:uid="{00000000-0005-0000-0000-0000D02D0000}"/>
    <cellStyle name="Dezimal 13 3 6 3" xfId="11813" xr:uid="{00000000-0005-0000-0000-0000D12D0000}"/>
    <cellStyle name="Dezimal 13 3 6 3 2" xfId="11814" xr:uid="{00000000-0005-0000-0000-0000D22D0000}"/>
    <cellStyle name="Dezimal 13 3 6 4" xfId="11815" xr:uid="{00000000-0005-0000-0000-0000D32D0000}"/>
    <cellStyle name="Dezimal 13 3 7" xfId="11816" xr:uid="{00000000-0005-0000-0000-0000D42D0000}"/>
    <cellStyle name="Dezimal 13 3 7 2" xfId="11817" xr:uid="{00000000-0005-0000-0000-0000D52D0000}"/>
    <cellStyle name="Dezimal 13 3 7 2 2" xfId="11818" xr:uid="{00000000-0005-0000-0000-0000D62D0000}"/>
    <cellStyle name="Dezimal 13 3 7 3" xfId="11819" xr:uid="{00000000-0005-0000-0000-0000D72D0000}"/>
    <cellStyle name="Dezimal 13 3 7 3 2" xfId="11820" xr:uid="{00000000-0005-0000-0000-0000D82D0000}"/>
    <cellStyle name="Dezimal 13 3 7 4" xfId="11821" xr:uid="{00000000-0005-0000-0000-0000D92D0000}"/>
    <cellStyle name="Dezimal 13 3 8" xfId="11822" xr:uid="{00000000-0005-0000-0000-0000DA2D0000}"/>
    <cellStyle name="Dezimal 13 3 8 2" xfId="11823" xr:uid="{00000000-0005-0000-0000-0000DB2D0000}"/>
    <cellStyle name="Dezimal 13 3 8 2 2" xfId="11824" xr:uid="{00000000-0005-0000-0000-0000DC2D0000}"/>
    <cellStyle name="Dezimal 13 3 8 3" xfId="11825" xr:uid="{00000000-0005-0000-0000-0000DD2D0000}"/>
    <cellStyle name="Dezimal 13 3 8 3 2" xfId="11826" xr:uid="{00000000-0005-0000-0000-0000DE2D0000}"/>
    <cellStyle name="Dezimal 13 3 8 4" xfId="11827" xr:uid="{00000000-0005-0000-0000-0000DF2D0000}"/>
    <cellStyle name="Dezimal 13 3 9" xfId="11828" xr:uid="{00000000-0005-0000-0000-0000E02D0000}"/>
    <cellStyle name="Dezimal 13 3 9 2" xfId="11829" xr:uid="{00000000-0005-0000-0000-0000E12D0000}"/>
    <cellStyle name="Dezimal 13 4" xfId="11830" xr:uid="{00000000-0005-0000-0000-0000E22D0000}"/>
    <cellStyle name="Dezimal 13 4 10" xfId="11831" xr:uid="{00000000-0005-0000-0000-0000E32D0000}"/>
    <cellStyle name="Dezimal 13 4 10 2" xfId="11832" xr:uid="{00000000-0005-0000-0000-0000E42D0000}"/>
    <cellStyle name="Dezimal 13 4 10 2 2" xfId="11833" xr:uid="{00000000-0005-0000-0000-0000E52D0000}"/>
    <cellStyle name="Dezimal 13 4 10 3" xfId="11834" xr:uid="{00000000-0005-0000-0000-0000E62D0000}"/>
    <cellStyle name="Dezimal 13 4 10 3 2" xfId="11835" xr:uid="{00000000-0005-0000-0000-0000E72D0000}"/>
    <cellStyle name="Dezimal 13 4 10 4" xfId="11836" xr:uid="{00000000-0005-0000-0000-0000E82D0000}"/>
    <cellStyle name="Dezimal 13 4 11" xfId="11837" xr:uid="{00000000-0005-0000-0000-0000E92D0000}"/>
    <cellStyle name="Dezimal 13 4 11 2" xfId="11838" xr:uid="{00000000-0005-0000-0000-0000EA2D0000}"/>
    <cellStyle name="Dezimal 13 4 12" xfId="11839" xr:uid="{00000000-0005-0000-0000-0000EB2D0000}"/>
    <cellStyle name="Dezimal 13 4 12 2" xfId="11840" xr:uid="{00000000-0005-0000-0000-0000EC2D0000}"/>
    <cellStyle name="Dezimal 13 4 13" xfId="11841" xr:uid="{00000000-0005-0000-0000-0000ED2D0000}"/>
    <cellStyle name="Dezimal 13 4 2" xfId="11842" xr:uid="{00000000-0005-0000-0000-0000EE2D0000}"/>
    <cellStyle name="Dezimal 13 4 2 10" xfId="11843" xr:uid="{00000000-0005-0000-0000-0000EF2D0000}"/>
    <cellStyle name="Dezimal 13 4 2 2" xfId="11844" xr:uid="{00000000-0005-0000-0000-0000F02D0000}"/>
    <cellStyle name="Dezimal 13 4 2 2 2" xfId="11845" xr:uid="{00000000-0005-0000-0000-0000F12D0000}"/>
    <cellStyle name="Dezimal 13 4 2 2 2 2" xfId="11846" xr:uid="{00000000-0005-0000-0000-0000F22D0000}"/>
    <cellStyle name="Dezimal 13 4 2 2 2 2 2" xfId="11847" xr:uid="{00000000-0005-0000-0000-0000F32D0000}"/>
    <cellStyle name="Dezimal 13 4 2 2 2 2 2 2" xfId="11848" xr:uid="{00000000-0005-0000-0000-0000F42D0000}"/>
    <cellStyle name="Dezimal 13 4 2 2 2 2 3" xfId="11849" xr:uid="{00000000-0005-0000-0000-0000F52D0000}"/>
    <cellStyle name="Dezimal 13 4 2 2 2 3" xfId="11850" xr:uid="{00000000-0005-0000-0000-0000F62D0000}"/>
    <cellStyle name="Dezimal 13 4 2 2 2 3 2" xfId="11851" xr:uid="{00000000-0005-0000-0000-0000F72D0000}"/>
    <cellStyle name="Dezimal 13 4 2 2 2 4" xfId="11852" xr:uid="{00000000-0005-0000-0000-0000F82D0000}"/>
    <cellStyle name="Dezimal 13 4 2 2 3" xfId="11853" xr:uid="{00000000-0005-0000-0000-0000F92D0000}"/>
    <cellStyle name="Dezimal 13 4 2 2 3 2" xfId="11854" xr:uid="{00000000-0005-0000-0000-0000FA2D0000}"/>
    <cellStyle name="Dezimal 13 4 2 2 3 2 2" xfId="11855" xr:uid="{00000000-0005-0000-0000-0000FB2D0000}"/>
    <cellStyle name="Dezimal 13 4 2 2 3 3" xfId="11856" xr:uid="{00000000-0005-0000-0000-0000FC2D0000}"/>
    <cellStyle name="Dezimal 13 4 2 2 3 3 2" xfId="11857" xr:uid="{00000000-0005-0000-0000-0000FD2D0000}"/>
    <cellStyle name="Dezimal 13 4 2 2 3 4" xfId="11858" xr:uid="{00000000-0005-0000-0000-0000FE2D0000}"/>
    <cellStyle name="Dezimal 13 4 2 2 4" xfId="11859" xr:uid="{00000000-0005-0000-0000-0000FF2D0000}"/>
    <cellStyle name="Dezimal 13 4 2 2 4 2" xfId="11860" xr:uid="{00000000-0005-0000-0000-0000002E0000}"/>
    <cellStyle name="Dezimal 13 4 2 2 5" xfId="11861" xr:uid="{00000000-0005-0000-0000-0000012E0000}"/>
    <cellStyle name="Dezimal 13 4 2 2 5 2" xfId="11862" xr:uid="{00000000-0005-0000-0000-0000022E0000}"/>
    <cellStyle name="Dezimal 13 4 2 2 6" xfId="11863" xr:uid="{00000000-0005-0000-0000-0000032E0000}"/>
    <cellStyle name="Dezimal 13 4 2 3" xfId="11864" xr:uid="{00000000-0005-0000-0000-0000042E0000}"/>
    <cellStyle name="Dezimal 13 4 2 3 2" xfId="11865" xr:uid="{00000000-0005-0000-0000-0000052E0000}"/>
    <cellStyle name="Dezimal 13 4 2 3 2 2" xfId="11866" xr:uid="{00000000-0005-0000-0000-0000062E0000}"/>
    <cellStyle name="Dezimal 13 4 2 3 2 2 2" xfId="11867" xr:uid="{00000000-0005-0000-0000-0000072E0000}"/>
    <cellStyle name="Dezimal 13 4 2 3 2 3" xfId="11868" xr:uid="{00000000-0005-0000-0000-0000082E0000}"/>
    <cellStyle name="Dezimal 13 4 2 3 3" xfId="11869" xr:uid="{00000000-0005-0000-0000-0000092E0000}"/>
    <cellStyle name="Dezimal 13 4 2 3 3 2" xfId="11870" xr:uid="{00000000-0005-0000-0000-00000A2E0000}"/>
    <cellStyle name="Dezimal 13 4 2 3 4" xfId="11871" xr:uid="{00000000-0005-0000-0000-00000B2E0000}"/>
    <cellStyle name="Dezimal 13 4 2 4" xfId="11872" xr:uid="{00000000-0005-0000-0000-00000C2E0000}"/>
    <cellStyle name="Dezimal 13 4 2 4 2" xfId="11873" xr:uid="{00000000-0005-0000-0000-00000D2E0000}"/>
    <cellStyle name="Dezimal 13 4 2 4 2 2" xfId="11874" xr:uid="{00000000-0005-0000-0000-00000E2E0000}"/>
    <cellStyle name="Dezimal 13 4 2 4 3" xfId="11875" xr:uid="{00000000-0005-0000-0000-00000F2E0000}"/>
    <cellStyle name="Dezimal 13 4 2 4 3 2" xfId="11876" xr:uid="{00000000-0005-0000-0000-0000102E0000}"/>
    <cellStyle name="Dezimal 13 4 2 4 4" xfId="11877" xr:uid="{00000000-0005-0000-0000-0000112E0000}"/>
    <cellStyle name="Dezimal 13 4 2 5" xfId="11878" xr:uid="{00000000-0005-0000-0000-0000122E0000}"/>
    <cellStyle name="Dezimal 13 4 2 5 2" xfId="11879" xr:uid="{00000000-0005-0000-0000-0000132E0000}"/>
    <cellStyle name="Dezimal 13 4 2 5 2 2" xfId="11880" xr:uid="{00000000-0005-0000-0000-0000142E0000}"/>
    <cellStyle name="Dezimal 13 4 2 5 3" xfId="11881" xr:uid="{00000000-0005-0000-0000-0000152E0000}"/>
    <cellStyle name="Dezimal 13 4 2 5 3 2" xfId="11882" xr:uid="{00000000-0005-0000-0000-0000162E0000}"/>
    <cellStyle name="Dezimal 13 4 2 5 4" xfId="11883" xr:uid="{00000000-0005-0000-0000-0000172E0000}"/>
    <cellStyle name="Dezimal 13 4 2 6" xfId="11884" xr:uid="{00000000-0005-0000-0000-0000182E0000}"/>
    <cellStyle name="Dezimal 13 4 2 6 2" xfId="11885" xr:uid="{00000000-0005-0000-0000-0000192E0000}"/>
    <cellStyle name="Dezimal 13 4 2 6 2 2" xfId="11886" xr:uid="{00000000-0005-0000-0000-00001A2E0000}"/>
    <cellStyle name="Dezimal 13 4 2 6 3" xfId="11887" xr:uid="{00000000-0005-0000-0000-00001B2E0000}"/>
    <cellStyle name="Dezimal 13 4 2 6 3 2" xfId="11888" xr:uid="{00000000-0005-0000-0000-00001C2E0000}"/>
    <cellStyle name="Dezimal 13 4 2 6 4" xfId="11889" xr:uid="{00000000-0005-0000-0000-00001D2E0000}"/>
    <cellStyle name="Dezimal 13 4 2 7" xfId="11890" xr:uid="{00000000-0005-0000-0000-00001E2E0000}"/>
    <cellStyle name="Dezimal 13 4 2 7 2" xfId="11891" xr:uid="{00000000-0005-0000-0000-00001F2E0000}"/>
    <cellStyle name="Dezimal 13 4 2 7 2 2" xfId="11892" xr:uid="{00000000-0005-0000-0000-0000202E0000}"/>
    <cellStyle name="Dezimal 13 4 2 7 3" xfId="11893" xr:uid="{00000000-0005-0000-0000-0000212E0000}"/>
    <cellStyle name="Dezimal 13 4 2 7 3 2" xfId="11894" xr:uid="{00000000-0005-0000-0000-0000222E0000}"/>
    <cellStyle name="Dezimal 13 4 2 7 4" xfId="11895" xr:uid="{00000000-0005-0000-0000-0000232E0000}"/>
    <cellStyle name="Dezimal 13 4 2 8" xfId="11896" xr:uid="{00000000-0005-0000-0000-0000242E0000}"/>
    <cellStyle name="Dezimal 13 4 2 8 2" xfId="11897" xr:uid="{00000000-0005-0000-0000-0000252E0000}"/>
    <cellStyle name="Dezimal 13 4 2 9" xfId="11898" xr:uid="{00000000-0005-0000-0000-0000262E0000}"/>
    <cellStyle name="Dezimal 13 4 2 9 2" xfId="11899" xr:uid="{00000000-0005-0000-0000-0000272E0000}"/>
    <cellStyle name="Dezimal 13 4 3" xfId="11900" xr:uid="{00000000-0005-0000-0000-0000282E0000}"/>
    <cellStyle name="Dezimal 13 4 3 10" xfId="11901" xr:uid="{00000000-0005-0000-0000-0000292E0000}"/>
    <cellStyle name="Dezimal 13 4 3 10 2" xfId="11902" xr:uid="{00000000-0005-0000-0000-00002A2E0000}"/>
    <cellStyle name="Dezimal 13 4 3 11" xfId="11903" xr:uid="{00000000-0005-0000-0000-00002B2E0000}"/>
    <cellStyle name="Dezimal 13 4 3 2" xfId="11904" xr:uid="{00000000-0005-0000-0000-00002C2E0000}"/>
    <cellStyle name="Dezimal 13 4 3 2 2" xfId="11905" xr:uid="{00000000-0005-0000-0000-00002D2E0000}"/>
    <cellStyle name="Dezimal 13 4 3 2 2 2" xfId="11906" xr:uid="{00000000-0005-0000-0000-00002E2E0000}"/>
    <cellStyle name="Dezimal 13 4 3 2 2 2 2" xfId="11907" xr:uid="{00000000-0005-0000-0000-00002F2E0000}"/>
    <cellStyle name="Dezimal 13 4 3 2 2 3" xfId="11908" xr:uid="{00000000-0005-0000-0000-0000302E0000}"/>
    <cellStyle name="Dezimal 13 4 3 2 2 3 2" xfId="11909" xr:uid="{00000000-0005-0000-0000-0000312E0000}"/>
    <cellStyle name="Dezimal 13 4 3 2 2 4" xfId="11910" xr:uid="{00000000-0005-0000-0000-0000322E0000}"/>
    <cellStyle name="Dezimal 13 4 3 2 3" xfId="11911" xr:uid="{00000000-0005-0000-0000-0000332E0000}"/>
    <cellStyle name="Dezimal 13 4 3 2 3 2" xfId="11912" xr:uid="{00000000-0005-0000-0000-0000342E0000}"/>
    <cellStyle name="Dezimal 13 4 3 2 3 2 2" xfId="11913" xr:uid="{00000000-0005-0000-0000-0000352E0000}"/>
    <cellStyle name="Dezimal 13 4 3 2 3 3" xfId="11914" xr:uid="{00000000-0005-0000-0000-0000362E0000}"/>
    <cellStyle name="Dezimal 13 4 3 2 3 3 2" xfId="11915" xr:uid="{00000000-0005-0000-0000-0000372E0000}"/>
    <cellStyle name="Dezimal 13 4 3 2 3 4" xfId="11916" xr:uid="{00000000-0005-0000-0000-0000382E0000}"/>
    <cellStyle name="Dezimal 13 4 3 2 4" xfId="11917" xr:uid="{00000000-0005-0000-0000-0000392E0000}"/>
    <cellStyle name="Dezimal 13 4 3 2 4 2" xfId="11918" xr:uid="{00000000-0005-0000-0000-00003A2E0000}"/>
    <cellStyle name="Dezimal 13 4 3 2 4 2 2" xfId="11919" xr:uid="{00000000-0005-0000-0000-00003B2E0000}"/>
    <cellStyle name="Dezimal 13 4 3 2 4 3" xfId="11920" xr:uid="{00000000-0005-0000-0000-00003C2E0000}"/>
    <cellStyle name="Dezimal 13 4 3 2 4 3 2" xfId="11921" xr:uid="{00000000-0005-0000-0000-00003D2E0000}"/>
    <cellStyle name="Dezimal 13 4 3 2 4 4" xfId="11922" xr:uid="{00000000-0005-0000-0000-00003E2E0000}"/>
    <cellStyle name="Dezimal 13 4 3 2 5" xfId="11923" xr:uid="{00000000-0005-0000-0000-00003F2E0000}"/>
    <cellStyle name="Dezimal 13 4 3 2 5 2" xfId="11924" xr:uid="{00000000-0005-0000-0000-0000402E0000}"/>
    <cellStyle name="Dezimal 13 4 3 2 5 2 2" xfId="11925" xr:uid="{00000000-0005-0000-0000-0000412E0000}"/>
    <cellStyle name="Dezimal 13 4 3 2 5 3" xfId="11926" xr:uid="{00000000-0005-0000-0000-0000422E0000}"/>
    <cellStyle name="Dezimal 13 4 3 2 5 3 2" xfId="11927" xr:uid="{00000000-0005-0000-0000-0000432E0000}"/>
    <cellStyle name="Dezimal 13 4 3 2 5 4" xfId="11928" xr:uid="{00000000-0005-0000-0000-0000442E0000}"/>
    <cellStyle name="Dezimal 13 4 3 2 6" xfId="11929" xr:uid="{00000000-0005-0000-0000-0000452E0000}"/>
    <cellStyle name="Dezimal 13 4 3 2 6 2" xfId="11930" xr:uid="{00000000-0005-0000-0000-0000462E0000}"/>
    <cellStyle name="Dezimal 13 4 3 2 6 2 2" xfId="11931" xr:uid="{00000000-0005-0000-0000-0000472E0000}"/>
    <cellStyle name="Dezimal 13 4 3 2 6 3" xfId="11932" xr:uid="{00000000-0005-0000-0000-0000482E0000}"/>
    <cellStyle name="Dezimal 13 4 3 2 6 3 2" xfId="11933" xr:uid="{00000000-0005-0000-0000-0000492E0000}"/>
    <cellStyle name="Dezimal 13 4 3 2 6 4" xfId="11934" xr:uid="{00000000-0005-0000-0000-00004A2E0000}"/>
    <cellStyle name="Dezimal 13 4 3 2 7" xfId="11935" xr:uid="{00000000-0005-0000-0000-00004B2E0000}"/>
    <cellStyle name="Dezimal 13 4 3 2 7 2" xfId="11936" xr:uid="{00000000-0005-0000-0000-00004C2E0000}"/>
    <cellStyle name="Dezimal 13 4 3 2 8" xfId="11937" xr:uid="{00000000-0005-0000-0000-00004D2E0000}"/>
    <cellStyle name="Dezimal 13 4 3 2 8 2" xfId="11938" xr:uid="{00000000-0005-0000-0000-00004E2E0000}"/>
    <cellStyle name="Dezimal 13 4 3 2 9" xfId="11939" xr:uid="{00000000-0005-0000-0000-00004F2E0000}"/>
    <cellStyle name="Dezimal 13 4 3 3" xfId="11940" xr:uid="{00000000-0005-0000-0000-0000502E0000}"/>
    <cellStyle name="Dezimal 13 4 3 3 2" xfId="11941" xr:uid="{00000000-0005-0000-0000-0000512E0000}"/>
    <cellStyle name="Dezimal 13 4 3 3 2 2" xfId="11942" xr:uid="{00000000-0005-0000-0000-0000522E0000}"/>
    <cellStyle name="Dezimal 13 4 3 3 2 2 2" xfId="11943" xr:uid="{00000000-0005-0000-0000-0000532E0000}"/>
    <cellStyle name="Dezimal 13 4 3 3 2 3" xfId="11944" xr:uid="{00000000-0005-0000-0000-0000542E0000}"/>
    <cellStyle name="Dezimal 13 4 3 3 2 3 2" xfId="11945" xr:uid="{00000000-0005-0000-0000-0000552E0000}"/>
    <cellStyle name="Dezimal 13 4 3 3 2 4" xfId="11946" xr:uid="{00000000-0005-0000-0000-0000562E0000}"/>
    <cellStyle name="Dezimal 13 4 3 3 3" xfId="11947" xr:uid="{00000000-0005-0000-0000-0000572E0000}"/>
    <cellStyle name="Dezimal 13 4 3 3 3 2" xfId="11948" xr:uid="{00000000-0005-0000-0000-0000582E0000}"/>
    <cellStyle name="Dezimal 13 4 3 3 3 2 2" xfId="11949" xr:uid="{00000000-0005-0000-0000-0000592E0000}"/>
    <cellStyle name="Dezimal 13 4 3 3 3 3" xfId="11950" xr:uid="{00000000-0005-0000-0000-00005A2E0000}"/>
    <cellStyle name="Dezimal 13 4 3 3 3 3 2" xfId="11951" xr:uid="{00000000-0005-0000-0000-00005B2E0000}"/>
    <cellStyle name="Dezimal 13 4 3 3 3 4" xfId="11952" xr:uid="{00000000-0005-0000-0000-00005C2E0000}"/>
    <cellStyle name="Dezimal 13 4 3 3 4" xfId="11953" xr:uid="{00000000-0005-0000-0000-00005D2E0000}"/>
    <cellStyle name="Dezimal 13 4 3 3 4 2" xfId="11954" xr:uid="{00000000-0005-0000-0000-00005E2E0000}"/>
    <cellStyle name="Dezimal 13 4 3 3 5" xfId="11955" xr:uid="{00000000-0005-0000-0000-00005F2E0000}"/>
    <cellStyle name="Dezimal 13 4 3 3 5 2" xfId="11956" xr:uid="{00000000-0005-0000-0000-0000602E0000}"/>
    <cellStyle name="Dezimal 13 4 3 3 6" xfId="11957" xr:uid="{00000000-0005-0000-0000-0000612E0000}"/>
    <cellStyle name="Dezimal 13 4 3 4" xfId="11958" xr:uid="{00000000-0005-0000-0000-0000622E0000}"/>
    <cellStyle name="Dezimal 13 4 3 4 2" xfId="11959" xr:uid="{00000000-0005-0000-0000-0000632E0000}"/>
    <cellStyle name="Dezimal 13 4 3 4 2 2" xfId="11960" xr:uid="{00000000-0005-0000-0000-0000642E0000}"/>
    <cellStyle name="Dezimal 13 4 3 4 3" xfId="11961" xr:uid="{00000000-0005-0000-0000-0000652E0000}"/>
    <cellStyle name="Dezimal 13 4 3 4 3 2" xfId="11962" xr:uid="{00000000-0005-0000-0000-0000662E0000}"/>
    <cellStyle name="Dezimal 13 4 3 4 4" xfId="11963" xr:uid="{00000000-0005-0000-0000-0000672E0000}"/>
    <cellStyle name="Dezimal 13 4 3 5" xfId="11964" xr:uid="{00000000-0005-0000-0000-0000682E0000}"/>
    <cellStyle name="Dezimal 13 4 3 5 2" xfId="11965" xr:uid="{00000000-0005-0000-0000-0000692E0000}"/>
    <cellStyle name="Dezimal 13 4 3 5 2 2" xfId="11966" xr:uid="{00000000-0005-0000-0000-00006A2E0000}"/>
    <cellStyle name="Dezimal 13 4 3 5 3" xfId="11967" xr:uid="{00000000-0005-0000-0000-00006B2E0000}"/>
    <cellStyle name="Dezimal 13 4 3 5 3 2" xfId="11968" xr:uid="{00000000-0005-0000-0000-00006C2E0000}"/>
    <cellStyle name="Dezimal 13 4 3 5 4" xfId="11969" xr:uid="{00000000-0005-0000-0000-00006D2E0000}"/>
    <cellStyle name="Dezimal 13 4 3 6" xfId="11970" xr:uid="{00000000-0005-0000-0000-00006E2E0000}"/>
    <cellStyle name="Dezimal 13 4 3 6 2" xfId="11971" xr:uid="{00000000-0005-0000-0000-00006F2E0000}"/>
    <cellStyle name="Dezimal 13 4 3 6 2 2" xfId="11972" xr:uid="{00000000-0005-0000-0000-0000702E0000}"/>
    <cellStyle name="Dezimal 13 4 3 6 3" xfId="11973" xr:uid="{00000000-0005-0000-0000-0000712E0000}"/>
    <cellStyle name="Dezimal 13 4 3 6 3 2" xfId="11974" xr:uid="{00000000-0005-0000-0000-0000722E0000}"/>
    <cellStyle name="Dezimal 13 4 3 6 4" xfId="11975" xr:uid="{00000000-0005-0000-0000-0000732E0000}"/>
    <cellStyle name="Dezimal 13 4 3 7" xfId="11976" xr:uid="{00000000-0005-0000-0000-0000742E0000}"/>
    <cellStyle name="Dezimal 13 4 3 7 2" xfId="11977" xr:uid="{00000000-0005-0000-0000-0000752E0000}"/>
    <cellStyle name="Dezimal 13 4 3 7 2 2" xfId="11978" xr:uid="{00000000-0005-0000-0000-0000762E0000}"/>
    <cellStyle name="Dezimal 13 4 3 7 3" xfId="11979" xr:uid="{00000000-0005-0000-0000-0000772E0000}"/>
    <cellStyle name="Dezimal 13 4 3 7 3 2" xfId="11980" xr:uid="{00000000-0005-0000-0000-0000782E0000}"/>
    <cellStyle name="Dezimal 13 4 3 7 4" xfId="11981" xr:uid="{00000000-0005-0000-0000-0000792E0000}"/>
    <cellStyle name="Dezimal 13 4 3 8" xfId="11982" xr:uid="{00000000-0005-0000-0000-00007A2E0000}"/>
    <cellStyle name="Dezimal 13 4 3 8 2" xfId="11983" xr:uid="{00000000-0005-0000-0000-00007B2E0000}"/>
    <cellStyle name="Dezimal 13 4 3 8 2 2" xfId="11984" xr:uid="{00000000-0005-0000-0000-00007C2E0000}"/>
    <cellStyle name="Dezimal 13 4 3 8 3" xfId="11985" xr:uid="{00000000-0005-0000-0000-00007D2E0000}"/>
    <cellStyle name="Dezimal 13 4 3 8 3 2" xfId="11986" xr:uid="{00000000-0005-0000-0000-00007E2E0000}"/>
    <cellStyle name="Dezimal 13 4 3 8 4" xfId="11987" xr:uid="{00000000-0005-0000-0000-00007F2E0000}"/>
    <cellStyle name="Dezimal 13 4 3 9" xfId="11988" xr:uid="{00000000-0005-0000-0000-0000802E0000}"/>
    <cellStyle name="Dezimal 13 4 3 9 2" xfId="11989" xr:uid="{00000000-0005-0000-0000-0000812E0000}"/>
    <cellStyle name="Dezimal 13 4 4" xfId="11990" xr:uid="{00000000-0005-0000-0000-0000822E0000}"/>
    <cellStyle name="Dezimal 13 4 4 10" xfId="11991" xr:uid="{00000000-0005-0000-0000-0000832E0000}"/>
    <cellStyle name="Dezimal 13 4 4 2" xfId="11992" xr:uid="{00000000-0005-0000-0000-0000842E0000}"/>
    <cellStyle name="Dezimal 13 4 4 2 2" xfId="11993" xr:uid="{00000000-0005-0000-0000-0000852E0000}"/>
    <cellStyle name="Dezimal 13 4 4 2 2 2" xfId="11994" xr:uid="{00000000-0005-0000-0000-0000862E0000}"/>
    <cellStyle name="Dezimal 13 4 4 2 2 2 2" xfId="11995" xr:uid="{00000000-0005-0000-0000-0000872E0000}"/>
    <cellStyle name="Dezimal 13 4 4 2 2 3" xfId="11996" xr:uid="{00000000-0005-0000-0000-0000882E0000}"/>
    <cellStyle name="Dezimal 13 4 4 2 2 3 2" xfId="11997" xr:uid="{00000000-0005-0000-0000-0000892E0000}"/>
    <cellStyle name="Dezimal 13 4 4 2 2 4" xfId="11998" xr:uid="{00000000-0005-0000-0000-00008A2E0000}"/>
    <cellStyle name="Dezimal 13 4 4 2 3" xfId="11999" xr:uid="{00000000-0005-0000-0000-00008B2E0000}"/>
    <cellStyle name="Dezimal 13 4 4 2 3 2" xfId="12000" xr:uid="{00000000-0005-0000-0000-00008C2E0000}"/>
    <cellStyle name="Dezimal 13 4 4 2 3 2 2" xfId="12001" xr:uid="{00000000-0005-0000-0000-00008D2E0000}"/>
    <cellStyle name="Dezimal 13 4 4 2 3 3" xfId="12002" xr:uid="{00000000-0005-0000-0000-00008E2E0000}"/>
    <cellStyle name="Dezimal 13 4 4 2 3 3 2" xfId="12003" xr:uid="{00000000-0005-0000-0000-00008F2E0000}"/>
    <cellStyle name="Dezimal 13 4 4 2 3 4" xfId="12004" xr:uid="{00000000-0005-0000-0000-0000902E0000}"/>
    <cellStyle name="Dezimal 13 4 4 2 4" xfId="12005" xr:uid="{00000000-0005-0000-0000-0000912E0000}"/>
    <cellStyle name="Dezimal 13 4 4 2 4 2" xfId="12006" xr:uid="{00000000-0005-0000-0000-0000922E0000}"/>
    <cellStyle name="Dezimal 13 4 4 2 4 2 2" xfId="12007" xr:uid="{00000000-0005-0000-0000-0000932E0000}"/>
    <cellStyle name="Dezimal 13 4 4 2 4 3" xfId="12008" xr:uid="{00000000-0005-0000-0000-0000942E0000}"/>
    <cellStyle name="Dezimal 13 4 4 2 4 3 2" xfId="12009" xr:uid="{00000000-0005-0000-0000-0000952E0000}"/>
    <cellStyle name="Dezimal 13 4 4 2 4 4" xfId="12010" xr:uid="{00000000-0005-0000-0000-0000962E0000}"/>
    <cellStyle name="Dezimal 13 4 4 2 5" xfId="12011" xr:uid="{00000000-0005-0000-0000-0000972E0000}"/>
    <cellStyle name="Dezimal 13 4 4 2 5 2" xfId="12012" xr:uid="{00000000-0005-0000-0000-0000982E0000}"/>
    <cellStyle name="Dezimal 13 4 4 2 5 2 2" xfId="12013" xr:uid="{00000000-0005-0000-0000-0000992E0000}"/>
    <cellStyle name="Dezimal 13 4 4 2 5 3" xfId="12014" xr:uid="{00000000-0005-0000-0000-00009A2E0000}"/>
    <cellStyle name="Dezimal 13 4 4 2 5 3 2" xfId="12015" xr:uid="{00000000-0005-0000-0000-00009B2E0000}"/>
    <cellStyle name="Dezimal 13 4 4 2 5 4" xfId="12016" xr:uid="{00000000-0005-0000-0000-00009C2E0000}"/>
    <cellStyle name="Dezimal 13 4 4 2 6" xfId="12017" xr:uid="{00000000-0005-0000-0000-00009D2E0000}"/>
    <cellStyle name="Dezimal 13 4 4 2 6 2" xfId="12018" xr:uid="{00000000-0005-0000-0000-00009E2E0000}"/>
    <cellStyle name="Dezimal 13 4 4 2 6 2 2" xfId="12019" xr:uid="{00000000-0005-0000-0000-00009F2E0000}"/>
    <cellStyle name="Dezimal 13 4 4 2 6 3" xfId="12020" xr:uid="{00000000-0005-0000-0000-0000A02E0000}"/>
    <cellStyle name="Dezimal 13 4 4 2 6 3 2" xfId="12021" xr:uid="{00000000-0005-0000-0000-0000A12E0000}"/>
    <cellStyle name="Dezimal 13 4 4 2 6 4" xfId="12022" xr:uid="{00000000-0005-0000-0000-0000A22E0000}"/>
    <cellStyle name="Dezimal 13 4 4 2 7" xfId="12023" xr:uid="{00000000-0005-0000-0000-0000A32E0000}"/>
    <cellStyle name="Dezimal 13 4 4 2 7 2" xfId="12024" xr:uid="{00000000-0005-0000-0000-0000A42E0000}"/>
    <cellStyle name="Dezimal 13 4 4 2 8" xfId="12025" xr:uid="{00000000-0005-0000-0000-0000A52E0000}"/>
    <cellStyle name="Dezimal 13 4 4 2 8 2" xfId="12026" xr:uid="{00000000-0005-0000-0000-0000A62E0000}"/>
    <cellStyle name="Dezimal 13 4 4 2 9" xfId="12027" xr:uid="{00000000-0005-0000-0000-0000A72E0000}"/>
    <cellStyle name="Dezimal 13 4 4 3" xfId="12028" xr:uid="{00000000-0005-0000-0000-0000A82E0000}"/>
    <cellStyle name="Dezimal 13 4 4 3 2" xfId="12029" xr:uid="{00000000-0005-0000-0000-0000A92E0000}"/>
    <cellStyle name="Dezimal 13 4 4 3 2 2" xfId="12030" xr:uid="{00000000-0005-0000-0000-0000AA2E0000}"/>
    <cellStyle name="Dezimal 13 4 4 3 2 2 2" xfId="12031" xr:uid="{00000000-0005-0000-0000-0000AB2E0000}"/>
    <cellStyle name="Dezimal 13 4 4 3 2 3" xfId="12032" xr:uid="{00000000-0005-0000-0000-0000AC2E0000}"/>
    <cellStyle name="Dezimal 13 4 4 3 2 3 2" xfId="12033" xr:uid="{00000000-0005-0000-0000-0000AD2E0000}"/>
    <cellStyle name="Dezimal 13 4 4 3 2 4" xfId="12034" xr:uid="{00000000-0005-0000-0000-0000AE2E0000}"/>
    <cellStyle name="Dezimal 13 4 4 3 3" xfId="12035" xr:uid="{00000000-0005-0000-0000-0000AF2E0000}"/>
    <cellStyle name="Dezimal 13 4 4 3 3 2" xfId="12036" xr:uid="{00000000-0005-0000-0000-0000B02E0000}"/>
    <cellStyle name="Dezimal 13 4 4 3 3 2 2" xfId="12037" xr:uid="{00000000-0005-0000-0000-0000B12E0000}"/>
    <cellStyle name="Dezimal 13 4 4 3 3 3" xfId="12038" xr:uid="{00000000-0005-0000-0000-0000B22E0000}"/>
    <cellStyle name="Dezimal 13 4 4 3 3 3 2" xfId="12039" xr:uid="{00000000-0005-0000-0000-0000B32E0000}"/>
    <cellStyle name="Dezimal 13 4 4 3 3 4" xfId="12040" xr:uid="{00000000-0005-0000-0000-0000B42E0000}"/>
    <cellStyle name="Dezimal 13 4 4 3 4" xfId="12041" xr:uid="{00000000-0005-0000-0000-0000B52E0000}"/>
    <cellStyle name="Dezimal 13 4 4 3 4 2" xfId="12042" xr:uid="{00000000-0005-0000-0000-0000B62E0000}"/>
    <cellStyle name="Dezimal 13 4 4 3 5" xfId="12043" xr:uid="{00000000-0005-0000-0000-0000B72E0000}"/>
    <cellStyle name="Dezimal 13 4 4 3 5 2" xfId="12044" xr:uid="{00000000-0005-0000-0000-0000B82E0000}"/>
    <cellStyle name="Dezimal 13 4 4 3 6" xfId="12045" xr:uid="{00000000-0005-0000-0000-0000B92E0000}"/>
    <cellStyle name="Dezimal 13 4 4 4" xfId="12046" xr:uid="{00000000-0005-0000-0000-0000BA2E0000}"/>
    <cellStyle name="Dezimal 13 4 4 4 2" xfId="12047" xr:uid="{00000000-0005-0000-0000-0000BB2E0000}"/>
    <cellStyle name="Dezimal 13 4 4 4 2 2" xfId="12048" xr:uid="{00000000-0005-0000-0000-0000BC2E0000}"/>
    <cellStyle name="Dezimal 13 4 4 4 3" xfId="12049" xr:uid="{00000000-0005-0000-0000-0000BD2E0000}"/>
    <cellStyle name="Dezimal 13 4 4 4 3 2" xfId="12050" xr:uid="{00000000-0005-0000-0000-0000BE2E0000}"/>
    <cellStyle name="Dezimal 13 4 4 4 4" xfId="12051" xr:uid="{00000000-0005-0000-0000-0000BF2E0000}"/>
    <cellStyle name="Dezimal 13 4 4 5" xfId="12052" xr:uid="{00000000-0005-0000-0000-0000C02E0000}"/>
    <cellStyle name="Dezimal 13 4 4 5 2" xfId="12053" xr:uid="{00000000-0005-0000-0000-0000C12E0000}"/>
    <cellStyle name="Dezimal 13 4 4 5 2 2" xfId="12054" xr:uid="{00000000-0005-0000-0000-0000C22E0000}"/>
    <cellStyle name="Dezimal 13 4 4 5 3" xfId="12055" xr:uid="{00000000-0005-0000-0000-0000C32E0000}"/>
    <cellStyle name="Dezimal 13 4 4 5 3 2" xfId="12056" xr:uid="{00000000-0005-0000-0000-0000C42E0000}"/>
    <cellStyle name="Dezimal 13 4 4 5 4" xfId="12057" xr:uid="{00000000-0005-0000-0000-0000C52E0000}"/>
    <cellStyle name="Dezimal 13 4 4 6" xfId="12058" xr:uid="{00000000-0005-0000-0000-0000C62E0000}"/>
    <cellStyle name="Dezimal 13 4 4 6 2" xfId="12059" xr:uid="{00000000-0005-0000-0000-0000C72E0000}"/>
    <cellStyle name="Dezimal 13 4 4 6 2 2" xfId="12060" xr:uid="{00000000-0005-0000-0000-0000C82E0000}"/>
    <cellStyle name="Dezimal 13 4 4 6 3" xfId="12061" xr:uid="{00000000-0005-0000-0000-0000C92E0000}"/>
    <cellStyle name="Dezimal 13 4 4 6 3 2" xfId="12062" xr:uid="{00000000-0005-0000-0000-0000CA2E0000}"/>
    <cellStyle name="Dezimal 13 4 4 6 4" xfId="12063" xr:uid="{00000000-0005-0000-0000-0000CB2E0000}"/>
    <cellStyle name="Dezimal 13 4 4 7" xfId="12064" xr:uid="{00000000-0005-0000-0000-0000CC2E0000}"/>
    <cellStyle name="Dezimal 13 4 4 7 2" xfId="12065" xr:uid="{00000000-0005-0000-0000-0000CD2E0000}"/>
    <cellStyle name="Dezimal 13 4 4 7 2 2" xfId="12066" xr:uid="{00000000-0005-0000-0000-0000CE2E0000}"/>
    <cellStyle name="Dezimal 13 4 4 7 3" xfId="12067" xr:uid="{00000000-0005-0000-0000-0000CF2E0000}"/>
    <cellStyle name="Dezimal 13 4 4 7 3 2" xfId="12068" xr:uid="{00000000-0005-0000-0000-0000D02E0000}"/>
    <cellStyle name="Dezimal 13 4 4 7 4" xfId="12069" xr:uid="{00000000-0005-0000-0000-0000D12E0000}"/>
    <cellStyle name="Dezimal 13 4 4 8" xfId="12070" xr:uid="{00000000-0005-0000-0000-0000D22E0000}"/>
    <cellStyle name="Dezimal 13 4 4 8 2" xfId="12071" xr:uid="{00000000-0005-0000-0000-0000D32E0000}"/>
    <cellStyle name="Dezimal 13 4 4 9" xfId="12072" xr:uid="{00000000-0005-0000-0000-0000D42E0000}"/>
    <cellStyle name="Dezimal 13 4 4 9 2" xfId="12073" xr:uid="{00000000-0005-0000-0000-0000D52E0000}"/>
    <cellStyle name="Dezimal 13 4 5" xfId="12074" xr:uid="{00000000-0005-0000-0000-0000D62E0000}"/>
    <cellStyle name="Dezimal 13 4 5 2" xfId="12075" xr:uid="{00000000-0005-0000-0000-0000D72E0000}"/>
    <cellStyle name="Dezimal 13 4 5 2 2" xfId="12076" xr:uid="{00000000-0005-0000-0000-0000D82E0000}"/>
    <cellStyle name="Dezimal 13 4 5 2 2 2" xfId="12077" xr:uid="{00000000-0005-0000-0000-0000D92E0000}"/>
    <cellStyle name="Dezimal 13 4 5 2 2 2 2" xfId="12078" xr:uid="{00000000-0005-0000-0000-0000DA2E0000}"/>
    <cellStyle name="Dezimal 13 4 5 2 2 3" xfId="12079" xr:uid="{00000000-0005-0000-0000-0000DB2E0000}"/>
    <cellStyle name="Dezimal 13 4 5 2 2 3 2" xfId="12080" xr:uid="{00000000-0005-0000-0000-0000DC2E0000}"/>
    <cellStyle name="Dezimal 13 4 5 2 2 4" xfId="12081" xr:uid="{00000000-0005-0000-0000-0000DD2E0000}"/>
    <cellStyle name="Dezimal 13 4 5 2 3" xfId="12082" xr:uid="{00000000-0005-0000-0000-0000DE2E0000}"/>
    <cellStyle name="Dezimal 13 4 5 2 3 2" xfId="12083" xr:uid="{00000000-0005-0000-0000-0000DF2E0000}"/>
    <cellStyle name="Dezimal 13 4 5 2 3 2 2" xfId="12084" xr:uid="{00000000-0005-0000-0000-0000E02E0000}"/>
    <cellStyle name="Dezimal 13 4 5 2 3 3" xfId="12085" xr:uid="{00000000-0005-0000-0000-0000E12E0000}"/>
    <cellStyle name="Dezimal 13 4 5 2 3 3 2" xfId="12086" xr:uid="{00000000-0005-0000-0000-0000E22E0000}"/>
    <cellStyle name="Dezimal 13 4 5 2 3 4" xfId="12087" xr:uid="{00000000-0005-0000-0000-0000E32E0000}"/>
    <cellStyle name="Dezimal 13 4 5 2 4" xfId="12088" xr:uid="{00000000-0005-0000-0000-0000E42E0000}"/>
    <cellStyle name="Dezimal 13 4 5 2 4 2" xfId="12089" xr:uid="{00000000-0005-0000-0000-0000E52E0000}"/>
    <cellStyle name="Dezimal 13 4 5 2 4 2 2" xfId="12090" xr:uid="{00000000-0005-0000-0000-0000E62E0000}"/>
    <cellStyle name="Dezimal 13 4 5 2 4 3" xfId="12091" xr:uid="{00000000-0005-0000-0000-0000E72E0000}"/>
    <cellStyle name="Dezimal 13 4 5 2 4 3 2" xfId="12092" xr:uid="{00000000-0005-0000-0000-0000E82E0000}"/>
    <cellStyle name="Dezimal 13 4 5 2 4 4" xfId="12093" xr:uid="{00000000-0005-0000-0000-0000E92E0000}"/>
    <cellStyle name="Dezimal 13 4 5 2 5" xfId="12094" xr:uid="{00000000-0005-0000-0000-0000EA2E0000}"/>
    <cellStyle name="Dezimal 13 4 5 2 5 2" xfId="12095" xr:uid="{00000000-0005-0000-0000-0000EB2E0000}"/>
    <cellStyle name="Dezimal 13 4 5 2 5 2 2" xfId="12096" xr:uid="{00000000-0005-0000-0000-0000EC2E0000}"/>
    <cellStyle name="Dezimal 13 4 5 2 5 3" xfId="12097" xr:uid="{00000000-0005-0000-0000-0000ED2E0000}"/>
    <cellStyle name="Dezimal 13 4 5 2 5 3 2" xfId="12098" xr:uid="{00000000-0005-0000-0000-0000EE2E0000}"/>
    <cellStyle name="Dezimal 13 4 5 2 5 4" xfId="12099" xr:uid="{00000000-0005-0000-0000-0000EF2E0000}"/>
    <cellStyle name="Dezimal 13 4 5 2 6" xfId="12100" xr:uid="{00000000-0005-0000-0000-0000F02E0000}"/>
    <cellStyle name="Dezimal 13 4 5 2 6 2" xfId="12101" xr:uid="{00000000-0005-0000-0000-0000F12E0000}"/>
    <cellStyle name="Dezimal 13 4 5 2 6 2 2" xfId="12102" xr:uid="{00000000-0005-0000-0000-0000F22E0000}"/>
    <cellStyle name="Dezimal 13 4 5 2 6 3" xfId="12103" xr:uid="{00000000-0005-0000-0000-0000F32E0000}"/>
    <cellStyle name="Dezimal 13 4 5 2 6 3 2" xfId="12104" xr:uid="{00000000-0005-0000-0000-0000F42E0000}"/>
    <cellStyle name="Dezimal 13 4 5 2 6 4" xfId="12105" xr:uid="{00000000-0005-0000-0000-0000F52E0000}"/>
    <cellStyle name="Dezimal 13 4 5 2 7" xfId="12106" xr:uid="{00000000-0005-0000-0000-0000F62E0000}"/>
    <cellStyle name="Dezimal 13 4 5 2 7 2" xfId="12107" xr:uid="{00000000-0005-0000-0000-0000F72E0000}"/>
    <cellStyle name="Dezimal 13 4 5 2 8" xfId="12108" xr:uid="{00000000-0005-0000-0000-0000F82E0000}"/>
    <cellStyle name="Dezimal 13 4 5 2 8 2" xfId="12109" xr:uid="{00000000-0005-0000-0000-0000F92E0000}"/>
    <cellStyle name="Dezimal 13 4 5 2 9" xfId="12110" xr:uid="{00000000-0005-0000-0000-0000FA2E0000}"/>
    <cellStyle name="Dezimal 13 4 5 3" xfId="12111" xr:uid="{00000000-0005-0000-0000-0000FB2E0000}"/>
    <cellStyle name="Dezimal 13 4 5 3 2" xfId="12112" xr:uid="{00000000-0005-0000-0000-0000FC2E0000}"/>
    <cellStyle name="Dezimal 13 4 5 3 2 2" xfId="12113" xr:uid="{00000000-0005-0000-0000-0000FD2E0000}"/>
    <cellStyle name="Dezimal 13 4 5 3 3" xfId="12114" xr:uid="{00000000-0005-0000-0000-0000FE2E0000}"/>
    <cellStyle name="Dezimal 13 4 5 3 3 2" xfId="12115" xr:uid="{00000000-0005-0000-0000-0000FF2E0000}"/>
    <cellStyle name="Dezimal 13 4 5 3 4" xfId="12116" xr:uid="{00000000-0005-0000-0000-0000002F0000}"/>
    <cellStyle name="Dezimal 13 4 5 4" xfId="12117" xr:uid="{00000000-0005-0000-0000-0000012F0000}"/>
    <cellStyle name="Dezimal 13 4 5 4 2" xfId="12118" xr:uid="{00000000-0005-0000-0000-0000022F0000}"/>
    <cellStyle name="Dezimal 13 4 5 4 2 2" xfId="12119" xr:uid="{00000000-0005-0000-0000-0000032F0000}"/>
    <cellStyle name="Dezimal 13 4 5 4 3" xfId="12120" xr:uid="{00000000-0005-0000-0000-0000042F0000}"/>
    <cellStyle name="Dezimal 13 4 5 4 3 2" xfId="12121" xr:uid="{00000000-0005-0000-0000-0000052F0000}"/>
    <cellStyle name="Dezimal 13 4 5 4 4" xfId="12122" xr:uid="{00000000-0005-0000-0000-0000062F0000}"/>
    <cellStyle name="Dezimal 13 4 5 5" xfId="12123" xr:uid="{00000000-0005-0000-0000-0000072F0000}"/>
    <cellStyle name="Dezimal 13 4 5 5 2" xfId="12124" xr:uid="{00000000-0005-0000-0000-0000082F0000}"/>
    <cellStyle name="Dezimal 13 4 5 5 2 2" xfId="12125" xr:uid="{00000000-0005-0000-0000-0000092F0000}"/>
    <cellStyle name="Dezimal 13 4 5 5 3" xfId="12126" xr:uid="{00000000-0005-0000-0000-00000A2F0000}"/>
    <cellStyle name="Dezimal 13 4 5 5 3 2" xfId="12127" xr:uid="{00000000-0005-0000-0000-00000B2F0000}"/>
    <cellStyle name="Dezimal 13 4 5 5 4" xfId="12128" xr:uid="{00000000-0005-0000-0000-00000C2F0000}"/>
    <cellStyle name="Dezimal 13 4 5 6" xfId="12129" xr:uid="{00000000-0005-0000-0000-00000D2F0000}"/>
    <cellStyle name="Dezimal 13 4 5 6 2" xfId="12130" xr:uid="{00000000-0005-0000-0000-00000E2F0000}"/>
    <cellStyle name="Dezimal 13 4 5 6 2 2" xfId="12131" xr:uid="{00000000-0005-0000-0000-00000F2F0000}"/>
    <cellStyle name="Dezimal 13 4 5 6 3" xfId="12132" xr:uid="{00000000-0005-0000-0000-0000102F0000}"/>
    <cellStyle name="Dezimal 13 4 5 6 3 2" xfId="12133" xr:uid="{00000000-0005-0000-0000-0000112F0000}"/>
    <cellStyle name="Dezimal 13 4 5 6 4" xfId="12134" xr:uid="{00000000-0005-0000-0000-0000122F0000}"/>
    <cellStyle name="Dezimal 13 4 5 7" xfId="12135" xr:uid="{00000000-0005-0000-0000-0000132F0000}"/>
    <cellStyle name="Dezimal 13 4 5 7 2" xfId="12136" xr:uid="{00000000-0005-0000-0000-0000142F0000}"/>
    <cellStyle name="Dezimal 13 4 5 8" xfId="12137" xr:uid="{00000000-0005-0000-0000-0000152F0000}"/>
    <cellStyle name="Dezimal 13 4 5 8 2" xfId="12138" xr:uid="{00000000-0005-0000-0000-0000162F0000}"/>
    <cellStyle name="Dezimal 13 4 5 9" xfId="12139" xr:uid="{00000000-0005-0000-0000-0000172F0000}"/>
    <cellStyle name="Dezimal 13 4 6" xfId="12140" xr:uid="{00000000-0005-0000-0000-0000182F0000}"/>
    <cellStyle name="Dezimal 13 4 6 2" xfId="12141" xr:uid="{00000000-0005-0000-0000-0000192F0000}"/>
    <cellStyle name="Dezimal 13 4 6 2 2" xfId="12142" xr:uid="{00000000-0005-0000-0000-00001A2F0000}"/>
    <cellStyle name="Dezimal 13 4 6 2 2 2" xfId="12143" xr:uid="{00000000-0005-0000-0000-00001B2F0000}"/>
    <cellStyle name="Dezimal 13 4 6 2 2 2 2" xfId="12144" xr:uid="{00000000-0005-0000-0000-00001C2F0000}"/>
    <cellStyle name="Dezimal 13 4 6 2 2 3" xfId="12145" xr:uid="{00000000-0005-0000-0000-00001D2F0000}"/>
    <cellStyle name="Dezimal 13 4 6 2 2 3 2" xfId="12146" xr:uid="{00000000-0005-0000-0000-00001E2F0000}"/>
    <cellStyle name="Dezimal 13 4 6 2 2 4" xfId="12147" xr:uid="{00000000-0005-0000-0000-00001F2F0000}"/>
    <cellStyle name="Dezimal 13 4 6 2 3" xfId="12148" xr:uid="{00000000-0005-0000-0000-0000202F0000}"/>
    <cellStyle name="Dezimal 13 4 6 2 3 2" xfId="12149" xr:uid="{00000000-0005-0000-0000-0000212F0000}"/>
    <cellStyle name="Dezimal 13 4 6 2 3 2 2" xfId="12150" xr:uid="{00000000-0005-0000-0000-0000222F0000}"/>
    <cellStyle name="Dezimal 13 4 6 2 3 3" xfId="12151" xr:uid="{00000000-0005-0000-0000-0000232F0000}"/>
    <cellStyle name="Dezimal 13 4 6 2 3 3 2" xfId="12152" xr:uid="{00000000-0005-0000-0000-0000242F0000}"/>
    <cellStyle name="Dezimal 13 4 6 2 3 4" xfId="12153" xr:uid="{00000000-0005-0000-0000-0000252F0000}"/>
    <cellStyle name="Dezimal 13 4 6 2 4" xfId="12154" xr:uid="{00000000-0005-0000-0000-0000262F0000}"/>
    <cellStyle name="Dezimal 13 4 6 2 4 2" xfId="12155" xr:uid="{00000000-0005-0000-0000-0000272F0000}"/>
    <cellStyle name="Dezimal 13 4 6 2 5" xfId="12156" xr:uid="{00000000-0005-0000-0000-0000282F0000}"/>
    <cellStyle name="Dezimal 13 4 6 2 5 2" xfId="12157" xr:uid="{00000000-0005-0000-0000-0000292F0000}"/>
    <cellStyle name="Dezimal 13 4 6 2 6" xfId="12158" xr:uid="{00000000-0005-0000-0000-00002A2F0000}"/>
    <cellStyle name="Dezimal 13 4 6 3" xfId="12159" xr:uid="{00000000-0005-0000-0000-00002B2F0000}"/>
    <cellStyle name="Dezimal 13 4 6 3 2" xfId="12160" xr:uid="{00000000-0005-0000-0000-00002C2F0000}"/>
    <cellStyle name="Dezimal 13 4 6 3 2 2" xfId="12161" xr:uid="{00000000-0005-0000-0000-00002D2F0000}"/>
    <cellStyle name="Dezimal 13 4 6 3 3" xfId="12162" xr:uid="{00000000-0005-0000-0000-00002E2F0000}"/>
    <cellStyle name="Dezimal 13 4 6 3 3 2" xfId="12163" xr:uid="{00000000-0005-0000-0000-00002F2F0000}"/>
    <cellStyle name="Dezimal 13 4 6 3 4" xfId="12164" xr:uid="{00000000-0005-0000-0000-0000302F0000}"/>
    <cellStyle name="Dezimal 13 4 6 4" xfId="12165" xr:uid="{00000000-0005-0000-0000-0000312F0000}"/>
    <cellStyle name="Dezimal 13 4 6 4 2" xfId="12166" xr:uid="{00000000-0005-0000-0000-0000322F0000}"/>
    <cellStyle name="Dezimal 13 4 6 4 2 2" xfId="12167" xr:uid="{00000000-0005-0000-0000-0000332F0000}"/>
    <cellStyle name="Dezimal 13 4 6 4 3" xfId="12168" xr:uid="{00000000-0005-0000-0000-0000342F0000}"/>
    <cellStyle name="Dezimal 13 4 6 4 3 2" xfId="12169" xr:uid="{00000000-0005-0000-0000-0000352F0000}"/>
    <cellStyle name="Dezimal 13 4 6 4 4" xfId="12170" xr:uid="{00000000-0005-0000-0000-0000362F0000}"/>
    <cellStyle name="Dezimal 13 4 6 5" xfId="12171" xr:uid="{00000000-0005-0000-0000-0000372F0000}"/>
    <cellStyle name="Dezimal 13 4 6 5 2" xfId="12172" xr:uid="{00000000-0005-0000-0000-0000382F0000}"/>
    <cellStyle name="Dezimal 13 4 6 5 2 2" xfId="12173" xr:uid="{00000000-0005-0000-0000-0000392F0000}"/>
    <cellStyle name="Dezimal 13 4 6 5 3" xfId="12174" xr:uid="{00000000-0005-0000-0000-00003A2F0000}"/>
    <cellStyle name="Dezimal 13 4 6 5 3 2" xfId="12175" xr:uid="{00000000-0005-0000-0000-00003B2F0000}"/>
    <cellStyle name="Dezimal 13 4 6 5 4" xfId="12176" xr:uid="{00000000-0005-0000-0000-00003C2F0000}"/>
    <cellStyle name="Dezimal 13 4 6 6" xfId="12177" xr:uid="{00000000-0005-0000-0000-00003D2F0000}"/>
    <cellStyle name="Dezimal 13 4 6 6 2" xfId="12178" xr:uid="{00000000-0005-0000-0000-00003E2F0000}"/>
    <cellStyle name="Dezimal 13 4 6 6 2 2" xfId="12179" xr:uid="{00000000-0005-0000-0000-00003F2F0000}"/>
    <cellStyle name="Dezimal 13 4 6 6 3" xfId="12180" xr:uid="{00000000-0005-0000-0000-0000402F0000}"/>
    <cellStyle name="Dezimal 13 4 6 6 3 2" xfId="12181" xr:uid="{00000000-0005-0000-0000-0000412F0000}"/>
    <cellStyle name="Dezimal 13 4 6 6 4" xfId="12182" xr:uid="{00000000-0005-0000-0000-0000422F0000}"/>
    <cellStyle name="Dezimal 13 4 6 7" xfId="12183" xr:uid="{00000000-0005-0000-0000-0000432F0000}"/>
    <cellStyle name="Dezimal 13 4 6 7 2" xfId="12184" xr:uid="{00000000-0005-0000-0000-0000442F0000}"/>
    <cellStyle name="Dezimal 13 4 6 8" xfId="12185" xr:uid="{00000000-0005-0000-0000-0000452F0000}"/>
    <cellStyle name="Dezimal 13 4 6 8 2" xfId="12186" xr:uid="{00000000-0005-0000-0000-0000462F0000}"/>
    <cellStyle name="Dezimal 13 4 6 9" xfId="12187" xr:uid="{00000000-0005-0000-0000-0000472F0000}"/>
    <cellStyle name="Dezimal 13 4 7" xfId="12188" xr:uid="{00000000-0005-0000-0000-0000482F0000}"/>
    <cellStyle name="Dezimal 13 4 7 10" xfId="12189" xr:uid="{00000000-0005-0000-0000-0000492F0000}"/>
    <cellStyle name="Dezimal 13 4 7 10 2" xfId="12190" xr:uid="{00000000-0005-0000-0000-00004A2F0000}"/>
    <cellStyle name="Dezimal 13 4 7 11" xfId="12191" xr:uid="{00000000-0005-0000-0000-00004B2F0000}"/>
    <cellStyle name="Dezimal 13 4 7 2" xfId="12192" xr:uid="{00000000-0005-0000-0000-00004C2F0000}"/>
    <cellStyle name="Dezimal 13 4 7 2 2" xfId="12193" xr:uid="{00000000-0005-0000-0000-00004D2F0000}"/>
    <cellStyle name="Dezimal 13 4 7 2 2 2" xfId="12194" xr:uid="{00000000-0005-0000-0000-00004E2F0000}"/>
    <cellStyle name="Dezimal 13 4 7 2 2 2 2" xfId="12195" xr:uid="{00000000-0005-0000-0000-00004F2F0000}"/>
    <cellStyle name="Dezimal 13 4 7 2 2 3" xfId="12196" xr:uid="{00000000-0005-0000-0000-0000502F0000}"/>
    <cellStyle name="Dezimal 13 4 7 2 2 3 2" xfId="12197" xr:uid="{00000000-0005-0000-0000-0000512F0000}"/>
    <cellStyle name="Dezimal 13 4 7 2 2 4" xfId="12198" xr:uid="{00000000-0005-0000-0000-0000522F0000}"/>
    <cellStyle name="Dezimal 13 4 7 2 3" xfId="12199" xr:uid="{00000000-0005-0000-0000-0000532F0000}"/>
    <cellStyle name="Dezimal 13 4 7 2 3 2" xfId="12200" xr:uid="{00000000-0005-0000-0000-0000542F0000}"/>
    <cellStyle name="Dezimal 13 4 7 2 3 2 2" xfId="12201" xr:uid="{00000000-0005-0000-0000-0000552F0000}"/>
    <cellStyle name="Dezimal 13 4 7 2 3 3" xfId="12202" xr:uid="{00000000-0005-0000-0000-0000562F0000}"/>
    <cellStyle name="Dezimal 13 4 7 2 3 3 2" xfId="12203" xr:uid="{00000000-0005-0000-0000-0000572F0000}"/>
    <cellStyle name="Dezimal 13 4 7 2 3 4" xfId="12204" xr:uid="{00000000-0005-0000-0000-0000582F0000}"/>
    <cellStyle name="Dezimal 13 4 7 2 4" xfId="12205" xr:uid="{00000000-0005-0000-0000-0000592F0000}"/>
    <cellStyle name="Dezimal 13 4 7 2 4 2" xfId="12206" xr:uid="{00000000-0005-0000-0000-00005A2F0000}"/>
    <cellStyle name="Dezimal 13 4 7 2 5" xfId="12207" xr:uid="{00000000-0005-0000-0000-00005B2F0000}"/>
    <cellStyle name="Dezimal 13 4 7 2 5 2" xfId="12208" xr:uid="{00000000-0005-0000-0000-00005C2F0000}"/>
    <cellStyle name="Dezimal 13 4 7 2 6" xfId="12209" xr:uid="{00000000-0005-0000-0000-00005D2F0000}"/>
    <cellStyle name="Dezimal 13 4 7 3" xfId="12210" xr:uid="{00000000-0005-0000-0000-00005E2F0000}"/>
    <cellStyle name="Dezimal 13 4 7 3 2" xfId="12211" xr:uid="{00000000-0005-0000-0000-00005F2F0000}"/>
    <cellStyle name="Dezimal 13 4 7 3 2 2" xfId="12212" xr:uid="{00000000-0005-0000-0000-0000602F0000}"/>
    <cellStyle name="Dezimal 13 4 7 3 2 2 2" xfId="12213" xr:uid="{00000000-0005-0000-0000-0000612F0000}"/>
    <cellStyle name="Dezimal 13 4 7 3 2 3" xfId="12214" xr:uid="{00000000-0005-0000-0000-0000622F0000}"/>
    <cellStyle name="Dezimal 13 4 7 3 2 3 2" xfId="12215" xr:uid="{00000000-0005-0000-0000-0000632F0000}"/>
    <cellStyle name="Dezimal 13 4 7 3 2 4" xfId="12216" xr:uid="{00000000-0005-0000-0000-0000642F0000}"/>
    <cellStyle name="Dezimal 13 4 7 3 3" xfId="12217" xr:uid="{00000000-0005-0000-0000-0000652F0000}"/>
    <cellStyle name="Dezimal 13 4 7 3 3 2" xfId="12218" xr:uid="{00000000-0005-0000-0000-0000662F0000}"/>
    <cellStyle name="Dezimal 13 4 7 3 3 2 2" xfId="12219" xr:uid="{00000000-0005-0000-0000-0000672F0000}"/>
    <cellStyle name="Dezimal 13 4 7 3 3 3" xfId="12220" xr:uid="{00000000-0005-0000-0000-0000682F0000}"/>
    <cellStyle name="Dezimal 13 4 7 3 3 3 2" xfId="12221" xr:uid="{00000000-0005-0000-0000-0000692F0000}"/>
    <cellStyle name="Dezimal 13 4 7 3 3 4" xfId="12222" xr:uid="{00000000-0005-0000-0000-00006A2F0000}"/>
    <cellStyle name="Dezimal 13 4 7 3 4" xfId="12223" xr:uid="{00000000-0005-0000-0000-00006B2F0000}"/>
    <cellStyle name="Dezimal 13 4 7 3 4 2" xfId="12224" xr:uid="{00000000-0005-0000-0000-00006C2F0000}"/>
    <cellStyle name="Dezimal 13 4 7 3 5" xfId="12225" xr:uid="{00000000-0005-0000-0000-00006D2F0000}"/>
    <cellStyle name="Dezimal 13 4 7 3 5 2" xfId="12226" xr:uid="{00000000-0005-0000-0000-00006E2F0000}"/>
    <cellStyle name="Dezimal 13 4 7 3 6" xfId="12227" xr:uid="{00000000-0005-0000-0000-00006F2F0000}"/>
    <cellStyle name="Dezimal 13 4 7 4" xfId="12228" xr:uid="{00000000-0005-0000-0000-0000702F0000}"/>
    <cellStyle name="Dezimal 13 4 7 4 2" xfId="12229" xr:uid="{00000000-0005-0000-0000-0000712F0000}"/>
    <cellStyle name="Dezimal 13 4 7 4 2 2" xfId="12230" xr:uid="{00000000-0005-0000-0000-0000722F0000}"/>
    <cellStyle name="Dezimal 13 4 7 4 2 2 2" xfId="12231" xr:uid="{00000000-0005-0000-0000-0000732F0000}"/>
    <cellStyle name="Dezimal 13 4 7 4 2 2 2 2" xfId="12232" xr:uid="{00000000-0005-0000-0000-0000742F0000}"/>
    <cellStyle name="Dezimal 13 4 7 4 2 2 3" xfId="12233" xr:uid="{00000000-0005-0000-0000-0000752F0000}"/>
    <cellStyle name="Dezimal 13 4 7 4 2 2 3 2" xfId="12234" xr:uid="{00000000-0005-0000-0000-0000762F0000}"/>
    <cellStyle name="Dezimal 13 4 7 4 2 2 4" xfId="12235" xr:uid="{00000000-0005-0000-0000-0000772F0000}"/>
    <cellStyle name="Dezimal 13 4 7 4 2 3" xfId="12236" xr:uid="{00000000-0005-0000-0000-0000782F0000}"/>
    <cellStyle name="Dezimal 13 4 7 4 2 3 2" xfId="12237" xr:uid="{00000000-0005-0000-0000-0000792F0000}"/>
    <cellStyle name="Dezimal 13 4 7 4 2 3 2 2" xfId="12238" xr:uid="{00000000-0005-0000-0000-00007A2F0000}"/>
    <cellStyle name="Dezimal 13 4 7 4 2 3 3" xfId="12239" xr:uid="{00000000-0005-0000-0000-00007B2F0000}"/>
    <cellStyle name="Dezimal 13 4 7 4 2 3 3 2" xfId="12240" xr:uid="{00000000-0005-0000-0000-00007C2F0000}"/>
    <cellStyle name="Dezimal 13 4 7 4 2 3 4" xfId="12241" xr:uid="{00000000-0005-0000-0000-00007D2F0000}"/>
    <cellStyle name="Dezimal 13 4 7 4 2 4" xfId="12242" xr:uid="{00000000-0005-0000-0000-00007E2F0000}"/>
    <cellStyle name="Dezimal 13 4 7 4 2 4 2" xfId="12243" xr:uid="{00000000-0005-0000-0000-00007F2F0000}"/>
    <cellStyle name="Dezimal 13 4 7 4 2 5" xfId="12244" xr:uid="{00000000-0005-0000-0000-0000802F0000}"/>
    <cellStyle name="Dezimal 13 4 7 4 2 5 2" xfId="12245" xr:uid="{00000000-0005-0000-0000-0000812F0000}"/>
    <cellStyle name="Dezimal 13 4 7 4 2 6" xfId="12246" xr:uid="{00000000-0005-0000-0000-0000822F0000}"/>
    <cellStyle name="Dezimal 13 4 7 4 3" xfId="12247" xr:uid="{00000000-0005-0000-0000-0000832F0000}"/>
    <cellStyle name="Dezimal 13 4 7 4 3 2" xfId="12248" xr:uid="{00000000-0005-0000-0000-0000842F0000}"/>
    <cellStyle name="Dezimal 13 4 7 4 3 2 2" xfId="12249" xr:uid="{00000000-0005-0000-0000-0000852F0000}"/>
    <cellStyle name="Dezimal 13 4 7 4 3 3" xfId="12250" xr:uid="{00000000-0005-0000-0000-0000862F0000}"/>
    <cellStyle name="Dezimal 13 4 7 4 3 3 2" xfId="12251" xr:uid="{00000000-0005-0000-0000-0000872F0000}"/>
    <cellStyle name="Dezimal 13 4 7 4 3 4" xfId="12252" xr:uid="{00000000-0005-0000-0000-0000882F0000}"/>
    <cellStyle name="Dezimal 13 4 7 4 4" xfId="12253" xr:uid="{00000000-0005-0000-0000-0000892F0000}"/>
    <cellStyle name="Dezimal 13 4 7 4 4 2" xfId="12254" xr:uid="{00000000-0005-0000-0000-00008A2F0000}"/>
    <cellStyle name="Dezimal 13 4 7 4 5" xfId="12255" xr:uid="{00000000-0005-0000-0000-00008B2F0000}"/>
    <cellStyle name="Dezimal 13 4 7 4 5 2" xfId="12256" xr:uid="{00000000-0005-0000-0000-00008C2F0000}"/>
    <cellStyle name="Dezimal 13 4 7 4 6" xfId="12257" xr:uid="{00000000-0005-0000-0000-00008D2F0000}"/>
    <cellStyle name="Dezimal 13 4 7 5" xfId="12258" xr:uid="{00000000-0005-0000-0000-00008E2F0000}"/>
    <cellStyle name="Dezimal 13 4 7 5 2" xfId="12259" xr:uid="{00000000-0005-0000-0000-00008F2F0000}"/>
    <cellStyle name="Dezimal 13 4 7 5 2 2" xfId="12260" xr:uid="{00000000-0005-0000-0000-0000902F0000}"/>
    <cellStyle name="Dezimal 13 4 7 5 3" xfId="12261" xr:uid="{00000000-0005-0000-0000-0000912F0000}"/>
    <cellStyle name="Dezimal 13 4 7 5 3 2" xfId="12262" xr:uid="{00000000-0005-0000-0000-0000922F0000}"/>
    <cellStyle name="Dezimal 13 4 7 5 4" xfId="12263" xr:uid="{00000000-0005-0000-0000-0000932F0000}"/>
    <cellStyle name="Dezimal 13 4 7 6" xfId="12264" xr:uid="{00000000-0005-0000-0000-0000942F0000}"/>
    <cellStyle name="Dezimal 13 4 7 6 2" xfId="12265" xr:uid="{00000000-0005-0000-0000-0000952F0000}"/>
    <cellStyle name="Dezimal 13 4 7 6 2 2" xfId="12266" xr:uid="{00000000-0005-0000-0000-0000962F0000}"/>
    <cellStyle name="Dezimal 13 4 7 6 3" xfId="12267" xr:uid="{00000000-0005-0000-0000-0000972F0000}"/>
    <cellStyle name="Dezimal 13 4 7 6 3 2" xfId="12268" xr:uid="{00000000-0005-0000-0000-0000982F0000}"/>
    <cellStyle name="Dezimal 13 4 7 6 4" xfId="12269" xr:uid="{00000000-0005-0000-0000-0000992F0000}"/>
    <cellStyle name="Dezimal 13 4 7 7" xfId="12270" xr:uid="{00000000-0005-0000-0000-00009A2F0000}"/>
    <cellStyle name="Dezimal 13 4 7 7 2" xfId="12271" xr:uid="{00000000-0005-0000-0000-00009B2F0000}"/>
    <cellStyle name="Dezimal 13 4 7 7 2 2" xfId="12272" xr:uid="{00000000-0005-0000-0000-00009C2F0000}"/>
    <cellStyle name="Dezimal 13 4 7 7 3" xfId="12273" xr:uid="{00000000-0005-0000-0000-00009D2F0000}"/>
    <cellStyle name="Dezimal 13 4 7 7 3 2" xfId="12274" xr:uid="{00000000-0005-0000-0000-00009E2F0000}"/>
    <cellStyle name="Dezimal 13 4 7 7 4" xfId="12275" xr:uid="{00000000-0005-0000-0000-00009F2F0000}"/>
    <cellStyle name="Dezimal 13 4 7 8" xfId="12276" xr:uid="{00000000-0005-0000-0000-0000A02F0000}"/>
    <cellStyle name="Dezimal 13 4 7 8 2" xfId="12277" xr:uid="{00000000-0005-0000-0000-0000A12F0000}"/>
    <cellStyle name="Dezimal 13 4 7 8 2 2" xfId="12278" xr:uid="{00000000-0005-0000-0000-0000A22F0000}"/>
    <cellStyle name="Dezimal 13 4 7 8 3" xfId="12279" xr:uid="{00000000-0005-0000-0000-0000A32F0000}"/>
    <cellStyle name="Dezimal 13 4 7 8 3 2" xfId="12280" xr:uid="{00000000-0005-0000-0000-0000A42F0000}"/>
    <cellStyle name="Dezimal 13 4 7 8 4" xfId="12281" xr:uid="{00000000-0005-0000-0000-0000A52F0000}"/>
    <cellStyle name="Dezimal 13 4 7 9" xfId="12282" xr:uid="{00000000-0005-0000-0000-0000A62F0000}"/>
    <cellStyle name="Dezimal 13 4 7 9 2" xfId="12283" xr:uid="{00000000-0005-0000-0000-0000A72F0000}"/>
    <cellStyle name="Dezimal 13 4 8" xfId="12284" xr:uid="{00000000-0005-0000-0000-0000A82F0000}"/>
    <cellStyle name="Dezimal 13 4 8 10" xfId="12285" xr:uid="{00000000-0005-0000-0000-0000A92F0000}"/>
    <cellStyle name="Dezimal 13 4 8 2" xfId="12286" xr:uid="{00000000-0005-0000-0000-0000AA2F0000}"/>
    <cellStyle name="Dezimal 13 4 8 2 2" xfId="12287" xr:uid="{00000000-0005-0000-0000-0000AB2F0000}"/>
    <cellStyle name="Dezimal 13 4 8 2 2 2" xfId="12288" xr:uid="{00000000-0005-0000-0000-0000AC2F0000}"/>
    <cellStyle name="Dezimal 13 4 8 2 2 2 2" xfId="12289" xr:uid="{00000000-0005-0000-0000-0000AD2F0000}"/>
    <cellStyle name="Dezimal 13 4 8 2 2 3" xfId="12290" xr:uid="{00000000-0005-0000-0000-0000AE2F0000}"/>
    <cellStyle name="Dezimal 13 4 8 2 2 3 2" xfId="12291" xr:uid="{00000000-0005-0000-0000-0000AF2F0000}"/>
    <cellStyle name="Dezimal 13 4 8 2 2 4" xfId="12292" xr:uid="{00000000-0005-0000-0000-0000B02F0000}"/>
    <cellStyle name="Dezimal 13 4 8 2 3" xfId="12293" xr:uid="{00000000-0005-0000-0000-0000B12F0000}"/>
    <cellStyle name="Dezimal 13 4 8 2 3 2" xfId="12294" xr:uid="{00000000-0005-0000-0000-0000B22F0000}"/>
    <cellStyle name="Dezimal 13 4 8 2 3 2 2" xfId="12295" xr:uid="{00000000-0005-0000-0000-0000B32F0000}"/>
    <cellStyle name="Dezimal 13 4 8 2 3 3" xfId="12296" xr:uid="{00000000-0005-0000-0000-0000B42F0000}"/>
    <cellStyle name="Dezimal 13 4 8 2 3 3 2" xfId="12297" xr:uid="{00000000-0005-0000-0000-0000B52F0000}"/>
    <cellStyle name="Dezimal 13 4 8 2 3 4" xfId="12298" xr:uid="{00000000-0005-0000-0000-0000B62F0000}"/>
    <cellStyle name="Dezimal 13 4 8 2 4" xfId="12299" xr:uid="{00000000-0005-0000-0000-0000B72F0000}"/>
    <cellStyle name="Dezimal 13 4 8 2 4 2" xfId="12300" xr:uid="{00000000-0005-0000-0000-0000B82F0000}"/>
    <cellStyle name="Dezimal 13 4 8 2 5" xfId="12301" xr:uid="{00000000-0005-0000-0000-0000B92F0000}"/>
    <cellStyle name="Dezimal 13 4 8 2 5 2" xfId="12302" xr:uid="{00000000-0005-0000-0000-0000BA2F0000}"/>
    <cellStyle name="Dezimal 13 4 8 2 6" xfId="12303" xr:uid="{00000000-0005-0000-0000-0000BB2F0000}"/>
    <cellStyle name="Dezimal 13 4 8 3" xfId="12304" xr:uid="{00000000-0005-0000-0000-0000BC2F0000}"/>
    <cellStyle name="Dezimal 13 4 8 3 2" xfId="12305" xr:uid="{00000000-0005-0000-0000-0000BD2F0000}"/>
    <cellStyle name="Dezimal 13 4 8 3 2 2" xfId="12306" xr:uid="{00000000-0005-0000-0000-0000BE2F0000}"/>
    <cellStyle name="Dezimal 13 4 8 3 2 2 2" xfId="12307" xr:uid="{00000000-0005-0000-0000-0000BF2F0000}"/>
    <cellStyle name="Dezimal 13 4 8 3 2 3" xfId="12308" xr:uid="{00000000-0005-0000-0000-0000C02F0000}"/>
    <cellStyle name="Dezimal 13 4 8 3 2 3 2" xfId="12309" xr:uid="{00000000-0005-0000-0000-0000C12F0000}"/>
    <cellStyle name="Dezimal 13 4 8 3 2 4" xfId="12310" xr:uid="{00000000-0005-0000-0000-0000C22F0000}"/>
    <cellStyle name="Dezimal 13 4 8 3 3" xfId="12311" xr:uid="{00000000-0005-0000-0000-0000C32F0000}"/>
    <cellStyle name="Dezimal 13 4 8 3 3 2" xfId="12312" xr:uid="{00000000-0005-0000-0000-0000C42F0000}"/>
    <cellStyle name="Dezimal 13 4 8 3 3 2 2" xfId="12313" xr:uid="{00000000-0005-0000-0000-0000C52F0000}"/>
    <cellStyle name="Dezimal 13 4 8 3 3 3" xfId="12314" xr:uid="{00000000-0005-0000-0000-0000C62F0000}"/>
    <cellStyle name="Dezimal 13 4 8 3 3 3 2" xfId="12315" xr:uid="{00000000-0005-0000-0000-0000C72F0000}"/>
    <cellStyle name="Dezimal 13 4 8 3 3 4" xfId="12316" xr:uid="{00000000-0005-0000-0000-0000C82F0000}"/>
    <cellStyle name="Dezimal 13 4 8 3 4" xfId="12317" xr:uid="{00000000-0005-0000-0000-0000C92F0000}"/>
    <cellStyle name="Dezimal 13 4 8 3 4 2" xfId="12318" xr:uid="{00000000-0005-0000-0000-0000CA2F0000}"/>
    <cellStyle name="Dezimal 13 4 8 3 5" xfId="12319" xr:uid="{00000000-0005-0000-0000-0000CB2F0000}"/>
    <cellStyle name="Dezimal 13 4 8 3 5 2" xfId="12320" xr:uid="{00000000-0005-0000-0000-0000CC2F0000}"/>
    <cellStyle name="Dezimal 13 4 8 3 6" xfId="12321" xr:uid="{00000000-0005-0000-0000-0000CD2F0000}"/>
    <cellStyle name="Dezimal 13 4 8 4" xfId="12322" xr:uid="{00000000-0005-0000-0000-0000CE2F0000}"/>
    <cellStyle name="Dezimal 13 4 8 4 2" xfId="12323" xr:uid="{00000000-0005-0000-0000-0000CF2F0000}"/>
    <cellStyle name="Dezimal 13 4 8 4 2 2" xfId="12324" xr:uid="{00000000-0005-0000-0000-0000D02F0000}"/>
    <cellStyle name="Dezimal 13 4 8 4 2 2 2" xfId="12325" xr:uid="{00000000-0005-0000-0000-0000D12F0000}"/>
    <cellStyle name="Dezimal 13 4 8 4 2 2 2 2" xfId="12326" xr:uid="{00000000-0005-0000-0000-0000D22F0000}"/>
    <cellStyle name="Dezimal 13 4 8 4 2 2 3" xfId="12327" xr:uid="{00000000-0005-0000-0000-0000D32F0000}"/>
    <cellStyle name="Dezimal 13 4 8 4 2 2 3 2" xfId="12328" xr:uid="{00000000-0005-0000-0000-0000D42F0000}"/>
    <cellStyle name="Dezimal 13 4 8 4 2 2 4" xfId="12329" xr:uid="{00000000-0005-0000-0000-0000D52F0000}"/>
    <cellStyle name="Dezimal 13 4 8 4 2 3" xfId="12330" xr:uid="{00000000-0005-0000-0000-0000D62F0000}"/>
    <cellStyle name="Dezimal 13 4 8 4 2 3 2" xfId="12331" xr:uid="{00000000-0005-0000-0000-0000D72F0000}"/>
    <cellStyle name="Dezimal 13 4 8 4 2 3 2 2" xfId="12332" xr:uid="{00000000-0005-0000-0000-0000D82F0000}"/>
    <cellStyle name="Dezimal 13 4 8 4 2 3 3" xfId="12333" xr:uid="{00000000-0005-0000-0000-0000D92F0000}"/>
    <cellStyle name="Dezimal 13 4 8 4 2 3 3 2" xfId="12334" xr:uid="{00000000-0005-0000-0000-0000DA2F0000}"/>
    <cellStyle name="Dezimal 13 4 8 4 2 3 4" xfId="12335" xr:uid="{00000000-0005-0000-0000-0000DB2F0000}"/>
    <cellStyle name="Dezimal 13 4 8 4 2 4" xfId="12336" xr:uid="{00000000-0005-0000-0000-0000DC2F0000}"/>
    <cellStyle name="Dezimal 13 4 8 4 2 4 2" xfId="12337" xr:uid="{00000000-0005-0000-0000-0000DD2F0000}"/>
    <cellStyle name="Dezimal 13 4 8 4 2 5" xfId="12338" xr:uid="{00000000-0005-0000-0000-0000DE2F0000}"/>
    <cellStyle name="Dezimal 13 4 8 4 2 5 2" xfId="12339" xr:uid="{00000000-0005-0000-0000-0000DF2F0000}"/>
    <cellStyle name="Dezimal 13 4 8 4 2 6" xfId="12340" xr:uid="{00000000-0005-0000-0000-0000E02F0000}"/>
    <cellStyle name="Dezimal 13 4 8 4 3" xfId="12341" xr:uid="{00000000-0005-0000-0000-0000E12F0000}"/>
    <cellStyle name="Dezimal 13 4 8 4 3 2" xfId="12342" xr:uid="{00000000-0005-0000-0000-0000E22F0000}"/>
    <cellStyle name="Dezimal 13 4 8 4 3 2 2" xfId="12343" xr:uid="{00000000-0005-0000-0000-0000E32F0000}"/>
    <cellStyle name="Dezimal 13 4 8 4 3 3" xfId="12344" xr:uid="{00000000-0005-0000-0000-0000E42F0000}"/>
    <cellStyle name="Dezimal 13 4 8 4 3 3 2" xfId="12345" xr:uid="{00000000-0005-0000-0000-0000E52F0000}"/>
    <cellStyle name="Dezimal 13 4 8 4 3 4" xfId="12346" xr:uid="{00000000-0005-0000-0000-0000E62F0000}"/>
    <cellStyle name="Dezimal 13 4 8 4 4" xfId="12347" xr:uid="{00000000-0005-0000-0000-0000E72F0000}"/>
    <cellStyle name="Dezimal 13 4 8 4 4 2" xfId="12348" xr:uid="{00000000-0005-0000-0000-0000E82F0000}"/>
    <cellStyle name="Dezimal 13 4 8 4 5" xfId="12349" xr:uid="{00000000-0005-0000-0000-0000E92F0000}"/>
    <cellStyle name="Dezimal 13 4 8 4 5 2" xfId="12350" xr:uid="{00000000-0005-0000-0000-0000EA2F0000}"/>
    <cellStyle name="Dezimal 13 4 8 4 6" xfId="12351" xr:uid="{00000000-0005-0000-0000-0000EB2F0000}"/>
    <cellStyle name="Dezimal 13 4 8 5" xfId="12352" xr:uid="{00000000-0005-0000-0000-0000EC2F0000}"/>
    <cellStyle name="Dezimal 13 4 8 5 2" xfId="12353" xr:uid="{00000000-0005-0000-0000-0000ED2F0000}"/>
    <cellStyle name="Dezimal 13 4 8 5 2 2" xfId="12354" xr:uid="{00000000-0005-0000-0000-0000EE2F0000}"/>
    <cellStyle name="Dezimal 13 4 8 5 3" xfId="12355" xr:uid="{00000000-0005-0000-0000-0000EF2F0000}"/>
    <cellStyle name="Dezimal 13 4 8 5 3 2" xfId="12356" xr:uid="{00000000-0005-0000-0000-0000F02F0000}"/>
    <cellStyle name="Dezimal 13 4 8 5 4" xfId="12357" xr:uid="{00000000-0005-0000-0000-0000F12F0000}"/>
    <cellStyle name="Dezimal 13 4 8 6" xfId="12358" xr:uid="{00000000-0005-0000-0000-0000F22F0000}"/>
    <cellStyle name="Dezimal 13 4 8 6 2" xfId="12359" xr:uid="{00000000-0005-0000-0000-0000F32F0000}"/>
    <cellStyle name="Dezimal 13 4 8 6 2 2" xfId="12360" xr:uid="{00000000-0005-0000-0000-0000F42F0000}"/>
    <cellStyle name="Dezimal 13 4 8 6 3" xfId="12361" xr:uid="{00000000-0005-0000-0000-0000F52F0000}"/>
    <cellStyle name="Dezimal 13 4 8 6 3 2" xfId="12362" xr:uid="{00000000-0005-0000-0000-0000F62F0000}"/>
    <cellStyle name="Dezimal 13 4 8 6 4" xfId="12363" xr:uid="{00000000-0005-0000-0000-0000F72F0000}"/>
    <cellStyle name="Dezimal 13 4 8 7" xfId="12364" xr:uid="{00000000-0005-0000-0000-0000F82F0000}"/>
    <cellStyle name="Dezimal 13 4 8 7 2" xfId="12365" xr:uid="{00000000-0005-0000-0000-0000F92F0000}"/>
    <cellStyle name="Dezimal 13 4 8 7 2 2" xfId="12366" xr:uid="{00000000-0005-0000-0000-0000FA2F0000}"/>
    <cellStyle name="Dezimal 13 4 8 7 3" xfId="12367" xr:uid="{00000000-0005-0000-0000-0000FB2F0000}"/>
    <cellStyle name="Dezimal 13 4 8 7 3 2" xfId="12368" xr:uid="{00000000-0005-0000-0000-0000FC2F0000}"/>
    <cellStyle name="Dezimal 13 4 8 7 4" xfId="12369" xr:uid="{00000000-0005-0000-0000-0000FD2F0000}"/>
    <cellStyle name="Dezimal 13 4 8 8" xfId="12370" xr:uid="{00000000-0005-0000-0000-0000FE2F0000}"/>
    <cellStyle name="Dezimal 13 4 8 8 2" xfId="12371" xr:uid="{00000000-0005-0000-0000-0000FF2F0000}"/>
    <cellStyle name="Dezimal 13 4 8 9" xfId="12372" xr:uid="{00000000-0005-0000-0000-000000300000}"/>
    <cellStyle name="Dezimal 13 4 8 9 2" xfId="12373" xr:uid="{00000000-0005-0000-0000-000001300000}"/>
    <cellStyle name="Dezimal 13 4 9" xfId="12374" xr:uid="{00000000-0005-0000-0000-000002300000}"/>
    <cellStyle name="Dezimal 13 4 9 2" xfId="12375" xr:uid="{00000000-0005-0000-0000-000003300000}"/>
    <cellStyle name="Dezimal 13 4 9 2 2" xfId="12376" xr:uid="{00000000-0005-0000-0000-000004300000}"/>
    <cellStyle name="Dezimal 13 4 9 2 2 2" xfId="12377" xr:uid="{00000000-0005-0000-0000-000005300000}"/>
    <cellStyle name="Dezimal 13 4 9 2 2 2 2" xfId="12378" xr:uid="{00000000-0005-0000-0000-000006300000}"/>
    <cellStyle name="Dezimal 13 4 9 2 2 3" xfId="12379" xr:uid="{00000000-0005-0000-0000-000007300000}"/>
    <cellStyle name="Dezimal 13 4 9 2 2 3 2" xfId="12380" xr:uid="{00000000-0005-0000-0000-000008300000}"/>
    <cellStyle name="Dezimal 13 4 9 2 2 4" xfId="12381" xr:uid="{00000000-0005-0000-0000-000009300000}"/>
    <cellStyle name="Dezimal 13 4 9 2 3" xfId="12382" xr:uid="{00000000-0005-0000-0000-00000A300000}"/>
    <cellStyle name="Dezimal 13 4 9 2 3 2" xfId="12383" xr:uid="{00000000-0005-0000-0000-00000B300000}"/>
    <cellStyle name="Dezimal 13 4 9 2 3 2 2" xfId="12384" xr:uid="{00000000-0005-0000-0000-00000C300000}"/>
    <cellStyle name="Dezimal 13 4 9 2 3 3" xfId="12385" xr:uid="{00000000-0005-0000-0000-00000D300000}"/>
    <cellStyle name="Dezimal 13 4 9 2 3 3 2" xfId="12386" xr:uid="{00000000-0005-0000-0000-00000E300000}"/>
    <cellStyle name="Dezimal 13 4 9 2 3 4" xfId="12387" xr:uid="{00000000-0005-0000-0000-00000F300000}"/>
    <cellStyle name="Dezimal 13 4 9 2 4" xfId="12388" xr:uid="{00000000-0005-0000-0000-000010300000}"/>
    <cellStyle name="Dezimal 13 4 9 2 4 2" xfId="12389" xr:uid="{00000000-0005-0000-0000-000011300000}"/>
    <cellStyle name="Dezimal 13 4 9 2 5" xfId="12390" xr:uid="{00000000-0005-0000-0000-000012300000}"/>
    <cellStyle name="Dezimal 13 4 9 2 5 2" xfId="12391" xr:uid="{00000000-0005-0000-0000-000013300000}"/>
    <cellStyle name="Dezimal 13 4 9 2 6" xfId="12392" xr:uid="{00000000-0005-0000-0000-000014300000}"/>
    <cellStyle name="Dezimal 13 4 9 3" xfId="12393" xr:uid="{00000000-0005-0000-0000-000015300000}"/>
    <cellStyle name="Dezimal 13 4 9 3 2" xfId="12394" xr:uid="{00000000-0005-0000-0000-000016300000}"/>
    <cellStyle name="Dezimal 13 4 9 3 2 2" xfId="12395" xr:uid="{00000000-0005-0000-0000-000017300000}"/>
    <cellStyle name="Dezimal 13 4 9 3 3" xfId="12396" xr:uid="{00000000-0005-0000-0000-000018300000}"/>
    <cellStyle name="Dezimal 13 4 9 3 3 2" xfId="12397" xr:uid="{00000000-0005-0000-0000-000019300000}"/>
    <cellStyle name="Dezimal 13 4 9 3 4" xfId="12398" xr:uid="{00000000-0005-0000-0000-00001A300000}"/>
    <cellStyle name="Dezimal 13 4 9 4" xfId="12399" xr:uid="{00000000-0005-0000-0000-00001B300000}"/>
    <cellStyle name="Dezimal 13 4 9 4 2" xfId="12400" xr:uid="{00000000-0005-0000-0000-00001C300000}"/>
    <cellStyle name="Dezimal 13 4 9 5" xfId="12401" xr:uid="{00000000-0005-0000-0000-00001D300000}"/>
    <cellStyle name="Dezimal 13 4 9 5 2" xfId="12402" xr:uid="{00000000-0005-0000-0000-00001E300000}"/>
    <cellStyle name="Dezimal 13 4 9 6" xfId="12403" xr:uid="{00000000-0005-0000-0000-00001F300000}"/>
    <cellStyle name="Dezimal 13 5" xfId="12404" xr:uid="{00000000-0005-0000-0000-000020300000}"/>
    <cellStyle name="Dezimal 13 5 10" xfId="12405" xr:uid="{00000000-0005-0000-0000-000021300000}"/>
    <cellStyle name="Dezimal 13 5 10 2" xfId="12406" xr:uid="{00000000-0005-0000-0000-000022300000}"/>
    <cellStyle name="Dezimal 13 5 11" xfId="12407" xr:uid="{00000000-0005-0000-0000-000023300000}"/>
    <cellStyle name="Dezimal 13 5 2" xfId="12408" xr:uid="{00000000-0005-0000-0000-000024300000}"/>
    <cellStyle name="Dezimal 13 5 2 10" xfId="12409" xr:uid="{00000000-0005-0000-0000-000025300000}"/>
    <cellStyle name="Dezimal 13 5 2 2" xfId="12410" xr:uid="{00000000-0005-0000-0000-000026300000}"/>
    <cellStyle name="Dezimal 13 5 2 2 2" xfId="12411" xr:uid="{00000000-0005-0000-0000-000027300000}"/>
    <cellStyle name="Dezimal 13 5 2 2 2 2" xfId="12412" xr:uid="{00000000-0005-0000-0000-000028300000}"/>
    <cellStyle name="Dezimal 13 5 2 2 2 2 2" xfId="12413" xr:uid="{00000000-0005-0000-0000-000029300000}"/>
    <cellStyle name="Dezimal 13 5 2 2 2 3" xfId="12414" xr:uid="{00000000-0005-0000-0000-00002A300000}"/>
    <cellStyle name="Dezimal 13 5 2 2 3" xfId="12415" xr:uid="{00000000-0005-0000-0000-00002B300000}"/>
    <cellStyle name="Dezimal 13 5 2 2 3 2" xfId="12416" xr:uid="{00000000-0005-0000-0000-00002C300000}"/>
    <cellStyle name="Dezimal 13 5 2 2 4" xfId="12417" xr:uid="{00000000-0005-0000-0000-00002D300000}"/>
    <cellStyle name="Dezimal 13 5 2 3" xfId="12418" xr:uid="{00000000-0005-0000-0000-00002E300000}"/>
    <cellStyle name="Dezimal 13 5 2 3 2" xfId="12419" xr:uid="{00000000-0005-0000-0000-00002F300000}"/>
    <cellStyle name="Dezimal 13 5 2 3 2 2" xfId="12420" xr:uid="{00000000-0005-0000-0000-000030300000}"/>
    <cellStyle name="Dezimal 13 5 2 3 3" xfId="12421" xr:uid="{00000000-0005-0000-0000-000031300000}"/>
    <cellStyle name="Dezimal 13 5 2 3 3 2" xfId="12422" xr:uid="{00000000-0005-0000-0000-000032300000}"/>
    <cellStyle name="Dezimal 13 5 2 3 4" xfId="12423" xr:uid="{00000000-0005-0000-0000-000033300000}"/>
    <cellStyle name="Dezimal 13 5 2 4" xfId="12424" xr:uid="{00000000-0005-0000-0000-000034300000}"/>
    <cellStyle name="Dezimal 13 5 2 4 2" xfId="12425" xr:uid="{00000000-0005-0000-0000-000035300000}"/>
    <cellStyle name="Dezimal 13 5 2 4 2 2" xfId="12426" xr:uid="{00000000-0005-0000-0000-000036300000}"/>
    <cellStyle name="Dezimal 13 5 2 4 3" xfId="12427" xr:uid="{00000000-0005-0000-0000-000037300000}"/>
    <cellStyle name="Dezimal 13 5 2 4 3 2" xfId="12428" xr:uid="{00000000-0005-0000-0000-000038300000}"/>
    <cellStyle name="Dezimal 13 5 2 4 4" xfId="12429" xr:uid="{00000000-0005-0000-0000-000039300000}"/>
    <cellStyle name="Dezimal 13 5 2 5" xfId="12430" xr:uid="{00000000-0005-0000-0000-00003A300000}"/>
    <cellStyle name="Dezimal 13 5 2 5 2" xfId="12431" xr:uid="{00000000-0005-0000-0000-00003B300000}"/>
    <cellStyle name="Dezimal 13 5 2 5 2 2" xfId="12432" xr:uid="{00000000-0005-0000-0000-00003C300000}"/>
    <cellStyle name="Dezimal 13 5 2 5 3" xfId="12433" xr:uid="{00000000-0005-0000-0000-00003D300000}"/>
    <cellStyle name="Dezimal 13 5 2 5 3 2" xfId="12434" xr:uid="{00000000-0005-0000-0000-00003E300000}"/>
    <cellStyle name="Dezimal 13 5 2 5 4" xfId="12435" xr:uid="{00000000-0005-0000-0000-00003F300000}"/>
    <cellStyle name="Dezimal 13 5 2 6" xfId="12436" xr:uid="{00000000-0005-0000-0000-000040300000}"/>
    <cellStyle name="Dezimal 13 5 2 6 2" xfId="12437" xr:uid="{00000000-0005-0000-0000-000041300000}"/>
    <cellStyle name="Dezimal 13 5 2 6 2 2" xfId="12438" xr:uid="{00000000-0005-0000-0000-000042300000}"/>
    <cellStyle name="Dezimal 13 5 2 6 3" xfId="12439" xr:uid="{00000000-0005-0000-0000-000043300000}"/>
    <cellStyle name="Dezimal 13 5 2 6 3 2" xfId="12440" xr:uid="{00000000-0005-0000-0000-000044300000}"/>
    <cellStyle name="Dezimal 13 5 2 6 4" xfId="12441" xr:uid="{00000000-0005-0000-0000-000045300000}"/>
    <cellStyle name="Dezimal 13 5 2 7" xfId="12442" xr:uid="{00000000-0005-0000-0000-000046300000}"/>
    <cellStyle name="Dezimal 13 5 2 7 2" xfId="12443" xr:uid="{00000000-0005-0000-0000-000047300000}"/>
    <cellStyle name="Dezimal 13 5 2 7 2 2" xfId="12444" xr:uid="{00000000-0005-0000-0000-000048300000}"/>
    <cellStyle name="Dezimal 13 5 2 7 3" xfId="12445" xr:uid="{00000000-0005-0000-0000-000049300000}"/>
    <cellStyle name="Dezimal 13 5 2 7 3 2" xfId="12446" xr:uid="{00000000-0005-0000-0000-00004A300000}"/>
    <cellStyle name="Dezimal 13 5 2 7 4" xfId="12447" xr:uid="{00000000-0005-0000-0000-00004B300000}"/>
    <cellStyle name="Dezimal 13 5 2 8" xfId="12448" xr:uid="{00000000-0005-0000-0000-00004C300000}"/>
    <cellStyle name="Dezimal 13 5 2 8 2" xfId="12449" xr:uid="{00000000-0005-0000-0000-00004D300000}"/>
    <cellStyle name="Dezimal 13 5 2 9" xfId="12450" xr:uid="{00000000-0005-0000-0000-00004E300000}"/>
    <cellStyle name="Dezimal 13 5 2 9 2" xfId="12451" xr:uid="{00000000-0005-0000-0000-00004F300000}"/>
    <cellStyle name="Dezimal 13 5 3" xfId="12452" xr:uid="{00000000-0005-0000-0000-000050300000}"/>
    <cellStyle name="Dezimal 13 5 3 2" xfId="12453" xr:uid="{00000000-0005-0000-0000-000051300000}"/>
    <cellStyle name="Dezimal 13 5 3 2 2" xfId="12454" xr:uid="{00000000-0005-0000-0000-000052300000}"/>
    <cellStyle name="Dezimal 13 5 3 2 2 2" xfId="12455" xr:uid="{00000000-0005-0000-0000-000053300000}"/>
    <cellStyle name="Dezimal 13 5 3 2 3" xfId="12456" xr:uid="{00000000-0005-0000-0000-000054300000}"/>
    <cellStyle name="Dezimal 13 5 3 2 3 2" xfId="12457" xr:uid="{00000000-0005-0000-0000-000055300000}"/>
    <cellStyle name="Dezimal 13 5 3 2 4" xfId="12458" xr:uid="{00000000-0005-0000-0000-000056300000}"/>
    <cellStyle name="Dezimal 13 5 3 3" xfId="12459" xr:uid="{00000000-0005-0000-0000-000057300000}"/>
    <cellStyle name="Dezimal 13 5 3 3 2" xfId="12460" xr:uid="{00000000-0005-0000-0000-000058300000}"/>
    <cellStyle name="Dezimal 13 5 3 3 2 2" xfId="12461" xr:uid="{00000000-0005-0000-0000-000059300000}"/>
    <cellStyle name="Dezimal 13 5 3 3 3" xfId="12462" xr:uid="{00000000-0005-0000-0000-00005A300000}"/>
    <cellStyle name="Dezimal 13 5 3 3 3 2" xfId="12463" xr:uid="{00000000-0005-0000-0000-00005B300000}"/>
    <cellStyle name="Dezimal 13 5 3 3 4" xfId="12464" xr:uid="{00000000-0005-0000-0000-00005C300000}"/>
    <cellStyle name="Dezimal 13 5 3 4" xfId="12465" xr:uid="{00000000-0005-0000-0000-00005D300000}"/>
    <cellStyle name="Dezimal 13 5 3 4 2" xfId="12466" xr:uid="{00000000-0005-0000-0000-00005E300000}"/>
    <cellStyle name="Dezimal 13 5 3 4 2 2" xfId="12467" xr:uid="{00000000-0005-0000-0000-00005F300000}"/>
    <cellStyle name="Dezimal 13 5 3 4 3" xfId="12468" xr:uid="{00000000-0005-0000-0000-000060300000}"/>
    <cellStyle name="Dezimal 13 5 3 4 3 2" xfId="12469" xr:uid="{00000000-0005-0000-0000-000061300000}"/>
    <cellStyle name="Dezimal 13 5 3 4 4" xfId="12470" xr:uid="{00000000-0005-0000-0000-000062300000}"/>
    <cellStyle name="Dezimal 13 5 3 5" xfId="12471" xr:uid="{00000000-0005-0000-0000-000063300000}"/>
    <cellStyle name="Dezimal 13 5 3 5 2" xfId="12472" xr:uid="{00000000-0005-0000-0000-000064300000}"/>
    <cellStyle name="Dezimal 13 5 3 5 2 2" xfId="12473" xr:uid="{00000000-0005-0000-0000-000065300000}"/>
    <cellStyle name="Dezimal 13 5 3 5 3" xfId="12474" xr:uid="{00000000-0005-0000-0000-000066300000}"/>
    <cellStyle name="Dezimal 13 5 3 5 3 2" xfId="12475" xr:uid="{00000000-0005-0000-0000-000067300000}"/>
    <cellStyle name="Dezimal 13 5 3 5 4" xfId="12476" xr:uid="{00000000-0005-0000-0000-000068300000}"/>
    <cellStyle name="Dezimal 13 5 3 6" xfId="12477" xr:uid="{00000000-0005-0000-0000-000069300000}"/>
    <cellStyle name="Dezimal 13 5 3 6 2" xfId="12478" xr:uid="{00000000-0005-0000-0000-00006A300000}"/>
    <cellStyle name="Dezimal 13 5 3 7" xfId="12479" xr:uid="{00000000-0005-0000-0000-00006B300000}"/>
    <cellStyle name="Dezimal 13 5 3 7 2" xfId="12480" xr:uid="{00000000-0005-0000-0000-00006C300000}"/>
    <cellStyle name="Dezimal 13 5 3 8" xfId="12481" xr:uid="{00000000-0005-0000-0000-00006D300000}"/>
    <cellStyle name="Dezimal 13 5 4" xfId="12482" xr:uid="{00000000-0005-0000-0000-00006E300000}"/>
    <cellStyle name="Dezimal 13 5 4 2" xfId="12483" xr:uid="{00000000-0005-0000-0000-00006F300000}"/>
    <cellStyle name="Dezimal 13 5 4 2 2" xfId="12484" xr:uid="{00000000-0005-0000-0000-000070300000}"/>
    <cellStyle name="Dezimal 13 5 4 3" xfId="12485" xr:uid="{00000000-0005-0000-0000-000071300000}"/>
    <cellStyle name="Dezimal 13 5 4 3 2" xfId="12486" xr:uid="{00000000-0005-0000-0000-000072300000}"/>
    <cellStyle name="Dezimal 13 5 4 4" xfId="12487" xr:uid="{00000000-0005-0000-0000-000073300000}"/>
    <cellStyle name="Dezimal 13 5 5" xfId="12488" xr:uid="{00000000-0005-0000-0000-000074300000}"/>
    <cellStyle name="Dezimal 13 5 5 2" xfId="12489" xr:uid="{00000000-0005-0000-0000-000075300000}"/>
    <cellStyle name="Dezimal 13 5 5 2 2" xfId="12490" xr:uid="{00000000-0005-0000-0000-000076300000}"/>
    <cellStyle name="Dezimal 13 5 5 3" xfId="12491" xr:uid="{00000000-0005-0000-0000-000077300000}"/>
    <cellStyle name="Dezimal 13 5 5 3 2" xfId="12492" xr:uid="{00000000-0005-0000-0000-000078300000}"/>
    <cellStyle name="Dezimal 13 5 5 4" xfId="12493" xr:uid="{00000000-0005-0000-0000-000079300000}"/>
    <cellStyle name="Dezimal 13 5 6" xfId="12494" xr:uid="{00000000-0005-0000-0000-00007A300000}"/>
    <cellStyle name="Dezimal 13 5 6 2" xfId="12495" xr:uid="{00000000-0005-0000-0000-00007B300000}"/>
    <cellStyle name="Dezimal 13 5 6 2 2" xfId="12496" xr:uid="{00000000-0005-0000-0000-00007C300000}"/>
    <cellStyle name="Dezimal 13 5 6 3" xfId="12497" xr:uid="{00000000-0005-0000-0000-00007D300000}"/>
    <cellStyle name="Dezimal 13 5 6 3 2" xfId="12498" xr:uid="{00000000-0005-0000-0000-00007E300000}"/>
    <cellStyle name="Dezimal 13 5 6 4" xfId="12499" xr:uid="{00000000-0005-0000-0000-00007F300000}"/>
    <cellStyle name="Dezimal 13 5 7" xfId="12500" xr:uid="{00000000-0005-0000-0000-000080300000}"/>
    <cellStyle name="Dezimal 13 5 7 2" xfId="12501" xr:uid="{00000000-0005-0000-0000-000081300000}"/>
    <cellStyle name="Dezimal 13 5 7 2 2" xfId="12502" xr:uid="{00000000-0005-0000-0000-000082300000}"/>
    <cellStyle name="Dezimal 13 5 7 3" xfId="12503" xr:uid="{00000000-0005-0000-0000-000083300000}"/>
    <cellStyle name="Dezimal 13 5 7 3 2" xfId="12504" xr:uid="{00000000-0005-0000-0000-000084300000}"/>
    <cellStyle name="Dezimal 13 5 7 4" xfId="12505" xr:uid="{00000000-0005-0000-0000-000085300000}"/>
    <cellStyle name="Dezimal 13 5 8" xfId="12506" xr:uid="{00000000-0005-0000-0000-000086300000}"/>
    <cellStyle name="Dezimal 13 5 8 2" xfId="12507" xr:uid="{00000000-0005-0000-0000-000087300000}"/>
    <cellStyle name="Dezimal 13 5 8 2 2" xfId="12508" xr:uid="{00000000-0005-0000-0000-000088300000}"/>
    <cellStyle name="Dezimal 13 5 8 3" xfId="12509" xr:uid="{00000000-0005-0000-0000-000089300000}"/>
    <cellStyle name="Dezimal 13 5 8 3 2" xfId="12510" xr:uid="{00000000-0005-0000-0000-00008A300000}"/>
    <cellStyle name="Dezimal 13 5 8 4" xfId="12511" xr:uid="{00000000-0005-0000-0000-00008B300000}"/>
    <cellStyle name="Dezimal 13 5 9" xfId="12512" xr:uid="{00000000-0005-0000-0000-00008C300000}"/>
    <cellStyle name="Dezimal 13 5 9 2" xfId="12513" xr:uid="{00000000-0005-0000-0000-00008D300000}"/>
    <cellStyle name="Dezimal 13 6" xfId="12514" xr:uid="{00000000-0005-0000-0000-00008E300000}"/>
    <cellStyle name="Dezimal 13 6 10" xfId="12515" xr:uid="{00000000-0005-0000-0000-00008F300000}"/>
    <cellStyle name="Dezimal 13 6 10 2" xfId="12516" xr:uid="{00000000-0005-0000-0000-000090300000}"/>
    <cellStyle name="Dezimal 13 6 11" xfId="12517" xr:uid="{00000000-0005-0000-0000-000091300000}"/>
    <cellStyle name="Dezimal 13 6 2" xfId="12518" xr:uid="{00000000-0005-0000-0000-000092300000}"/>
    <cellStyle name="Dezimal 13 6 2 10" xfId="12519" xr:uid="{00000000-0005-0000-0000-000093300000}"/>
    <cellStyle name="Dezimal 13 6 2 2" xfId="12520" xr:uid="{00000000-0005-0000-0000-000094300000}"/>
    <cellStyle name="Dezimal 13 6 2 2 2" xfId="12521" xr:uid="{00000000-0005-0000-0000-000095300000}"/>
    <cellStyle name="Dezimal 13 6 2 2 2 2" xfId="12522" xr:uid="{00000000-0005-0000-0000-000096300000}"/>
    <cellStyle name="Dezimal 13 6 2 2 3" xfId="12523" xr:uid="{00000000-0005-0000-0000-000097300000}"/>
    <cellStyle name="Dezimal 13 6 2 2 3 2" xfId="12524" xr:uid="{00000000-0005-0000-0000-000098300000}"/>
    <cellStyle name="Dezimal 13 6 2 2 4" xfId="12525" xr:uid="{00000000-0005-0000-0000-000099300000}"/>
    <cellStyle name="Dezimal 13 6 2 3" xfId="12526" xr:uid="{00000000-0005-0000-0000-00009A300000}"/>
    <cellStyle name="Dezimal 13 6 2 3 2" xfId="12527" xr:uid="{00000000-0005-0000-0000-00009B300000}"/>
    <cellStyle name="Dezimal 13 6 2 3 2 2" xfId="12528" xr:uid="{00000000-0005-0000-0000-00009C300000}"/>
    <cellStyle name="Dezimal 13 6 2 3 3" xfId="12529" xr:uid="{00000000-0005-0000-0000-00009D300000}"/>
    <cellStyle name="Dezimal 13 6 2 3 3 2" xfId="12530" xr:uid="{00000000-0005-0000-0000-00009E300000}"/>
    <cellStyle name="Dezimal 13 6 2 3 4" xfId="12531" xr:uid="{00000000-0005-0000-0000-00009F300000}"/>
    <cellStyle name="Dezimal 13 6 2 4" xfId="12532" xr:uid="{00000000-0005-0000-0000-0000A0300000}"/>
    <cellStyle name="Dezimal 13 6 2 4 2" xfId="12533" xr:uid="{00000000-0005-0000-0000-0000A1300000}"/>
    <cellStyle name="Dezimal 13 6 2 4 2 2" xfId="12534" xr:uid="{00000000-0005-0000-0000-0000A2300000}"/>
    <cellStyle name="Dezimal 13 6 2 4 3" xfId="12535" xr:uid="{00000000-0005-0000-0000-0000A3300000}"/>
    <cellStyle name="Dezimal 13 6 2 4 3 2" xfId="12536" xr:uid="{00000000-0005-0000-0000-0000A4300000}"/>
    <cellStyle name="Dezimal 13 6 2 4 4" xfId="12537" xr:uid="{00000000-0005-0000-0000-0000A5300000}"/>
    <cellStyle name="Dezimal 13 6 2 5" xfId="12538" xr:uid="{00000000-0005-0000-0000-0000A6300000}"/>
    <cellStyle name="Dezimal 13 6 2 5 2" xfId="12539" xr:uid="{00000000-0005-0000-0000-0000A7300000}"/>
    <cellStyle name="Dezimal 13 6 2 5 2 2" xfId="12540" xr:uid="{00000000-0005-0000-0000-0000A8300000}"/>
    <cellStyle name="Dezimal 13 6 2 5 3" xfId="12541" xr:uid="{00000000-0005-0000-0000-0000A9300000}"/>
    <cellStyle name="Dezimal 13 6 2 5 3 2" xfId="12542" xr:uid="{00000000-0005-0000-0000-0000AA300000}"/>
    <cellStyle name="Dezimal 13 6 2 5 4" xfId="12543" xr:uid="{00000000-0005-0000-0000-0000AB300000}"/>
    <cellStyle name="Dezimal 13 6 2 6" xfId="12544" xr:uid="{00000000-0005-0000-0000-0000AC300000}"/>
    <cellStyle name="Dezimal 13 6 2 6 2" xfId="12545" xr:uid="{00000000-0005-0000-0000-0000AD300000}"/>
    <cellStyle name="Dezimal 13 6 2 6 2 2" xfId="12546" xr:uid="{00000000-0005-0000-0000-0000AE300000}"/>
    <cellStyle name="Dezimal 13 6 2 6 3" xfId="12547" xr:uid="{00000000-0005-0000-0000-0000AF300000}"/>
    <cellStyle name="Dezimal 13 6 2 6 3 2" xfId="12548" xr:uid="{00000000-0005-0000-0000-0000B0300000}"/>
    <cellStyle name="Dezimal 13 6 2 6 4" xfId="12549" xr:uid="{00000000-0005-0000-0000-0000B1300000}"/>
    <cellStyle name="Dezimal 13 6 2 7" xfId="12550" xr:uid="{00000000-0005-0000-0000-0000B2300000}"/>
    <cellStyle name="Dezimal 13 6 2 7 2" xfId="12551" xr:uid="{00000000-0005-0000-0000-0000B3300000}"/>
    <cellStyle name="Dezimal 13 6 2 7 2 2" xfId="12552" xr:uid="{00000000-0005-0000-0000-0000B4300000}"/>
    <cellStyle name="Dezimal 13 6 2 7 3" xfId="12553" xr:uid="{00000000-0005-0000-0000-0000B5300000}"/>
    <cellStyle name="Dezimal 13 6 2 7 3 2" xfId="12554" xr:uid="{00000000-0005-0000-0000-0000B6300000}"/>
    <cellStyle name="Dezimal 13 6 2 7 4" xfId="12555" xr:uid="{00000000-0005-0000-0000-0000B7300000}"/>
    <cellStyle name="Dezimal 13 6 2 8" xfId="12556" xr:uid="{00000000-0005-0000-0000-0000B8300000}"/>
    <cellStyle name="Dezimal 13 6 2 8 2" xfId="12557" xr:uid="{00000000-0005-0000-0000-0000B9300000}"/>
    <cellStyle name="Dezimal 13 6 2 9" xfId="12558" xr:uid="{00000000-0005-0000-0000-0000BA300000}"/>
    <cellStyle name="Dezimal 13 6 2 9 2" xfId="12559" xr:uid="{00000000-0005-0000-0000-0000BB300000}"/>
    <cellStyle name="Dezimal 13 6 3" xfId="12560" xr:uid="{00000000-0005-0000-0000-0000BC300000}"/>
    <cellStyle name="Dezimal 13 6 3 2" xfId="12561" xr:uid="{00000000-0005-0000-0000-0000BD300000}"/>
    <cellStyle name="Dezimal 13 6 3 2 2" xfId="12562" xr:uid="{00000000-0005-0000-0000-0000BE300000}"/>
    <cellStyle name="Dezimal 13 6 3 2 2 2" xfId="12563" xr:uid="{00000000-0005-0000-0000-0000BF300000}"/>
    <cellStyle name="Dezimal 13 6 3 2 3" xfId="12564" xr:uid="{00000000-0005-0000-0000-0000C0300000}"/>
    <cellStyle name="Dezimal 13 6 3 2 3 2" xfId="12565" xr:uid="{00000000-0005-0000-0000-0000C1300000}"/>
    <cellStyle name="Dezimal 13 6 3 2 4" xfId="12566" xr:uid="{00000000-0005-0000-0000-0000C2300000}"/>
    <cellStyle name="Dezimal 13 6 3 3" xfId="12567" xr:uid="{00000000-0005-0000-0000-0000C3300000}"/>
    <cellStyle name="Dezimal 13 6 3 3 2" xfId="12568" xr:uid="{00000000-0005-0000-0000-0000C4300000}"/>
    <cellStyle name="Dezimal 13 6 3 3 2 2" xfId="12569" xr:uid="{00000000-0005-0000-0000-0000C5300000}"/>
    <cellStyle name="Dezimal 13 6 3 3 3" xfId="12570" xr:uid="{00000000-0005-0000-0000-0000C6300000}"/>
    <cellStyle name="Dezimal 13 6 3 3 3 2" xfId="12571" xr:uid="{00000000-0005-0000-0000-0000C7300000}"/>
    <cellStyle name="Dezimal 13 6 3 3 4" xfId="12572" xr:uid="{00000000-0005-0000-0000-0000C8300000}"/>
    <cellStyle name="Dezimal 13 6 3 4" xfId="12573" xr:uid="{00000000-0005-0000-0000-0000C9300000}"/>
    <cellStyle name="Dezimal 13 6 3 4 2" xfId="12574" xr:uid="{00000000-0005-0000-0000-0000CA300000}"/>
    <cellStyle name="Dezimal 13 6 3 5" xfId="12575" xr:uid="{00000000-0005-0000-0000-0000CB300000}"/>
    <cellStyle name="Dezimal 13 6 3 5 2" xfId="12576" xr:uid="{00000000-0005-0000-0000-0000CC300000}"/>
    <cellStyle name="Dezimal 13 6 3 6" xfId="12577" xr:uid="{00000000-0005-0000-0000-0000CD300000}"/>
    <cellStyle name="Dezimal 13 6 4" xfId="12578" xr:uid="{00000000-0005-0000-0000-0000CE300000}"/>
    <cellStyle name="Dezimal 13 6 4 2" xfId="12579" xr:uid="{00000000-0005-0000-0000-0000CF300000}"/>
    <cellStyle name="Dezimal 13 6 4 2 2" xfId="12580" xr:uid="{00000000-0005-0000-0000-0000D0300000}"/>
    <cellStyle name="Dezimal 13 6 4 3" xfId="12581" xr:uid="{00000000-0005-0000-0000-0000D1300000}"/>
    <cellStyle name="Dezimal 13 6 4 3 2" xfId="12582" xr:uid="{00000000-0005-0000-0000-0000D2300000}"/>
    <cellStyle name="Dezimal 13 6 4 4" xfId="12583" xr:uid="{00000000-0005-0000-0000-0000D3300000}"/>
    <cellStyle name="Dezimal 13 6 5" xfId="12584" xr:uid="{00000000-0005-0000-0000-0000D4300000}"/>
    <cellStyle name="Dezimal 13 6 5 2" xfId="12585" xr:uid="{00000000-0005-0000-0000-0000D5300000}"/>
    <cellStyle name="Dezimal 13 6 5 2 2" xfId="12586" xr:uid="{00000000-0005-0000-0000-0000D6300000}"/>
    <cellStyle name="Dezimal 13 6 5 3" xfId="12587" xr:uid="{00000000-0005-0000-0000-0000D7300000}"/>
    <cellStyle name="Dezimal 13 6 5 3 2" xfId="12588" xr:uid="{00000000-0005-0000-0000-0000D8300000}"/>
    <cellStyle name="Dezimal 13 6 5 4" xfId="12589" xr:uid="{00000000-0005-0000-0000-0000D9300000}"/>
    <cellStyle name="Dezimal 13 6 6" xfId="12590" xr:uid="{00000000-0005-0000-0000-0000DA300000}"/>
    <cellStyle name="Dezimal 13 6 6 2" xfId="12591" xr:uid="{00000000-0005-0000-0000-0000DB300000}"/>
    <cellStyle name="Dezimal 13 6 6 2 2" xfId="12592" xr:uid="{00000000-0005-0000-0000-0000DC300000}"/>
    <cellStyle name="Dezimal 13 6 6 3" xfId="12593" xr:uid="{00000000-0005-0000-0000-0000DD300000}"/>
    <cellStyle name="Dezimal 13 6 6 3 2" xfId="12594" xr:uid="{00000000-0005-0000-0000-0000DE300000}"/>
    <cellStyle name="Dezimal 13 6 6 4" xfId="12595" xr:uid="{00000000-0005-0000-0000-0000DF300000}"/>
    <cellStyle name="Dezimal 13 6 7" xfId="12596" xr:uid="{00000000-0005-0000-0000-0000E0300000}"/>
    <cellStyle name="Dezimal 13 6 7 2" xfId="12597" xr:uid="{00000000-0005-0000-0000-0000E1300000}"/>
    <cellStyle name="Dezimal 13 6 7 2 2" xfId="12598" xr:uid="{00000000-0005-0000-0000-0000E2300000}"/>
    <cellStyle name="Dezimal 13 6 7 3" xfId="12599" xr:uid="{00000000-0005-0000-0000-0000E3300000}"/>
    <cellStyle name="Dezimal 13 6 7 3 2" xfId="12600" xr:uid="{00000000-0005-0000-0000-0000E4300000}"/>
    <cellStyle name="Dezimal 13 6 7 4" xfId="12601" xr:uid="{00000000-0005-0000-0000-0000E5300000}"/>
    <cellStyle name="Dezimal 13 6 8" xfId="12602" xr:uid="{00000000-0005-0000-0000-0000E6300000}"/>
    <cellStyle name="Dezimal 13 6 8 2" xfId="12603" xr:uid="{00000000-0005-0000-0000-0000E7300000}"/>
    <cellStyle name="Dezimal 13 6 8 2 2" xfId="12604" xr:uid="{00000000-0005-0000-0000-0000E8300000}"/>
    <cellStyle name="Dezimal 13 6 8 3" xfId="12605" xr:uid="{00000000-0005-0000-0000-0000E9300000}"/>
    <cellStyle name="Dezimal 13 6 8 3 2" xfId="12606" xr:uid="{00000000-0005-0000-0000-0000EA300000}"/>
    <cellStyle name="Dezimal 13 6 8 4" xfId="12607" xr:uid="{00000000-0005-0000-0000-0000EB300000}"/>
    <cellStyle name="Dezimal 13 6 9" xfId="12608" xr:uid="{00000000-0005-0000-0000-0000EC300000}"/>
    <cellStyle name="Dezimal 13 6 9 2" xfId="12609" xr:uid="{00000000-0005-0000-0000-0000ED300000}"/>
    <cellStyle name="Dezimal 13 7" xfId="12610" xr:uid="{00000000-0005-0000-0000-0000EE300000}"/>
    <cellStyle name="Dezimal 13 7 10" xfId="12611" xr:uid="{00000000-0005-0000-0000-0000EF300000}"/>
    <cellStyle name="Dezimal 13 7 2" xfId="12612" xr:uid="{00000000-0005-0000-0000-0000F0300000}"/>
    <cellStyle name="Dezimal 13 7 2 10" xfId="12613" xr:uid="{00000000-0005-0000-0000-0000F1300000}"/>
    <cellStyle name="Dezimal 13 7 2 2" xfId="12614" xr:uid="{00000000-0005-0000-0000-0000F2300000}"/>
    <cellStyle name="Dezimal 13 7 2 2 2" xfId="12615" xr:uid="{00000000-0005-0000-0000-0000F3300000}"/>
    <cellStyle name="Dezimal 13 7 2 2 2 2" xfId="12616" xr:uid="{00000000-0005-0000-0000-0000F4300000}"/>
    <cellStyle name="Dezimal 13 7 2 2 3" xfId="12617" xr:uid="{00000000-0005-0000-0000-0000F5300000}"/>
    <cellStyle name="Dezimal 13 7 2 2 3 2" xfId="12618" xr:uid="{00000000-0005-0000-0000-0000F6300000}"/>
    <cellStyle name="Dezimal 13 7 2 2 4" xfId="12619" xr:uid="{00000000-0005-0000-0000-0000F7300000}"/>
    <cellStyle name="Dezimal 13 7 2 3" xfId="12620" xr:uid="{00000000-0005-0000-0000-0000F8300000}"/>
    <cellStyle name="Dezimal 13 7 2 3 2" xfId="12621" xr:uid="{00000000-0005-0000-0000-0000F9300000}"/>
    <cellStyle name="Dezimal 13 7 2 3 2 2" xfId="12622" xr:uid="{00000000-0005-0000-0000-0000FA300000}"/>
    <cellStyle name="Dezimal 13 7 2 3 3" xfId="12623" xr:uid="{00000000-0005-0000-0000-0000FB300000}"/>
    <cellStyle name="Dezimal 13 7 2 3 3 2" xfId="12624" xr:uid="{00000000-0005-0000-0000-0000FC300000}"/>
    <cellStyle name="Dezimal 13 7 2 3 4" xfId="12625" xr:uid="{00000000-0005-0000-0000-0000FD300000}"/>
    <cellStyle name="Dezimal 13 7 2 4" xfId="12626" xr:uid="{00000000-0005-0000-0000-0000FE300000}"/>
    <cellStyle name="Dezimal 13 7 2 4 2" xfId="12627" xr:uid="{00000000-0005-0000-0000-0000FF300000}"/>
    <cellStyle name="Dezimal 13 7 2 4 2 2" xfId="12628" xr:uid="{00000000-0005-0000-0000-000000310000}"/>
    <cellStyle name="Dezimal 13 7 2 4 3" xfId="12629" xr:uid="{00000000-0005-0000-0000-000001310000}"/>
    <cellStyle name="Dezimal 13 7 2 4 3 2" xfId="12630" xr:uid="{00000000-0005-0000-0000-000002310000}"/>
    <cellStyle name="Dezimal 13 7 2 4 4" xfId="12631" xr:uid="{00000000-0005-0000-0000-000003310000}"/>
    <cellStyle name="Dezimal 13 7 2 5" xfId="12632" xr:uid="{00000000-0005-0000-0000-000004310000}"/>
    <cellStyle name="Dezimal 13 7 2 5 2" xfId="12633" xr:uid="{00000000-0005-0000-0000-000005310000}"/>
    <cellStyle name="Dezimal 13 7 2 5 2 2" xfId="12634" xr:uid="{00000000-0005-0000-0000-000006310000}"/>
    <cellStyle name="Dezimal 13 7 2 5 3" xfId="12635" xr:uid="{00000000-0005-0000-0000-000007310000}"/>
    <cellStyle name="Dezimal 13 7 2 5 3 2" xfId="12636" xr:uid="{00000000-0005-0000-0000-000008310000}"/>
    <cellStyle name="Dezimal 13 7 2 5 4" xfId="12637" xr:uid="{00000000-0005-0000-0000-000009310000}"/>
    <cellStyle name="Dezimal 13 7 2 6" xfId="12638" xr:uid="{00000000-0005-0000-0000-00000A310000}"/>
    <cellStyle name="Dezimal 13 7 2 6 2" xfId="12639" xr:uid="{00000000-0005-0000-0000-00000B310000}"/>
    <cellStyle name="Dezimal 13 7 2 6 2 2" xfId="12640" xr:uid="{00000000-0005-0000-0000-00000C310000}"/>
    <cellStyle name="Dezimal 13 7 2 6 3" xfId="12641" xr:uid="{00000000-0005-0000-0000-00000D310000}"/>
    <cellStyle name="Dezimal 13 7 2 6 3 2" xfId="12642" xr:uid="{00000000-0005-0000-0000-00000E310000}"/>
    <cellStyle name="Dezimal 13 7 2 6 4" xfId="12643" xr:uid="{00000000-0005-0000-0000-00000F310000}"/>
    <cellStyle name="Dezimal 13 7 2 7" xfId="12644" xr:uid="{00000000-0005-0000-0000-000010310000}"/>
    <cellStyle name="Dezimal 13 7 2 7 2" xfId="12645" xr:uid="{00000000-0005-0000-0000-000011310000}"/>
    <cellStyle name="Dezimal 13 7 2 7 2 2" xfId="12646" xr:uid="{00000000-0005-0000-0000-000012310000}"/>
    <cellStyle name="Dezimal 13 7 2 7 3" xfId="12647" xr:uid="{00000000-0005-0000-0000-000013310000}"/>
    <cellStyle name="Dezimal 13 7 2 7 3 2" xfId="12648" xr:uid="{00000000-0005-0000-0000-000014310000}"/>
    <cellStyle name="Dezimal 13 7 2 7 4" xfId="12649" xr:uid="{00000000-0005-0000-0000-000015310000}"/>
    <cellStyle name="Dezimal 13 7 2 8" xfId="12650" xr:uid="{00000000-0005-0000-0000-000016310000}"/>
    <cellStyle name="Dezimal 13 7 2 8 2" xfId="12651" xr:uid="{00000000-0005-0000-0000-000017310000}"/>
    <cellStyle name="Dezimal 13 7 2 9" xfId="12652" xr:uid="{00000000-0005-0000-0000-000018310000}"/>
    <cellStyle name="Dezimal 13 7 2 9 2" xfId="12653" xr:uid="{00000000-0005-0000-0000-000019310000}"/>
    <cellStyle name="Dezimal 13 7 3" xfId="12654" xr:uid="{00000000-0005-0000-0000-00001A310000}"/>
    <cellStyle name="Dezimal 13 7 3 2" xfId="12655" xr:uid="{00000000-0005-0000-0000-00001B310000}"/>
    <cellStyle name="Dezimal 13 7 3 2 2" xfId="12656" xr:uid="{00000000-0005-0000-0000-00001C310000}"/>
    <cellStyle name="Dezimal 13 7 3 3" xfId="12657" xr:uid="{00000000-0005-0000-0000-00001D310000}"/>
    <cellStyle name="Dezimal 13 7 3 3 2" xfId="12658" xr:uid="{00000000-0005-0000-0000-00001E310000}"/>
    <cellStyle name="Dezimal 13 7 3 4" xfId="12659" xr:uid="{00000000-0005-0000-0000-00001F310000}"/>
    <cellStyle name="Dezimal 13 7 4" xfId="12660" xr:uid="{00000000-0005-0000-0000-000020310000}"/>
    <cellStyle name="Dezimal 13 7 4 2" xfId="12661" xr:uid="{00000000-0005-0000-0000-000021310000}"/>
    <cellStyle name="Dezimal 13 7 4 2 2" xfId="12662" xr:uid="{00000000-0005-0000-0000-000022310000}"/>
    <cellStyle name="Dezimal 13 7 4 3" xfId="12663" xr:uid="{00000000-0005-0000-0000-000023310000}"/>
    <cellStyle name="Dezimal 13 7 4 3 2" xfId="12664" xr:uid="{00000000-0005-0000-0000-000024310000}"/>
    <cellStyle name="Dezimal 13 7 4 4" xfId="12665" xr:uid="{00000000-0005-0000-0000-000025310000}"/>
    <cellStyle name="Dezimal 13 7 5" xfId="12666" xr:uid="{00000000-0005-0000-0000-000026310000}"/>
    <cellStyle name="Dezimal 13 7 5 2" xfId="12667" xr:uid="{00000000-0005-0000-0000-000027310000}"/>
    <cellStyle name="Dezimal 13 7 5 2 2" xfId="12668" xr:uid="{00000000-0005-0000-0000-000028310000}"/>
    <cellStyle name="Dezimal 13 7 5 3" xfId="12669" xr:uid="{00000000-0005-0000-0000-000029310000}"/>
    <cellStyle name="Dezimal 13 7 5 3 2" xfId="12670" xr:uid="{00000000-0005-0000-0000-00002A310000}"/>
    <cellStyle name="Dezimal 13 7 5 4" xfId="12671" xr:uid="{00000000-0005-0000-0000-00002B310000}"/>
    <cellStyle name="Dezimal 13 7 6" xfId="12672" xr:uid="{00000000-0005-0000-0000-00002C310000}"/>
    <cellStyle name="Dezimal 13 7 6 2" xfId="12673" xr:uid="{00000000-0005-0000-0000-00002D310000}"/>
    <cellStyle name="Dezimal 13 7 6 2 2" xfId="12674" xr:uid="{00000000-0005-0000-0000-00002E310000}"/>
    <cellStyle name="Dezimal 13 7 6 3" xfId="12675" xr:uid="{00000000-0005-0000-0000-00002F310000}"/>
    <cellStyle name="Dezimal 13 7 6 3 2" xfId="12676" xr:uid="{00000000-0005-0000-0000-000030310000}"/>
    <cellStyle name="Dezimal 13 7 6 4" xfId="12677" xr:uid="{00000000-0005-0000-0000-000031310000}"/>
    <cellStyle name="Dezimal 13 7 7" xfId="12678" xr:uid="{00000000-0005-0000-0000-000032310000}"/>
    <cellStyle name="Dezimal 13 7 7 2" xfId="12679" xr:uid="{00000000-0005-0000-0000-000033310000}"/>
    <cellStyle name="Dezimal 13 7 7 2 2" xfId="12680" xr:uid="{00000000-0005-0000-0000-000034310000}"/>
    <cellStyle name="Dezimal 13 7 7 3" xfId="12681" xr:uid="{00000000-0005-0000-0000-000035310000}"/>
    <cellStyle name="Dezimal 13 7 7 3 2" xfId="12682" xr:uid="{00000000-0005-0000-0000-000036310000}"/>
    <cellStyle name="Dezimal 13 7 7 4" xfId="12683" xr:uid="{00000000-0005-0000-0000-000037310000}"/>
    <cellStyle name="Dezimal 13 7 8" xfId="12684" xr:uid="{00000000-0005-0000-0000-000038310000}"/>
    <cellStyle name="Dezimal 13 7 8 2" xfId="12685" xr:uid="{00000000-0005-0000-0000-000039310000}"/>
    <cellStyle name="Dezimal 13 7 9" xfId="12686" xr:uid="{00000000-0005-0000-0000-00003A310000}"/>
    <cellStyle name="Dezimal 13 7 9 2" xfId="12687" xr:uid="{00000000-0005-0000-0000-00003B310000}"/>
    <cellStyle name="Dezimal 13 8" xfId="12688" xr:uid="{00000000-0005-0000-0000-00003C310000}"/>
    <cellStyle name="Dezimal 13 8 10" xfId="12689" xr:uid="{00000000-0005-0000-0000-00003D310000}"/>
    <cellStyle name="Dezimal 13 8 2" xfId="12690" xr:uid="{00000000-0005-0000-0000-00003E310000}"/>
    <cellStyle name="Dezimal 13 8 2 2" xfId="12691" xr:uid="{00000000-0005-0000-0000-00003F310000}"/>
    <cellStyle name="Dezimal 13 8 2 2 2" xfId="12692" xr:uid="{00000000-0005-0000-0000-000040310000}"/>
    <cellStyle name="Dezimal 13 8 2 2 2 2" xfId="12693" xr:uid="{00000000-0005-0000-0000-000041310000}"/>
    <cellStyle name="Dezimal 13 8 2 2 3" xfId="12694" xr:uid="{00000000-0005-0000-0000-000042310000}"/>
    <cellStyle name="Dezimal 13 8 2 2 3 2" xfId="12695" xr:uid="{00000000-0005-0000-0000-000043310000}"/>
    <cellStyle name="Dezimal 13 8 2 2 4" xfId="12696" xr:uid="{00000000-0005-0000-0000-000044310000}"/>
    <cellStyle name="Dezimal 13 8 2 3" xfId="12697" xr:uid="{00000000-0005-0000-0000-000045310000}"/>
    <cellStyle name="Dezimal 13 8 2 3 2" xfId="12698" xr:uid="{00000000-0005-0000-0000-000046310000}"/>
    <cellStyle name="Dezimal 13 8 2 3 2 2" xfId="12699" xr:uid="{00000000-0005-0000-0000-000047310000}"/>
    <cellStyle name="Dezimal 13 8 2 3 3" xfId="12700" xr:uid="{00000000-0005-0000-0000-000048310000}"/>
    <cellStyle name="Dezimal 13 8 2 3 3 2" xfId="12701" xr:uid="{00000000-0005-0000-0000-000049310000}"/>
    <cellStyle name="Dezimal 13 8 2 3 4" xfId="12702" xr:uid="{00000000-0005-0000-0000-00004A310000}"/>
    <cellStyle name="Dezimal 13 8 2 4" xfId="12703" xr:uid="{00000000-0005-0000-0000-00004B310000}"/>
    <cellStyle name="Dezimal 13 8 2 4 2" xfId="12704" xr:uid="{00000000-0005-0000-0000-00004C310000}"/>
    <cellStyle name="Dezimal 13 8 2 5" xfId="12705" xr:uid="{00000000-0005-0000-0000-00004D310000}"/>
    <cellStyle name="Dezimal 13 8 2 5 2" xfId="12706" xr:uid="{00000000-0005-0000-0000-00004E310000}"/>
    <cellStyle name="Dezimal 13 8 2 6" xfId="12707" xr:uid="{00000000-0005-0000-0000-00004F310000}"/>
    <cellStyle name="Dezimal 13 8 3" xfId="12708" xr:uid="{00000000-0005-0000-0000-000050310000}"/>
    <cellStyle name="Dezimal 13 8 3 2" xfId="12709" xr:uid="{00000000-0005-0000-0000-000051310000}"/>
    <cellStyle name="Dezimal 13 8 3 2 2" xfId="12710" xr:uid="{00000000-0005-0000-0000-000052310000}"/>
    <cellStyle name="Dezimal 13 8 3 3" xfId="12711" xr:uid="{00000000-0005-0000-0000-000053310000}"/>
    <cellStyle name="Dezimal 13 8 3 3 2" xfId="12712" xr:uid="{00000000-0005-0000-0000-000054310000}"/>
    <cellStyle name="Dezimal 13 8 3 4" xfId="12713" xr:uid="{00000000-0005-0000-0000-000055310000}"/>
    <cellStyle name="Dezimal 13 8 4" xfId="12714" xr:uid="{00000000-0005-0000-0000-000056310000}"/>
    <cellStyle name="Dezimal 13 8 4 2" xfId="12715" xr:uid="{00000000-0005-0000-0000-000057310000}"/>
    <cellStyle name="Dezimal 13 8 4 2 2" xfId="12716" xr:uid="{00000000-0005-0000-0000-000058310000}"/>
    <cellStyle name="Dezimal 13 8 4 3" xfId="12717" xr:uid="{00000000-0005-0000-0000-000059310000}"/>
    <cellStyle name="Dezimal 13 8 4 3 2" xfId="12718" xr:uid="{00000000-0005-0000-0000-00005A310000}"/>
    <cellStyle name="Dezimal 13 8 4 4" xfId="12719" xr:uid="{00000000-0005-0000-0000-00005B310000}"/>
    <cellStyle name="Dezimal 13 8 5" xfId="12720" xr:uid="{00000000-0005-0000-0000-00005C310000}"/>
    <cellStyle name="Dezimal 13 8 5 2" xfId="12721" xr:uid="{00000000-0005-0000-0000-00005D310000}"/>
    <cellStyle name="Dezimal 13 8 5 2 2" xfId="12722" xr:uid="{00000000-0005-0000-0000-00005E310000}"/>
    <cellStyle name="Dezimal 13 8 5 3" xfId="12723" xr:uid="{00000000-0005-0000-0000-00005F310000}"/>
    <cellStyle name="Dezimal 13 8 5 3 2" xfId="12724" xr:uid="{00000000-0005-0000-0000-000060310000}"/>
    <cellStyle name="Dezimal 13 8 5 4" xfId="12725" xr:uid="{00000000-0005-0000-0000-000061310000}"/>
    <cellStyle name="Dezimal 13 8 6" xfId="12726" xr:uid="{00000000-0005-0000-0000-000062310000}"/>
    <cellStyle name="Dezimal 13 8 6 2" xfId="12727" xr:uid="{00000000-0005-0000-0000-000063310000}"/>
    <cellStyle name="Dezimal 13 8 6 2 2" xfId="12728" xr:uid="{00000000-0005-0000-0000-000064310000}"/>
    <cellStyle name="Dezimal 13 8 6 3" xfId="12729" xr:uid="{00000000-0005-0000-0000-000065310000}"/>
    <cellStyle name="Dezimal 13 8 6 3 2" xfId="12730" xr:uid="{00000000-0005-0000-0000-000066310000}"/>
    <cellStyle name="Dezimal 13 8 6 4" xfId="12731" xr:uid="{00000000-0005-0000-0000-000067310000}"/>
    <cellStyle name="Dezimal 13 8 7" xfId="12732" xr:uid="{00000000-0005-0000-0000-000068310000}"/>
    <cellStyle name="Dezimal 13 8 7 2" xfId="12733" xr:uid="{00000000-0005-0000-0000-000069310000}"/>
    <cellStyle name="Dezimal 13 8 7 2 2" xfId="12734" xr:uid="{00000000-0005-0000-0000-00006A310000}"/>
    <cellStyle name="Dezimal 13 8 7 3" xfId="12735" xr:uid="{00000000-0005-0000-0000-00006B310000}"/>
    <cellStyle name="Dezimal 13 8 7 3 2" xfId="12736" xr:uid="{00000000-0005-0000-0000-00006C310000}"/>
    <cellStyle name="Dezimal 13 8 7 4" xfId="12737" xr:uid="{00000000-0005-0000-0000-00006D310000}"/>
    <cellStyle name="Dezimal 13 8 8" xfId="12738" xr:uid="{00000000-0005-0000-0000-00006E310000}"/>
    <cellStyle name="Dezimal 13 8 8 2" xfId="12739" xr:uid="{00000000-0005-0000-0000-00006F310000}"/>
    <cellStyle name="Dezimal 13 8 9" xfId="12740" xr:uid="{00000000-0005-0000-0000-000070310000}"/>
    <cellStyle name="Dezimal 13 8 9 2" xfId="12741" xr:uid="{00000000-0005-0000-0000-000071310000}"/>
    <cellStyle name="Dezimal 13 9" xfId="12742" xr:uid="{00000000-0005-0000-0000-000072310000}"/>
    <cellStyle name="Dezimal 13 9 10" xfId="12743" xr:uid="{00000000-0005-0000-0000-000073310000}"/>
    <cellStyle name="Dezimal 13 9 10 2" xfId="12744" xr:uid="{00000000-0005-0000-0000-000074310000}"/>
    <cellStyle name="Dezimal 13 9 11" xfId="12745" xr:uid="{00000000-0005-0000-0000-000075310000}"/>
    <cellStyle name="Dezimal 13 9 2" xfId="12746" xr:uid="{00000000-0005-0000-0000-000076310000}"/>
    <cellStyle name="Dezimal 13 9 2 2" xfId="12747" xr:uid="{00000000-0005-0000-0000-000077310000}"/>
    <cellStyle name="Dezimal 13 9 2 2 2" xfId="12748" xr:uid="{00000000-0005-0000-0000-000078310000}"/>
    <cellStyle name="Dezimal 13 9 2 2 2 2" xfId="12749" xr:uid="{00000000-0005-0000-0000-000079310000}"/>
    <cellStyle name="Dezimal 13 9 2 2 3" xfId="12750" xr:uid="{00000000-0005-0000-0000-00007A310000}"/>
    <cellStyle name="Dezimal 13 9 2 2 3 2" xfId="12751" xr:uid="{00000000-0005-0000-0000-00007B310000}"/>
    <cellStyle name="Dezimal 13 9 2 2 4" xfId="12752" xr:uid="{00000000-0005-0000-0000-00007C310000}"/>
    <cellStyle name="Dezimal 13 9 2 3" xfId="12753" xr:uid="{00000000-0005-0000-0000-00007D310000}"/>
    <cellStyle name="Dezimal 13 9 2 3 2" xfId="12754" xr:uid="{00000000-0005-0000-0000-00007E310000}"/>
    <cellStyle name="Dezimal 13 9 2 3 2 2" xfId="12755" xr:uid="{00000000-0005-0000-0000-00007F310000}"/>
    <cellStyle name="Dezimal 13 9 2 3 3" xfId="12756" xr:uid="{00000000-0005-0000-0000-000080310000}"/>
    <cellStyle name="Dezimal 13 9 2 3 3 2" xfId="12757" xr:uid="{00000000-0005-0000-0000-000081310000}"/>
    <cellStyle name="Dezimal 13 9 2 3 4" xfId="12758" xr:uid="{00000000-0005-0000-0000-000082310000}"/>
    <cellStyle name="Dezimal 13 9 2 4" xfId="12759" xr:uid="{00000000-0005-0000-0000-000083310000}"/>
    <cellStyle name="Dezimal 13 9 2 4 2" xfId="12760" xr:uid="{00000000-0005-0000-0000-000084310000}"/>
    <cellStyle name="Dezimal 13 9 2 5" xfId="12761" xr:uid="{00000000-0005-0000-0000-000085310000}"/>
    <cellStyle name="Dezimal 13 9 2 5 2" xfId="12762" xr:uid="{00000000-0005-0000-0000-000086310000}"/>
    <cellStyle name="Dezimal 13 9 2 6" xfId="12763" xr:uid="{00000000-0005-0000-0000-000087310000}"/>
    <cellStyle name="Dezimal 13 9 3" xfId="12764" xr:uid="{00000000-0005-0000-0000-000088310000}"/>
    <cellStyle name="Dezimal 13 9 3 2" xfId="12765" xr:uid="{00000000-0005-0000-0000-000089310000}"/>
    <cellStyle name="Dezimal 13 9 3 2 2" xfId="12766" xr:uid="{00000000-0005-0000-0000-00008A310000}"/>
    <cellStyle name="Dezimal 13 9 3 2 2 2" xfId="12767" xr:uid="{00000000-0005-0000-0000-00008B310000}"/>
    <cellStyle name="Dezimal 13 9 3 2 3" xfId="12768" xr:uid="{00000000-0005-0000-0000-00008C310000}"/>
    <cellStyle name="Dezimal 13 9 3 2 3 2" xfId="12769" xr:uid="{00000000-0005-0000-0000-00008D310000}"/>
    <cellStyle name="Dezimal 13 9 3 2 4" xfId="12770" xr:uid="{00000000-0005-0000-0000-00008E310000}"/>
    <cellStyle name="Dezimal 13 9 3 3" xfId="12771" xr:uid="{00000000-0005-0000-0000-00008F310000}"/>
    <cellStyle name="Dezimal 13 9 3 3 2" xfId="12772" xr:uid="{00000000-0005-0000-0000-000090310000}"/>
    <cellStyle name="Dezimal 13 9 3 3 2 2" xfId="12773" xr:uid="{00000000-0005-0000-0000-000091310000}"/>
    <cellStyle name="Dezimal 13 9 3 3 3" xfId="12774" xr:uid="{00000000-0005-0000-0000-000092310000}"/>
    <cellStyle name="Dezimal 13 9 3 3 3 2" xfId="12775" xr:uid="{00000000-0005-0000-0000-000093310000}"/>
    <cellStyle name="Dezimal 13 9 3 3 4" xfId="12776" xr:uid="{00000000-0005-0000-0000-000094310000}"/>
    <cellStyle name="Dezimal 13 9 3 4" xfId="12777" xr:uid="{00000000-0005-0000-0000-000095310000}"/>
    <cellStyle name="Dezimal 13 9 3 4 2" xfId="12778" xr:uid="{00000000-0005-0000-0000-000096310000}"/>
    <cellStyle name="Dezimal 13 9 3 5" xfId="12779" xr:uid="{00000000-0005-0000-0000-000097310000}"/>
    <cellStyle name="Dezimal 13 9 3 5 2" xfId="12780" xr:uid="{00000000-0005-0000-0000-000098310000}"/>
    <cellStyle name="Dezimal 13 9 3 6" xfId="12781" xr:uid="{00000000-0005-0000-0000-000099310000}"/>
    <cellStyle name="Dezimal 13 9 4" xfId="12782" xr:uid="{00000000-0005-0000-0000-00009A310000}"/>
    <cellStyle name="Dezimal 13 9 4 2" xfId="12783" xr:uid="{00000000-0005-0000-0000-00009B310000}"/>
    <cellStyle name="Dezimal 13 9 4 2 2" xfId="12784" xr:uid="{00000000-0005-0000-0000-00009C310000}"/>
    <cellStyle name="Dezimal 13 9 4 2 2 2" xfId="12785" xr:uid="{00000000-0005-0000-0000-00009D310000}"/>
    <cellStyle name="Dezimal 13 9 4 2 2 2 2" xfId="12786" xr:uid="{00000000-0005-0000-0000-00009E310000}"/>
    <cellStyle name="Dezimal 13 9 4 2 2 3" xfId="12787" xr:uid="{00000000-0005-0000-0000-00009F310000}"/>
    <cellStyle name="Dezimal 13 9 4 2 2 3 2" xfId="12788" xr:uid="{00000000-0005-0000-0000-0000A0310000}"/>
    <cellStyle name="Dezimal 13 9 4 2 2 4" xfId="12789" xr:uid="{00000000-0005-0000-0000-0000A1310000}"/>
    <cellStyle name="Dezimal 13 9 4 2 3" xfId="12790" xr:uid="{00000000-0005-0000-0000-0000A2310000}"/>
    <cellStyle name="Dezimal 13 9 4 2 3 2" xfId="12791" xr:uid="{00000000-0005-0000-0000-0000A3310000}"/>
    <cellStyle name="Dezimal 13 9 4 2 3 2 2" xfId="12792" xr:uid="{00000000-0005-0000-0000-0000A4310000}"/>
    <cellStyle name="Dezimal 13 9 4 2 3 3" xfId="12793" xr:uid="{00000000-0005-0000-0000-0000A5310000}"/>
    <cellStyle name="Dezimal 13 9 4 2 3 3 2" xfId="12794" xr:uid="{00000000-0005-0000-0000-0000A6310000}"/>
    <cellStyle name="Dezimal 13 9 4 2 3 4" xfId="12795" xr:uid="{00000000-0005-0000-0000-0000A7310000}"/>
    <cellStyle name="Dezimal 13 9 4 2 4" xfId="12796" xr:uid="{00000000-0005-0000-0000-0000A8310000}"/>
    <cellStyle name="Dezimal 13 9 4 2 4 2" xfId="12797" xr:uid="{00000000-0005-0000-0000-0000A9310000}"/>
    <cellStyle name="Dezimal 13 9 4 2 5" xfId="12798" xr:uid="{00000000-0005-0000-0000-0000AA310000}"/>
    <cellStyle name="Dezimal 13 9 4 2 5 2" xfId="12799" xr:uid="{00000000-0005-0000-0000-0000AB310000}"/>
    <cellStyle name="Dezimal 13 9 4 2 6" xfId="12800" xr:uid="{00000000-0005-0000-0000-0000AC310000}"/>
    <cellStyle name="Dezimal 13 9 4 3" xfId="12801" xr:uid="{00000000-0005-0000-0000-0000AD310000}"/>
    <cellStyle name="Dezimal 13 9 4 3 2" xfId="12802" xr:uid="{00000000-0005-0000-0000-0000AE310000}"/>
    <cellStyle name="Dezimal 13 9 4 3 2 2" xfId="12803" xr:uid="{00000000-0005-0000-0000-0000AF310000}"/>
    <cellStyle name="Dezimal 13 9 4 3 3" xfId="12804" xr:uid="{00000000-0005-0000-0000-0000B0310000}"/>
    <cellStyle name="Dezimal 13 9 4 3 3 2" xfId="12805" xr:uid="{00000000-0005-0000-0000-0000B1310000}"/>
    <cellStyle name="Dezimal 13 9 4 3 4" xfId="12806" xr:uid="{00000000-0005-0000-0000-0000B2310000}"/>
    <cellStyle name="Dezimal 13 9 4 4" xfId="12807" xr:uid="{00000000-0005-0000-0000-0000B3310000}"/>
    <cellStyle name="Dezimal 13 9 4 4 2" xfId="12808" xr:uid="{00000000-0005-0000-0000-0000B4310000}"/>
    <cellStyle name="Dezimal 13 9 4 5" xfId="12809" xr:uid="{00000000-0005-0000-0000-0000B5310000}"/>
    <cellStyle name="Dezimal 13 9 4 5 2" xfId="12810" xr:uid="{00000000-0005-0000-0000-0000B6310000}"/>
    <cellStyle name="Dezimal 13 9 4 6" xfId="12811" xr:uid="{00000000-0005-0000-0000-0000B7310000}"/>
    <cellStyle name="Dezimal 13 9 5" xfId="12812" xr:uid="{00000000-0005-0000-0000-0000B8310000}"/>
    <cellStyle name="Dezimal 13 9 5 2" xfId="12813" xr:uid="{00000000-0005-0000-0000-0000B9310000}"/>
    <cellStyle name="Dezimal 13 9 5 2 2" xfId="12814" xr:uid="{00000000-0005-0000-0000-0000BA310000}"/>
    <cellStyle name="Dezimal 13 9 5 3" xfId="12815" xr:uid="{00000000-0005-0000-0000-0000BB310000}"/>
    <cellStyle name="Dezimal 13 9 5 3 2" xfId="12816" xr:uid="{00000000-0005-0000-0000-0000BC310000}"/>
    <cellStyle name="Dezimal 13 9 5 4" xfId="12817" xr:uid="{00000000-0005-0000-0000-0000BD310000}"/>
    <cellStyle name="Dezimal 13 9 6" xfId="12818" xr:uid="{00000000-0005-0000-0000-0000BE310000}"/>
    <cellStyle name="Dezimal 13 9 6 2" xfId="12819" xr:uid="{00000000-0005-0000-0000-0000BF310000}"/>
    <cellStyle name="Dezimal 13 9 6 2 2" xfId="12820" xr:uid="{00000000-0005-0000-0000-0000C0310000}"/>
    <cellStyle name="Dezimal 13 9 6 3" xfId="12821" xr:uid="{00000000-0005-0000-0000-0000C1310000}"/>
    <cellStyle name="Dezimal 13 9 6 3 2" xfId="12822" xr:uid="{00000000-0005-0000-0000-0000C2310000}"/>
    <cellStyle name="Dezimal 13 9 6 4" xfId="12823" xr:uid="{00000000-0005-0000-0000-0000C3310000}"/>
    <cellStyle name="Dezimal 13 9 7" xfId="12824" xr:uid="{00000000-0005-0000-0000-0000C4310000}"/>
    <cellStyle name="Dezimal 13 9 7 2" xfId="12825" xr:uid="{00000000-0005-0000-0000-0000C5310000}"/>
    <cellStyle name="Dezimal 13 9 7 2 2" xfId="12826" xr:uid="{00000000-0005-0000-0000-0000C6310000}"/>
    <cellStyle name="Dezimal 13 9 7 3" xfId="12827" xr:uid="{00000000-0005-0000-0000-0000C7310000}"/>
    <cellStyle name="Dezimal 13 9 7 3 2" xfId="12828" xr:uid="{00000000-0005-0000-0000-0000C8310000}"/>
    <cellStyle name="Dezimal 13 9 7 4" xfId="12829" xr:uid="{00000000-0005-0000-0000-0000C9310000}"/>
    <cellStyle name="Dezimal 13 9 8" xfId="12830" xr:uid="{00000000-0005-0000-0000-0000CA310000}"/>
    <cellStyle name="Dezimal 13 9 8 2" xfId="12831" xr:uid="{00000000-0005-0000-0000-0000CB310000}"/>
    <cellStyle name="Dezimal 13 9 8 2 2" xfId="12832" xr:uid="{00000000-0005-0000-0000-0000CC310000}"/>
    <cellStyle name="Dezimal 13 9 8 3" xfId="12833" xr:uid="{00000000-0005-0000-0000-0000CD310000}"/>
    <cellStyle name="Dezimal 13 9 8 3 2" xfId="12834" xr:uid="{00000000-0005-0000-0000-0000CE310000}"/>
    <cellStyle name="Dezimal 13 9 8 4" xfId="12835" xr:uid="{00000000-0005-0000-0000-0000CF310000}"/>
    <cellStyle name="Dezimal 13 9 9" xfId="12836" xr:uid="{00000000-0005-0000-0000-0000D0310000}"/>
    <cellStyle name="Dezimal 13 9 9 2" xfId="12837" xr:uid="{00000000-0005-0000-0000-0000D1310000}"/>
    <cellStyle name="Dezimal 14" xfId="12838" xr:uid="{00000000-0005-0000-0000-0000D2310000}"/>
    <cellStyle name="Dezimal 14 10" xfId="12839" xr:uid="{00000000-0005-0000-0000-0000D3310000}"/>
    <cellStyle name="Dezimal 14 10 10" xfId="12840" xr:uid="{00000000-0005-0000-0000-0000D4310000}"/>
    <cellStyle name="Dezimal 14 10 10 2" xfId="12841" xr:uid="{00000000-0005-0000-0000-0000D5310000}"/>
    <cellStyle name="Dezimal 14 10 11" xfId="12842" xr:uid="{00000000-0005-0000-0000-0000D6310000}"/>
    <cellStyle name="Dezimal 14 10 2" xfId="12843" xr:uid="{00000000-0005-0000-0000-0000D7310000}"/>
    <cellStyle name="Dezimal 14 10 2 2" xfId="12844" xr:uid="{00000000-0005-0000-0000-0000D8310000}"/>
    <cellStyle name="Dezimal 14 10 2 2 2" xfId="12845" xr:uid="{00000000-0005-0000-0000-0000D9310000}"/>
    <cellStyle name="Dezimal 14 10 2 2 2 2" xfId="12846" xr:uid="{00000000-0005-0000-0000-0000DA310000}"/>
    <cellStyle name="Dezimal 14 10 2 2 3" xfId="12847" xr:uid="{00000000-0005-0000-0000-0000DB310000}"/>
    <cellStyle name="Dezimal 14 10 2 2 3 2" xfId="12848" xr:uid="{00000000-0005-0000-0000-0000DC310000}"/>
    <cellStyle name="Dezimal 14 10 2 2 4" xfId="12849" xr:uid="{00000000-0005-0000-0000-0000DD310000}"/>
    <cellStyle name="Dezimal 14 10 2 3" xfId="12850" xr:uid="{00000000-0005-0000-0000-0000DE310000}"/>
    <cellStyle name="Dezimal 14 10 2 3 2" xfId="12851" xr:uid="{00000000-0005-0000-0000-0000DF310000}"/>
    <cellStyle name="Dezimal 14 10 2 3 2 2" xfId="12852" xr:uid="{00000000-0005-0000-0000-0000E0310000}"/>
    <cellStyle name="Dezimal 14 10 2 3 3" xfId="12853" xr:uid="{00000000-0005-0000-0000-0000E1310000}"/>
    <cellStyle name="Dezimal 14 10 2 3 3 2" xfId="12854" xr:uid="{00000000-0005-0000-0000-0000E2310000}"/>
    <cellStyle name="Dezimal 14 10 2 3 4" xfId="12855" xr:uid="{00000000-0005-0000-0000-0000E3310000}"/>
    <cellStyle name="Dezimal 14 10 2 4" xfId="12856" xr:uid="{00000000-0005-0000-0000-0000E4310000}"/>
    <cellStyle name="Dezimal 14 10 2 4 2" xfId="12857" xr:uid="{00000000-0005-0000-0000-0000E5310000}"/>
    <cellStyle name="Dezimal 14 10 2 5" xfId="12858" xr:uid="{00000000-0005-0000-0000-0000E6310000}"/>
    <cellStyle name="Dezimal 14 10 2 5 2" xfId="12859" xr:uid="{00000000-0005-0000-0000-0000E7310000}"/>
    <cellStyle name="Dezimal 14 10 2 6" xfId="12860" xr:uid="{00000000-0005-0000-0000-0000E8310000}"/>
    <cellStyle name="Dezimal 14 10 3" xfId="12861" xr:uid="{00000000-0005-0000-0000-0000E9310000}"/>
    <cellStyle name="Dezimal 14 10 3 2" xfId="12862" xr:uid="{00000000-0005-0000-0000-0000EA310000}"/>
    <cellStyle name="Dezimal 14 10 3 2 2" xfId="12863" xr:uid="{00000000-0005-0000-0000-0000EB310000}"/>
    <cellStyle name="Dezimal 14 10 3 2 2 2" xfId="12864" xr:uid="{00000000-0005-0000-0000-0000EC310000}"/>
    <cellStyle name="Dezimal 14 10 3 2 3" xfId="12865" xr:uid="{00000000-0005-0000-0000-0000ED310000}"/>
    <cellStyle name="Dezimal 14 10 3 2 3 2" xfId="12866" xr:uid="{00000000-0005-0000-0000-0000EE310000}"/>
    <cellStyle name="Dezimal 14 10 3 2 4" xfId="12867" xr:uid="{00000000-0005-0000-0000-0000EF310000}"/>
    <cellStyle name="Dezimal 14 10 3 3" xfId="12868" xr:uid="{00000000-0005-0000-0000-0000F0310000}"/>
    <cellStyle name="Dezimal 14 10 3 3 2" xfId="12869" xr:uid="{00000000-0005-0000-0000-0000F1310000}"/>
    <cellStyle name="Dezimal 14 10 3 3 2 2" xfId="12870" xr:uid="{00000000-0005-0000-0000-0000F2310000}"/>
    <cellStyle name="Dezimal 14 10 3 3 3" xfId="12871" xr:uid="{00000000-0005-0000-0000-0000F3310000}"/>
    <cellStyle name="Dezimal 14 10 3 3 3 2" xfId="12872" xr:uid="{00000000-0005-0000-0000-0000F4310000}"/>
    <cellStyle name="Dezimal 14 10 3 3 4" xfId="12873" xr:uid="{00000000-0005-0000-0000-0000F5310000}"/>
    <cellStyle name="Dezimal 14 10 3 4" xfId="12874" xr:uid="{00000000-0005-0000-0000-0000F6310000}"/>
    <cellStyle name="Dezimal 14 10 3 4 2" xfId="12875" xr:uid="{00000000-0005-0000-0000-0000F7310000}"/>
    <cellStyle name="Dezimal 14 10 3 5" xfId="12876" xr:uid="{00000000-0005-0000-0000-0000F8310000}"/>
    <cellStyle name="Dezimal 14 10 3 5 2" xfId="12877" xr:uid="{00000000-0005-0000-0000-0000F9310000}"/>
    <cellStyle name="Dezimal 14 10 3 6" xfId="12878" xr:uid="{00000000-0005-0000-0000-0000FA310000}"/>
    <cellStyle name="Dezimal 14 10 4" xfId="12879" xr:uid="{00000000-0005-0000-0000-0000FB310000}"/>
    <cellStyle name="Dezimal 14 10 4 2" xfId="12880" xr:uid="{00000000-0005-0000-0000-0000FC310000}"/>
    <cellStyle name="Dezimal 14 10 4 2 2" xfId="12881" xr:uid="{00000000-0005-0000-0000-0000FD310000}"/>
    <cellStyle name="Dezimal 14 10 4 2 2 2" xfId="12882" xr:uid="{00000000-0005-0000-0000-0000FE310000}"/>
    <cellStyle name="Dezimal 14 10 4 2 2 2 2" xfId="12883" xr:uid="{00000000-0005-0000-0000-0000FF310000}"/>
    <cellStyle name="Dezimal 14 10 4 2 2 3" xfId="12884" xr:uid="{00000000-0005-0000-0000-000000320000}"/>
    <cellStyle name="Dezimal 14 10 4 2 2 3 2" xfId="12885" xr:uid="{00000000-0005-0000-0000-000001320000}"/>
    <cellStyle name="Dezimal 14 10 4 2 2 4" xfId="12886" xr:uid="{00000000-0005-0000-0000-000002320000}"/>
    <cellStyle name="Dezimal 14 10 4 2 3" xfId="12887" xr:uid="{00000000-0005-0000-0000-000003320000}"/>
    <cellStyle name="Dezimal 14 10 4 2 3 2" xfId="12888" xr:uid="{00000000-0005-0000-0000-000004320000}"/>
    <cellStyle name="Dezimal 14 10 4 2 3 2 2" xfId="12889" xr:uid="{00000000-0005-0000-0000-000005320000}"/>
    <cellStyle name="Dezimal 14 10 4 2 3 3" xfId="12890" xr:uid="{00000000-0005-0000-0000-000006320000}"/>
    <cellStyle name="Dezimal 14 10 4 2 3 3 2" xfId="12891" xr:uid="{00000000-0005-0000-0000-000007320000}"/>
    <cellStyle name="Dezimal 14 10 4 2 3 4" xfId="12892" xr:uid="{00000000-0005-0000-0000-000008320000}"/>
    <cellStyle name="Dezimal 14 10 4 2 4" xfId="12893" xr:uid="{00000000-0005-0000-0000-000009320000}"/>
    <cellStyle name="Dezimal 14 10 4 2 4 2" xfId="12894" xr:uid="{00000000-0005-0000-0000-00000A320000}"/>
    <cellStyle name="Dezimal 14 10 4 2 5" xfId="12895" xr:uid="{00000000-0005-0000-0000-00000B320000}"/>
    <cellStyle name="Dezimal 14 10 4 2 5 2" xfId="12896" xr:uid="{00000000-0005-0000-0000-00000C320000}"/>
    <cellStyle name="Dezimal 14 10 4 2 6" xfId="12897" xr:uid="{00000000-0005-0000-0000-00000D320000}"/>
    <cellStyle name="Dezimal 14 10 4 3" xfId="12898" xr:uid="{00000000-0005-0000-0000-00000E320000}"/>
    <cellStyle name="Dezimal 14 10 4 3 2" xfId="12899" xr:uid="{00000000-0005-0000-0000-00000F320000}"/>
    <cellStyle name="Dezimal 14 10 4 3 2 2" xfId="12900" xr:uid="{00000000-0005-0000-0000-000010320000}"/>
    <cellStyle name="Dezimal 14 10 4 3 3" xfId="12901" xr:uid="{00000000-0005-0000-0000-000011320000}"/>
    <cellStyle name="Dezimal 14 10 4 3 3 2" xfId="12902" xr:uid="{00000000-0005-0000-0000-000012320000}"/>
    <cellStyle name="Dezimal 14 10 4 3 4" xfId="12903" xr:uid="{00000000-0005-0000-0000-000013320000}"/>
    <cellStyle name="Dezimal 14 10 4 4" xfId="12904" xr:uid="{00000000-0005-0000-0000-000014320000}"/>
    <cellStyle name="Dezimal 14 10 4 4 2" xfId="12905" xr:uid="{00000000-0005-0000-0000-000015320000}"/>
    <cellStyle name="Dezimal 14 10 4 5" xfId="12906" xr:uid="{00000000-0005-0000-0000-000016320000}"/>
    <cellStyle name="Dezimal 14 10 4 5 2" xfId="12907" xr:uid="{00000000-0005-0000-0000-000017320000}"/>
    <cellStyle name="Dezimal 14 10 4 6" xfId="12908" xr:uid="{00000000-0005-0000-0000-000018320000}"/>
    <cellStyle name="Dezimal 14 10 5" xfId="12909" xr:uid="{00000000-0005-0000-0000-000019320000}"/>
    <cellStyle name="Dezimal 14 10 5 2" xfId="12910" xr:uid="{00000000-0005-0000-0000-00001A320000}"/>
    <cellStyle name="Dezimal 14 10 5 2 2" xfId="12911" xr:uid="{00000000-0005-0000-0000-00001B320000}"/>
    <cellStyle name="Dezimal 14 10 5 3" xfId="12912" xr:uid="{00000000-0005-0000-0000-00001C320000}"/>
    <cellStyle name="Dezimal 14 10 5 3 2" xfId="12913" xr:uid="{00000000-0005-0000-0000-00001D320000}"/>
    <cellStyle name="Dezimal 14 10 5 4" xfId="12914" xr:uid="{00000000-0005-0000-0000-00001E320000}"/>
    <cellStyle name="Dezimal 14 10 6" xfId="12915" xr:uid="{00000000-0005-0000-0000-00001F320000}"/>
    <cellStyle name="Dezimal 14 10 6 2" xfId="12916" xr:uid="{00000000-0005-0000-0000-000020320000}"/>
    <cellStyle name="Dezimal 14 10 6 2 2" xfId="12917" xr:uid="{00000000-0005-0000-0000-000021320000}"/>
    <cellStyle name="Dezimal 14 10 6 3" xfId="12918" xr:uid="{00000000-0005-0000-0000-000022320000}"/>
    <cellStyle name="Dezimal 14 10 6 3 2" xfId="12919" xr:uid="{00000000-0005-0000-0000-000023320000}"/>
    <cellStyle name="Dezimal 14 10 6 4" xfId="12920" xr:uid="{00000000-0005-0000-0000-000024320000}"/>
    <cellStyle name="Dezimal 14 10 7" xfId="12921" xr:uid="{00000000-0005-0000-0000-000025320000}"/>
    <cellStyle name="Dezimal 14 10 7 2" xfId="12922" xr:uid="{00000000-0005-0000-0000-000026320000}"/>
    <cellStyle name="Dezimal 14 10 7 2 2" xfId="12923" xr:uid="{00000000-0005-0000-0000-000027320000}"/>
    <cellStyle name="Dezimal 14 10 7 3" xfId="12924" xr:uid="{00000000-0005-0000-0000-000028320000}"/>
    <cellStyle name="Dezimal 14 10 7 3 2" xfId="12925" xr:uid="{00000000-0005-0000-0000-000029320000}"/>
    <cellStyle name="Dezimal 14 10 7 4" xfId="12926" xr:uid="{00000000-0005-0000-0000-00002A320000}"/>
    <cellStyle name="Dezimal 14 10 8" xfId="12927" xr:uid="{00000000-0005-0000-0000-00002B320000}"/>
    <cellStyle name="Dezimal 14 10 8 2" xfId="12928" xr:uid="{00000000-0005-0000-0000-00002C320000}"/>
    <cellStyle name="Dezimal 14 10 9" xfId="12929" xr:uid="{00000000-0005-0000-0000-00002D320000}"/>
    <cellStyle name="Dezimal 14 10 9 2" xfId="12930" xr:uid="{00000000-0005-0000-0000-00002E320000}"/>
    <cellStyle name="Dezimal 14 11" xfId="12931" xr:uid="{00000000-0005-0000-0000-00002F320000}"/>
    <cellStyle name="Dezimal 14 11 2" xfId="12932" xr:uid="{00000000-0005-0000-0000-000030320000}"/>
    <cellStyle name="Dezimal 14 11 2 2" xfId="12933" xr:uid="{00000000-0005-0000-0000-000031320000}"/>
    <cellStyle name="Dezimal 14 11 2 2 2" xfId="12934" xr:uid="{00000000-0005-0000-0000-000032320000}"/>
    <cellStyle name="Dezimal 14 11 2 2 2 2" xfId="12935" xr:uid="{00000000-0005-0000-0000-000033320000}"/>
    <cellStyle name="Dezimal 14 11 2 2 3" xfId="12936" xr:uid="{00000000-0005-0000-0000-000034320000}"/>
    <cellStyle name="Dezimal 14 11 2 2 3 2" xfId="12937" xr:uid="{00000000-0005-0000-0000-000035320000}"/>
    <cellStyle name="Dezimal 14 11 2 2 4" xfId="12938" xr:uid="{00000000-0005-0000-0000-000036320000}"/>
    <cellStyle name="Dezimal 14 11 2 3" xfId="12939" xr:uid="{00000000-0005-0000-0000-000037320000}"/>
    <cellStyle name="Dezimal 14 11 2 3 2" xfId="12940" xr:uid="{00000000-0005-0000-0000-000038320000}"/>
    <cellStyle name="Dezimal 14 11 2 3 2 2" xfId="12941" xr:uid="{00000000-0005-0000-0000-000039320000}"/>
    <cellStyle name="Dezimal 14 11 2 3 3" xfId="12942" xr:uid="{00000000-0005-0000-0000-00003A320000}"/>
    <cellStyle name="Dezimal 14 11 2 3 3 2" xfId="12943" xr:uid="{00000000-0005-0000-0000-00003B320000}"/>
    <cellStyle name="Dezimal 14 11 2 3 4" xfId="12944" xr:uid="{00000000-0005-0000-0000-00003C320000}"/>
    <cellStyle name="Dezimal 14 11 2 4" xfId="12945" xr:uid="{00000000-0005-0000-0000-00003D320000}"/>
    <cellStyle name="Dezimal 14 11 2 4 2" xfId="12946" xr:uid="{00000000-0005-0000-0000-00003E320000}"/>
    <cellStyle name="Dezimal 14 11 2 5" xfId="12947" xr:uid="{00000000-0005-0000-0000-00003F320000}"/>
    <cellStyle name="Dezimal 14 11 2 5 2" xfId="12948" xr:uid="{00000000-0005-0000-0000-000040320000}"/>
    <cellStyle name="Dezimal 14 11 2 6" xfId="12949" xr:uid="{00000000-0005-0000-0000-000041320000}"/>
    <cellStyle name="Dezimal 14 11 3" xfId="12950" xr:uid="{00000000-0005-0000-0000-000042320000}"/>
    <cellStyle name="Dezimal 14 11 3 2" xfId="12951" xr:uid="{00000000-0005-0000-0000-000043320000}"/>
    <cellStyle name="Dezimal 14 11 3 2 2" xfId="12952" xr:uid="{00000000-0005-0000-0000-000044320000}"/>
    <cellStyle name="Dezimal 14 11 3 3" xfId="12953" xr:uid="{00000000-0005-0000-0000-000045320000}"/>
    <cellStyle name="Dezimal 14 11 3 3 2" xfId="12954" xr:uid="{00000000-0005-0000-0000-000046320000}"/>
    <cellStyle name="Dezimal 14 11 3 4" xfId="12955" xr:uid="{00000000-0005-0000-0000-000047320000}"/>
    <cellStyle name="Dezimal 14 11 4" xfId="12956" xr:uid="{00000000-0005-0000-0000-000048320000}"/>
    <cellStyle name="Dezimal 14 11 4 2" xfId="12957" xr:uid="{00000000-0005-0000-0000-000049320000}"/>
    <cellStyle name="Dezimal 14 11 5" xfId="12958" xr:uid="{00000000-0005-0000-0000-00004A320000}"/>
    <cellStyle name="Dezimal 14 11 5 2" xfId="12959" xr:uid="{00000000-0005-0000-0000-00004B320000}"/>
    <cellStyle name="Dezimal 14 11 6" xfId="12960" xr:uid="{00000000-0005-0000-0000-00004C320000}"/>
    <cellStyle name="Dezimal 14 12" xfId="12961" xr:uid="{00000000-0005-0000-0000-00004D320000}"/>
    <cellStyle name="Dezimal 14 12 2" xfId="12962" xr:uid="{00000000-0005-0000-0000-00004E320000}"/>
    <cellStyle name="Dezimal 14 12 2 2" xfId="12963" xr:uid="{00000000-0005-0000-0000-00004F320000}"/>
    <cellStyle name="Dezimal 14 12 3" xfId="12964" xr:uid="{00000000-0005-0000-0000-000050320000}"/>
    <cellStyle name="Dezimal 14 12 3 2" xfId="12965" xr:uid="{00000000-0005-0000-0000-000051320000}"/>
    <cellStyle name="Dezimal 14 12 4" xfId="12966" xr:uid="{00000000-0005-0000-0000-000052320000}"/>
    <cellStyle name="Dezimal 14 13" xfId="12967" xr:uid="{00000000-0005-0000-0000-000053320000}"/>
    <cellStyle name="Dezimal 14 13 2" xfId="12968" xr:uid="{00000000-0005-0000-0000-000054320000}"/>
    <cellStyle name="Dezimal 14 14" xfId="12969" xr:uid="{00000000-0005-0000-0000-000055320000}"/>
    <cellStyle name="Dezimal 14 14 2" xfId="12970" xr:uid="{00000000-0005-0000-0000-000056320000}"/>
    <cellStyle name="Dezimal 14 15" xfId="12971" xr:uid="{00000000-0005-0000-0000-000057320000}"/>
    <cellStyle name="Dezimal 14 2" xfId="12972" xr:uid="{00000000-0005-0000-0000-000058320000}"/>
    <cellStyle name="Dezimal 14 2 10" xfId="12973" xr:uid="{00000000-0005-0000-0000-000059320000}"/>
    <cellStyle name="Dezimal 14 2 10 2" xfId="12974" xr:uid="{00000000-0005-0000-0000-00005A320000}"/>
    <cellStyle name="Dezimal 14 2 11" xfId="12975" xr:uid="{00000000-0005-0000-0000-00005B320000}"/>
    <cellStyle name="Dezimal 14 2 2" xfId="12976" xr:uid="{00000000-0005-0000-0000-00005C320000}"/>
    <cellStyle name="Dezimal 14 2 2 10" xfId="12977" xr:uid="{00000000-0005-0000-0000-00005D320000}"/>
    <cellStyle name="Dezimal 14 2 2 2" xfId="12978" xr:uid="{00000000-0005-0000-0000-00005E320000}"/>
    <cellStyle name="Dezimal 14 2 2 2 2" xfId="12979" xr:uid="{00000000-0005-0000-0000-00005F320000}"/>
    <cellStyle name="Dezimal 14 2 2 2 2 2" xfId="12980" xr:uid="{00000000-0005-0000-0000-000060320000}"/>
    <cellStyle name="Dezimal 14 2 2 2 2 2 2" xfId="12981" xr:uid="{00000000-0005-0000-0000-000061320000}"/>
    <cellStyle name="Dezimal 14 2 2 2 2 2 2 2" xfId="12982" xr:uid="{00000000-0005-0000-0000-000062320000}"/>
    <cellStyle name="Dezimal 14 2 2 2 2 2 3" xfId="12983" xr:uid="{00000000-0005-0000-0000-000063320000}"/>
    <cellStyle name="Dezimal 14 2 2 2 2 3" xfId="12984" xr:uid="{00000000-0005-0000-0000-000064320000}"/>
    <cellStyle name="Dezimal 14 2 2 2 2 3 2" xfId="12985" xr:uid="{00000000-0005-0000-0000-000065320000}"/>
    <cellStyle name="Dezimal 14 2 2 2 2 4" xfId="12986" xr:uid="{00000000-0005-0000-0000-000066320000}"/>
    <cellStyle name="Dezimal 14 2 2 2 3" xfId="12987" xr:uid="{00000000-0005-0000-0000-000067320000}"/>
    <cellStyle name="Dezimal 14 2 2 2 3 2" xfId="12988" xr:uid="{00000000-0005-0000-0000-000068320000}"/>
    <cellStyle name="Dezimal 14 2 2 2 3 2 2" xfId="12989" xr:uid="{00000000-0005-0000-0000-000069320000}"/>
    <cellStyle name="Dezimal 14 2 2 2 3 3" xfId="12990" xr:uid="{00000000-0005-0000-0000-00006A320000}"/>
    <cellStyle name="Dezimal 14 2 2 2 3 3 2" xfId="12991" xr:uid="{00000000-0005-0000-0000-00006B320000}"/>
    <cellStyle name="Dezimal 14 2 2 2 3 4" xfId="12992" xr:uid="{00000000-0005-0000-0000-00006C320000}"/>
    <cellStyle name="Dezimal 14 2 2 2 4" xfId="12993" xr:uid="{00000000-0005-0000-0000-00006D320000}"/>
    <cellStyle name="Dezimal 14 2 2 2 4 2" xfId="12994" xr:uid="{00000000-0005-0000-0000-00006E320000}"/>
    <cellStyle name="Dezimal 14 2 2 2 5" xfId="12995" xr:uid="{00000000-0005-0000-0000-00006F320000}"/>
    <cellStyle name="Dezimal 14 2 2 2 5 2" xfId="12996" xr:uid="{00000000-0005-0000-0000-000070320000}"/>
    <cellStyle name="Dezimal 14 2 2 2 6" xfId="12997" xr:uid="{00000000-0005-0000-0000-000071320000}"/>
    <cellStyle name="Dezimal 14 2 2 3" xfId="12998" xr:uid="{00000000-0005-0000-0000-000072320000}"/>
    <cellStyle name="Dezimal 14 2 2 3 2" xfId="12999" xr:uid="{00000000-0005-0000-0000-000073320000}"/>
    <cellStyle name="Dezimal 14 2 2 3 2 2" xfId="13000" xr:uid="{00000000-0005-0000-0000-000074320000}"/>
    <cellStyle name="Dezimal 14 2 2 3 2 2 2" xfId="13001" xr:uid="{00000000-0005-0000-0000-000075320000}"/>
    <cellStyle name="Dezimal 14 2 2 3 2 3" xfId="13002" xr:uid="{00000000-0005-0000-0000-000076320000}"/>
    <cellStyle name="Dezimal 14 2 2 3 3" xfId="13003" xr:uid="{00000000-0005-0000-0000-000077320000}"/>
    <cellStyle name="Dezimal 14 2 2 3 3 2" xfId="13004" xr:uid="{00000000-0005-0000-0000-000078320000}"/>
    <cellStyle name="Dezimal 14 2 2 3 4" xfId="13005" xr:uid="{00000000-0005-0000-0000-000079320000}"/>
    <cellStyle name="Dezimal 14 2 2 4" xfId="13006" xr:uid="{00000000-0005-0000-0000-00007A320000}"/>
    <cellStyle name="Dezimal 14 2 2 4 2" xfId="13007" xr:uid="{00000000-0005-0000-0000-00007B320000}"/>
    <cellStyle name="Dezimal 14 2 2 4 2 2" xfId="13008" xr:uid="{00000000-0005-0000-0000-00007C320000}"/>
    <cellStyle name="Dezimal 14 2 2 4 3" xfId="13009" xr:uid="{00000000-0005-0000-0000-00007D320000}"/>
    <cellStyle name="Dezimal 14 2 2 4 3 2" xfId="13010" xr:uid="{00000000-0005-0000-0000-00007E320000}"/>
    <cellStyle name="Dezimal 14 2 2 4 4" xfId="13011" xr:uid="{00000000-0005-0000-0000-00007F320000}"/>
    <cellStyle name="Dezimal 14 2 2 5" xfId="13012" xr:uid="{00000000-0005-0000-0000-000080320000}"/>
    <cellStyle name="Dezimal 14 2 2 5 2" xfId="13013" xr:uid="{00000000-0005-0000-0000-000081320000}"/>
    <cellStyle name="Dezimal 14 2 2 5 2 2" xfId="13014" xr:uid="{00000000-0005-0000-0000-000082320000}"/>
    <cellStyle name="Dezimal 14 2 2 5 3" xfId="13015" xr:uid="{00000000-0005-0000-0000-000083320000}"/>
    <cellStyle name="Dezimal 14 2 2 5 3 2" xfId="13016" xr:uid="{00000000-0005-0000-0000-000084320000}"/>
    <cellStyle name="Dezimal 14 2 2 5 4" xfId="13017" xr:uid="{00000000-0005-0000-0000-000085320000}"/>
    <cellStyle name="Dezimal 14 2 2 6" xfId="13018" xr:uid="{00000000-0005-0000-0000-000086320000}"/>
    <cellStyle name="Dezimal 14 2 2 6 2" xfId="13019" xr:uid="{00000000-0005-0000-0000-000087320000}"/>
    <cellStyle name="Dezimal 14 2 2 6 2 2" xfId="13020" xr:uid="{00000000-0005-0000-0000-000088320000}"/>
    <cellStyle name="Dezimal 14 2 2 6 3" xfId="13021" xr:uid="{00000000-0005-0000-0000-000089320000}"/>
    <cellStyle name="Dezimal 14 2 2 6 3 2" xfId="13022" xr:uid="{00000000-0005-0000-0000-00008A320000}"/>
    <cellStyle name="Dezimal 14 2 2 6 4" xfId="13023" xr:uid="{00000000-0005-0000-0000-00008B320000}"/>
    <cellStyle name="Dezimal 14 2 2 7" xfId="13024" xr:uid="{00000000-0005-0000-0000-00008C320000}"/>
    <cellStyle name="Dezimal 14 2 2 7 2" xfId="13025" xr:uid="{00000000-0005-0000-0000-00008D320000}"/>
    <cellStyle name="Dezimal 14 2 2 7 2 2" xfId="13026" xr:uid="{00000000-0005-0000-0000-00008E320000}"/>
    <cellStyle name="Dezimal 14 2 2 7 3" xfId="13027" xr:uid="{00000000-0005-0000-0000-00008F320000}"/>
    <cellStyle name="Dezimal 14 2 2 7 3 2" xfId="13028" xr:uid="{00000000-0005-0000-0000-000090320000}"/>
    <cellStyle name="Dezimal 14 2 2 7 4" xfId="13029" xr:uid="{00000000-0005-0000-0000-000091320000}"/>
    <cellStyle name="Dezimal 14 2 2 8" xfId="13030" xr:uid="{00000000-0005-0000-0000-000092320000}"/>
    <cellStyle name="Dezimal 14 2 2 8 2" xfId="13031" xr:uid="{00000000-0005-0000-0000-000093320000}"/>
    <cellStyle name="Dezimal 14 2 2 9" xfId="13032" xr:uid="{00000000-0005-0000-0000-000094320000}"/>
    <cellStyle name="Dezimal 14 2 2 9 2" xfId="13033" xr:uid="{00000000-0005-0000-0000-000095320000}"/>
    <cellStyle name="Dezimal 14 2 3" xfId="13034" xr:uid="{00000000-0005-0000-0000-000096320000}"/>
    <cellStyle name="Dezimal 14 2 3 2" xfId="13035" xr:uid="{00000000-0005-0000-0000-000097320000}"/>
    <cellStyle name="Dezimal 14 2 3 2 2" xfId="13036" xr:uid="{00000000-0005-0000-0000-000098320000}"/>
    <cellStyle name="Dezimal 14 2 3 2 2 2" xfId="13037" xr:uid="{00000000-0005-0000-0000-000099320000}"/>
    <cellStyle name="Dezimal 14 2 3 2 2 2 2" xfId="13038" xr:uid="{00000000-0005-0000-0000-00009A320000}"/>
    <cellStyle name="Dezimal 14 2 3 2 2 3" xfId="13039" xr:uid="{00000000-0005-0000-0000-00009B320000}"/>
    <cellStyle name="Dezimal 14 2 3 2 3" xfId="13040" xr:uid="{00000000-0005-0000-0000-00009C320000}"/>
    <cellStyle name="Dezimal 14 2 3 2 3 2" xfId="13041" xr:uid="{00000000-0005-0000-0000-00009D320000}"/>
    <cellStyle name="Dezimal 14 2 3 2 4" xfId="13042" xr:uid="{00000000-0005-0000-0000-00009E320000}"/>
    <cellStyle name="Dezimal 14 2 3 3" xfId="13043" xr:uid="{00000000-0005-0000-0000-00009F320000}"/>
    <cellStyle name="Dezimal 14 2 3 3 2" xfId="13044" xr:uid="{00000000-0005-0000-0000-0000A0320000}"/>
    <cellStyle name="Dezimal 14 2 3 3 2 2" xfId="13045" xr:uid="{00000000-0005-0000-0000-0000A1320000}"/>
    <cellStyle name="Dezimal 14 2 3 3 3" xfId="13046" xr:uid="{00000000-0005-0000-0000-0000A2320000}"/>
    <cellStyle name="Dezimal 14 2 3 3 3 2" xfId="13047" xr:uid="{00000000-0005-0000-0000-0000A3320000}"/>
    <cellStyle name="Dezimal 14 2 3 3 4" xfId="13048" xr:uid="{00000000-0005-0000-0000-0000A4320000}"/>
    <cellStyle name="Dezimal 14 2 3 4" xfId="13049" xr:uid="{00000000-0005-0000-0000-0000A5320000}"/>
    <cellStyle name="Dezimal 14 2 3 4 2" xfId="13050" xr:uid="{00000000-0005-0000-0000-0000A6320000}"/>
    <cellStyle name="Dezimal 14 2 3 5" xfId="13051" xr:uid="{00000000-0005-0000-0000-0000A7320000}"/>
    <cellStyle name="Dezimal 14 2 3 5 2" xfId="13052" xr:uid="{00000000-0005-0000-0000-0000A8320000}"/>
    <cellStyle name="Dezimal 14 2 3 6" xfId="13053" xr:uid="{00000000-0005-0000-0000-0000A9320000}"/>
    <cellStyle name="Dezimal 14 2 4" xfId="13054" xr:uid="{00000000-0005-0000-0000-0000AA320000}"/>
    <cellStyle name="Dezimal 14 2 4 2" xfId="13055" xr:uid="{00000000-0005-0000-0000-0000AB320000}"/>
    <cellStyle name="Dezimal 14 2 4 2 2" xfId="13056" xr:uid="{00000000-0005-0000-0000-0000AC320000}"/>
    <cellStyle name="Dezimal 14 2 4 2 2 2" xfId="13057" xr:uid="{00000000-0005-0000-0000-0000AD320000}"/>
    <cellStyle name="Dezimal 14 2 4 2 3" xfId="13058" xr:uid="{00000000-0005-0000-0000-0000AE320000}"/>
    <cellStyle name="Dezimal 14 2 4 3" xfId="13059" xr:uid="{00000000-0005-0000-0000-0000AF320000}"/>
    <cellStyle name="Dezimal 14 2 4 3 2" xfId="13060" xr:uid="{00000000-0005-0000-0000-0000B0320000}"/>
    <cellStyle name="Dezimal 14 2 4 4" xfId="13061" xr:uid="{00000000-0005-0000-0000-0000B1320000}"/>
    <cellStyle name="Dezimal 14 2 5" xfId="13062" xr:uid="{00000000-0005-0000-0000-0000B2320000}"/>
    <cellStyle name="Dezimal 14 2 5 2" xfId="13063" xr:uid="{00000000-0005-0000-0000-0000B3320000}"/>
    <cellStyle name="Dezimal 14 2 5 2 2" xfId="13064" xr:uid="{00000000-0005-0000-0000-0000B4320000}"/>
    <cellStyle name="Dezimal 14 2 5 3" xfId="13065" xr:uid="{00000000-0005-0000-0000-0000B5320000}"/>
    <cellStyle name="Dezimal 14 2 5 3 2" xfId="13066" xr:uid="{00000000-0005-0000-0000-0000B6320000}"/>
    <cellStyle name="Dezimal 14 2 5 4" xfId="13067" xr:uid="{00000000-0005-0000-0000-0000B7320000}"/>
    <cellStyle name="Dezimal 14 2 6" xfId="13068" xr:uid="{00000000-0005-0000-0000-0000B8320000}"/>
    <cellStyle name="Dezimal 14 2 6 2" xfId="13069" xr:uid="{00000000-0005-0000-0000-0000B9320000}"/>
    <cellStyle name="Dezimal 14 2 6 2 2" xfId="13070" xr:uid="{00000000-0005-0000-0000-0000BA320000}"/>
    <cellStyle name="Dezimal 14 2 6 3" xfId="13071" xr:uid="{00000000-0005-0000-0000-0000BB320000}"/>
    <cellStyle name="Dezimal 14 2 6 3 2" xfId="13072" xr:uid="{00000000-0005-0000-0000-0000BC320000}"/>
    <cellStyle name="Dezimal 14 2 6 4" xfId="13073" xr:uid="{00000000-0005-0000-0000-0000BD320000}"/>
    <cellStyle name="Dezimal 14 2 7" xfId="13074" xr:uid="{00000000-0005-0000-0000-0000BE320000}"/>
    <cellStyle name="Dezimal 14 2 7 2" xfId="13075" xr:uid="{00000000-0005-0000-0000-0000BF320000}"/>
    <cellStyle name="Dezimal 14 2 7 2 2" xfId="13076" xr:uid="{00000000-0005-0000-0000-0000C0320000}"/>
    <cellStyle name="Dezimal 14 2 7 3" xfId="13077" xr:uid="{00000000-0005-0000-0000-0000C1320000}"/>
    <cellStyle name="Dezimal 14 2 7 3 2" xfId="13078" xr:uid="{00000000-0005-0000-0000-0000C2320000}"/>
    <cellStyle name="Dezimal 14 2 7 4" xfId="13079" xr:uid="{00000000-0005-0000-0000-0000C3320000}"/>
    <cellStyle name="Dezimal 14 2 8" xfId="13080" xr:uid="{00000000-0005-0000-0000-0000C4320000}"/>
    <cellStyle name="Dezimal 14 2 8 2" xfId="13081" xr:uid="{00000000-0005-0000-0000-0000C5320000}"/>
    <cellStyle name="Dezimal 14 2 8 2 2" xfId="13082" xr:uid="{00000000-0005-0000-0000-0000C6320000}"/>
    <cellStyle name="Dezimal 14 2 8 3" xfId="13083" xr:uid="{00000000-0005-0000-0000-0000C7320000}"/>
    <cellStyle name="Dezimal 14 2 8 3 2" xfId="13084" xr:uid="{00000000-0005-0000-0000-0000C8320000}"/>
    <cellStyle name="Dezimal 14 2 8 4" xfId="13085" xr:uid="{00000000-0005-0000-0000-0000C9320000}"/>
    <cellStyle name="Dezimal 14 2 9" xfId="13086" xr:uid="{00000000-0005-0000-0000-0000CA320000}"/>
    <cellStyle name="Dezimal 14 2 9 2" xfId="13087" xr:uid="{00000000-0005-0000-0000-0000CB320000}"/>
    <cellStyle name="Dezimal 14 3" xfId="13088" xr:uid="{00000000-0005-0000-0000-0000CC320000}"/>
    <cellStyle name="Dezimal 14 3 10" xfId="13089" xr:uid="{00000000-0005-0000-0000-0000CD320000}"/>
    <cellStyle name="Dezimal 14 3 10 2" xfId="13090" xr:uid="{00000000-0005-0000-0000-0000CE320000}"/>
    <cellStyle name="Dezimal 14 3 11" xfId="13091" xr:uid="{00000000-0005-0000-0000-0000CF320000}"/>
    <cellStyle name="Dezimal 14 3 2" xfId="13092" xr:uid="{00000000-0005-0000-0000-0000D0320000}"/>
    <cellStyle name="Dezimal 14 3 2 10" xfId="13093" xr:uid="{00000000-0005-0000-0000-0000D1320000}"/>
    <cellStyle name="Dezimal 14 3 2 2" xfId="13094" xr:uid="{00000000-0005-0000-0000-0000D2320000}"/>
    <cellStyle name="Dezimal 14 3 2 2 2" xfId="13095" xr:uid="{00000000-0005-0000-0000-0000D3320000}"/>
    <cellStyle name="Dezimal 14 3 2 2 2 2" xfId="13096" xr:uid="{00000000-0005-0000-0000-0000D4320000}"/>
    <cellStyle name="Dezimal 14 3 2 2 2 2 2" xfId="13097" xr:uid="{00000000-0005-0000-0000-0000D5320000}"/>
    <cellStyle name="Dezimal 14 3 2 2 2 2 2 2" xfId="13098" xr:uid="{00000000-0005-0000-0000-0000D6320000}"/>
    <cellStyle name="Dezimal 14 3 2 2 2 2 2 2 2" xfId="13099" xr:uid="{00000000-0005-0000-0000-0000D7320000}"/>
    <cellStyle name="Dezimal 14 3 2 2 2 2 2 3" xfId="13100" xr:uid="{00000000-0005-0000-0000-0000D8320000}"/>
    <cellStyle name="Dezimal 14 3 2 2 2 2 3" xfId="13101" xr:uid="{00000000-0005-0000-0000-0000D9320000}"/>
    <cellStyle name="Dezimal 14 3 2 2 2 2 3 2" xfId="13102" xr:uid="{00000000-0005-0000-0000-0000DA320000}"/>
    <cellStyle name="Dezimal 14 3 2 2 2 2 4" xfId="13103" xr:uid="{00000000-0005-0000-0000-0000DB320000}"/>
    <cellStyle name="Dezimal 14 3 2 2 2 3" xfId="13104" xr:uid="{00000000-0005-0000-0000-0000DC320000}"/>
    <cellStyle name="Dezimal 14 3 2 2 2 3 2" xfId="13105" xr:uid="{00000000-0005-0000-0000-0000DD320000}"/>
    <cellStyle name="Dezimal 14 3 2 2 2 3 2 2" xfId="13106" xr:uid="{00000000-0005-0000-0000-0000DE320000}"/>
    <cellStyle name="Dezimal 14 3 2 2 2 3 3" xfId="13107" xr:uid="{00000000-0005-0000-0000-0000DF320000}"/>
    <cellStyle name="Dezimal 14 3 2 2 2 4" xfId="13108" xr:uid="{00000000-0005-0000-0000-0000E0320000}"/>
    <cellStyle name="Dezimal 14 3 2 2 2 4 2" xfId="13109" xr:uid="{00000000-0005-0000-0000-0000E1320000}"/>
    <cellStyle name="Dezimal 14 3 2 2 2 5" xfId="13110" xr:uid="{00000000-0005-0000-0000-0000E2320000}"/>
    <cellStyle name="Dezimal 14 3 2 2 3" xfId="13111" xr:uid="{00000000-0005-0000-0000-0000E3320000}"/>
    <cellStyle name="Dezimal 14 3 2 2 3 2" xfId="13112" xr:uid="{00000000-0005-0000-0000-0000E4320000}"/>
    <cellStyle name="Dezimal 14 3 2 2 3 2 2" xfId="13113" xr:uid="{00000000-0005-0000-0000-0000E5320000}"/>
    <cellStyle name="Dezimal 14 3 2 2 3 2 2 2" xfId="13114" xr:uid="{00000000-0005-0000-0000-0000E6320000}"/>
    <cellStyle name="Dezimal 14 3 2 2 3 2 3" xfId="13115" xr:uid="{00000000-0005-0000-0000-0000E7320000}"/>
    <cellStyle name="Dezimal 14 3 2 2 3 3" xfId="13116" xr:uid="{00000000-0005-0000-0000-0000E8320000}"/>
    <cellStyle name="Dezimal 14 3 2 2 3 3 2" xfId="13117" xr:uid="{00000000-0005-0000-0000-0000E9320000}"/>
    <cellStyle name="Dezimal 14 3 2 2 3 4" xfId="13118" xr:uid="{00000000-0005-0000-0000-0000EA320000}"/>
    <cellStyle name="Dezimal 14 3 2 2 4" xfId="13119" xr:uid="{00000000-0005-0000-0000-0000EB320000}"/>
    <cellStyle name="Dezimal 14 3 2 2 4 2" xfId="13120" xr:uid="{00000000-0005-0000-0000-0000EC320000}"/>
    <cellStyle name="Dezimal 14 3 2 2 4 2 2" xfId="13121" xr:uid="{00000000-0005-0000-0000-0000ED320000}"/>
    <cellStyle name="Dezimal 14 3 2 2 4 3" xfId="13122" xr:uid="{00000000-0005-0000-0000-0000EE320000}"/>
    <cellStyle name="Dezimal 14 3 2 2 5" xfId="13123" xr:uid="{00000000-0005-0000-0000-0000EF320000}"/>
    <cellStyle name="Dezimal 14 3 2 2 5 2" xfId="13124" xr:uid="{00000000-0005-0000-0000-0000F0320000}"/>
    <cellStyle name="Dezimal 14 3 2 2 6" xfId="13125" xr:uid="{00000000-0005-0000-0000-0000F1320000}"/>
    <cellStyle name="Dezimal 14 3 2 3" xfId="13126" xr:uid="{00000000-0005-0000-0000-0000F2320000}"/>
    <cellStyle name="Dezimal 14 3 2 3 2" xfId="13127" xr:uid="{00000000-0005-0000-0000-0000F3320000}"/>
    <cellStyle name="Dezimal 14 3 2 3 2 2" xfId="13128" xr:uid="{00000000-0005-0000-0000-0000F4320000}"/>
    <cellStyle name="Dezimal 14 3 2 3 2 2 2" xfId="13129" xr:uid="{00000000-0005-0000-0000-0000F5320000}"/>
    <cellStyle name="Dezimal 14 3 2 3 2 2 2 2" xfId="13130" xr:uid="{00000000-0005-0000-0000-0000F6320000}"/>
    <cellStyle name="Dezimal 14 3 2 3 2 2 3" xfId="13131" xr:uid="{00000000-0005-0000-0000-0000F7320000}"/>
    <cellStyle name="Dezimal 14 3 2 3 2 3" xfId="13132" xr:uid="{00000000-0005-0000-0000-0000F8320000}"/>
    <cellStyle name="Dezimal 14 3 2 3 2 3 2" xfId="13133" xr:uid="{00000000-0005-0000-0000-0000F9320000}"/>
    <cellStyle name="Dezimal 14 3 2 3 2 4" xfId="13134" xr:uid="{00000000-0005-0000-0000-0000FA320000}"/>
    <cellStyle name="Dezimal 14 3 2 3 3" xfId="13135" xr:uid="{00000000-0005-0000-0000-0000FB320000}"/>
    <cellStyle name="Dezimal 14 3 2 3 3 2" xfId="13136" xr:uid="{00000000-0005-0000-0000-0000FC320000}"/>
    <cellStyle name="Dezimal 14 3 2 3 3 2 2" xfId="13137" xr:uid="{00000000-0005-0000-0000-0000FD320000}"/>
    <cellStyle name="Dezimal 14 3 2 3 3 3" xfId="13138" xr:uid="{00000000-0005-0000-0000-0000FE320000}"/>
    <cellStyle name="Dezimal 14 3 2 3 4" xfId="13139" xr:uid="{00000000-0005-0000-0000-0000FF320000}"/>
    <cellStyle name="Dezimal 14 3 2 3 4 2" xfId="13140" xr:uid="{00000000-0005-0000-0000-000000330000}"/>
    <cellStyle name="Dezimal 14 3 2 3 5" xfId="13141" xr:uid="{00000000-0005-0000-0000-000001330000}"/>
    <cellStyle name="Dezimal 14 3 2 4" xfId="13142" xr:uid="{00000000-0005-0000-0000-000002330000}"/>
    <cellStyle name="Dezimal 14 3 2 4 2" xfId="13143" xr:uid="{00000000-0005-0000-0000-000003330000}"/>
    <cellStyle name="Dezimal 14 3 2 4 2 2" xfId="13144" xr:uid="{00000000-0005-0000-0000-000004330000}"/>
    <cellStyle name="Dezimal 14 3 2 4 2 2 2" xfId="13145" xr:uid="{00000000-0005-0000-0000-000005330000}"/>
    <cellStyle name="Dezimal 14 3 2 4 2 3" xfId="13146" xr:uid="{00000000-0005-0000-0000-000006330000}"/>
    <cellStyle name="Dezimal 14 3 2 4 3" xfId="13147" xr:uid="{00000000-0005-0000-0000-000007330000}"/>
    <cellStyle name="Dezimal 14 3 2 4 3 2" xfId="13148" xr:uid="{00000000-0005-0000-0000-000008330000}"/>
    <cellStyle name="Dezimal 14 3 2 4 4" xfId="13149" xr:uid="{00000000-0005-0000-0000-000009330000}"/>
    <cellStyle name="Dezimal 14 3 2 5" xfId="13150" xr:uid="{00000000-0005-0000-0000-00000A330000}"/>
    <cellStyle name="Dezimal 14 3 2 5 2" xfId="13151" xr:uid="{00000000-0005-0000-0000-00000B330000}"/>
    <cellStyle name="Dezimal 14 3 2 5 2 2" xfId="13152" xr:uid="{00000000-0005-0000-0000-00000C330000}"/>
    <cellStyle name="Dezimal 14 3 2 5 3" xfId="13153" xr:uid="{00000000-0005-0000-0000-00000D330000}"/>
    <cellStyle name="Dezimal 14 3 2 5 3 2" xfId="13154" xr:uid="{00000000-0005-0000-0000-00000E330000}"/>
    <cellStyle name="Dezimal 14 3 2 5 4" xfId="13155" xr:uid="{00000000-0005-0000-0000-00000F330000}"/>
    <cellStyle name="Dezimal 14 3 2 6" xfId="13156" xr:uid="{00000000-0005-0000-0000-000010330000}"/>
    <cellStyle name="Dezimal 14 3 2 6 2" xfId="13157" xr:uid="{00000000-0005-0000-0000-000011330000}"/>
    <cellStyle name="Dezimal 14 3 2 6 2 2" xfId="13158" xr:uid="{00000000-0005-0000-0000-000012330000}"/>
    <cellStyle name="Dezimal 14 3 2 6 3" xfId="13159" xr:uid="{00000000-0005-0000-0000-000013330000}"/>
    <cellStyle name="Dezimal 14 3 2 6 3 2" xfId="13160" xr:uid="{00000000-0005-0000-0000-000014330000}"/>
    <cellStyle name="Dezimal 14 3 2 6 4" xfId="13161" xr:uid="{00000000-0005-0000-0000-000015330000}"/>
    <cellStyle name="Dezimal 14 3 2 7" xfId="13162" xr:uid="{00000000-0005-0000-0000-000016330000}"/>
    <cellStyle name="Dezimal 14 3 2 7 2" xfId="13163" xr:uid="{00000000-0005-0000-0000-000017330000}"/>
    <cellStyle name="Dezimal 14 3 2 7 2 2" xfId="13164" xr:uid="{00000000-0005-0000-0000-000018330000}"/>
    <cellStyle name="Dezimal 14 3 2 7 3" xfId="13165" xr:uid="{00000000-0005-0000-0000-000019330000}"/>
    <cellStyle name="Dezimal 14 3 2 7 3 2" xfId="13166" xr:uid="{00000000-0005-0000-0000-00001A330000}"/>
    <cellStyle name="Dezimal 14 3 2 7 4" xfId="13167" xr:uid="{00000000-0005-0000-0000-00001B330000}"/>
    <cellStyle name="Dezimal 14 3 2 8" xfId="13168" xr:uid="{00000000-0005-0000-0000-00001C330000}"/>
    <cellStyle name="Dezimal 14 3 2 8 2" xfId="13169" xr:uid="{00000000-0005-0000-0000-00001D330000}"/>
    <cellStyle name="Dezimal 14 3 2 9" xfId="13170" xr:uid="{00000000-0005-0000-0000-00001E330000}"/>
    <cellStyle name="Dezimal 14 3 2 9 2" xfId="13171" xr:uid="{00000000-0005-0000-0000-00001F330000}"/>
    <cellStyle name="Dezimal 14 3 3" xfId="13172" xr:uid="{00000000-0005-0000-0000-000020330000}"/>
    <cellStyle name="Dezimal 14 3 3 2" xfId="13173" xr:uid="{00000000-0005-0000-0000-000021330000}"/>
    <cellStyle name="Dezimal 14 3 3 2 2" xfId="13174" xr:uid="{00000000-0005-0000-0000-000022330000}"/>
    <cellStyle name="Dezimal 14 3 3 2 2 2" xfId="13175" xr:uid="{00000000-0005-0000-0000-000023330000}"/>
    <cellStyle name="Dezimal 14 3 3 2 2 2 2" xfId="13176" xr:uid="{00000000-0005-0000-0000-000024330000}"/>
    <cellStyle name="Dezimal 14 3 3 2 2 2 2 2" xfId="13177" xr:uid="{00000000-0005-0000-0000-000025330000}"/>
    <cellStyle name="Dezimal 14 3 3 2 2 2 3" xfId="13178" xr:uid="{00000000-0005-0000-0000-000026330000}"/>
    <cellStyle name="Dezimal 14 3 3 2 2 3" xfId="13179" xr:uid="{00000000-0005-0000-0000-000027330000}"/>
    <cellStyle name="Dezimal 14 3 3 2 2 3 2" xfId="13180" xr:uid="{00000000-0005-0000-0000-000028330000}"/>
    <cellStyle name="Dezimal 14 3 3 2 2 4" xfId="13181" xr:uid="{00000000-0005-0000-0000-000029330000}"/>
    <cellStyle name="Dezimal 14 3 3 2 3" xfId="13182" xr:uid="{00000000-0005-0000-0000-00002A330000}"/>
    <cellStyle name="Dezimal 14 3 3 2 3 2" xfId="13183" xr:uid="{00000000-0005-0000-0000-00002B330000}"/>
    <cellStyle name="Dezimal 14 3 3 2 3 2 2" xfId="13184" xr:uid="{00000000-0005-0000-0000-00002C330000}"/>
    <cellStyle name="Dezimal 14 3 3 2 3 3" xfId="13185" xr:uid="{00000000-0005-0000-0000-00002D330000}"/>
    <cellStyle name="Dezimal 14 3 3 2 4" xfId="13186" xr:uid="{00000000-0005-0000-0000-00002E330000}"/>
    <cellStyle name="Dezimal 14 3 3 2 4 2" xfId="13187" xr:uid="{00000000-0005-0000-0000-00002F330000}"/>
    <cellStyle name="Dezimal 14 3 3 2 5" xfId="13188" xr:uid="{00000000-0005-0000-0000-000030330000}"/>
    <cellStyle name="Dezimal 14 3 3 3" xfId="13189" xr:uid="{00000000-0005-0000-0000-000031330000}"/>
    <cellStyle name="Dezimal 14 3 3 3 2" xfId="13190" xr:uid="{00000000-0005-0000-0000-000032330000}"/>
    <cellStyle name="Dezimal 14 3 3 3 2 2" xfId="13191" xr:uid="{00000000-0005-0000-0000-000033330000}"/>
    <cellStyle name="Dezimal 14 3 3 3 2 2 2" xfId="13192" xr:uid="{00000000-0005-0000-0000-000034330000}"/>
    <cellStyle name="Dezimal 14 3 3 3 2 3" xfId="13193" xr:uid="{00000000-0005-0000-0000-000035330000}"/>
    <cellStyle name="Dezimal 14 3 3 3 3" xfId="13194" xr:uid="{00000000-0005-0000-0000-000036330000}"/>
    <cellStyle name="Dezimal 14 3 3 3 3 2" xfId="13195" xr:uid="{00000000-0005-0000-0000-000037330000}"/>
    <cellStyle name="Dezimal 14 3 3 3 4" xfId="13196" xr:uid="{00000000-0005-0000-0000-000038330000}"/>
    <cellStyle name="Dezimal 14 3 3 4" xfId="13197" xr:uid="{00000000-0005-0000-0000-000039330000}"/>
    <cellStyle name="Dezimal 14 3 3 4 2" xfId="13198" xr:uid="{00000000-0005-0000-0000-00003A330000}"/>
    <cellStyle name="Dezimal 14 3 3 4 2 2" xfId="13199" xr:uid="{00000000-0005-0000-0000-00003B330000}"/>
    <cellStyle name="Dezimal 14 3 3 4 3" xfId="13200" xr:uid="{00000000-0005-0000-0000-00003C330000}"/>
    <cellStyle name="Dezimal 14 3 3 5" xfId="13201" xr:uid="{00000000-0005-0000-0000-00003D330000}"/>
    <cellStyle name="Dezimal 14 3 3 5 2" xfId="13202" xr:uid="{00000000-0005-0000-0000-00003E330000}"/>
    <cellStyle name="Dezimal 14 3 3 6" xfId="13203" xr:uid="{00000000-0005-0000-0000-00003F330000}"/>
    <cellStyle name="Dezimal 14 3 4" xfId="13204" xr:uid="{00000000-0005-0000-0000-000040330000}"/>
    <cellStyle name="Dezimal 14 3 4 2" xfId="13205" xr:uid="{00000000-0005-0000-0000-000041330000}"/>
    <cellStyle name="Dezimal 14 3 4 2 2" xfId="13206" xr:uid="{00000000-0005-0000-0000-000042330000}"/>
    <cellStyle name="Dezimal 14 3 4 2 2 2" xfId="13207" xr:uid="{00000000-0005-0000-0000-000043330000}"/>
    <cellStyle name="Dezimal 14 3 4 2 2 2 2" xfId="13208" xr:uid="{00000000-0005-0000-0000-000044330000}"/>
    <cellStyle name="Dezimal 14 3 4 2 2 3" xfId="13209" xr:uid="{00000000-0005-0000-0000-000045330000}"/>
    <cellStyle name="Dezimal 14 3 4 2 3" xfId="13210" xr:uid="{00000000-0005-0000-0000-000046330000}"/>
    <cellStyle name="Dezimal 14 3 4 2 3 2" xfId="13211" xr:uid="{00000000-0005-0000-0000-000047330000}"/>
    <cellStyle name="Dezimal 14 3 4 2 4" xfId="13212" xr:uid="{00000000-0005-0000-0000-000048330000}"/>
    <cellStyle name="Dezimal 14 3 4 3" xfId="13213" xr:uid="{00000000-0005-0000-0000-000049330000}"/>
    <cellStyle name="Dezimal 14 3 4 3 2" xfId="13214" xr:uid="{00000000-0005-0000-0000-00004A330000}"/>
    <cellStyle name="Dezimal 14 3 4 3 2 2" xfId="13215" xr:uid="{00000000-0005-0000-0000-00004B330000}"/>
    <cellStyle name="Dezimal 14 3 4 3 3" xfId="13216" xr:uid="{00000000-0005-0000-0000-00004C330000}"/>
    <cellStyle name="Dezimal 14 3 4 4" xfId="13217" xr:uid="{00000000-0005-0000-0000-00004D330000}"/>
    <cellStyle name="Dezimal 14 3 4 4 2" xfId="13218" xr:uid="{00000000-0005-0000-0000-00004E330000}"/>
    <cellStyle name="Dezimal 14 3 4 5" xfId="13219" xr:uid="{00000000-0005-0000-0000-00004F330000}"/>
    <cellStyle name="Dezimal 14 3 5" xfId="13220" xr:uid="{00000000-0005-0000-0000-000050330000}"/>
    <cellStyle name="Dezimal 14 3 5 2" xfId="13221" xr:uid="{00000000-0005-0000-0000-000051330000}"/>
    <cellStyle name="Dezimal 14 3 5 2 2" xfId="13222" xr:uid="{00000000-0005-0000-0000-000052330000}"/>
    <cellStyle name="Dezimal 14 3 5 2 2 2" xfId="13223" xr:uid="{00000000-0005-0000-0000-000053330000}"/>
    <cellStyle name="Dezimal 14 3 5 2 3" xfId="13224" xr:uid="{00000000-0005-0000-0000-000054330000}"/>
    <cellStyle name="Dezimal 14 3 5 3" xfId="13225" xr:uid="{00000000-0005-0000-0000-000055330000}"/>
    <cellStyle name="Dezimal 14 3 5 3 2" xfId="13226" xr:uid="{00000000-0005-0000-0000-000056330000}"/>
    <cellStyle name="Dezimal 14 3 5 4" xfId="13227" xr:uid="{00000000-0005-0000-0000-000057330000}"/>
    <cellStyle name="Dezimal 14 3 6" xfId="13228" xr:uid="{00000000-0005-0000-0000-000058330000}"/>
    <cellStyle name="Dezimal 14 3 6 2" xfId="13229" xr:uid="{00000000-0005-0000-0000-000059330000}"/>
    <cellStyle name="Dezimal 14 3 6 2 2" xfId="13230" xr:uid="{00000000-0005-0000-0000-00005A330000}"/>
    <cellStyle name="Dezimal 14 3 6 3" xfId="13231" xr:uid="{00000000-0005-0000-0000-00005B330000}"/>
    <cellStyle name="Dezimal 14 3 6 3 2" xfId="13232" xr:uid="{00000000-0005-0000-0000-00005C330000}"/>
    <cellStyle name="Dezimal 14 3 6 4" xfId="13233" xr:uid="{00000000-0005-0000-0000-00005D330000}"/>
    <cellStyle name="Dezimal 14 3 7" xfId="13234" xr:uid="{00000000-0005-0000-0000-00005E330000}"/>
    <cellStyle name="Dezimal 14 3 7 2" xfId="13235" xr:uid="{00000000-0005-0000-0000-00005F330000}"/>
    <cellStyle name="Dezimal 14 3 7 2 2" xfId="13236" xr:uid="{00000000-0005-0000-0000-000060330000}"/>
    <cellStyle name="Dezimal 14 3 7 3" xfId="13237" xr:uid="{00000000-0005-0000-0000-000061330000}"/>
    <cellStyle name="Dezimal 14 3 7 3 2" xfId="13238" xr:uid="{00000000-0005-0000-0000-000062330000}"/>
    <cellStyle name="Dezimal 14 3 7 4" xfId="13239" xr:uid="{00000000-0005-0000-0000-000063330000}"/>
    <cellStyle name="Dezimal 14 3 8" xfId="13240" xr:uid="{00000000-0005-0000-0000-000064330000}"/>
    <cellStyle name="Dezimal 14 3 8 2" xfId="13241" xr:uid="{00000000-0005-0000-0000-000065330000}"/>
    <cellStyle name="Dezimal 14 3 8 2 2" xfId="13242" xr:uid="{00000000-0005-0000-0000-000066330000}"/>
    <cellStyle name="Dezimal 14 3 8 3" xfId="13243" xr:uid="{00000000-0005-0000-0000-000067330000}"/>
    <cellStyle name="Dezimal 14 3 8 3 2" xfId="13244" xr:uid="{00000000-0005-0000-0000-000068330000}"/>
    <cellStyle name="Dezimal 14 3 8 4" xfId="13245" xr:uid="{00000000-0005-0000-0000-000069330000}"/>
    <cellStyle name="Dezimal 14 3 9" xfId="13246" xr:uid="{00000000-0005-0000-0000-00006A330000}"/>
    <cellStyle name="Dezimal 14 3 9 2" xfId="13247" xr:uid="{00000000-0005-0000-0000-00006B330000}"/>
    <cellStyle name="Dezimal 14 4" xfId="13248" xr:uid="{00000000-0005-0000-0000-00006C330000}"/>
    <cellStyle name="Dezimal 14 4 10" xfId="13249" xr:uid="{00000000-0005-0000-0000-00006D330000}"/>
    <cellStyle name="Dezimal 14 4 10 2" xfId="13250" xr:uid="{00000000-0005-0000-0000-00006E330000}"/>
    <cellStyle name="Dezimal 14 4 10 2 2" xfId="13251" xr:uid="{00000000-0005-0000-0000-00006F330000}"/>
    <cellStyle name="Dezimal 14 4 10 3" xfId="13252" xr:uid="{00000000-0005-0000-0000-000070330000}"/>
    <cellStyle name="Dezimal 14 4 10 3 2" xfId="13253" xr:uid="{00000000-0005-0000-0000-000071330000}"/>
    <cellStyle name="Dezimal 14 4 10 4" xfId="13254" xr:uid="{00000000-0005-0000-0000-000072330000}"/>
    <cellStyle name="Dezimal 14 4 11" xfId="13255" xr:uid="{00000000-0005-0000-0000-000073330000}"/>
    <cellStyle name="Dezimal 14 4 11 2" xfId="13256" xr:uid="{00000000-0005-0000-0000-000074330000}"/>
    <cellStyle name="Dezimal 14 4 12" xfId="13257" xr:uid="{00000000-0005-0000-0000-000075330000}"/>
    <cellStyle name="Dezimal 14 4 12 2" xfId="13258" xr:uid="{00000000-0005-0000-0000-000076330000}"/>
    <cellStyle name="Dezimal 14 4 13" xfId="13259" xr:uid="{00000000-0005-0000-0000-000077330000}"/>
    <cellStyle name="Dezimal 14 4 2" xfId="13260" xr:uid="{00000000-0005-0000-0000-000078330000}"/>
    <cellStyle name="Dezimal 14 4 2 10" xfId="13261" xr:uid="{00000000-0005-0000-0000-000079330000}"/>
    <cellStyle name="Dezimal 14 4 2 2" xfId="13262" xr:uid="{00000000-0005-0000-0000-00007A330000}"/>
    <cellStyle name="Dezimal 14 4 2 2 2" xfId="13263" xr:uid="{00000000-0005-0000-0000-00007B330000}"/>
    <cellStyle name="Dezimal 14 4 2 2 2 2" xfId="13264" xr:uid="{00000000-0005-0000-0000-00007C330000}"/>
    <cellStyle name="Dezimal 14 4 2 2 2 2 2" xfId="13265" xr:uid="{00000000-0005-0000-0000-00007D330000}"/>
    <cellStyle name="Dezimal 14 4 2 2 2 2 2 2" xfId="13266" xr:uid="{00000000-0005-0000-0000-00007E330000}"/>
    <cellStyle name="Dezimal 14 4 2 2 2 2 3" xfId="13267" xr:uid="{00000000-0005-0000-0000-00007F330000}"/>
    <cellStyle name="Dezimal 14 4 2 2 2 3" xfId="13268" xr:uid="{00000000-0005-0000-0000-000080330000}"/>
    <cellStyle name="Dezimal 14 4 2 2 2 3 2" xfId="13269" xr:uid="{00000000-0005-0000-0000-000081330000}"/>
    <cellStyle name="Dezimal 14 4 2 2 2 4" xfId="13270" xr:uid="{00000000-0005-0000-0000-000082330000}"/>
    <cellStyle name="Dezimal 14 4 2 2 3" xfId="13271" xr:uid="{00000000-0005-0000-0000-000083330000}"/>
    <cellStyle name="Dezimal 14 4 2 2 3 2" xfId="13272" xr:uid="{00000000-0005-0000-0000-000084330000}"/>
    <cellStyle name="Dezimal 14 4 2 2 3 2 2" xfId="13273" xr:uid="{00000000-0005-0000-0000-000085330000}"/>
    <cellStyle name="Dezimal 14 4 2 2 3 3" xfId="13274" xr:uid="{00000000-0005-0000-0000-000086330000}"/>
    <cellStyle name="Dezimal 14 4 2 2 3 3 2" xfId="13275" xr:uid="{00000000-0005-0000-0000-000087330000}"/>
    <cellStyle name="Dezimal 14 4 2 2 3 4" xfId="13276" xr:uid="{00000000-0005-0000-0000-000088330000}"/>
    <cellStyle name="Dezimal 14 4 2 2 4" xfId="13277" xr:uid="{00000000-0005-0000-0000-000089330000}"/>
    <cellStyle name="Dezimal 14 4 2 2 4 2" xfId="13278" xr:uid="{00000000-0005-0000-0000-00008A330000}"/>
    <cellStyle name="Dezimal 14 4 2 2 5" xfId="13279" xr:uid="{00000000-0005-0000-0000-00008B330000}"/>
    <cellStyle name="Dezimal 14 4 2 2 5 2" xfId="13280" xr:uid="{00000000-0005-0000-0000-00008C330000}"/>
    <cellStyle name="Dezimal 14 4 2 2 6" xfId="13281" xr:uid="{00000000-0005-0000-0000-00008D330000}"/>
    <cellStyle name="Dezimal 14 4 2 3" xfId="13282" xr:uid="{00000000-0005-0000-0000-00008E330000}"/>
    <cellStyle name="Dezimal 14 4 2 3 2" xfId="13283" xr:uid="{00000000-0005-0000-0000-00008F330000}"/>
    <cellStyle name="Dezimal 14 4 2 3 2 2" xfId="13284" xr:uid="{00000000-0005-0000-0000-000090330000}"/>
    <cellStyle name="Dezimal 14 4 2 3 2 2 2" xfId="13285" xr:uid="{00000000-0005-0000-0000-000091330000}"/>
    <cellStyle name="Dezimal 14 4 2 3 2 3" xfId="13286" xr:uid="{00000000-0005-0000-0000-000092330000}"/>
    <cellStyle name="Dezimal 14 4 2 3 3" xfId="13287" xr:uid="{00000000-0005-0000-0000-000093330000}"/>
    <cellStyle name="Dezimal 14 4 2 3 3 2" xfId="13288" xr:uid="{00000000-0005-0000-0000-000094330000}"/>
    <cellStyle name="Dezimal 14 4 2 3 4" xfId="13289" xr:uid="{00000000-0005-0000-0000-000095330000}"/>
    <cellStyle name="Dezimal 14 4 2 4" xfId="13290" xr:uid="{00000000-0005-0000-0000-000096330000}"/>
    <cellStyle name="Dezimal 14 4 2 4 2" xfId="13291" xr:uid="{00000000-0005-0000-0000-000097330000}"/>
    <cellStyle name="Dezimal 14 4 2 4 2 2" xfId="13292" xr:uid="{00000000-0005-0000-0000-000098330000}"/>
    <cellStyle name="Dezimal 14 4 2 4 3" xfId="13293" xr:uid="{00000000-0005-0000-0000-000099330000}"/>
    <cellStyle name="Dezimal 14 4 2 4 3 2" xfId="13294" xr:uid="{00000000-0005-0000-0000-00009A330000}"/>
    <cellStyle name="Dezimal 14 4 2 4 4" xfId="13295" xr:uid="{00000000-0005-0000-0000-00009B330000}"/>
    <cellStyle name="Dezimal 14 4 2 5" xfId="13296" xr:uid="{00000000-0005-0000-0000-00009C330000}"/>
    <cellStyle name="Dezimal 14 4 2 5 2" xfId="13297" xr:uid="{00000000-0005-0000-0000-00009D330000}"/>
    <cellStyle name="Dezimal 14 4 2 5 2 2" xfId="13298" xr:uid="{00000000-0005-0000-0000-00009E330000}"/>
    <cellStyle name="Dezimal 14 4 2 5 3" xfId="13299" xr:uid="{00000000-0005-0000-0000-00009F330000}"/>
    <cellStyle name="Dezimal 14 4 2 5 3 2" xfId="13300" xr:uid="{00000000-0005-0000-0000-0000A0330000}"/>
    <cellStyle name="Dezimal 14 4 2 5 4" xfId="13301" xr:uid="{00000000-0005-0000-0000-0000A1330000}"/>
    <cellStyle name="Dezimal 14 4 2 6" xfId="13302" xr:uid="{00000000-0005-0000-0000-0000A2330000}"/>
    <cellStyle name="Dezimal 14 4 2 6 2" xfId="13303" xr:uid="{00000000-0005-0000-0000-0000A3330000}"/>
    <cellStyle name="Dezimal 14 4 2 6 2 2" xfId="13304" xr:uid="{00000000-0005-0000-0000-0000A4330000}"/>
    <cellStyle name="Dezimal 14 4 2 6 3" xfId="13305" xr:uid="{00000000-0005-0000-0000-0000A5330000}"/>
    <cellStyle name="Dezimal 14 4 2 6 3 2" xfId="13306" xr:uid="{00000000-0005-0000-0000-0000A6330000}"/>
    <cellStyle name="Dezimal 14 4 2 6 4" xfId="13307" xr:uid="{00000000-0005-0000-0000-0000A7330000}"/>
    <cellStyle name="Dezimal 14 4 2 7" xfId="13308" xr:uid="{00000000-0005-0000-0000-0000A8330000}"/>
    <cellStyle name="Dezimal 14 4 2 7 2" xfId="13309" xr:uid="{00000000-0005-0000-0000-0000A9330000}"/>
    <cellStyle name="Dezimal 14 4 2 7 2 2" xfId="13310" xr:uid="{00000000-0005-0000-0000-0000AA330000}"/>
    <cellStyle name="Dezimal 14 4 2 7 3" xfId="13311" xr:uid="{00000000-0005-0000-0000-0000AB330000}"/>
    <cellStyle name="Dezimal 14 4 2 7 3 2" xfId="13312" xr:uid="{00000000-0005-0000-0000-0000AC330000}"/>
    <cellStyle name="Dezimal 14 4 2 7 4" xfId="13313" xr:uid="{00000000-0005-0000-0000-0000AD330000}"/>
    <cellStyle name="Dezimal 14 4 2 8" xfId="13314" xr:uid="{00000000-0005-0000-0000-0000AE330000}"/>
    <cellStyle name="Dezimal 14 4 2 8 2" xfId="13315" xr:uid="{00000000-0005-0000-0000-0000AF330000}"/>
    <cellStyle name="Dezimal 14 4 2 9" xfId="13316" xr:uid="{00000000-0005-0000-0000-0000B0330000}"/>
    <cellStyle name="Dezimal 14 4 2 9 2" xfId="13317" xr:uid="{00000000-0005-0000-0000-0000B1330000}"/>
    <cellStyle name="Dezimal 14 4 3" xfId="13318" xr:uid="{00000000-0005-0000-0000-0000B2330000}"/>
    <cellStyle name="Dezimal 14 4 3 10" xfId="13319" xr:uid="{00000000-0005-0000-0000-0000B3330000}"/>
    <cellStyle name="Dezimal 14 4 3 10 2" xfId="13320" xr:uid="{00000000-0005-0000-0000-0000B4330000}"/>
    <cellStyle name="Dezimal 14 4 3 11" xfId="13321" xr:uid="{00000000-0005-0000-0000-0000B5330000}"/>
    <cellStyle name="Dezimal 14 4 3 2" xfId="13322" xr:uid="{00000000-0005-0000-0000-0000B6330000}"/>
    <cellStyle name="Dezimal 14 4 3 2 2" xfId="13323" xr:uid="{00000000-0005-0000-0000-0000B7330000}"/>
    <cellStyle name="Dezimal 14 4 3 2 2 2" xfId="13324" xr:uid="{00000000-0005-0000-0000-0000B8330000}"/>
    <cellStyle name="Dezimal 14 4 3 2 2 2 2" xfId="13325" xr:uid="{00000000-0005-0000-0000-0000B9330000}"/>
    <cellStyle name="Dezimal 14 4 3 2 2 3" xfId="13326" xr:uid="{00000000-0005-0000-0000-0000BA330000}"/>
    <cellStyle name="Dezimal 14 4 3 2 2 3 2" xfId="13327" xr:uid="{00000000-0005-0000-0000-0000BB330000}"/>
    <cellStyle name="Dezimal 14 4 3 2 2 4" xfId="13328" xr:uid="{00000000-0005-0000-0000-0000BC330000}"/>
    <cellStyle name="Dezimal 14 4 3 2 3" xfId="13329" xr:uid="{00000000-0005-0000-0000-0000BD330000}"/>
    <cellStyle name="Dezimal 14 4 3 2 3 2" xfId="13330" xr:uid="{00000000-0005-0000-0000-0000BE330000}"/>
    <cellStyle name="Dezimal 14 4 3 2 3 2 2" xfId="13331" xr:uid="{00000000-0005-0000-0000-0000BF330000}"/>
    <cellStyle name="Dezimal 14 4 3 2 3 3" xfId="13332" xr:uid="{00000000-0005-0000-0000-0000C0330000}"/>
    <cellStyle name="Dezimal 14 4 3 2 3 3 2" xfId="13333" xr:uid="{00000000-0005-0000-0000-0000C1330000}"/>
    <cellStyle name="Dezimal 14 4 3 2 3 4" xfId="13334" xr:uid="{00000000-0005-0000-0000-0000C2330000}"/>
    <cellStyle name="Dezimal 14 4 3 2 4" xfId="13335" xr:uid="{00000000-0005-0000-0000-0000C3330000}"/>
    <cellStyle name="Dezimal 14 4 3 2 4 2" xfId="13336" xr:uid="{00000000-0005-0000-0000-0000C4330000}"/>
    <cellStyle name="Dezimal 14 4 3 2 4 2 2" xfId="13337" xr:uid="{00000000-0005-0000-0000-0000C5330000}"/>
    <cellStyle name="Dezimal 14 4 3 2 4 3" xfId="13338" xr:uid="{00000000-0005-0000-0000-0000C6330000}"/>
    <cellStyle name="Dezimal 14 4 3 2 4 3 2" xfId="13339" xr:uid="{00000000-0005-0000-0000-0000C7330000}"/>
    <cellStyle name="Dezimal 14 4 3 2 4 4" xfId="13340" xr:uid="{00000000-0005-0000-0000-0000C8330000}"/>
    <cellStyle name="Dezimal 14 4 3 2 5" xfId="13341" xr:uid="{00000000-0005-0000-0000-0000C9330000}"/>
    <cellStyle name="Dezimal 14 4 3 2 5 2" xfId="13342" xr:uid="{00000000-0005-0000-0000-0000CA330000}"/>
    <cellStyle name="Dezimal 14 4 3 2 5 2 2" xfId="13343" xr:uid="{00000000-0005-0000-0000-0000CB330000}"/>
    <cellStyle name="Dezimal 14 4 3 2 5 3" xfId="13344" xr:uid="{00000000-0005-0000-0000-0000CC330000}"/>
    <cellStyle name="Dezimal 14 4 3 2 5 3 2" xfId="13345" xr:uid="{00000000-0005-0000-0000-0000CD330000}"/>
    <cellStyle name="Dezimal 14 4 3 2 5 4" xfId="13346" xr:uid="{00000000-0005-0000-0000-0000CE330000}"/>
    <cellStyle name="Dezimal 14 4 3 2 6" xfId="13347" xr:uid="{00000000-0005-0000-0000-0000CF330000}"/>
    <cellStyle name="Dezimal 14 4 3 2 6 2" xfId="13348" xr:uid="{00000000-0005-0000-0000-0000D0330000}"/>
    <cellStyle name="Dezimal 14 4 3 2 6 2 2" xfId="13349" xr:uid="{00000000-0005-0000-0000-0000D1330000}"/>
    <cellStyle name="Dezimal 14 4 3 2 6 3" xfId="13350" xr:uid="{00000000-0005-0000-0000-0000D2330000}"/>
    <cellStyle name="Dezimal 14 4 3 2 6 3 2" xfId="13351" xr:uid="{00000000-0005-0000-0000-0000D3330000}"/>
    <cellStyle name="Dezimal 14 4 3 2 6 4" xfId="13352" xr:uid="{00000000-0005-0000-0000-0000D4330000}"/>
    <cellStyle name="Dezimal 14 4 3 2 7" xfId="13353" xr:uid="{00000000-0005-0000-0000-0000D5330000}"/>
    <cellStyle name="Dezimal 14 4 3 2 7 2" xfId="13354" xr:uid="{00000000-0005-0000-0000-0000D6330000}"/>
    <cellStyle name="Dezimal 14 4 3 2 8" xfId="13355" xr:uid="{00000000-0005-0000-0000-0000D7330000}"/>
    <cellStyle name="Dezimal 14 4 3 2 8 2" xfId="13356" xr:uid="{00000000-0005-0000-0000-0000D8330000}"/>
    <cellStyle name="Dezimal 14 4 3 2 9" xfId="13357" xr:uid="{00000000-0005-0000-0000-0000D9330000}"/>
    <cellStyle name="Dezimal 14 4 3 3" xfId="13358" xr:uid="{00000000-0005-0000-0000-0000DA330000}"/>
    <cellStyle name="Dezimal 14 4 3 3 2" xfId="13359" xr:uid="{00000000-0005-0000-0000-0000DB330000}"/>
    <cellStyle name="Dezimal 14 4 3 3 2 2" xfId="13360" xr:uid="{00000000-0005-0000-0000-0000DC330000}"/>
    <cellStyle name="Dezimal 14 4 3 3 2 2 2" xfId="13361" xr:uid="{00000000-0005-0000-0000-0000DD330000}"/>
    <cellStyle name="Dezimal 14 4 3 3 2 3" xfId="13362" xr:uid="{00000000-0005-0000-0000-0000DE330000}"/>
    <cellStyle name="Dezimal 14 4 3 3 2 3 2" xfId="13363" xr:uid="{00000000-0005-0000-0000-0000DF330000}"/>
    <cellStyle name="Dezimal 14 4 3 3 2 4" xfId="13364" xr:uid="{00000000-0005-0000-0000-0000E0330000}"/>
    <cellStyle name="Dezimal 14 4 3 3 3" xfId="13365" xr:uid="{00000000-0005-0000-0000-0000E1330000}"/>
    <cellStyle name="Dezimal 14 4 3 3 3 2" xfId="13366" xr:uid="{00000000-0005-0000-0000-0000E2330000}"/>
    <cellStyle name="Dezimal 14 4 3 3 3 2 2" xfId="13367" xr:uid="{00000000-0005-0000-0000-0000E3330000}"/>
    <cellStyle name="Dezimal 14 4 3 3 3 3" xfId="13368" xr:uid="{00000000-0005-0000-0000-0000E4330000}"/>
    <cellStyle name="Dezimal 14 4 3 3 3 3 2" xfId="13369" xr:uid="{00000000-0005-0000-0000-0000E5330000}"/>
    <cellStyle name="Dezimal 14 4 3 3 3 4" xfId="13370" xr:uid="{00000000-0005-0000-0000-0000E6330000}"/>
    <cellStyle name="Dezimal 14 4 3 3 4" xfId="13371" xr:uid="{00000000-0005-0000-0000-0000E7330000}"/>
    <cellStyle name="Dezimal 14 4 3 3 4 2" xfId="13372" xr:uid="{00000000-0005-0000-0000-0000E8330000}"/>
    <cellStyle name="Dezimal 14 4 3 3 5" xfId="13373" xr:uid="{00000000-0005-0000-0000-0000E9330000}"/>
    <cellStyle name="Dezimal 14 4 3 3 5 2" xfId="13374" xr:uid="{00000000-0005-0000-0000-0000EA330000}"/>
    <cellStyle name="Dezimal 14 4 3 3 6" xfId="13375" xr:uid="{00000000-0005-0000-0000-0000EB330000}"/>
    <cellStyle name="Dezimal 14 4 3 4" xfId="13376" xr:uid="{00000000-0005-0000-0000-0000EC330000}"/>
    <cellStyle name="Dezimal 14 4 3 4 2" xfId="13377" xr:uid="{00000000-0005-0000-0000-0000ED330000}"/>
    <cellStyle name="Dezimal 14 4 3 4 2 2" xfId="13378" xr:uid="{00000000-0005-0000-0000-0000EE330000}"/>
    <cellStyle name="Dezimal 14 4 3 4 3" xfId="13379" xr:uid="{00000000-0005-0000-0000-0000EF330000}"/>
    <cellStyle name="Dezimal 14 4 3 4 3 2" xfId="13380" xr:uid="{00000000-0005-0000-0000-0000F0330000}"/>
    <cellStyle name="Dezimal 14 4 3 4 4" xfId="13381" xr:uid="{00000000-0005-0000-0000-0000F1330000}"/>
    <cellStyle name="Dezimal 14 4 3 5" xfId="13382" xr:uid="{00000000-0005-0000-0000-0000F2330000}"/>
    <cellStyle name="Dezimal 14 4 3 5 2" xfId="13383" xr:uid="{00000000-0005-0000-0000-0000F3330000}"/>
    <cellStyle name="Dezimal 14 4 3 5 2 2" xfId="13384" xr:uid="{00000000-0005-0000-0000-0000F4330000}"/>
    <cellStyle name="Dezimal 14 4 3 5 3" xfId="13385" xr:uid="{00000000-0005-0000-0000-0000F5330000}"/>
    <cellStyle name="Dezimal 14 4 3 5 3 2" xfId="13386" xr:uid="{00000000-0005-0000-0000-0000F6330000}"/>
    <cellStyle name="Dezimal 14 4 3 5 4" xfId="13387" xr:uid="{00000000-0005-0000-0000-0000F7330000}"/>
    <cellStyle name="Dezimal 14 4 3 6" xfId="13388" xr:uid="{00000000-0005-0000-0000-0000F8330000}"/>
    <cellStyle name="Dezimal 14 4 3 6 2" xfId="13389" xr:uid="{00000000-0005-0000-0000-0000F9330000}"/>
    <cellStyle name="Dezimal 14 4 3 6 2 2" xfId="13390" xr:uid="{00000000-0005-0000-0000-0000FA330000}"/>
    <cellStyle name="Dezimal 14 4 3 6 3" xfId="13391" xr:uid="{00000000-0005-0000-0000-0000FB330000}"/>
    <cellStyle name="Dezimal 14 4 3 6 3 2" xfId="13392" xr:uid="{00000000-0005-0000-0000-0000FC330000}"/>
    <cellStyle name="Dezimal 14 4 3 6 4" xfId="13393" xr:uid="{00000000-0005-0000-0000-0000FD330000}"/>
    <cellStyle name="Dezimal 14 4 3 7" xfId="13394" xr:uid="{00000000-0005-0000-0000-0000FE330000}"/>
    <cellStyle name="Dezimal 14 4 3 7 2" xfId="13395" xr:uid="{00000000-0005-0000-0000-0000FF330000}"/>
    <cellStyle name="Dezimal 14 4 3 7 2 2" xfId="13396" xr:uid="{00000000-0005-0000-0000-000000340000}"/>
    <cellStyle name="Dezimal 14 4 3 7 3" xfId="13397" xr:uid="{00000000-0005-0000-0000-000001340000}"/>
    <cellStyle name="Dezimal 14 4 3 7 3 2" xfId="13398" xr:uid="{00000000-0005-0000-0000-000002340000}"/>
    <cellStyle name="Dezimal 14 4 3 7 4" xfId="13399" xr:uid="{00000000-0005-0000-0000-000003340000}"/>
    <cellStyle name="Dezimal 14 4 3 8" xfId="13400" xr:uid="{00000000-0005-0000-0000-000004340000}"/>
    <cellStyle name="Dezimal 14 4 3 8 2" xfId="13401" xr:uid="{00000000-0005-0000-0000-000005340000}"/>
    <cellStyle name="Dezimal 14 4 3 8 2 2" xfId="13402" xr:uid="{00000000-0005-0000-0000-000006340000}"/>
    <cellStyle name="Dezimal 14 4 3 8 3" xfId="13403" xr:uid="{00000000-0005-0000-0000-000007340000}"/>
    <cellStyle name="Dezimal 14 4 3 8 3 2" xfId="13404" xr:uid="{00000000-0005-0000-0000-000008340000}"/>
    <cellStyle name="Dezimal 14 4 3 8 4" xfId="13405" xr:uid="{00000000-0005-0000-0000-000009340000}"/>
    <cellStyle name="Dezimal 14 4 3 9" xfId="13406" xr:uid="{00000000-0005-0000-0000-00000A340000}"/>
    <cellStyle name="Dezimal 14 4 3 9 2" xfId="13407" xr:uid="{00000000-0005-0000-0000-00000B340000}"/>
    <cellStyle name="Dezimal 14 4 4" xfId="13408" xr:uid="{00000000-0005-0000-0000-00000C340000}"/>
    <cellStyle name="Dezimal 14 4 4 10" xfId="13409" xr:uid="{00000000-0005-0000-0000-00000D340000}"/>
    <cellStyle name="Dezimal 14 4 4 2" xfId="13410" xr:uid="{00000000-0005-0000-0000-00000E340000}"/>
    <cellStyle name="Dezimal 14 4 4 2 2" xfId="13411" xr:uid="{00000000-0005-0000-0000-00000F340000}"/>
    <cellStyle name="Dezimal 14 4 4 2 2 2" xfId="13412" xr:uid="{00000000-0005-0000-0000-000010340000}"/>
    <cellStyle name="Dezimal 14 4 4 2 2 2 2" xfId="13413" xr:uid="{00000000-0005-0000-0000-000011340000}"/>
    <cellStyle name="Dezimal 14 4 4 2 2 3" xfId="13414" xr:uid="{00000000-0005-0000-0000-000012340000}"/>
    <cellStyle name="Dezimal 14 4 4 2 2 3 2" xfId="13415" xr:uid="{00000000-0005-0000-0000-000013340000}"/>
    <cellStyle name="Dezimal 14 4 4 2 2 4" xfId="13416" xr:uid="{00000000-0005-0000-0000-000014340000}"/>
    <cellStyle name="Dezimal 14 4 4 2 3" xfId="13417" xr:uid="{00000000-0005-0000-0000-000015340000}"/>
    <cellStyle name="Dezimal 14 4 4 2 3 2" xfId="13418" xr:uid="{00000000-0005-0000-0000-000016340000}"/>
    <cellStyle name="Dezimal 14 4 4 2 3 2 2" xfId="13419" xr:uid="{00000000-0005-0000-0000-000017340000}"/>
    <cellStyle name="Dezimal 14 4 4 2 3 3" xfId="13420" xr:uid="{00000000-0005-0000-0000-000018340000}"/>
    <cellStyle name="Dezimal 14 4 4 2 3 3 2" xfId="13421" xr:uid="{00000000-0005-0000-0000-000019340000}"/>
    <cellStyle name="Dezimal 14 4 4 2 3 4" xfId="13422" xr:uid="{00000000-0005-0000-0000-00001A340000}"/>
    <cellStyle name="Dezimal 14 4 4 2 4" xfId="13423" xr:uid="{00000000-0005-0000-0000-00001B340000}"/>
    <cellStyle name="Dezimal 14 4 4 2 4 2" xfId="13424" xr:uid="{00000000-0005-0000-0000-00001C340000}"/>
    <cellStyle name="Dezimal 14 4 4 2 4 2 2" xfId="13425" xr:uid="{00000000-0005-0000-0000-00001D340000}"/>
    <cellStyle name="Dezimal 14 4 4 2 4 3" xfId="13426" xr:uid="{00000000-0005-0000-0000-00001E340000}"/>
    <cellStyle name="Dezimal 14 4 4 2 4 3 2" xfId="13427" xr:uid="{00000000-0005-0000-0000-00001F340000}"/>
    <cellStyle name="Dezimal 14 4 4 2 4 4" xfId="13428" xr:uid="{00000000-0005-0000-0000-000020340000}"/>
    <cellStyle name="Dezimal 14 4 4 2 5" xfId="13429" xr:uid="{00000000-0005-0000-0000-000021340000}"/>
    <cellStyle name="Dezimal 14 4 4 2 5 2" xfId="13430" xr:uid="{00000000-0005-0000-0000-000022340000}"/>
    <cellStyle name="Dezimal 14 4 4 2 5 2 2" xfId="13431" xr:uid="{00000000-0005-0000-0000-000023340000}"/>
    <cellStyle name="Dezimal 14 4 4 2 5 3" xfId="13432" xr:uid="{00000000-0005-0000-0000-000024340000}"/>
    <cellStyle name="Dezimal 14 4 4 2 5 3 2" xfId="13433" xr:uid="{00000000-0005-0000-0000-000025340000}"/>
    <cellStyle name="Dezimal 14 4 4 2 5 4" xfId="13434" xr:uid="{00000000-0005-0000-0000-000026340000}"/>
    <cellStyle name="Dezimal 14 4 4 2 6" xfId="13435" xr:uid="{00000000-0005-0000-0000-000027340000}"/>
    <cellStyle name="Dezimal 14 4 4 2 6 2" xfId="13436" xr:uid="{00000000-0005-0000-0000-000028340000}"/>
    <cellStyle name="Dezimal 14 4 4 2 6 2 2" xfId="13437" xr:uid="{00000000-0005-0000-0000-000029340000}"/>
    <cellStyle name="Dezimal 14 4 4 2 6 3" xfId="13438" xr:uid="{00000000-0005-0000-0000-00002A340000}"/>
    <cellStyle name="Dezimal 14 4 4 2 6 3 2" xfId="13439" xr:uid="{00000000-0005-0000-0000-00002B340000}"/>
    <cellStyle name="Dezimal 14 4 4 2 6 4" xfId="13440" xr:uid="{00000000-0005-0000-0000-00002C340000}"/>
    <cellStyle name="Dezimal 14 4 4 2 7" xfId="13441" xr:uid="{00000000-0005-0000-0000-00002D340000}"/>
    <cellStyle name="Dezimal 14 4 4 2 7 2" xfId="13442" xr:uid="{00000000-0005-0000-0000-00002E340000}"/>
    <cellStyle name="Dezimal 14 4 4 2 8" xfId="13443" xr:uid="{00000000-0005-0000-0000-00002F340000}"/>
    <cellStyle name="Dezimal 14 4 4 2 8 2" xfId="13444" xr:uid="{00000000-0005-0000-0000-000030340000}"/>
    <cellStyle name="Dezimal 14 4 4 2 9" xfId="13445" xr:uid="{00000000-0005-0000-0000-000031340000}"/>
    <cellStyle name="Dezimal 14 4 4 3" xfId="13446" xr:uid="{00000000-0005-0000-0000-000032340000}"/>
    <cellStyle name="Dezimal 14 4 4 3 2" xfId="13447" xr:uid="{00000000-0005-0000-0000-000033340000}"/>
    <cellStyle name="Dezimal 14 4 4 3 2 2" xfId="13448" xr:uid="{00000000-0005-0000-0000-000034340000}"/>
    <cellStyle name="Dezimal 14 4 4 3 2 2 2" xfId="13449" xr:uid="{00000000-0005-0000-0000-000035340000}"/>
    <cellStyle name="Dezimal 14 4 4 3 2 3" xfId="13450" xr:uid="{00000000-0005-0000-0000-000036340000}"/>
    <cellStyle name="Dezimal 14 4 4 3 2 3 2" xfId="13451" xr:uid="{00000000-0005-0000-0000-000037340000}"/>
    <cellStyle name="Dezimal 14 4 4 3 2 4" xfId="13452" xr:uid="{00000000-0005-0000-0000-000038340000}"/>
    <cellStyle name="Dezimal 14 4 4 3 3" xfId="13453" xr:uid="{00000000-0005-0000-0000-000039340000}"/>
    <cellStyle name="Dezimal 14 4 4 3 3 2" xfId="13454" xr:uid="{00000000-0005-0000-0000-00003A340000}"/>
    <cellStyle name="Dezimal 14 4 4 3 3 2 2" xfId="13455" xr:uid="{00000000-0005-0000-0000-00003B340000}"/>
    <cellStyle name="Dezimal 14 4 4 3 3 3" xfId="13456" xr:uid="{00000000-0005-0000-0000-00003C340000}"/>
    <cellStyle name="Dezimal 14 4 4 3 3 3 2" xfId="13457" xr:uid="{00000000-0005-0000-0000-00003D340000}"/>
    <cellStyle name="Dezimal 14 4 4 3 3 4" xfId="13458" xr:uid="{00000000-0005-0000-0000-00003E340000}"/>
    <cellStyle name="Dezimal 14 4 4 3 4" xfId="13459" xr:uid="{00000000-0005-0000-0000-00003F340000}"/>
    <cellStyle name="Dezimal 14 4 4 3 4 2" xfId="13460" xr:uid="{00000000-0005-0000-0000-000040340000}"/>
    <cellStyle name="Dezimal 14 4 4 3 5" xfId="13461" xr:uid="{00000000-0005-0000-0000-000041340000}"/>
    <cellStyle name="Dezimal 14 4 4 3 5 2" xfId="13462" xr:uid="{00000000-0005-0000-0000-000042340000}"/>
    <cellStyle name="Dezimal 14 4 4 3 6" xfId="13463" xr:uid="{00000000-0005-0000-0000-000043340000}"/>
    <cellStyle name="Dezimal 14 4 4 4" xfId="13464" xr:uid="{00000000-0005-0000-0000-000044340000}"/>
    <cellStyle name="Dezimal 14 4 4 4 2" xfId="13465" xr:uid="{00000000-0005-0000-0000-000045340000}"/>
    <cellStyle name="Dezimal 14 4 4 4 2 2" xfId="13466" xr:uid="{00000000-0005-0000-0000-000046340000}"/>
    <cellStyle name="Dezimal 14 4 4 4 3" xfId="13467" xr:uid="{00000000-0005-0000-0000-000047340000}"/>
    <cellStyle name="Dezimal 14 4 4 4 3 2" xfId="13468" xr:uid="{00000000-0005-0000-0000-000048340000}"/>
    <cellStyle name="Dezimal 14 4 4 4 4" xfId="13469" xr:uid="{00000000-0005-0000-0000-000049340000}"/>
    <cellStyle name="Dezimal 14 4 4 5" xfId="13470" xr:uid="{00000000-0005-0000-0000-00004A340000}"/>
    <cellStyle name="Dezimal 14 4 4 5 2" xfId="13471" xr:uid="{00000000-0005-0000-0000-00004B340000}"/>
    <cellStyle name="Dezimal 14 4 4 5 2 2" xfId="13472" xr:uid="{00000000-0005-0000-0000-00004C340000}"/>
    <cellStyle name="Dezimal 14 4 4 5 3" xfId="13473" xr:uid="{00000000-0005-0000-0000-00004D340000}"/>
    <cellStyle name="Dezimal 14 4 4 5 3 2" xfId="13474" xr:uid="{00000000-0005-0000-0000-00004E340000}"/>
    <cellStyle name="Dezimal 14 4 4 5 4" xfId="13475" xr:uid="{00000000-0005-0000-0000-00004F340000}"/>
    <cellStyle name="Dezimal 14 4 4 6" xfId="13476" xr:uid="{00000000-0005-0000-0000-000050340000}"/>
    <cellStyle name="Dezimal 14 4 4 6 2" xfId="13477" xr:uid="{00000000-0005-0000-0000-000051340000}"/>
    <cellStyle name="Dezimal 14 4 4 6 2 2" xfId="13478" xr:uid="{00000000-0005-0000-0000-000052340000}"/>
    <cellStyle name="Dezimal 14 4 4 6 3" xfId="13479" xr:uid="{00000000-0005-0000-0000-000053340000}"/>
    <cellStyle name="Dezimal 14 4 4 6 3 2" xfId="13480" xr:uid="{00000000-0005-0000-0000-000054340000}"/>
    <cellStyle name="Dezimal 14 4 4 6 4" xfId="13481" xr:uid="{00000000-0005-0000-0000-000055340000}"/>
    <cellStyle name="Dezimal 14 4 4 7" xfId="13482" xr:uid="{00000000-0005-0000-0000-000056340000}"/>
    <cellStyle name="Dezimal 14 4 4 7 2" xfId="13483" xr:uid="{00000000-0005-0000-0000-000057340000}"/>
    <cellStyle name="Dezimal 14 4 4 7 2 2" xfId="13484" xr:uid="{00000000-0005-0000-0000-000058340000}"/>
    <cellStyle name="Dezimal 14 4 4 7 3" xfId="13485" xr:uid="{00000000-0005-0000-0000-000059340000}"/>
    <cellStyle name="Dezimal 14 4 4 7 3 2" xfId="13486" xr:uid="{00000000-0005-0000-0000-00005A340000}"/>
    <cellStyle name="Dezimal 14 4 4 7 4" xfId="13487" xr:uid="{00000000-0005-0000-0000-00005B340000}"/>
    <cellStyle name="Dezimal 14 4 4 8" xfId="13488" xr:uid="{00000000-0005-0000-0000-00005C340000}"/>
    <cellStyle name="Dezimal 14 4 4 8 2" xfId="13489" xr:uid="{00000000-0005-0000-0000-00005D340000}"/>
    <cellStyle name="Dezimal 14 4 4 9" xfId="13490" xr:uid="{00000000-0005-0000-0000-00005E340000}"/>
    <cellStyle name="Dezimal 14 4 4 9 2" xfId="13491" xr:uid="{00000000-0005-0000-0000-00005F340000}"/>
    <cellStyle name="Dezimal 14 4 5" xfId="13492" xr:uid="{00000000-0005-0000-0000-000060340000}"/>
    <cellStyle name="Dezimal 14 4 5 2" xfId="13493" xr:uid="{00000000-0005-0000-0000-000061340000}"/>
    <cellStyle name="Dezimal 14 4 5 2 2" xfId="13494" xr:uid="{00000000-0005-0000-0000-000062340000}"/>
    <cellStyle name="Dezimal 14 4 5 2 2 2" xfId="13495" xr:uid="{00000000-0005-0000-0000-000063340000}"/>
    <cellStyle name="Dezimal 14 4 5 2 2 2 2" xfId="13496" xr:uid="{00000000-0005-0000-0000-000064340000}"/>
    <cellStyle name="Dezimal 14 4 5 2 2 3" xfId="13497" xr:uid="{00000000-0005-0000-0000-000065340000}"/>
    <cellStyle name="Dezimal 14 4 5 2 2 3 2" xfId="13498" xr:uid="{00000000-0005-0000-0000-000066340000}"/>
    <cellStyle name="Dezimal 14 4 5 2 2 4" xfId="13499" xr:uid="{00000000-0005-0000-0000-000067340000}"/>
    <cellStyle name="Dezimal 14 4 5 2 3" xfId="13500" xr:uid="{00000000-0005-0000-0000-000068340000}"/>
    <cellStyle name="Dezimal 14 4 5 2 3 2" xfId="13501" xr:uid="{00000000-0005-0000-0000-000069340000}"/>
    <cellStyle name="Dezimal 14 4 5 2 3 2 2" xfId="13502" xr:uid="{00000000-0005-0000-0000-00006A340000}"/>
    <cellStyle name="Dezimal 14 4 5 2 3 3" xfId="13503" xr:uid="{00000000-0005-0000-0000-00006B340000}"/>
    <cellStyle name="Dezimal 14 4 5 2 3 3 2" xfId="13504" xr:uid="{00000000-0005-0000-0000-00006C340000}"/>
    <cellStyle name="Dezimal 14 4 5 2 3 4" xfId="13505" xr:uid="{00000000-0005-0000-0000-00006D340000}"/>
    <cellStyle name="Dezimal 14 4 5 2 4" xfId="13506" xr:uid="{00000000-0005-0000-0000-00006E340000}"/>
    <cellStyle name="Dezimal 14 4 5 2 4 2" xfId="13507" xr:uid="{00000000-0005-0000-0000-00006F340000}"/>
    <cellStyle name="Dezimal 14 4 5 2 4 2 2" xfId="13508" xr:uid="{00000000-0005-0000-0000-000070340000}"/>
    <cellStyle name="Dezimal 14 4 5 2 4 3" xfId="13509" xr:uid="{00000000-0005-0000-0000-000071340000}"/>
    <cellStyle name="Dezimal 14 4 5 2 4 3 2" xfId="13510" xr:uid="{00000000-0005-0000-0000-000072340000}"/>
    <cellStyle name="Dezimal 14 4 5 2 4 4" xfId="13511" xr:uid="{00000000-0005-0000-0000-000073340000}"/>
    <cellStyle name="Dezimal 14 4 5 2 5" xfId="13512" xr:uid="{00000000-0005-0000-0000-000074340000}"/>
    <cellStyle name="Dezimal 14 4 5 2 5 2" xfId="13513" xr:uid="{00000000-0005-0000-0000-000075340000}"/>
    <cellStyle name="Dezimal 14 4 5 2 5 2 2" xfId="13514" xr:uid="{00000000-0005-0000-0000-000076340000}"/>
    <cellStyle name="Dezimal 14 4 5 2 5 3" xfId="13515" xr:uid="{00000000-0005-0000-0000-000077340000}"/>
    <cellStyle name="Dezimal 14 4 5 2 5 3 2" xfId="13516" xr:uid="{00000000-0005-0000-0000-000078340000}"/>
    <cellStyle name="Dezimal 14 4 5 2 5 4" xfId="13517" xr:uid="{00000000-0005-0000-0000-000079340000}"/>
    <cellStyle name="Dezimal 14 4 5 2 6" xfId="13518" xr:uid="{00000000-0005-0000-0000-00007A340000}"/>
    <cellStyle name="Dezimal 14 4 5 2 6 2" xfId="13519" xr:uid="{00000000-0005-0000-0000-00007B340000}"/>
    <cellStyle name="Dezimal 14 4 5 2 6 2 2" xfId="13520" xr:uid="{00000000-0005-0000-0000-00007C340000}"/>
    <cellStyle name="Dezimal 14 4 5 2 6 3" xfId="13521" xr:uid="{00000000-0005-0000-0000-00007D340000}"/>
    <cellStyle name="Dezimal 14 4 5 2 6 3 2" xfId="13522" xr:uid="{00000000-0005-0000-0000-00007E340000}"/>
    <cellStyle name="Dezimal 14 4 5 2 6 4" xfId="13523" xr:uid="{00000000-0005-0000-0000-00007F340000}"/>
    <cellStyle name="Dezimal 14 4 5 2 7" xfId="13524" xr:uid="{00000000-0005-0000-0000-000080340000}"/>
    <cellStyle name="Dezimal 14 4 5 2 7 2" xfId="13525" xr:uid="{00000000-0005-0000-0000-000081340000}"/>
    <cellStyle name="Dezimal 14 4 5 2 8" xfId="13526" xr:uid="{00000000-0005-0000-0000-000082340000}"/>
    <cellStyle name="Dezimal 14 4 5 2 8 2" xfId="13527" xr:uid="{00000000-0005-0000-0000-000083340000}"/>
    <cellStyle name="Dezimal 14 4 5 2 9" xfId="13528" xr:uid="{00000000-0005-0000-0000-000084340000}"/>
    <cellStyle name="Dezimal 14 4 5 3" xfId="13529" xr:uid="{00000000-0005-0000-0000-000085340000}"/>
    <cellStyle name="Dezimal 14 4 5 3 2" xfId="13530" xr:uid="{00000000-0005-0000-0000-000086340000}"/>
    <cellStyle name="Dezimal 14 4 5 3 2 2" xfId="13531" xr:uid="{00000000-0005-0000-0000-000087340000}"/>
    <cellStyle name="Dezimal 14 4 5 3 3" xfId="13532" xr:uid="{00000000-0005-0000-0000-000088340000}"/>
    <cellStyle name="Dezimal 14 4 5 3 3 2" xfId="13533" xr:uid="{00000000-0005-0000-0000-000089340000}"/>
    <cellStyle name="Dezimal 14 4 5 3 4" xfId="13534" xr:uid="{00000000-0005-0000-0000-00008A340000}"/>
    <cellStyle name="Dezimal 14 4 5 4" xfId="13535" xr:uid="{00000000-0005-0000-0000-00008B340000}"/>
    <cellStyle name="Dezimal 14 4 5 4 2" xfId="13536" xr:uid="{00000000-0005-0000-0000-00008C340000}"/>
    <cellStyle name="Dezimal 14 4 5 4 2 2" xfId="13537" xr:uid="{00000000-0005-0000-0000-00008D340000}"/>
    <cellStyle name="Dezimal 14 4 5 4 3" xfId="13538" xr:uid="{00000000-0005-0000-0000-00008E340000}"/>
    <cellStyle name="Dezimal 14 4 5 4 3 2" xfId="13539" xr:uid="{00000000-0005-0000-0000-00008F340000}"/>
    <cellStyle name="Dezimal 14 4 5 4 4" xfId="13540" xr:uid="{00000000-0005-0000-0000-000090340000}"/>
    <cellStyle name="Dezimal 14 4 5 5" xfId="13541" xr:uid="{00000000-0005-0000-0000-000091340000}"/>
    <cellStyle name="Dezimal 14 4 5 5 2" xfId="13542" xr:uid="{00000000-0005-0000-0000-000092340000}"/>
    <cellStyle name="Dezimal 14 4 5 5 2 2" xfId="13543" xr:uid="{00000000-0005-0000-0000-000093340000}"/>
    <cellStyle name="Dezimal 14 4 5 5 3" xfId="13544" xr:uid="{00000000-0005-0000-0000-000094340000}"/>
    <cellStyle name="Dezimal 14 4 5 5 3 2" xfId="13545" xr:uid="{00000000-0005-0000-0000-000095340000}"/>
    <cellStyle name="Dezimal 14 4 5 5 4" xfId="13546" xr:uid="{00000000-0005-0000-0000-000096340000}"/>
    <cellStyle name="Dezimal 14 4 5 6" xfId="13547" xr:uid="{00000000-0005-0000-0000-000097340000}"/>
    <cellStyle name="Dezimal 14 4 5 6 2" xfId="13548" xr:uid="{00000000-0005-0000-0000-000098340000}"/>
    <cellStyle name="Dezimal 14 4 5 6 2 2" xfId="13549" xr:uid="{00000000-0005-0000-0000-000099340000}"/>
    <cellStyle name="Dezimal 14 4 5 6 3" xfId="13550" xr:uid="{00000000-0005-0000-0000-00009A340000}"/>
    <cellStyle name="Dezimal 14 4 5 6 3 2" xfId="13551" xr:uid="{00000000-0005-0000-0000-00009B340000}"/>
    <cellStyle name="Dezimal 14 4 5 6 4" xfId="13552" xr:uid="{00000000-0005-0000-0000-00009C340000}"/>
    <cellStyle name="Dezimal 14 4 5 7" xfId="13553" xr:uid="{00000000-0005-0000-0000-00009D340000}"/>
    <cellStyle name="Dezimal 14 4 5 7 2" xfId="13554" xr:uid="{00000000-0005-0000-0000-00009E340000}"/>
    <cellStyle name="Dezimal 14 4 5 8" xfId="13555" xr:uid="{00000000-0005-0000-0000-00009F340000}"/>
    <cellStyle name="Dezimal 14 4 5 8 2" xfId="13556" xr:uid="{00000000-0005-0000-0000-0000A0340000}"/>
    <cellStyle name="Dezimal 14 4 5 9" xfId="13557" xr:uid="{00000000-0005-0000-0000-0000A1340000}"/>
    <cellStyle name="Dezimal 14 4 6" xfId="13558" xr:uid="{00000000-0005-0000-0000-0000A2340000}"/>
    <cellStyle name="Dezimal 14 4 6 2" xfId="13559" xr:uid="{00000000-0005-0000-0000-0000A3340000}"/>
    <cellStyle name="Dezimal 14 4 6 2 2" xfId="13560" xr:uid="{00000000-0005-0000-0000-0000A4340000}"/>
    <cellStyle name="Dezimal 14 4 6 2 2 2" xfId="13561" xr:uid="{00000000-0005-0000-0000-0000A5340000}"/>
    <cellStyle name="Dezimal 14 4 6 2 2 2 2" xfId="13562" xr:uid="{00000000-0005-0000-0000-0000A6340000}"/>
    <cellStyle name="Dezimal 14 4 6 2 2 3" xfId="13563" xr:uid="{00000000-0005-0000-0000-0000A7340000}"/>
    <cellStyle name="Dezimal 14 4 6 2 2 3 2" xfId="13564" xr:uid="{00000000-0005-0000-0000-0000A8340000}"/>
    <cellStyle name="Dezimal 14 4 6 2 2 4" xfId="13565" xr:uid="{00000000-0005-0000-0000-0000A9340000}"/>
    <cellStyle name="Dezimal 14 4 6 2 3" xfId="13566" xr:uid="{00000000-0005-0000-0000-0000AA340000}"/>
    <cellStyle name="Dezimal 14 4 6 2 3 2" xfId="13567" xr:uid="{00000000-0005-0000-0000-0000AB340000}"/>
    <cellStyle name="Dezimal 14 4 6 2 3 2 2" xfId="13568" xr:uid="{00000000-0005-0000-0000-0000AC340000}"/>
    <cellStyle name="Dezimal 14 4 6 2 3 3" xfId="13569" xr:uid="{00000000-0005-0000-0000-0000AD340000}"/>
    <cellStyle name="Dezimal 14 4 6 2 3 3 2" xfId="13570" xr:uid="{00000000-0005-0000-0000-0000AE340000}"/>
    <cellStyle name="Dezimal 14 4 6 2 3 4" xfId="13571" xr:uid="{00000000-0005-0000-0000-0000AF340000}"/>
    <cellStyle name="Dezimal 14 4 6 2 4" xfId="13572" xr:uid="{00000000-0005-0000-0000-0000B0340000}"/>
    <cellStyle name="Dezimal 14 4 6 2 4 2" xfId="13573" xr:uid="{00000000-0005-0000-0000-0000B1340000}"/>
    <cellStyle name="Dezimal 14 4 6 2 5" xfId="13574" xr:uid="{00000000-0005-0000-0000-0000B2340000}"/>
    <cellStyle name="Dezimal 14 4 6 2 5 2" xfId="13575" xr:uid="{00000000-0005-0000-0000-0000B3340000}"/>
    <cellStyle name="Dezimal 14 4 6 2 6" xfId="13576" xr:uid="{00000000-0005-0000-0000-0000B4340000}"/>
    <cellStyle name="Dezimal 14 4 6 3" xfId="13577" xr:uid="{00000000-0005-0000-0000-0000B5340000}"/>
    <cellStyle name="Dezimal 14 4 6 3 2" xfId="13578" xr:uid="{00000000-0005-0000-0000-0000B6340000}"/>
    <cellStyle name="Dezimal 14 4 6 3 2 2" xfId="13579" xr:uid="{00000000-0005-0000-0000-0000B7340000}"/>
    <cellStyle name="Dezimal 14 4 6 3 3" xfId="13580" xr:uid="{00000000-0005-0000-0000-0000B8340000}"/>
    <cellStyle name="Dezimal 14 4 6 3 3 2" xfId="13581" xr:uid="{00000000-0005-0000-0000-0000B9340000}"/>
    <cellStyle name="Dezimal 14 4 6 3 4" xfId="13582" xr:uid="{00000000-0005-0000-0000-0000BA340000}"/>
    <cellStyle name="Dezimal 14 4 6 4" xfId="13583" xr:uid="{00000000-0005-0000-0000-0000BB340000}"/>
    <cellStyle name="Dezimal 14 4 6 4 2" xfId="13584" xr:uid="{00000000-0005-0000-0000-0000BC340000}"/>
    <cellStyle name="Dezimal 14 4 6 4 2 2" xfId="13585" xr:uid="{00000000-0005-0000-0000-0000BD340000}"/>
    <cellStyle name="Dezimal 14 4 6 4 3" xfId="13586" xr:uid="{00000000-0005-0000-0000-0000BE340000}"/>
    <cellStyle name="Dezimal 14 4 6 4 3 2" xfId="13587" xr:uid="{00000000-0005-0000-0000-0000BF340000}"/>
    <cellStyle name="Dezimal 14 4 6 4 4" xfId="13588" xr:uid="{00000000-0005-0000-0000-0000C0340000}"/>
    <cellStyle name="Dezimal 14 4 6 5" xfId="13589" xr:uid="{00000000-0005-0000-0000-0000C1340000}"/>
    <cellStyle name="Dezimal 14 4 6 5 2" xfId="13590" xr:uid="{00000000-0005-0000-0000-0000C2340000}"/>
    <cellStyle name="Dezimal 14 4 6 5 2 2" xfId="13591" xr:uid="{00000000-0005-0000-0000-0000C3340000}"/>
    <cellStyle name="Dezimal 14 4 6 5 3" xfId="13592" xr:uid="{00000000-0005-0000-0000-0000C4340000}"/>
    <cellStyle name="Dezimal 14 4 6 5 3 2" xfId="13593" xr:uid="{00000000-0005-0000-0000-0000C5340000}"/>
    <cellStyle name="Dezimal 14 4 6 5 4" xfId="13594" xr:uid="{00000000-0005-0000-0000-0000C6340000}"/>
    <cellStyle name="Dezimal 14 4 6 6" xfId="13595" xr:uid="{00000000-0005-0000-0000-0000C7340000}"/>
    <cellStyle name="Dezimal 14 4 6 6 2" xfId="13596" xr:uid="{00000000-0005-0000-0000-0000C8340000}"/>
    <cellStyle name="Dezimal 14 4 6 6 2 2" xfId="13597" xr:uid="{00000000-0005-0000-0000-0000C9340000}"/>
    <cellStyle name="Dezimal 14 4 6 6 3" xfId="13598" xr:uid="{00000000-0005-0000-0000-0000CA340000}"/>
    <cellStyle name="Dezimal 14 4 6 6 3 2" xfId="13599" xr:uid="{00000000-0005-0000-0000-0000CB340000}"/>
    <cellStyle name="Dezimal 14 4 6 6 4" xfId="13600" xr:uid="{00000000-0005-0000-0000-0000CC340000}"/>
    <cellStyle name="Dezimal 14 4 6 7" xfId="13601" xr:uid="{00000000-0005-0000-0000-0000CD340000}"/>
    <cellStyle name="Dezimal 14 4 6 7 2" xfId="13602" xr:uid="{00000000-0005-0000-0000-0000CE340000}"/>
    <cellStyle name="Dezimal 14 4 6 8" xfId="13603" xr:uid="{00000000-0005-0000-0000-0000CF340000}"/>
    <cellStyle name="Dezimal 14 4 6 8 2" xfId="13604" xr:uid="{00000000-0005-0000-0000-0000D0340000}"/>
    <cellStyle name="Dezimal 14 4 6 9" xfId="13605" xr:uid="{00000000-0005-0000-0000-0000D1340000}"/>
    <cellStyle name="Dezimal 14 4 7" xfId="13606" xr:uid="{00000000-0005-0000-0000-0000D2340000}"/>
    <cellStyle name="Dezimal 14 4 7 10" xfId="13607" xr:uid="{00000000-0005-0000-0000-0000D3340000}"/>
    <cellStyle name="Dezimal 14 4 7 10 2" xfId="13608" xr:uid="{00000000-0005-0000-0000-0000D4340000}"/>
    <cellStyle name="Dezimal 14 4 7 11" xfId="13609" xr:uid="{00000000-0005-0000-0000-0000D5340000}"/>
    <cellStyle name="Dezimal 14 4 7 2" xfId="13610" xr:uid="{00000000-0005-0000-0000-0000D6340000}"/>
    <cellStyle name="Dezimal 14 4 7 2 2" xfId="13611" xr:uid="{00000000-0005-0000-0000-0000D7340000}"/>
    <cellStyle name="Dezimal 14 4 7 2 2 2" xfId="13612" xr:uid="{00000000-0005-0000-0000-0000D8340000}"/>
    <cellStyle name="Dezimal 14 4 7 2 2 2 2" xfId="13613" xr:uid="{00000000-0005-0000-0000-0000D9340000}"/>
    <cellStyle name="Dezimal 14 4 7 2 2 3" xfId="13614" xr:uid="{00000000-0005-0000-0000-0000DA340000}"/>
    <cellStyle name="Dezimal 14 4 7 2 2 3 2" xfId="13615" xr:uid="{00000000-0005-0000-0000-0000DB340000}"/>
    <cellStyle name="Dezimal 14 4 7 2 2 4" xfId="13616" xr:uid="{00000000-0005-0000-0000-0000DC340000}"/>
    <cellStyle name="Dezimal 14 4 7 2 3" xfId="13617" xr:uid="{00000000-0005-0000-0000-0000DD340000}"/>
    <cellStyle name="Dezimal 14 4 7 2 3 2" xfId="13618" xr:uid="{00000000-0005-0000-0000-0000DE340000}"/>
    <cellStyle name="Dezimal 14 4 7 2 3 2 2" xfId="13619" xr:uid="{00000000-0005-0000-0000-0000DF340000}"/>
    <cellStyle name="Dezimal 14 4 7 2 3 3" xfId="13620" xr:uid="{00000000-0005-0000-0000-0000E0340000}"/>
    <cellStyle name="Dezimal 14 4 7 2 3 3 2" xfId="13621" xr:uid="{00000000-0005-0000-0000-0000E1340000}"/>
    <cellStyle name="Dezimal 14 4 7 2 3 4" xfId="13622" xr:uid="{00000000-0005-0000-0000-0000E2340000}"/>
    <cellStyle name="Dezimal 14 4 7 2 4" xfId="13623" xr:uid="{00000000-0005-0000-0000-0000E3340000}"/>
    <cellStyle name="Dezimal 14 4 7 2 4 2" xfId="13624" xr:uid="{00000000-0005-0000-0000-0000E4340000}"/>
    <cellStyle name="Dezimal 14 4 7 2 5" xfId="13625" xr:uid="{00000000-0005-0000-0000-0000E5340000}"/>
    <cellStyle name="Dezimal 14 4 7 2 5 2" xfId="13626" xr:uid="{00000000-0005-0000-0000-0000E6340000}"/>
    <cellStyle name="Dezimal 14 4 7 2 6" xfId="13627" xr:uid="{00000000-0005-0000-0000-0000E7340000}"/>
    <cellStyle name="Dezimal 14 4 7 3" xfId="13628" xr:uid="{00000000-0005-0000-0000-0000E8340000}"/>
    <cellStyle name="Dezimal 14 4 7 3 2" xfId="13629" xr:uid="{00000000-0005-0000-0000-0000E9340000}"/>
    <cellStyle name="Dezimal 14 4 7 3 2 2" xfId="13630" xr:uid="{00000000-0005-0000-0000-0000EA340000}"/>
    <cellStyle name="Dezimal 14 4 7 3 2 2 2" xfId="13631" xr:uid="{00000000-0005-0000-0000-0000EB340000}"/>
    <cellStyle name="Dezimal 14 4 7 3 2 3" xfId="13632" xr:uid="{00000000-0005-0000-0000-0000EC340000}"/>
    <cellStyle name="Dezimal 14 4 7 3 2 3 2" xfId="13633" xr:uid="{00000000-0005-0000-0000-0000ED340000}"/>
    <cellStyle name="Dezimal 14 4 7 3 2 4" xfId="13634" xr:uid="{00000000-0005-0000-0000-0000EE340000}"/>
    <cellStyle name="Dezimal 14 4 7 3 3" xfId="13635" xr:uid="{00000000-0005-0000-0000-0000EF340000}"/>
    <cellStyle name="Dezimal 14 4 7 3 3 2" xfId="13636" xr:uid="{00000000-0005-0000-0000-0000F0340000}"/>
    <cellStyle name="Dezimal 14 4 7 3 3 2 2" xfId="13637" xr:uid="{00000000-0005-0000-0000-0000F1340000}"/>
    <cellStyle name="Dezimal 14 4 7 3 3 3" xfId="13638" xr:uid="{00000000-0005-0000-0000-0000F2340000}"/>
    <cellStyle name="Dezimal 14 4 7 3 3 3 2" xfId="13639" xr:uid="{00000000-0005-0000-0000-0000F3340000}"/>
    <cellStyle name="Dezimal 14 4 7 3 3 4" xfId="13640" xr:uid="{00000000-0005-0000-0000-0000F4340000}"/>
    <cellStyle name="Dezimal 14 4 7 3 4" xfId="13641" xr:uid="{00000000-0005-0000-0000-0000F5340000}"/>
    <cellStyle name="Dezimal 14 4 7 3 4 2" xfId="13642" xr:uid="{00000000-0005-0000-0000-0000F6340000}"/>
    <cellStyle name="Dezimal 14 4 7 3 5" xfId="13643" xr:uid="{00000000-0005-0000-0000-0000F7340000}"/>
    <cellStyle name="Dezimal 14 4 7 3 5 2" xfId="13644" xr:uid="{00000000-0005-0000-0000-0000F8340000}"/>
    <cellStyle name="Dezimal 14 4 7 3 6" xfId="13645" xr:uid="{00000000-0005-0000-0000-0000F9340000}"/>
    <cellStyle name="Dezimal 14 4 7 4" xfId="13646" xr:uid="{00000000-0005-0000-0000-0000FA340000}"/>
    <cellStyle name="Dezimal 14 4 7 4 2" xfId="13647" xr:uid="{00000000-0005-0000-0000-0000FB340000}"/>
    <cellStyle name="Dezimal 14 4 7 4 2 2" xfId="13648" xr:uid="{00000000-0005-0000-0000-0000FC340000}"/>
    <cellStyle name="Dezimal 14 4 7 4 2 2 2" xfId="13649" xr:uid="{00000000-0005-0000-0000-0000FD340000}"/>
    <cellStyle name="Dezimal 14 4 7 4 2 2 2 2" xfId="13650" xr:uid="{00000000-0005-0000-0000-0000FE340000}"/>
    <cellStyle name="Dezimal 14 4 7 4 2 2 3" xfId="13651" xr:uid="{00000000-0005-0000-0000-0000FF340000}"/>
    <cellStyle name="Dezimal 14 4 7 4 2 2 3 2" xfId="13652" xr:uid="{00000000-0005-0000-0000-000000350000}"/>
    <cellStyle name="Dezimal 14 4 7 4 2 2 4" xfId="13653" xr:uid="{00000000-0005-0000-0000-000001350000}"/>
    <cellStyle name="Dezimal 14 4 7 4 2 3" xfId="13654" xr:uid="{00000000-0005-0000-0000-000002350000}"/>
    <cellStyle name="Dezimal 14 4 7 4 2 3 2" xfId="13655" xr:uid="{00000000-0005-0000-0000-000003350000}"/>
    <cellStyle name="Dezimal 14 4 7 4 2 3 2 2" xfId="13656" xr:uid="{00000000-0005-0000-0000-000004350000}"/>
    <cellStyle name="Dezimal 14 4 7 4 2 3 3" xfId="13657" xr:uid="{00000000-0005-0000-0000-000005350000}"/>
    <cellStyle name="Dezimal 14 4 7 4 2 3 3 2" xfId="13658" xr:uid="{00000000-0005-0000-0000-000006350000}"/>
    <cellStyle name="Dezimal 14 4 7 4 2 3 4" xfId="13659" xr:uid="{00000000-0005-0000-0000-000007350000}"/>
    <cellStyle name="Dezimal 14 4 7 4 2 4" xfId="13660" xr:uid="{00000000-0005-0000-0000-000008350000}"/>
    <cellStyle name="Dezimal 14 4 7 4 2 4 2" xfId="13661" xr:uid="{00000000-0005-0000-0000-000009350000}"/>
    <cellStyle name="Dezimal 14 4 7 4 2 5" xfId="13662" xr:uid="{00000000-0005-0000-0000-00000A350000}"/>
    <cellStyle name="Dezimal 14 4 7 4 2 5 2" xfId="13663" xr:uid="{00000000-0005-0000-0000-00000B350000}"/>
    <cellStyle name="Dezimal 14 4 7 4 2 6" xfId="13664" xr:uid="{00000000-0005-0000-0000-00000C350000}"/>
    <cellStyle name="Dezimal 14 4 7 4 3" xfId="13665" xr:uid="{00000000-0005-0000-0000-00000D350000}"/>
    <cellStyle name="Dezimal 14 4 7 4 3 2" xfId="13666" xr:uid="{00000000-0005-0000-0000-00000E350000}"/>
    <cellStyle name="Dezimal 14 4 7 4 3 2 2" xfId="13667" xr:uid="{00000000-0005-0000-0000-00000F350000}"/>
    <cellStyle name="Dezimal 14 4 7 4 3 3" xfId="13668" xr:uid="{00000000-0005-0000-0000-000010350000}"/>
    <cellStyle name="Dezimal 14 4 7 4 3 3 2" xfId="13669" xr:uid="{00000000-0005-0000-0000-000011350000}"/>
    <cellStyle name="Dezimal 14 4 7 4 3 4" xfId="13670" xr:uid="{00000000-0005-0000-0000-000012350000}"/>
    <cellStyle name="Dezimal 14 4 7 4 4" xfId="13671" xr:uid="{00000000-0005-0000-0000-000013350000}"/>
    <cellStyle name="Dezimal 14 4 7 4 4 2" xfId="13672" xr:uid="{00000000-0005-0000-0000-000014350000}"/>
    <cellStyle name="Dezimal 14 4 7 4 5" xfId="13673" xr:uid="{00000000-0005-0000-0000-000015350000}"/>
    <cellStyle name="Dezimal 14 4 7 4 5 2" xfId="13674" xr:uid="{00000000-0005-0000-0000-000016350000}"/>
    <cellStyle name="Dezimal 14 4 7 4 6" xfId="13675" xr:uid="{00000000-0005-0000-0000-000017350000}"/>
    <cellStyle name="Dezimal 14 4 7 5" xfId="13676" xr:uid="{00000000-0005-0000-0000-000018350000}"/>
    <cellStyle name="Dezimal 14 4 7 5 2" xfId="13677" xr:uid="{00000000-0005-0000-0000-000019350000}"/>
    <cellStyle name="Dezimal 14 4 7 5 2 2" xfId="13678" xr:uid="{00000000-0005-0000-0000-00001A350000}"/>
    <cellStyle name="Dezimal 14 4 7 5 3" xfId="13679" xr:uid="{00000000-0005-0000-0000-00001B350000}"/>
    <cellStyle name="Dezimal 14 4 7 5 3 2" xfId="13680" xr:uid="{00000000-0005-0000-0000-00001C350000}"/>
    <cellStyle name="Dezimal 14 4 7 5 4" xfId="13681" xr:uid="{00000000-0005-0000-0000-00001D350000}"/>
    <cellStyle name="Dezimal 14 4 7 6" xfId="13682" xr:uid="{00000000-0005-0000-0000-00001E350000}"/>
    <cellStyle name="Dezimal 14 4 7 6 2" xfId="13683" xr:uid="{00000000-0005-0000-0000-00001F350000}"/>
    <cellStyle name="Dezimal 14 4 7 6 2 2" xfId="13684" xr:uid="{00000000-0005-0000-0000-000020350000}"/>
    <cellStyle name="Dezimal 14 4 7 6 3" xfId="13685" xr:uid="{00000000-0005-0000-0000-000021350000}"/>
    <cellStyle name="Dezimal 14 4 7 6 3 2" xfId="13686" xr:uid="{00000000-0005-0000-0000-000022350000}"/>
    <cellStyle name="Dezimal 14 4 7 6 4" xfId="13687" xr:uid="{00000000-0005-0000-0000-000023350000}"/>
    <cellStyle name="Dezimal 14 4 7 7" xfId="13688" xr:uid="{00000000-0005-0000-0000-000024350000}"/>
    <cellStyle name="Dezimal 14 4 7 7 2" xfId="13689" xr:uid="{00000000-0005-0000-0000-000025350000}"/>
    <cellStyle name="Dezimal 14 4 7 7 2 2" xfId="13690" xr:uid="{00000000-0005-0000-0000-000026350000}"/>
    <cellStyle name="Dezimal 14 4 7 7 3" xfId="13691" xr:uid="{00000000-0005-0000-0000-000027350000}"/>
    <cellStyle name="Dezimal 14 4 7 7 3 2" xfId="13692" xr:uid="{00000000-0005-0000-0000-000028350000}"/>
    <cellStyle name="Dezimal 14 4 7 7 4" xfId="13693" xr:uid="{00000000-0005-0000-0000-000029350000}"/>
    <cellStyle name="Dezimal 14 4 7 8" xfId="13694" xr:uid="{00000000-0005-0000-0000-00002A350000}"/>
    <cellStyle name="Dezimal 14 4 7 8 2" xfId="13695" xr:uid="{00000000-0005-0000-0000-00002B350000}"/>
    <cellStyle name="Dezimal 14 4 7 8 2 2" xfId="13696" xr:uid="{00000000-0005-0000-0000-00002C350000}"/>
    <cellStyle name="Dezimal 14 4 7 8 3" xfId="13697" xr:uid="{00000000-0005-0000-0000-00002D350000}"/>
    <cellStyle name="Dezimal 14 4 7 8 3 2" xfId="13698" xr:uid="{00000000-0005-0000-0000-00002E350000}"/>
    <cellStyle name="Dezimal 14 4 7 8 4" xfId="13699" xr:uid="{00000000-0005-0000-0000-00002F350000}"/>
    <cellStyle name="Dezimal 14 4 7 9" xfId="13700" xr:uid="{00000000-0005-0000-0000-000030350000}"/>
    <cellStyle name="Dezimal 14 4 7 9 2" xfId="13701" xr:uid="{00000000-0005-0000-0000-000031350000}"/>
    <cellStyle name="Dezimal 14 4 8" xfId="13702" xr:uid="{00000000-0005-0000-0000-000032350000}"/>
    <cellStyle name="Dezimal 14 4 8 10" xfId="13703" xr:uid="{00000000-0005-0000-0000-000033350000}"/>
    <cellStyle name="Dezimal 14 4 8 2" xfId="13704" xr:uid="{00000000-0005-0000-0000-000034350000}"/>
    <cellStyle name="Dezimal 14 4 8 2 2" xfId="13705" xr:uid="{00000000-0005-0000-0000-000035350000}"/>
    <cellStyle name="Dezimal 14 4 8 2 2 2" xfId="13706" xr:uid="{00000000-0005-0000-0000-000036350000}"/>
    <cellStyle name="Dezimal 14 4 8 2 2 2 2" xfId="13707" xr:uid="{00000000-0005-0000-0000-000037350000}"/>
    <cellStyle name="Dezimal 14 4 8 2 2 3" xfId="13708" xr:uid="{00000000-0005-0000-0000-000038350000}"/>
    <cellStyle name="Dezimal 14 4 8 2 2 3 2" xfId="13709" xr:uid="{00000000-0005-0000-0000-000039350000}"/>
    <cellStyle name="Dezimal 14 4 8 2 2 4" xfId="13710" xr:uid="{00000000-0005-0000-0000-00003A350000}"/>
    <cellStyle name="Dezimal 14 4 8 2 3" xfId="13711" xr:uid="{00000000-0005-0000-0000-00003B350000}"/>
    <cellStyle name="Dezimal 14 4 8 2 3 2" xfId="13712" xr:uid="{00000000-0005-0000-0000-00003C350000}"/>
    <cellStyle name="Dezimal 14 4 8 2 3 2 2" xfId="13713" xr:uid="{00000000-0005-0000-0000-00003D350000}"/>
    <cellStyle name="Dezimal 14 4 8 2 3 3" xfId="13714" xr:uid="{00000000-0005-0000-0000-00003E350000}"/>
    <cellStyle name="Dezimal 14 4 8 2 3 3 2" xfId="13715" xr:uid="{00000000-0005-0000-0000-00003F350000}"/>
    <cellStyle name="Dezimal 14 4 8 2 3 4" xfId="13716" xr:uid="{00000000-0005-0000-0000-000040350000}"/>
    <cellStyle name="Dezimal 14 4 8 2 4" xfId="13717" xr:uid="{00000000-0005-0000-0000-000041350000}"/>
    <cellStyle name="Dezimal 14 4 8 2 4 2" xfId="13718" xr:uid="{00000000-0005-0000-0000-000042350000}"/>
    <cellStyle name="Dezimal 14 4 8 2 5" xfId="13719" xr:uid="{00000000-0005-0000-0000-000043350000}"/>
    <cellStyle name="Dezimal 14 4 8 2 5 2" xfId="13720" xr:uid="{00000000-0005-0000-0000-000044350000}"/>
    <cellStyle name="Dezimal 14 4 8 2 6" xfId="13721" xr:uid="{00000000-0005-0000-0000-000045350000}"/>
    <cellStyle name="Dezimal 14 4 8 3" xfId="13722" xr:uid="{00000000-0005-0000-0000-000046350000}"/>
    <cellStyle name="Dezimal 14 4 8 3 2" xfId="13723" xr:uid="{00000000-0005-0000-0000-000047350000}"/>
    <cellStyle name="Dezimal 14 4 8 3 2 2" xfId="13724" xr:uid="{00000000-0005-0000-0000-000048350000}"/>
    <cellStyle name="Dezimal 14 4 8 3 2 2 2" xfId="13725" xr:uid="{00000000-0005-0000-0000-000049350000}"/>
    <cellStyle name="Dezimal 14 4 8 3 2 3" xfId="13726" xr:uid="{00000000-0005-0000-0000-00004A350000}"/>
    <cellStyle name="Dezimal 14 4 8 3 2 3 2" xfId="13727" xr:uid="{00000000-0005-0000-0000-00004B350000}"/>
    <cellStyle name="Dezimal 14 4 8 3 2 4" xfId="13728" xr:uid="{00000000-0005-0000-0000-00004C350000}"/>
    <cellStyle name="Dezimal 14 4 8 3 3" xfId="13729" xr:uid="{00000000-0005-0000-0000-00004D350000}"/>
    <cellStyle name="Dezimal 14 4 8 3 3 2" xfId="13730" xr:uid="{00000000-0005-0000-0000-00004E350000}"/>
    <cellStyle name="Dezimal 14 4 8 3 3 2 2" xfId="13731" xr:uid="{00000000-0005-0000-0000-00004F350000}"/>
    <cellStyle name="Dezimal 14 4 8 3 3 3" xfId="13732" xr:uid="{00000000-0005-0000-0000-000050350000}"/>
    <cellStyle name="Dezimal 14 4 8 3 3 3 2" xfId="13733" xr:uid="{00000000-0005-0000-0000-000051350000}"/>
    <cellStyle name="Dezimal 14 4 8 3 3 4" xfId="13734" xr:uid="{00000000-0005-0000-0000-000052350000}"/>
    <cellStyle name="Dezimal 14 4 8 3 4" xfId="13735" xr:uid="{00000000-0005-0000-0000-000053350000}"/>
    <cellStyle name="Dezimal 14 4 8 3 4 2" xfId="13736" xr:uid="{00000000-0005-0000-0000-000054350000}"/>
    <cellStyle name="Dezimal 14 4 8 3 5" xfId="13737" xr:uid="{00000000-0005-0000-0000-000055350000}"/>
    <cellStyle name="Dezimal 14 4 8 3 5 2" xfId="13738" xr:uid="{00000000-0005-0000-0000-000056350000}"/>
    <cellStyle name="Dezimal 14 4 8 3 6" xfId="13739" xr:uid="{00000000-0005-0000-0000-000057350000}"/>
    <cellStyle name="Dezimal 14 4 8 4" xfId="13740" xr:uid="{00000000-0005-0000-0000-000058350000}"/>
    <cellStyle name="Dezimal 14 4 8 4 2" xfId="13741" xr:uid="{00000000-0005-0000-0000-000059350000}"/>
    <cellStyle name="Dezimal 14 4 8 4 2 2" xfId="13742" xr:uid="{00000000-0005-0000-0000-00005A350000}"/>
    <cellStyle name="Dezimal 14 4 8 4 2 2 2" xfId="13743" xr:uid="{00000000-0005-0000-0000-00005B350000}"/>
    <cellStyle name="Dezimal 14 4 8 4 2 2 2 2" xfId="13744" xr:uid="{00000000-0005-0000-0000-00005C350000}"/>
    <cellStyle name="Dezimal 14 4 8 4 2 2 3" xfId="13745" xr:uid="{00000000-0005-0000-0000-00005D350000}"/>
    <cellStyle name="Dezimal 14 4 8 4 2 2 3 2" xfId="13746" xr:uid="{00000000-0005-0000-0000-00005E350000}"/>
    <cellStyle name="Dezimal 14 4 8 4 2 2 4" xfId="13747" xr:uid="{00000000-0005-0000-0000-00005F350000}"/>
    <cellStyle name="Dezimal 14 4 8 4 2 3" xfId="13748" xr:uid="{00000000-0005-0000-0000-000060350000}"/>
    <cellStyle name="Dezimal 14 4 8 4 2 3 2" xfId="13749" xr:uid="{00000000-0005-0000-0000-000061350000}"/>
    <cellStyle name="Dezimal 14 4 8 4 2 3 2 2" xfId="13750" xr:uid="{00000000-0005-0000-0000-000062350000}"/>
    <cellStyle name="Dezimal 14 4 8 4 2 3 3" xfId="13751" xr:uid="{00000000-0005-0000-0000-000063350000}"/>
    <cellStyle name="Dezimal 14 4 8 4 2 3 3 2" xfId="13752" xr:uid="{00000000-0005-0000-0000-000064350000}"/>
    <cellStyle name="Dezimal 14 4 8 4 2 3 4" xfId="13753" xr:uid="{00000000-0005-0000-0000-000065350000}"/>
    <cellStyle name="Dezimal 14 4 8 4 2 4" xfId="13754" xr:uid="{00000000-0005-0000-0000-000066350000}"/>
    <cellStyle name="Dezimal 14 4 8 4 2 4 2" xfId="13755" xr:uid="{00000000-0005-0000-0000-000067350000}"/>
    <cellStyle name="Dezimal 14 4 8 4 2 5" xfId="13756" xr:uid="{00000000-0005-0000-0000-000068350000}"/>
    <cellStyle name="Dezimal 14 4 8 4 2 5 2" xfId="13757" xr:uid="{00000000-0005-0000-0000-000069350000}"/>
    <cellStyle name="Dezimal 14 4 8 4 2 6" xfId="13758" xr:uid="{00000000-0005-0000-0000-00006A350000}"/>
    <cellStyle name="Dezimal 14 4 8 4 3" xfId="13759" xr:uid="{00000000-0005-0000-0000-00006B350000}"/>
    <cellStyle name="Dezimal 14 4 8 4 3 2" xfId="13760" xr:uid="{00000000-0005-0000-0000-00006C350000}"/>
    <cellStyle name="Dezimal 14 4 8 4 3 2 2" xfId="13761" xr:uid="{00000000-0005-0000-0000-00006D350000}"/>
    <cellStyle name="Dezimal 14 4 8 4 3 3" xfId="13762" xr:uid="{00000000-0005-0000-0000-00006E350000}"/>
    <cellStyle name="Dezimal 14 4 8 4 3 3 2" xfId="13763" xr:uid="{00000000-0005-0000-0000-00006F350000}"/>
    <cellStyle name="Dezimal 14 4 8 4 3 4" xfId="13764" xr:uid="{00000000-0005-0000-0000-000070350000}"/>
    <cellStyle name="Dezimal 14 4 8 4 4" xfId="13765" xr:uid="{00000000-0005-0000-0000-000071350000}"/>
    <cellStyle name="Dezimal 14 4 8 4 4 2" xfId="13766" xr:uid="{00000000-0005-0000-0000-000072350000}"/>
    <cellStyle name="Dezimal 14 4 8 4 5" xfId="13767" xr:uid="{00000000-0005-0000-0000-000073350000}"/>
    <cellStyle name="Dezimal 14 4 8 4 5 2" xfId="13768" xr:uid="{00000000-0005-0000-0000-000074350000}"/>
    <cellStyle name="Dezimal 14 4 8 4 6" xfId="13769" xr:uid="{00000000-0005-0000-0000-000075350000}"/>
    <cellStyle name="Dezimal 14 4 8 5" xfId="13770" xr:uid="{00000000-0005-0000-0000-000076350000}"/>
    <cellStyle name="Dezimal 14 4 8 5 2" xfId="13771" xr:uid="{00000000-0005-0000-0000-000077350000}"/>
    <cellStyle name="Dezimal 14 4 8 5 2 2" xfId="13772" xr:uid="{00000000-0005-0000-0000-000078350000}"/>
    <cellStyle name="Dezimal 14 4 8 5 3" xfId="13773" xr:uid="{00000000-0005-0000-0000-000079350000}"/>
    <cellStyle name="Dezimal 14 4 8 5 3 2" xfId="13774" xr:uid="{00000000-0005-0000-0000-00007A350000}"/>
    <cellStyle name="Dezimal 14 4 8 5 4" xfId="13775" xr:uid="{00000000-0005-0000-0000-00007B350000}"/>
    <cellStyle name="Dezimal 14 4 8 6" xfId="13776" xr:uid="{00000000-0005-0000-0000-00007C350000}"/>
    <cellStyle name="Dezimal 14 4 8 6 2" xfId="13777" xr:uid="{00000000-0005-0000-0000-00007D350000}"/>
    <cellStyle name="Dezimal 14 4 8 6 2 2" xfId="13778" xr:uid="{00000000-0005-0000-0000-00007E350000}"/>
    <cellStyle name="Dezimal 14 4 8 6 3" xfId="13779" xr:uid="{00000000-0005-0000-0000-00007F350000}"/>
    <cellStyle name="Dezimal 14 4 8 6 3 2" xfId="13780" xr:uid="{00000000-0005-0000-0000-000080350000}"/>
    <cellStyle name="Dezimal 14 4 8 6 4" xfId="13781" xr:uid="{00000000-0005-0000-0000-000081350000}"/>
    <cellStyle name="Dezimal 14 4 8 7" xfId="13782" xr:uid="{00000000-0005-0000-0000-000082350000}"/>
    <cellStyle name="Dezimal 14 4 8 7 2" xfId="13783" xr:uid="{00000000-0005-0000-0000-000083350000}"/>
    <cellStyle name="Dezimal 14 4 8 7 2 2" xfId="13784" xr:uid="{00000000-0005-0000-0000-000084350000}"/>
    <cellStyle name="Dezimal 14 4 8 7 3" xfId="13785" xr:uid="{00000000-0005-0000-0000-000085350000}"/>
    <cellStyle name="Dezimal 14 4 8 7 3 2" xfId="13786" xr:uid="{00000000-0005-0000-0000-000086350000}"/>
    <cellStyle name="Dezimal 14 4 8 7 4" xfId="13787" xr:uid="{00000000-0005-0000-0000-000087350000}"/>
    <cellStyle name="Dezimal 14 4 8 8" xfId="13788" xr:uid="{00000000-0005-0000-0000-000088350000}"/>
    <cellStyle name="Dezimal 14 4 8 8 2" xfId="13789" xr:uid="{00000000-0005-0000-0000-000089350000}"/>
    <cellStyle name="Dezimal 14 4 8 9" xfId="13790" xr:uid="{00000000-0005-0000-0000-00008A350000}"/>
    <cellStyle name="Dezimal 14 4 8 9 2" xfId="13791" xr:uid="{00000000-0005-0000-0000-00008B350000}"/>
    <cellStyle name="Dezimal 14 4 9" xfId="13792" xr:uid="{00000000-0005-0000-0000-00008C350000}"/>
    <cellStyle name="Dezimal 14 4 9 2" xfId="13793" xr:uid="{00000000-0005-0000-0000-00008D350000}"/>
    <cellStyle name="Dezimal 14 4 9 2 2" xfId="13794" xr:uid="{00000000-0005-0000-0000-00008E350000}"/>
    <cellStyle name="Dezimal 14 4 9 2 2 2" xfId="13795" xr:uid="{00000000-0005-0000-0000-00008F350000}"/>
    <cellStyle name="Dezimal 14 4 9 2 2 2 2" xfId="13796" xr:uid="{00000000-0005-0000-0000-000090350000}"/>
    <cellStyle name="Dezimal 14 4 9 2 2 3" xfId="13797" xr:uid="{00000000-0005-0000-0000-000091350000}"/>
    <cellStyle name="Dezimal 14 4 9 2 2 3 2" xfId="13798" xr:uid="{00000000-0005-0000-0000-000092350000}"/>
    <cellStyle name="Dezimal 14 4 9 2 2 4" xfId="13799" xr:uid="{00000000-0005-0000-0000-000093350000}"/>
    <cellStyle name="Dezimal 14 4 9 2 3" xfId="13800" xr:uid="{00000000-0005-0000-0000-000094350000}"/>
    <cellStyle name="Dezimal 14 4 9 2 3 2" xfId="13801" xr:uid="{00000000-0005-0000-0000-000095350000}"/>
    <cellStyle name="Dezimal 14 4 9 2 3 2 2" xfId="13802" xr:uid="{00000000-0005-0000-0000-000096350000}"/>
    <cellStyle name="Dezimal 14 4 9 2 3 3" xfId="13803" xr:uid="{00000000-0005-0000-0000-000097350000}"/>
    <cellStyle name="Dezimal 14 4 9 2 3 3 2" xfId="13804" xr:uid="{00000000-0005-0000-0000-000098350000}"/>
    <cellStyle name="Dezimal 14 4 9 2 3 4" xfId="13805" xr:uid="{00000000-0005-0000-0000-000099350000}"/>
    <cellStyle name="Dezimal 14 4 9 2 4" xfId="13806" xr:uid="{00000000-0005-0000-0000-00009A350000}"/>
    <cellStyle name="Dezimal 14 4 9 2 4 2" xfId="13807" xr:uid="{00000000-0005-0000-0000-00009B350000}"/>
    <cellStyle name="Dezimal 14 4 9 2 5" xfId="13808" xr:uid="{00000000-0005-0000-0000-00009C350000}"/>
    <cellStyle name="Dezimal 14 4 9 2 5 2" xfId="13809" xr:uid="{00000000-0005-0000-0000-00009D350000}"/>
    <cellStyle name="Dezimal 14 4 9 2 6" xfId="13810" xr:uid="{00000000-0005-0000-0000-00009E350000}"/>
    <cellStyle name="Dezimal 14 4 9 3" xfId="13811" xr:uid="{00000000-0005-0000-0000-00009F350000}"/>
    <cellStyle name="Dezimal 14 4 9 3 2" xfId="13812" xr:uid="{00000000-0005-0000-0000-0000A0350000}"/>
    <cellStyle name="Dezimal 14 4 9 3 2 2" xfId="13813" xr:uid="{00000000-0005-0000-0000-0000A1350000}"/>
    <cellStyle name="Dezimal 14 4 9 3 3" xfId="13814" xr:uid="{00000000-0005-0000-0000-0000A2350000}"/>
    <cellStyle name="Dezimal 14 4 9 3 3 2" xfId="13815" xr:uid="{00000000-0005-0000-0000-0000A3350000}"/>
    <cellStyle name="Dezimal 14 4 9 3 4" xfId="13816" xr:uid="{00000000-0005-0000-0000-0000A4350000}"/>
    <cellStyle name="Dezimal 14 4 9 4" xfId="13817" xr:uid="{00000000-0005-0000-0000-0000A5350000}"/>
    <cellStyle name="Dezimal 14 4 9 4 2" xfId="13818" xr:uid="{00000000-0005-0000-0000-0000A6350000}"/>
    <cellStyle name="Dezimal 14 4 9 5" xfId="13819" xr:uid="{00000000-0005-0000-0000-0000A7350000}"/>
    <cellStyle name="Dezimal 14 4 9 5 2" xfId="13820" xr:uid="{00000000-0005-0000-0000-0000A8350000}"/>
    <cellStyle name="Dezimal 14 4 9 6" xfId="13821" xr:uid="{00000000-0005-0000-0000-0000A9350000}"/>
    <cellStyle name="Dezimal 14 5" xfId="13822" xr:uid="{00000000-0005-0000-0000-0000AA350000}"/>
    <cellStyle name="Dezimal 14 5 10" xfId="13823" xr:uid="{00000000-0005-0000-0000-0000AB350000}"/>
    <cellStyle name="Dezimal 14 5 10 2" xfId="13824" xr:uid="{00000000-0005-0000-0000-0000AC350000}"/>
    <cellStyle name="Dezimal 14 5 11" xfId="13825" xr:uid="{00000000-0005-0000-0000-0000AD350000}"/>
    <cellStyle name="Dezimal 14 5 2" xfId="13826" xr:uid="{00000000-0005-0000-0000-0000AE350000}"/>
    <cellStyle name="Dezimal 14 5 2 10" xfId="13827" xr:uid="{00000000-0005-0000-0000-0000AF350000}"/>
    <cellStyle name="Dezimal 14 5 2 2" xfId="13828" xr:uid="{00000000-0005-0000-0000-0000B0350000}"/>
    <cellStyle name="Dezimal 14 5 2 2 2" xfId="13829" xr:uid="{00000000-0005-0000-0000-0000B1350000}"/>
    <cellStyle name="Dezimal 14 5 2 2 2 2" xfId="13830" xr:uid="{00000000-0005-0000-0000-0000B2350000}"/>
    <cellStyle name="Dezimal 14 5 2 2 2 2 2" xfId="13831" xr:uid="{00000000-0005-0000-0000-0000B3350000}"/>
    <cellStyle name="Dezimal 14 5 2 2 2 3" xfId="13832" xr:uid="{00000000-0005-0000-0000-0000B4350000}"/>
    <cellStyle name="Dezimal 14 5 2 2 3" xfId="13833" xr:uid="{00000000-0005-0000-0000-0000B5350000}"/>
    <cellStyle name="Dezimal 14 5 2 2 3 2" xfId="13834" xr:uid="{00000000-0005-0000-0000-0000B6350000}"/>
    <cellStyle name="Dezimal 14 5 2 2 4" xfId="13835" xr:uid="{00000000-0005-0000-0000-0000B7350000}"/>
    <cellStyle name="Dezimal 14 5 2 3" xfId="13836" xr:uid="{00000000-0005-0000-0000-0000B8350000}"/>
    <cellStyle name="Dezimal 14 5 2 3 2" xfId="13837" xr:uid="{00000000-0005-0000-0000-0000B9350000}"/>
    <cellStyle name="Dezimal 14 5 2 3 2 2" xfId="13838" xr:uid="{00000000-0005-0000-0000-0000BA350000}"/>
    <cellStyle name="Dezimal 14 5 2 3 3" xfId="13839" xr:uid="{00000000-0005-0000-0000-0000BB350000}"/>
    <cellStyle name="Dezimal 14 5 2 3 3 2" xfId="13840" xr:uid="{00000000-0005-0000-0000-0000BC350000}"/>
    <cellStyle name="Dezimal 14 5 2 3 4" xfId="13841" xr:uid="{00000000-0005-0000-0000-0000BD350000}"/>
    <cellStyle name="Dezimal 14 5 2 4" xfId="13842" xr:uid="{00000000-0005-0000-0000-0000BE350000}"/>
    <cellStyle name="Dezimal 14 5 2 4 2" xfId="13843" xr:uid="{00000000-0005-0000-0000-0000BF350000}"/>
    <cellStyle name="Dezimal 14 5 2 4 2 2" xfId="13844" xr:uid="{00000000-0005-0000-0000-0000C0350000}"/>
    <cellStyle name="Dezimal 14 5 2 4 3" xfId="13845" xr:uid="{00000000-0005-0000-0000-0000C1350000}"/>
    <cellStyle name="Dezimal 14 5 2 4 3 2" xfId="13846" xr:uid="{00000000-0005-0000-0000-0000C2350000}"/>
    <cellStyle name="Dezimal 14 5 2 4 4" xfId="13847" xr:uid="{00000000-0005-0000-0000-0000C3350000}"/>
    <cellStyle name="Dezimal 14 5 2 5" xfId="13848" xr:uid="{00000000-0005-0000-0000-0000C4350000}"/>
    <cellStyle name="Dezimal 14 5 2 5 2" xfId="13849" xr:uid="{00000000-0005-0000-0000-0000C5350000}"/>
    <cellStyle name="Dezimal 14 5 2 5 2 2" xfId="13850" xr:uid="{00000000-0005-0000-0000-0000C6350000}"/>
    <cellStyle name="Dezimal 14 5 2 5 3" xfId="13851" xr:uid="{00000000-0005-0000-0000-0000C7350000}"/>
    <cellStyle name="Dezimal 14 5 2 5 3 2" xfId="13852" xr:uid="{00000000-0005-0000-0000-0000C8350000}"/>
    <cellStyle name="Dezimal 14 5 2 5 4" xfId="13853" xr:uid="{00000000-0005-0000-0000-0000C9350000}"/>
    <cellStyle name="Dezimal 14 5 2 6" xfId="13854" xr:uid="{00000000-0005-0000-0000-0000CA350000}"/>
    <cellStyle name="Dezimal 14 5 2 6 2" xfId="13855" xr:uid="{00000000-0005-0000-0000-0000CB350000}"/>
    <cellStyle name="Dezimal 14 5 2 6 2 2" xfId="13856" xr:uid="{00000000-0005-0000-0000-0000CC350000}"/>
    <cellStyle name="Dezimal 14 5 2 6 3" xfId="13857" xr:uid="{00000000-0005-0000-0000-0000CD350000}"/>
    <cellStyle name="Dezimal 14 5 2 6 3 2" xfId="13858" xr:uid="{00000000-0005-0000-0000-0000CE350000}"/>
    <cellStyle name="Dezimal 14 5 2 6 4" xfId="13859" xr:uid="{00000000-0005-0000-0000-0000CF350000}"/>
    <cellStyle name="Dezimal 14 5 2 7" xfId="13860" xr:uid="{00000000-0005-0000-0000-0000D0350000}"/>
    <cellStyle name="Dezimal 14 5 2 7 2" xfId="13861" xr:uid="{00000000-0005-0000-0000-0000D1350000}"/>
    <cellStyle name="Dezimal 14 5 2 7 2 2" xfId="13862" xr:uid="{00000000-0005-0000-0000-0000D2350000}"/>
    <cellStyle name="Dezimal 14 5 2 7 3" xfId="13863" xr:uid="{00000000-0005-0000-0000-0000D3350000}"/>
    <cellStyle name="Dezimal 14 5 2 7 3 2" xfId="13864" xr:uid="{00000000-0005-0000-0000-0000D4350000}"/>
    <cellStyle name="Dezimal 14 5 2 7 4" xfId="13865" xr:uid="{00000000-0005-0000-0000-0000D5350000}"/>
    <cellStyle name="Dezimal 14 5 2 8" xfId="13866" xr:uid="{00000000-0005-0000-0000-0000D6350000}"/>
    <cellStyle name="Dezimal 14 5 2 8 2" xfId="13867" xr:uid="{00000000-0005-0000-0000-0000D7350000}"/>
    <cellStyle name="Dezimal 14 5 2 9" xfId="13868" xr:uid="{00000000-0005-0000-0000-0000D8350000}"/>
    <cellStyle name="Dezimal 14 5 2 9 2" xfId="13869" xr:uid="{00000000-0005-0000-0000-0000D9350000}"/>
    <cellStyle name="Dezimal 14 5 3" xfId="13870" xr:uid="{00000000-0005-0000-0000-0000DA350000}"/>
    <cellStyle name="Dezimal 14 5 3 2" xfId="13871" xr:uid="{00000000-0005-0000-0000-0000DB350000}"/>
    <cellStyle name="Dezimal 14 5 3 2 2" xfId="13872" xr:uid="{00000000-0005-0000-0000-0000DC350000}"/>
    <cellStyle name="Dezimal 14 5 3 2 2 2" xfId="13873" xr:uid="{00000000-0005-0000-0000-0000DD350000}"/>
    <cellStyle name="Dezimal 14 5 3 2 3" xfId="13874" xr:uid="{00000000-0005-0000-0000-0000DE350000}"/>
    <cellStyle name="Dezimal 14 5 3 2 3 2" xfId="13875" xr:uid="{00000000-0005-0000-0000-0000DF350000}"/>
    <cellStyle name="Dezimal 14 5 3 2 4" xfId="13876" xr:uid="{00000000-0005-0000-0000-0000E0350000}"/>
    <cellStyle name="Dezimal 14 5 3 3" xfId="13877" xr:uid="{00000000-0005-0000-0000-0000E1350000}"/>
    <cellStyle name="Dezimal 14 5 3 3 2" xfId="13878" xr:uid="{00000000-0005-0000-0000-0000E2350000}"/>
    <cellStyle name="Dezimal 14 5 3 3 2 2" xfId="13879" xr:uid="{00000000-0005-0000-0000-0000E3350000}"/>
    <cellStyle name="Dezimal 14 5 3 3 3" xfId="13880" xr:uid="{00000000-0005-0000-0000-0000E4350000}"/>
    <cellStyle name="Dezimal 14 5 3 3 3 2" xfId="13881" xr:uid="{00000000-0005-0000-0000-0000E5350000}"/>
    <cellStyle name="Dezimal 14 5 3 3 4" xfId="13882" xr:uid="{00000000-0005-0000-0000-0000E6350000}"/>
    <cellStyle name="Dezimal 14 5 3 4" xfId="13883" xr:uid="{00000000-0005-0000-0000-0000E7350000}"/>
    <cellStyle name="Dezimal 14 5 3 4 2" xfId="13884" xr:uid="{00000000-0005-0000-0000-0000E8350000}"/>
    <cellStyle name="Dezimal 14 5 3 4 2 2" xfId="13885" xr:uid="{00000000-0005-0000-0000-0000E9350000}"/>
    <cellStyle name="Dezimal 14 5 3 4 3" xfId="13886" xr:uid="{00000000-0005-0000-0000-0000EA350000}"/>
    <cellStyle name="Dezimal 14 5 3 4 3 2" xfId="13887" xr:uid="{00000000-0005-0000-0000-0000EB350000}"/>
    <cellStyle name="Dezimal 14 5 3 4 4" xfId="13888" xr:uid="{00000000-0005-0000-0000-0000EC350000}"/>
    <cellStyle name="Dezimal 14 5 3 5" xfId="13889" xr:uid="{00000000-0005-0000-0000-0000ED350000}"/>
    <cellStyle name="Dezimal 14 5 3 5 2" xfId="13890" xr:uid="{00000000-0005-0000-0000-0000EE350000}"/>
    <cellStyle name="Dezimal 14 5 3 5 2 2" xfId="13891" xr:uid="{00000000-0005-0000-0000-0000EF350000}"/>
    <cellStyle name="Dezimal 14 5 3 5 3" xfId="13892" xr:uid="{00000000-0005-0000-0000-0000F0350000}"/>
    <cellStyle name="Dezimal 14 5 3 5 3 2" xfId="13893" xr:uid="{00000000-0005-0000-0000-0000F1350000}"/>
    <cellStyle name="Dezimal 14 5 3 5 4" xfId="13894" xr:uid="{00000000-0005-0000-0000-0000F2350000}"/>
    <cellStyle name="Dezimal 14 5 3 6" xfId="13895" xr:uid="{00000000-0005-0000-0000-0000F3350000}"/>
    <cellStyle name="Dezimal 14 5 3 6 2" xfId="13896" xr:uid="{00000000-0005-0000-0000-0000F4350000}"/>
    <cellStyle name="Dezimal 14 5 3 7" xfId="13897" xr:uid="{00000000-0005-0000-0000-0000F5350000}"/>
    <cellStyle name="Dezimal 14 5 3 7 2" xfId="13898" xr:uid="{00000000-0005-0000-0000-0000F6350000}"/>
    <cellStyle name="Dezimal 14 5 3 8" xfId="13899" xr:uid="{00000000-0005-0000-0000-0000F7350000}"/>
    <cellStyle name="Dezimal 14 5 4" xfId="13900" xr:uid="{00000000-0005-0000-0000-0000F8350000}"/>
    <cellStyle name="Dezimal 14 5 4 2" xfId="13901" xr:uid="{00000000-0005-0000-0000-0000F9350000}"/>
    <cellStyle name="Dezimal 14 5 4 2 2" xfId="13902" xr:uid="{00000000-0005-0000-0000-0000FA350000}"/>
    <cellStyle name="Dezimal 14 5 4 3" xfId="13903" xr:uid="{00000000-0005-0000-0000-0000FB350000}"/>
    <cellStyle name="Dezimal 14 5 4 3 2" xfId="13904" xr:uid="{00000000-0005-0000-0000-0000FC350000}"/>
    <cellStyle name="Dezimal 14 5 4 4" xfId="13905" xr:uid="{00000000-0005-0000-0000-0000FD350000}"/>
    <cellStyle name="Dezimal 14 5 5" xfId="13906" xr:uid="{00000000-0005-0000-0000-0000FE350000}"/>
    <cellStyle name="Dezimal 14 5 5 2" xfId="13907" xr:uid="{00000000-0005-0000-0000-0000FF350000}"/>
    <cellStyle name="Dezimal 14 5 5 2 2" xfId="13908" xr:uid="{00000000-0005-0000-0000-000000360000}"/>
    <cellStyle name="Dezimal 14 5 5 3" xfId="13909" xr:uid="{00000000-0005-0000-0000-000001360000}"/>
    <cellStyle name="Dezimal 14 5 5 3 2" xfId="13910" xr:uid="{00000000-0005-0000-0000-000002360000}"/>
    <cellStyle name="Dezimal 14 5 5 4" xfId="13911" xr:uid="{00000000-0005-0000-0000-000003360000}"/>
    <cellStyle name="Dezimal 14 5 6" xfId="13912" xr:uid="{00000000-0005-0000-0000-000004360000}"/>
    <cellStyle name="Dezimal 14 5 6 2" xfId="13913" xr:uid="{00000000-0005-0000-0000-000005360000}"/>
    <cellStyle name="Dezimal 14 5 6 2 2" xfId="13914" xr:uid="{00000000-0005-0000-0000-000006360000}"/>
    <cellStyle name="Dezimal 14 5 6 3" xfId="13915" xr:uid="{00000000-0005-0000-0000-000007360000}"/>
    <cellStyle name="Dezimal 14 5 6 3 2" xfId="13916" xr:uid="{00000000-0005-0000-0000-000008360000}"/>
    <cellStyle name="Dezimal 14 5 6 4" xfId="13917" xr:uid="{00000000-0005-0000-0000-000009360000}"/>
    <cellStyle name="Dezimal 14 5 7" xfId="13918" xr:uid="{00000000-0005-0000-0000-00000A360000}"/>
    <cellStyle name="Dezimal 14 5 7 2" xfId="13919" xr:uid="{00000000-0005-0000-0000-00000B360000}"/>
    <cellStyle name="Dezimal 14 5 7 2 2" xfId="13920" xr:uid="{00000000-0005-0000-0000-00000C360000}"/>
    <cellStyle name="Dezimal 14 5 7 3" xfId="13921" xr:uid="{00000000-0005-0000-0000-00000D360000}"/>
    <cellStyle name="Dezimal 14 5 7 3 2" xfId="13922" xr:uid="{00000000-0005-0000-0000-00000E360000}"/>
    <cellStyle name="Dezimal 14 5 7 4" xfId="13923" xr:uid="{00000000-0005-0000-0000-00000F360000}"/>
    <cellStyle name="Dezimal 14 5 8" xfId="13924" xr:uid="{00000000-0005-0000-0000-000010360000}"/>
    <cellStyle name="Dezimal 14 5 8 2" xfId="13925" xr:uid="{00000000-0005-0000-0000-000011360000}"/>
    <cellStyle name="Dezimal 14 5 8 2 2" xfId="13926" xr:uid="{00000000-0005-0000-0000-000012360000}"/>
    <cellStyle name="Dezimal 14 5 8 3" xfId="13927" xr:uid="{00000000-0005-0000-0000-000013360000}"/>
    <cellStyle name="Dezimal 14 5 8 3 2" xfId="13928" xr:uid="{00000000-0005-0000-0000-000014360000}"/>
    <cellStyle name="Dezimal 14 5 8 4" xfId="13929" xr:uid="{00000000-0005-0000-0000-000015360000}"/>
    <cellStyle name="Dezimal 14 5 9" xfId="13930" xr:uid="{00000000-0005-0000-0000-000016360000}"/>
    <cellStyle name="Dezimal 14 5 9 2" xfId="13931" xr:uid="{00000000-0005-0000-0000-000017360000}"/>
    <cellStyle name="Dezimal 14 6" xfId="13932" xr:uid="{00000000-0005-0000-0000-000018360000}"/>
    <cellStyle name="Dezimal 14 6 10" xfId="13933" xr:uid="{00000000-0005-0000-0000-000019360000}"/>
    <cellStyle name="Dezimal 14 6 10 2" xfId="13934" xr:uid="{00000000-0005-0000-0000-00001A360000}"/>
    <cellStyle name="Dezimal 14 6 11" xfId="13935" xr:uid="{00000000-0005-0000-0000-00001B360000}"/>
    <cellStyle name="Dezimal 14 6 2" xfId="13936" xr:uid="{00000000-0005-0000-0000-00001C360000}"/>
    <cellStyle name="Dezimal 14 6 2 10" xfId="13937" xr:uid="{00000000-0005-0000-0000-00001D360000}"/>
    <cellStyle name="Dezimal 14 6 2 2" xfId="13938" xr:uid="{00000000-0005-0000-0000-00001E360000}"/>
    <cellStyle name="Dezimal 14 6 2 2 2" xfId="13939" xr:uid="{00000000-0005-0000-0000-00001F360000}"/>
    <cellStyle name="Dezimal 14 6 2 2 2 2" xfId="13940" xr:uid="{00000000-0005-0000-0000-000020360000}"/>
    <cellStyle name="Dezimal 14 6 2 2 3" xfId="13941" xr:uid="{00000000-0005-0000-0000-000021360000}"/>
    <cellStyle name="Dezimal 14 6 2 2 3 2" xfId="13942" xr:uid="{00000000-0005-0000-0000-000022360000}"/>
    <cellStyle name="Dezimal 14 6 2 2 4" xfId="13943" xr:uid="{00000000-0005-0000-0000-000023360000}"/>
    <cellStyle name="Dezimal 14 6 2 3" xfId="13944" xr:uid="{00000000-0005-0000-0000-000024360000}"/>
    <cellStyle name="Dezimal 14 6 2 3 2" xfId="13945" xr:uid="{00000000-0005-0000-0000-000025360000}"/>
    <cellStyle name="Dezimal 14 6 2 3 2 2" xfId="13946" xr:uid="{00000000-0005-0000-0000-000026360000}"/>
    <cellStyle name="Dezimal 14 6 2 3 3" xfId="13947" xr:uid="{00000000-0005-0000-0000-000027360000}"/>
    <cellStyle name="Dezimal 14 6 2 3 3 2" xfId="13948" xr:uid="{00000000-0005-0000-0000-000028360000}"/>
    <cellStyle name="Dezimal 14 6 2 3 4" xfId="13949" xr:uid="{00000000-0005-0000-0000-000029360000}"/>
    <cellStyle name="Dezimal 14 6 2 4" xfId="13950" xr:uid="{00000000-0005-0000-0000-00002A360000}"/>
    <cellStyle name="Dezimal 14 6 2 4 2" xfId="13951" xr:uid="{00000000-0005-0000-0000-00002B360000}"/>
    <cellStyle name="Dezimal 14 6 2 4 2 2" xfId="13952" xr:uid="{00000000-0005-0000-0000-00002C360000}"/>
    <cellStyle name="Dezimal 14 6 2 4 3" xfId="13953" xr:uid="{00000000-0005-0000-0000-00002D360000}"/>
    <cellStyle name="Dezimal 14 6 2 4 3 2" xfId="13954" xr:uid="{00000000-0005-0000-0000-00002E360000}"/>
    <cellStyle name="Dezimal 14 6 2 4 4" xfId="13955" xr:uid="{00000000-0005-0000-0000-00002F360000}"/>
    <cellStyle name="Dezimal 14 6 2 5" xfId="13956" xr:uid="{00000000-0005-0000-0000-000030360000}"/>
    <cellStyle name="Dezimal 14 6 2 5 2" xfId="13957" xr:uid="{00000000-0005-0000-0000-000031360000}"/>
    <cellStyle name="Dezimal 14 6 2 5 2 2" xfId="13958" xr:uid="{00000000-0005-0000-0000-000032360000}"/>
    <cellStyle name="Dezimal 14 6 2 5 3" xfId="13959" xr:uid="{00000000-0005-0000-0000-000033360000}"/>
    <cellStyle name="Dezimal 14 6 2 5 3 2" xfId="13960" xr:uid="{00000000-0005-0000-0000-000034360000}"/>
    <cellStyle name="Dezimal 14 6 2 5 4" xfId="13961" xr:uid="{00000000-0005-0000-0000-000035360000}"/>
    <cellStyle name="Dezimal 14 6 2 6" xfId="13962" xr:uid="{00000000-0005-0000-0000-000036360000}"/>
    <cellStyle name="Dezimal 14 6 2 6 2" xfId="13963" xr:uid="{00000000-0005-0000-0000-000037360000}"/>
    <cellStyle name="Dezimal 14 6 2 6 2 2" xfId="13964" xr:uid="{00000000-0005-0000-0000-000038360000}"/>
    <cellStyle name="Dezimal 14 6 2 6 3" xfId="13965" xr:uid="{00000000-0005-0000-0000-000039360000}"/>
    <cellStyle name="Dezimal 14 6 2 6 3 2" xfId="13966" xr:uid="{00000000-0005-0000-0000-00003A360000}"/>
    <cellStyle name="Dezimal 14 6 2 6 4" xfId="13967" xr:uid="{00000000-0005-0000-0000-00003B360000}"/>
    <cellStyle name="Dezimal 14 6 2 7" xfId="13968" xr:uid="{00000000-0005-0000-0000-00003C360000}"/>
    <cellStyle name="Dezimal 14 6 2 7 2" xfId="13969" xr:uid="{00000000-0005-0000-0000-00003D360000}"/>
    <cellStyle name="Dezimal 14 6 2 7 2 2" xfId="13970" xr:uid="{00000000-0005-0000-0000-00003E360000}"/>
    <cellStyle name="Dezimal 14 6 2 7 3" xfId="13971" xr:uid="{00000000-0005-0000-0000-00003F360000}"/>
    <cellStyle name="Dezimal 14 6 2 7 3 2" xfId="13972" xr:uid="{00000000-0005-0000-0000-000040360000}"/>
    <cellStyle name="Dezimal 14 6 2 7 4" xfId="13973" xr:uid="{00000000-0005-0000-0000-000041360000}"/>
    <cellStyle name="Dezimal 14 6 2 8" xfId="13974" xr:uid="{00000000-0005-0000-0000-000042360000}"/>
    <cellStyle name="Dezimal 14 6 2 8 2" xfId="13975" xr:uid="{00000000-0005-0000-0000-000043360000}"/>
    <cellStyle name="Dezimal 14 6 2 9" xfId="13976" xr:uid="{00000000-0005-0000-0000-000044360000}"/>
    <cellStyle name="Dezimal 14 6 2 9 2" xfId="13977" xr:uid="{00000000-0005-0000-0000-000045360000}"/>
    <cellStyle name="Dezimal 14 6 3" xfId="13978" xr:uid="{00000000-0005-0000-0000-000046360000}"/>
    <cellStyle name="Dezimal 14 6 3 2" xfId="13979" xr:uid="{00000000-0005-0000-0000-000047360000}"/>
    <cellStyle name="Dezimal 14 6 3 2 2" xfId="13980" xr:uid="{00000000-0005-0000-0000-000048360000}"/>
    <cellStyle name="Dezimal 14 6 3 2 2 2" xfId="13981" xr:uid="{00000000-0005-0000-0000-000049360000}"/>
    <cellStyle name="Dezimal 14 6 3 2 3" xfId="13982" xr:uid="{00000000-0005-0000-0000-00004A360000}"/>
    <cellStyle name="Dezimal 14 6 3 2 3 2" xfId="13983" xr:uid="{00000000-0005-0000-0000-00004B360000}"/>
    <cellStyle name="Dezimal 14 6 3 2 4" xfId="13984" xr:uid="{00000000-0005-0000-0000-00004C360000}"/>
    <cellStyle name="Dezimal 14 6 3 3" xfId="13985" xr:uid="{00000000-0005-0000-0000-00004D360000}"/>
    <cellStyle name="Dezimal 14 6 3 3 2" xfId="13986" xr:uid="{00000000-0005-0000-0000-00004E360000}"/>
    <cellStyle name="Dezimal 14 6 3 3 2 2" xfId="13987" xr:uid="{00000000-0005-0000-0000-00004F360000}"/>
    <cellStyle name="Dezimal 14 6 3 3 3" xfId="13988" xr:uid="{00000000-0005-0000-0000-000050360000}"/>
    <cellStyle name="Dezimal 14 6 3 3 3 2" xfId="13989" xr:uid="{00000000-0005-0000-0000-000051360000}"/>
    <cellStyle name="Dezimal 14 6 3 3 4" xfId="13990" xr:uid="{00000000-0005-0000-0000-000052360000}"/>
    <cellStyle name="Dezimal 14 6 3 4" xfId="13991" xr:uid="{00000000-0005-0000-0000-000053360000}"/>
    <cellStyle name="Dezimal 14 6 3 4 2" xfId="13992" xr:uid="{00000000-0005-0000-0000-000054360000}"/>
    <cellStyle name="Dezimal 14 6 3 5" xfId="13993" xr:uid="{00000000-0005-0000-0000-000055360000}"/>
    <cellStyle name="Dezimal 14 6 3 5 2" xfId="13994" xr:uid="{00000000-0005-0000-0000-000056360000}"/>
    <cellStyle name="Dezimal 14 6 3 6" xfId="13995" xr:uid="{00000000-0005-0000-0000-000057360000}"/>
    <cellStyle name="Dezimal 14 6 4" xfId="13996" xr:uid="{00000000-0005-0000-0000-000058360000}"/>
    <cellStyle name="Dezimal 14 6 4 2" xfId="13997" xr:uid="{00000000-0005-0000-0000-000059360000}"/>
    <cellStyle name="Dezimal 14 6 4 2 2" xfId="13998" xr:uid="{00000000-0005-0000-0000-00005A360000}"/>
    <cellStyle name="Dezimal 14 6 4 3" xfId="13999" xr:uid="{00000000-0005-0000-0000-00005B360000}"/>
    <cellStyle name="Dezimal 14 6 4 3 2" xfId="14000" xr:uid="{00000000-0005-0000-0000-00005C360000}"/>
    <cellStyle name="Dezimal 14 6 4 4" xfId="14001" xr:uid="{00000000-0005-0000-0000-00005D360000}"/>
    <cellStyle name="Dezimal 14 6 5" xfId="14002" xr:uid="{00000000-0005-0000-0000-00005E360000}"/>
    <cellStyle name="Dezimal 14 6 5 2" xfId="14003" xr:uid="{00000000-0005-0000-0000-00005F360000}"/>
    <cellStyle name="Dezimal 14 6 5 2 2" xfId="14004" xr:uid="{00000000-0005-0000-0000-000060360000}"/>
    <cellStyle name="Dezimal 14 6 5 3" xfId="14005" xr:uid="{00000000-0005-0000-0000-000061360000}"/>
    <cellStyle name="Dezimal 14 6 5 3 2" xfId="14006" xr:uid="{00000000-0005-0000-0000-000062360000}"/>
    <cellStyle name="Dezimal 14 6 5 4" xfId="14007" xr:uid="{00000000-0005-0000-0000-000063360000}"/>
    <cellStyle name="Dezimal 14 6 6" xfId="14008" xr:uid="{00000000-0005-0000-0000-000064360000}"/>
    <cellStyle name="Dezimal 14 6 6 2" xfId="14009" xr:uid="{00000000-0005-0000-0000-000065360000}"/>
    <cellStyle name="Dezimal 14 6 6 2 2" xfId="14010" xr:uid="{00000000-0005-0000-0000-000066360000}"/>
    <cellStyle name="Dezimal 14 6 6 3" xfId="14011" xr:uid="{00000000-0005-0000-0000-000067360000}"/>
    <cellStyle name="Dezimal 14 6 6 3 2" xfId="14012" xr:uid="{00000000-0005-0000-0000-000068360000}"/>
    <cellStyle name="Dezimal 14 6 6 4" xfId="14013" xr:uid="{00000000-0005-0000-0000-000069360000}"/>
    <cellStyle name="Dezimal 14 6 7" xfId="14014" xr:uid="{00000000-0005-0000-0000-00006A360000}"/>
    <cellStyle name="Dezimal 14 6 7 2" xfId="14015" xr:uid="{00000000-0005-0000-0000-00006B360000}"/>
    <cellStyle name="Dezimal 14 6 7 2 2" xfId="14016" xr:uid="{00000000-0005-0000-0000-00006C360000}"/>
    <cellStyle name="Dezimal 14 6 7 3" xfId="14017" xr:uid="{00000000-0005-0000-0000-00006D360000}"/>
    <cellStyle name="Dezimal 14 6 7 3 2" xfId="14018" xr:uid="{00000000-0005-0000-0000-00006E360000}"/>
    <cellStyle name="Dezimal 14 6 7 4" xfId="14019" xr:uid="{00000000-0005-0000-0000-00006F360000}"/>
    <cellStyle name="Dezimal 14 6 8" xfId="14020" xr:uid="{00000000-0005-0000-0000-000070360000}"/>
    <cellStyle name="Dezimal 14 6 8 2" xfId="14021" xr:uid="{00000000-0005-0000-0000-000071360000}"/>
    <cellStyle name="Dezimal 14 6 8 2 2" xfId="14022" xr:uid="{00000000-0005-0000-0000-000072360000}"/>
    <cellStyle name="Dezimal 14 6 8 3" xfId="14023" xr:uid="{00000000-0005-0000-0000-000073360000}"/>
    <cellStyle name="Dezimal 14 6 8 3 2" xfId="14024" xr:uid="{00000000-0005-0000-0000-000074360000}"/>
    <cellStyle name="Dezimal 14 6 8 4" xfId="14025" xr:uid="{00000000-0005-0000-0000-000075360000}"/>
    <cellStyle name="Dezimal 14 6 9" xfId="14026" xr:uid="{00000000-0005-0000-0000-000076360000}"/>
    <cellStyle name="Dezimal 14 6 9 2" xfId="14027" xr:uid="{00000000-0005-0000-0000-000077360000}"/>
    <cellStyle name="Dezimal 14 7" xfId="14028" xr:uid="{00000000-0005-0000-0000-000078360000}"/>
    <cellStyle name="Dezimal 14 7 10" xfId="14029" xr:uid="{00000000-0005-0000-0000-000079360000}"/>
    <cellStyle name="Dezimal 14 7 2" xfId="14030" xr:uid="{00000000-0005-0000-0000-00007A360000}"/>
    <cellStyle name="Dezimal 14 7 2 10" xfId="14031" xr:uid="{00000000-0005-0000-0000-00007B360000}"/>
    <cellStyle name="Dezimal 14 7 2 2" xfId="14032" xr:uid="{00000000-0005-0000-0000-00007C360000}"/>
    <cellStyle name="Dezimal 14 7 2 2 2" xfId="14033" xr:uid="{00000000-0005-0000-0000-00007D360000}"/>
    <cellStyle name="Dezimal 14 7 2 2 2 2" xfId="14034" xr:uid="{00000000-0005-0000-0000-00007E360000}"/>
    <cellStyle name="Dezimal 14 7 2 2 3" xfId="14035" xr:uid="{00000000-0005-0000-0000-00007F360000}"/>
    <cellStyle name="Dezimal 14 7 2 2 3 2" xfId="14036" xr:uid="{00000000-0005-0000-0000-000080360000}"/>
    <cellStyle name="Dezimal 14 7 2 2 4" xfId="14037" xr:uid="{00000000-0005-0000-0000-000081360000}"/>
    <cellStyle name="Dezimal 14 7 2 3" xfId="14038" xr:uid="{00000000-0005-0000-0000-000082360000}"/>
    <cellStyle name="Dezimal 14 7 2 3 2" xfId="14039" xr:uid="{00000000-0005-0000-0000-000083360000}"/>
    <cellStyle name="Dezimal 14 7 2 3 2 2" xfId="14040" xr:uid="{00000000-0005-0000-0000-000084360000}"/>
    <cellStyle name="Dezimal 14 7 2 3 3" xfId="14041" xr:uid="{00000000-0005-0000-0000-000085360000}"/>
    <cellStyle name="Dezimal 14 7 2 3 3 2" xfId="14042" xr:uid="{00000000-0005-0000-0000-000086360000}"/>
    <cellStyle name="Dezimal 14 7 2 3 4" xfId="14043" xr:uid="{00000000-0005-0000-0000-000087360000}"/>
    <cellStyle name="Dezimal 14 7 2 4" xfId="14044" xr:uid="{00000000-0005-0000-0000-000088360000}"/>
    <cellStyle name="Dezimal 14 7 2 4 2" xfId="14045" xr:uid="{00000000-0005-0000-0000-000089360000}"/>
    <cellStyle name="Dezimal 14 7 2 4 2 2" xfId="14046" xr:uid="{00000000-0005-0000-0000-00008A360000}"/>
    <cellStyle name="Dezimal 14 7 2 4 3" xfId="14047" xr:uid="{00000000-0005-0000-0000-00008B360000}"/>
    <cellStyle name="Dezimal 14 7 2 4 3 2" xfId="14048" xr:uid="{00000000-0005-0000-0000-00008C360000}"/>
    <cellStyle name="Dezimal 14 7 2 4 4" xfId="14049" xr:uid="{00000000-0005-0000-0000-00008D360000}"/>
    <cellStyle name="Dezimal 14 7 2 5" xfId="14050" xr:uid="{00000000-0005-0000-0000-00008E360000}"/>
    <cellStyle name="Dezimal 14 7 2 5 2" xfId="14051" xr:uid="{00000000-0005-0000-0000-00008F360000}"/>
    <cellStyle name="Dezimal 14 7 2 5 2 2" xfId="14052" xr:uid="{00000000-0005-0000-0000-000090360000}"/>
    <cellStyle name="Dezimal 14 7 2 5 3" xfId="14053" xr:uid="{00000000-0005-0000-0000-000091360000}"/>
    <cellStyle name="Dezimal 14 7 2 5 3 2" xfId="14054" xr:uid="{00000000-0005-0000-0000-000092360000}"/>
    <cellStyle name="Dezimal 14 7 2 5 4" xfId="14055" xr:uid="{00000000-0005-0000-0000-000093360000}"/>
    <cellStyle name="Dezimal 14 7 2 6" xfId="14056" xr:uid="{00000000-0005-0000-0000-000094360000}"/>
    <cellStyle name="Dezimal 14 7 2 6 2" xfId="14057" xr:uid="{00000000-0005-0000-0000-000095360000}"/>
    <cellStyle name="Dezimal 14 7 2 6 2 2" xfId="14058" xr:uid="{00000000-0005-0000-0000-000096360000}"/>
    <cellStyle name="Dezimal 14 7 2 6 3" xfId="14059" xr:uid="{00000000-0005-0000-0000-000097360000}"/>
    <cellStyle name="Dezimal 14 7 2 6 3 2" xfId="14060" xr:uid="{00000000-0005-0000-0000-000098360000}"/>
    <cellStyle name="Dezimal 14 7 2 6 4" xfId="14061" xr:uid="{00000000-0005-0000-0000-000099360000}"/>
    <cellStyle name="Dezimal 14 7 2 7" xfId="14062" xr:uid="{00000000-0005-0000-0000-00009A360000}"/>
    <cellStyle name="Dezimal 14 7 2 7 2" xfId="14063" xr:uid="{00000000-0005-0000-0000-00009B360000}"/>
    <cellStyle name="Dezimal 14 7 2 7 2 2" xfId="14064" xr:uid="{00000000-0005-0000-0000-00009C360000}"/>
    <cellStyle name="Dezimal 14 7 2 7 3" xfId="14065" xr:uid="{00000000-0005-0000-0000-00009D360000}"/>
    <cellStyle name="Dezimal 14 7 2 7 3 2" xfId="14066" xr:uid="{00000000-0005-0000-0000-00009E360000}"/>
    <cellStyle name="Dezimal 14 7 2 7 4" xfId="14067" xr:uid="{00000000-0005-0000-0000-00009F360000}"/>
    <cellStyle name="Dezimal 14 7 2 8" xfId="14068" xr:uid="{00000000-0005-0000-0000-0000A0360000}"/>
    <cellStyle name="Dezimal 14 7 2 8 2" xfId="14069" xr:uid="{00000000-0005-0000-0000-0000A1360000}"/>
    <cellStyle name="Dezimal 14 7 2 9" xfId="14070" xr:uid="{00000000-0005-0000-0000-0000A2360000}"/>
    <cellStyle name="Dezimal 14 7 2 9 2" xfId="14071" xr:uid="{00000000-0005-0000-0000-0000A3360000}"/>
    <cellStyle name="Dezimal 14 7 3" xfId="14072" xr:uid="{00000000-0005-0000-0000-0000A4360000}"/>
    <cellStyle name="Dezimal 14 7 3 2" xfId="14073" xr:uid="{00000000-0005-0000-0000-0000A5360000}"/>
    <cellStyle name="Dezimal 14 7 3 2 2" xfId="14074" xr:uid="{00000000-0005-0000-0000-0000A6360000}"/>
    <cellStyle name="Dezimal 14 7 3 3" xfId="14075" xr:uid="{00000000-0005-0000-0000-0000A7360000}"/>
    <cellStyle name="Dezimal 14 7 3 3 2" xfId="14076" xr:uid="{00000000-0005-0000-0000-0000A8360000}"/>
    <cellStyle name="Dezimal 14 7 3 4" xfId="14077" xr:uid="{00000000-0005-0000-0000-0000A9360000}"/>
    <cellStyle name="Dezimal 14 7 4" xfId="14078" xr:uid="{00000000-0005-0000-0000-0000AA360000}"/>
    <cellStyle name="Dezimal 14 7 4 2" xfId="14079" xr:uid="{00000000-0005-0000-0000-0000AB360000}"/>
    <cellStyle name="Dezimal 14 7 4 2 2" xfId="14080" xr:uid="{00000000-0005-0000-0000-0000AC360000}"/>
    <cellStyle name="Dezimal 14 7 4 3" xfId="14081" xr:uid="{00000000-0005-0000-0000-0000AD360000}"/>
    <cellStyle name="Dezimal 14 7 4 3 2" xfId="14082" xr:uid="{00000000-0005-0000-0000-0000AE360000}"/>
    <cellStyle name="Dezimal 14 7 4 4" xfId="14083" xr:uid="{00000000-0005-0000-0000-0000AF360000}"/>
    <cellStyle name="Dezimal 14 7 5" xfId="14084" xr:uid="{00000000-0005-0000-0000-0000B0360000}"/>
    <cellStyle name="Dezimal 14 7 5 2" xfId="14085" xr:uid="{00000000-0005-0000-0000-0000B1360000}"/>
    <cellStyle name="Dezimal 14 7 5 2 2" xfId="14086" xr:uid="{00000000-0005-0000-0000-0000B2360000}"/>
    <cellStyle name="Dezimal 14 7 5 3" xfId="14087" xr:uid="{00000000-0005-0000-0000-0000B3360000}"/>
    <cellStyle name="Dezimal 14 7 5 3 2" xfId="14088" xr:uid="{00000000-0005-0000-0000-0000B4360000}"/>
    <cellStyle name="Dezimal 14 7 5 4" xfId="14089" xr:uid="{00000000-0005-0000-0000-0000B5360000}"/>
    <cellStyle name="Dezimal 14 7 6" xfId="14090" xr:uid="{00000000-0005-0000-0000-0000B6360000}"/>
    <cellStyle name="Dezimal 14 7 6 2" xfId="14091" xr:uid="{00000000-0005-0000-0000-0000B7360000}"/>
    <cellStyle name="Dezimal 14 7 6 2 2" xfId="14092" xr:uid="{00000000-0005-0000-0000-0000B8360000}"/>
    <cellStyle name="Dezimal 14 7 6 3" xfId="14093" xr:uid="{00000000-0005-0000-0000-0000B9360000}"/>
    <cellStyle name="Dezimal 14 7 6 3 2" xfId="14094" xr:uid="{00000000-0005-0000-0000-0000BA360000}"/>
    <cellStyle name="Dezimal 14 7 6 4" xfId="14095" xr:uid="{00000000-0005-0000-0000-0000BB360000}"/>
    <cellStyle name="Dezimal 14 7 7" xfId="14096" xr:uid="{00000000-0005-0000-0000-0000BC360000}"/>
    <cellStyle name="Dezimal 14 7 7 2" xfId="14097" xr:uid="{00000000-0005-0000-0000-0000BD360000}"/>
    <cellStyle name="Dezimal 14 7 7 2 2" xfId="14098" xr:uid="{00000000-0005-0000-0000-0000BE360000}"/>
    <cellStyle name="Dezimal 14 7 7 3" xfId="14099" xr:uid="{00000000-0005-0000-0000-0000BF360000}"/>
    <cellStyle name="Dezimal 14 7 7 3 2" xfId="14100" xr:uid="{00000000-0005-0000-0000-0000C0360000}"/>
    <cellStyle name="Dezimal 14 7 7 4" xfId="14101" xr:uid="{00000000-0005-0000-0000-0000C1360000}"/>
    <cellStyle name="Dezimal 14 7 8" xfId="14102" xr:uid="{00000000-0005-0000-0000-0000C2360000}"/>
    <cellStyle name="Dezimal 14 7 8 2" xfId="14103" xr:uid="{00000000-0005-0000-0000-0000C3360000}"/>
    <cellStyle name="Dezimal 14 7 9" xfId="14104" xr:uid="{00000000-0005-0000-0000-0000C4360000}"/>
    <cellStyle name="Dezimal 14 7 9 2" xfId="14105" xr:uid="{00000000-0005-0000-0000-0000C5360000}"/>
    <cellStyle name="Dezimal 14 8" xfId="14106" xr:uid="{00000000-0005-0000-0000-0000C6360000}"/>
    <cellStyle name="Dezimal 14 8 10" xfId="14107" xr:uid="{00000000-0005-0000-0000-0000C7360000}"/>
    <cellStyle name="Dezimal 14 8 2" xfId="14108" xr:uid="{00000000-0005-0000-0000-0000C8360000}"/>
    <cellStyle name="Dezimal 14 8 2 2" xfId="14109" xr:uid="{00000000-0005-0000-0000-0000C9360000}"/>
    <cellStyle name="Dezimal 14 8 2 2 2" xfId="14110" xr:uid="{00000000-0005-0000-0000-0000CA360000}"/>
    <cellStyle name="Dezimal 14 8 2 2 2 2" xfId="14111" xr:uid="{00000000-0005-0000-0000-0000CB360000}"/>
    <cellStyle name="Dezimal 14 8 2 2 3" xfId="14112" xr:uid="{00000000-0005-0000-0000-0000CC360000}"/>
    <cellStyle name="Dezimal 14 8 2 2 3 2" xfId="14113" xr:uid="{00000000-0005-0000-0000-0000CD360000}"/>
    <cellStyle name="Dezimal 14 8 2 2 4" xfId="14114" xr:uid="{00000000-0005-0000-0000-0000CE360000}"/>
    <cellStyle name="Dezimal 14 8 2 3" xfId="14115" xr:uid="{00000000-0005-0000-0000-0000CF360000}"/>
    <cellStyle name="Dezimal 14 8 2 3 2" xfId="14116" xr:uid="{00000000-0005-0000-0000-0000D0360000}"/>
    <cellStyle name="Dezimal 14 8 2 3 2 2" xfId="14117" xr:uid="{00000000-0005-0000-0000-0000D1360000}"/>
    <cellStyle name="Dezimal 14 8 2 3 3" xfId="14118" xr:uid="{00000000-0005-0000-0000-0000D2360000}"/>
    <cellStyle name="Dezimal 14 8 2 3 3 2" xfId="14119" xr:uid="{00000000-0005-0000-0000-0000D3360000}"/>
    <cellStyle name="Dezimal 14 8 2 3 4" xfId="14120" xr:uid="{00000000-0005-0000-0000-0000D4360000}"/>
    <cellStyle name="Dezimal 14 8 2 4" xfId="14121" xr:uid="{00000000-0005-0000-0000-0000D5360000}"/>
    <cellStyle name="Dezimal 14 8 2 4 2" xfId="14122" xr:uid="{00000000-0005-0000-0000-0000D6360000}"/>
    <cellStyle name="Dezimal 14 8 2 5" xfId="14123" xr:uid="{00000000-0005-0000-0000-0000D7360000}"/>
    <cellStyle name="Dezimal 14 8 2 5 2" xfId="14124" xr:uid="{00000000-0005-0000-0000-0000D8360000}"/>
    <cellStyle name="Dezimal 14 8 2 6" xfId="14125" xr:uid="{00000000-0005-0000-0000-0000D9360000}"/>
    <cellStyle name="Dezimal 14 8 3" xfId="14126" xr:uid="{00000000-0005-0000-0000-0000DA360000}"/>
    <cellStyle name="Dezimal 14 8 3 2" xfId="14127" xr:uid="{00000000-0005-0000-0000-0000DB360000}"/>
    <cellStyle name="Dezimal 14 8 3 2 2" xfId="14128" xr:uid="{00000000-0005-0000-0000-0000DC360000}"/>
    <cellStyle name="Dezimal 14 8 3 3" xfId="14129" xr:uid="{00000000-0005-0000-0000-0000DD360000}"/>
    <cellStyle name="Dezimal 14 8 3 3 2" xfId="14130" xr:uid="{00000000-0005-0000-0000-0000DE360000}"/>
    <cellStyle name="Dezimal 14 8 3 4" xfId="14131" xr:uid="{00000000-0005-0000-0000-0000DF360000}"/>
    <cellStyle name="Dezimal 14 8 4" xfId="14132" xr:uid="{00000000-0005-0000-0000-0000E0360000}"/>
    <cellStyle name="Dezimal 14 8 4 2" xfId="14133" xr:uid="{00000000-0005-0000-0000-0000E1360000}"/>
    <cellStyle name="Dezimal 14 8 4 2 2" xfId="14134" xr:uid="{00000000-0005-0000-0000-0000E2360000}"/>
    <cellStyle name="Dezimal 14 8 4 3" xfId="14135" xr:uid="{00000000-0005-0000-0000-0000E3360000}"/>
    <cellStyle name="Dezimal 14 8 4 3 2" xfId="14136" xr:uid="{00000000-0005-0000-0000-0000E4360000}"/>
    <cellStyle name="Dezimal 14 8 4 4" xfId="14137" xr:uid="{00000000-0005-0000-0000-0000E5360000}"/>
    <cellStyle name="Dezimal 14 8 5" xfId="14138" xr:uid="{00000000-0005-0000-0000-0000E6360000}"/>
    <cellStyle name="Dezimal 14 8 5 2" xfId="14139" xr:uid="{00000000-0005-0000-0000-0000E7360000}"/>
    <cellStyle name="Dezimal 14 8 5 2 2" xfId="14140" xr:uid="{00000000-0005-0000-0000-0000E8360000}"/>
    <cellStyle name="Dezimal 14 8 5 3" xfId="14141" xr:uid="{00000000-0005-0000-0000-0000E9360000}"/>
    <cellStyle name="Dezimal 14 8 5 3 2" xfId="14142" xr:uid="{00000000-0005-0000-0000-0000EA360000}"/>
    <cellStyle name="Dezimal 14 8 5 4" xfId="14143" xr:uid="{00000000-0005-0000-0000-0000EB360000}"/>
    <cellStyle name="Dezimal 14 8 6" xfId="14144" xr:uid="{00000000-0005-0000-0000-0000EC360000}"/>
    <cellStyle name="Dezimal 14 8 6 2" xfId="14145" xr:uid="{00000000-0005-0000-0000-0000ED360000}"/>
    <cellStyle name="Dezimal 14 8 6 2 2" xfId="14146" xr:uid="{00000000-0005-0000-0000-0000EE360000}"/>
    <cellStyle name="Dezimal 14 8 6 3" xfId="14147" xr:uid="{00000000-0005-0000-0000-0000EF360000}"/>
    <cellStyle name="Dezimal 14 8 6 3 2" xfId="14148" xr:uid="{00000000-0005-0000-0000-0000F0360000}"/>
    <cellStyle name="Dezimal 14 8 6 4" xfId="14149" xr:uid="{00000000-0005-0000-0000-0000F1360000}"/>
    <cellStyle name="Dezimal 14 8 7" xfId="14150" xr:uid="{00000000-0005-0000-0000-0000F2360000}"/>
    <cellStyle name="Dezimal 14 8 7 2" xfId="14151" xr:uid="{00000000-0005-0000-0000-0000F3360000}"/>
    <cellStyle name="Dezimal 14 8 7 2 2" xfId="14152" xr:uid="{00000000-0005-0000-0000-0000F4360000}"/>
    <cellStyle name="Dezimal 14 8 7 3" xfId="14153" xr:uid="{00000000-0005-0000-0000-0000F5360000}"/>
    <cellStyle name="Dezimal 14 8 7 3 2" xfId="14154" xr:uid="{00000000-0005-0000-0000-0000F6360000}"/>
    <cellStyle name="Dezimal 14 8 7 4" xfId="14155" xr:uid="{00000000-0005-0000-0000-0000F7360000}"/>
    <cellStyle name="Dezimal 14 8 8" xfId="14156" xr:uid="{00000000-0005-0000-0000-0000F8360000}"/>
    <cellStyle name="Dezimal 14 8 8 2" xfId="14157" xr:uid="{00000000-0005-0000-0000-0000F9360000}"/>
    <cellStyle name="Dezimal 14 8 9" xfId="14158" xr:uid="{00000000-0005-0000-0000-0000FA360000}"/>
    <cellStyle name="Dezimal 14 8 9 2" xfId="14159" xr:uid="{00000000-0005-0000-0000-0000FB360000}"/>
    <cellStyle name="Dezimal 14 9" xfId="14160" xr:uid="{00000000-0005-0000-0000-0000FC360000}"/>
    <cellStyle name="Dezimal 14 9 10" xfId="14161" xr:uid="{00000000-0005-0000-0000-0000FD360000}"/>
    <cellStyle name="Dezimal 14 9 10 2" xfId="14162" xr:uid="{00000000-0005-0000-0000-0000FE360000}"/>
    <cellStyle name="Dezimal 14 9 11" xfId="14163" xr:uid="{00000000-0005-0000-0000-0000FF360000}"/>
    <cellStyle name="Dezimal 14 9 2" xfId="14164" xr:uid="{00000000-0005-0000-0000-000000370000}"/>
    <cellStyle name="Dezimal 14 9 2 2" xfId="14165" xr:uid="{00000000-0005-0000-0000-000001370000}"/>
    <cellStyle name="Dezimal 14 9 2 2 2" xfId="14166" xr:uid="{00000000-0005-0000-0000-000002370000}"/>
    <cellStyle name="Dezimal 14 9 2 2 2 2" xfId="14167" xr:uid="{00000000-0005-0000-0000-000003370000}"/>
    <cellStyle name="Dezimal 14 9 2 2 3" xfId="14168" xr:uid="{00000000-0005-0000-0000-000004370000}"/>
    <cellStyle name="Dezimal 14 9 2 2 3 2" xfId="14169" xr:uid="{00000000-0005-0000-0000-000005370000}"/>
    <cellStyle name="Dezimal 14 9 2 2 4" xfId="14170" xr:uid="{00000000-0005-0000-0000-000006370000}"/>
    <cellStyle name="Dezimal 14 9 2 3" xfId="14171" xr:uid="{00000000-0005-0000-0000-000007370000}"/>
    <cellStyle name="Dezimal 14 9 2 3 2" xfId="14172" xr:uid="{00000000-0005-0000-0000-000008370000}"/>
    <cellStyle name="Dezimal 14 9 2 3 2 2" xfId="14173" xr:uid="{00000000-0005-0000-0000-000009370000}"/>
    <cellStyle name="Dezimal 14 9 2 3 3" xfId="14174" xr:uid="{00000000-0005-0000-0000-00000A370000}"/>
    <cellStyle name="Dezimal 14 9 2 3 3 2" xfId="14175" xr:uid="{00000000-0005-0000-0000-00000B370000}"/>
    <cellStyle name="Dezimal 14 9 2 3 4" xfId="14176" xr:uid="{00000000-0005-0000-0000-00000C370000}"/>
    <cellStyle name="Dezimal 14 9 2 4" xfId="14177" xr:uid="{00000000-0005-0000-0000-00000D370000}"/>
    <cellStyle name="Dezimal 14 9 2 4 2" xfId="14178" xr:uid="{00000000-0005-0000-0000-00000E370000}"/>
    <cellStyle name="Dezimal 14 9 2 5" xfId="14179" xr:uid="{00000000-0005-0000-0000-00000F370000}"/>
    <cellStyle name="Dezimal 14 9 2 5 2" xfId="14180" xr:uid="{00000000-0005-0000-0000-000010370000}"/>
    <cellStyle name="Dezimal 14 9 2 6" xfId="14181" xr:uid="{00000000-0005-0000-0000-000011370000}"/>
    <cellStyle name="Dezimal 14 9 3" xfId="14182" xr:uid="{00000000-0005-0000-0000-000012370000}"/>
    <cellStyle name="Dezimal 14 9 3 2" xfId="14183" xr:uid="{00000000-0005-0000-0000-000013370000}"/>
    <cellStyle name="Dezimal 14 9 3 2 2" xfId="14184" xr:uid="{00000000-0005-0000-0000-000014370000}"/>
    <cellStyle name="Dezimal 14 9 3 2 2 2" xfId="14185" xr:uid="{00000000-0005-0000-0000-000015370000}"/>
    <cellStyle name="Dezimal 14 9 3 2 3" xfId="14186" xr:uid="{00000000-0005-0000-0000-000016370000}"/>
    <cellStyle name="Dezimal 14 9 3 2 3 2" xfId="14187" xr:uid="{00000000-0005-0000-0000-000017370000}"/>
    <cellStyle name="Dezimal 14 9 3 2 4" xfId="14188" xr:uid="{00000000-0005-0000-0000-000018370000}"/>
    <cellStyle name="Dezimal 14 9 3 3" xfId="14189" xr:uid="{00000000-0005-0000-0000-000019370000}"/>
    <cellStyle name="Dezimal 14 9 3 3 2" xfId="14190" xr:uid="{00000000-0005-0000-0000-00001A370000}"/>
    <cellStyle name="Dezimal 14 9 3 3 2 2" xfId="14191" xr:uid="{00000000-0005-0000-0000-00001B370000}"/>
    <cellStyle name="Dezimal 14 9 3 3 3" xfId="14192" xr:uid="{00000000-0005-0000-0000-00001C370000}"/>
    <cellStyle name="Dezimal 14 9 3 3 3 2" xfId="14193" xr:uid="{00000000-0005-0000-0000-00001D370000}"/>
    <cellStyle name="Dezimal 14 9 3 3 4" xfId="14194" xr:uid="{00000000-0005-0000-0000-00001E370000}"/>
    <cellStyle name="Dezimal 14 9 3 4" xfId="14195" xr:uid="{00000000-0005-0000-0000-00001F370000}"/>
    <cellStyle name="Dezimal 14 9 3 4 2" xfId="14196" xr:uid="{00000000-0005-0000-0000-000020370000}"/>
    <cellStyle name="Dezimal 14 9 3 5" xfId="14197" xr:uid="{00000000-0005-0000-0000-000021370000}"/>
    <cellStyle name="Dezimal 14 9 3 5 2" xfId="14198" xr:uid="{00000000-0005-0000-0000-000022370000}"/>
    <cellStyle name="Dezimal 14 9 3 6" xfId="14199" xr:uid="{00000000-0005-0000-0000-000023370000}"/>
    <cellStyle name="Dezimal 14 9 4" xfId="14200" xr:uid="{00000000-0005-0000-0000-000024370000}"/>
    <cellStyle name="Dezimal 14 9 4 2" xfId="14201" xr:uid="{00000000-0005-0000-0000-000025370000}"/>
    <cellStyle name="Dezimal 14 9 4 2 2" xfId="14202" xr:uid="{00000000-0005-0000-0000-000026370000}"/>
    <cellStyle name="Dezimal 14 9 4 2 2 2" xfId="14203" xr:uid="{00000000-0005-0000-0000-000027370000}"/>
    <cellStyle name="Dezimal 14 9 4 2 2 2 2" xfId="14204" xr:uid="{00000000-0005-0000-0000-000028370000}"/>
    <cellStyle name="Dezimal 14 9 4 2 2 3" xfId="14205" xr:uid="{00000000-0005-0000-0000-000029370000}"/>
    <cellStyle name="Dezimal 14 9 4 2 2 3 2" xfId="14206" xr:uid="{00000000-0005-0000-0000-00002A370000}"/>
    <cellStyle name="Dezimal 14 9 4 2 2 4" xfId="14207" xr:uid="{00000000-0005-0000-0000-00002B370000}"/>
    <cellStyle name="Dezimal 14 9 4 2 3" xfId="14208" xr:uid="{00000000-0005-0000-0000-00002C370000}"/>
    <cellStyle name="Dezimal 14 9 4 2 3 2" xfId="14209" xr:uid="{00000000-0005-0000-0000-00002D370000}"/>
    <cellStyle name="Dezimal 14 9 4 2 3 2 2" xfId="14210" xr:uid="{00000000-0005-0000-0000-00002E370000}"/>
    <cellStyle name="Dezimal 14 9 4 2 3 3" xfId="14211" xr:uid="{00000000-0005-0000-0000-00002F370000}"/>
    <cellStyle name="Dezimal 14 9 4 2 3 3 2" xfId="14212" xr:uid="{00000000-0005-0000-0000-000030370000}"/>
    <cellStyle name="Dezimal 14 9 4 2 3 4" xfId="14213" xr:uid="{00000000-0005-0000-0000-000031370000}"/>
    <cellStyle name="Dezimal 14 9 4 2 4" xfId="14214" xr:uid="{00000000-0005-0000-0000-000032370000}"/>
    <cellStyle name="Dezimal 14 9 4 2 4 2" xfId="14215" xr:uid="{00000000-0005-0000-0000-000033370000}"/>
    <cellStyle name="Dezimal 14 9 4 2 5" xfId="14216" xr:uid="{00000000-0005-0000-0000-000034370000}"/>
    <cellStyle name="Dezimal 14 9 4 2 5 2" xfId="14217" xr:uid="{00000000-0005-0000-0000-000035370000}"/>
    <cellStyle name="Dezimal 14 9 4 2 6" xfId="14218" xr:uid="{00000000-0005-0000-0000-000036370000}"/>
    <cellStyle name="Dezimal 14 9 4 3" xfId="14219" xr:uid="{00000000-0005-0000-0000-000037370000}"/>
    <cellStyle name="Dezimal 14 9 4 3 2" xfId="14220" xr:uid="{00000000-0005-0000-0000-000038370000}"/>
    <cellStyle name="Dezimal 14 9 4 3 2 2" xfId="14221" xr:uid="{00000000-0005-0000-0000-000039370000}"/>
    <cellStyle name="Dezimal 14 9 4 3 3" xfId="14222" xr:uid="{00000000-0005-0000-0000-00003A370000}"/>
    <cellStyle name="Dezimal 14 9 4 3 3 2" xfId="14223" xr:uid="{00000000-0005-0000-0000-00003B370000}"/>
    <cellStyle name="Dezimal 14 9 4 3 4" xfId="14224" xr:uid="{00000000-0005-0000-0000-00003C370000}"/>
    <cellStyle name="Dezimal 14 9 4 4" xfId="14225" xr:uid="{00000000-0005-0000-0000-00003D370000}"/>
    <cellStyle name="Dezimal 14 9 4 4 2" xfId="14226" xr:uid="{00000000-0005-0000-0000-00003E370000}"/>
    <cellStyle name="Dezimal 14 9 4 5" xfId="14227" xr:uid="{00000000-0005-0000-0000-00003F370000}"/>
    <cellStyle name="Dezimal 14 9 4 5 2" xfId="14228" xr:uid="{00000000-0005-0000-0000-000040370000}"/>
    <cellStyle name="Dezimal 14 9 4 6" xfId="14229" xr:uid="{00000000-0005-0000-0000-000041370000}"/>
    <cellStyle name="Dezimal 14 9 5" xfId="14230" xr:uid="{00000000-0005-0000-0000-000042370000}"/>
    <cellStyle name="Dezimal 14 9 5 2" xfId="14231" xr:uid="{00000000-0005-0000-0000-000043370000}"/>
    <cellStyle name="Dezimal 14 9 5 2 2" xfId="14232" xr:uid="{00000000-0005-0000-0000-000044370000}"/>
    <cellStyle name="Dezimal 14 9 5 3" xfId="14233" xr:uid="{00000000-0005-0000-0000-000045370000}"/>
    <cellStyle name="Dezimal 14 9 5 3 2" xfId="14234" xr:uid="{00000000-0005-0000-0000-000046370000}"/>
    <cellStyle name="Dezimal 14 9 5 4" xfId="14235" xr:uid="{00000000-0005-0000-0000-000047370000}"/>
    <cellStyle name="Dezimal 14 9 6" xfId="14236" xr:uid="{00000000-0005-0000-0000-000048370000}"/>
    <cellStyle name="Dezimal 14 9 6 2" xfId="14237" xr:uid="{00000000-0005-0000-0000-000049370000}"/>
    <cellStyle name="Dezimal 14 9 6 2 2" xfId="14238" xr:uid="{00000000-0005-0000-0000-00004A370000}"/>
    <cellStyle name="Dezimal 14 9 6 3" xfId="14239" xr:uid="{00000000-0005-0000-0000-00004B370000}"/>
    <cellStyle name="Dezimal 14 9 6 3 2" xfId="14240" xr:uid="{00000000-0005-0000-0000-00004C370000}"/>
    <cellStyle name="Dezimal 14 9 6 4" xfId="14241" xr:uid="{00000000-0005-0000-0000-00004D370000}"/>
    <cellStyle name="Dezimal 14 9 7" xfId="14242" xr:uid="{00000000-0005-0000-0000-00004E370000}"/>
    <cellStyle name="Dezimal 14 9 7 2" xfId="14243" xr:uid="{00000000-0005-0000-0000-00004F370000}"/>
    <cellStyle name="Dezimal 14 9 7 2 2" xfId="14244" xr:uid="{00000000-0005-0000-0000-000050370000}"/>
    <cellStyle name="Dezimal 14 9 7 3" xfId="14245" xr:uid="{00000000-0005-0000-0000-000051370000}"/>
    <cellStyle name="Dezimal 14 9 7 3 2" xfId="14246" xr:uid="{00000000-0005-0000-0000-000052370000}"/>
    <cellStyle name="Dezimal 14 9 7 4" xfId="14247" xr:uid="{00000000-0005-0000-0000-000053370000}"/>
    <cellStyle name="Dezimal 14 9 8" xfId="14248" xr:uid="{00000000-0005-0000-0000-000054370000}"/>
    <cellStyle name="Dezimal 14 9 8 2" xfId="14249" xr:uid="{00000000-0005-0000-0000-000055370000}"/>
    <cellStyle name="Dezimal 14 9 8 2 2" xfId="14250" xr:uid="{00000000-0005-0000-0000-000056370000}"/>
    <cellStyle name="Dezimal 14 9 8 3" xfId="14251" xr:uid="{00000000-0005-0000-0000-000057370000}"/>
    <cellStyle name="Dezimal 14 9 8 3 2" xfId="14252" xr:uid="{00000000-0005-0000-0000-000058370000}"/>
    <cellStyle name="Dezimal 14 9 8 4" xfId="14253" xr:uid="{00000000-0005-0000-0000-000059370000}"/>
    <cellStyle name="Dezimal 14 9 9" xfId="14254" xr:uid="{00000000-0005-0000-0000-00005A370000}"/>
    <cellStyle name="Dezimal 14 9 9 2" xfId="14255" xr:uid="{00000000-0005-0000-0000-00005B370000}"/>
    <cellStyle name="Dezimal 15" xfId="14256" xr:uid="{00000000-0005-0000-0000-00005C370000}"/>
    <cellStyle name="Dezimal 15 10" xfId="14257" xr:uid="{00000000-0005-0000-0000-00005D370000}"/>
    <cellStyle name="Dezimal 15 10 10" xfId="14258" xr:uid="{00000000-0005-0000-0000-00005E370000}"/>
    <cellStyle name="Dezimal 15 10 10 2" xfId="14259" xr:uid="{00000000-0005-0000-0000-00005F370000}"/>
    <cellStyle name="Dezimal 15 10 11" xfId="14260" xr:uid="{00000000-0005-0000-0000-000060370000}"/>
    <cellStyle name="Dezimal 15 10 2" xfId="14261" xr:uid="{00000000-0005-0000-0000-000061370000}"/>
    <cellStyle name="Dezimal 15 10 2 2" xfId="14262" xr:uid="{00000000-0005-0000-0000-000062370000}"/>
    <cellStyle name="Dezimal 15 10 2 2 2" xfId="14263" xr:uid="{00000000-0005-0000-0000-000063370000}"/>
    <cellStyle name="Dezimal 15 10 2 2 2 2" xfId="14264" xr:uid="{00000000-0005-0000-0000-000064370000}"/>
    <cellStyle name="Dezimal 15 10 2 2 3" xfId="14265" xr:uid="{00000000-0005-0000-0000-000065370000}"/>
    <cellStyle name="Dezimal 15 10 2 2 3 2" xfId="14266" xr:uid="{00000000-0005-0000-0000-000066370000}"/>
    <cellStyle name="Dezimal 15 10 2 2 4" xfId="14267" xr:uid="{00000000-0005-0000-0000-000067370000}"/>
    <cellStyle name="Dezimal 15 10 2 3" xfId="14268" xr:uid="{00000000-0005-0000-0000-000068370000}"/>
    <cellStyle name="Dezimal 15 10 2 3 2" xfId="14269" xr:uid="{00000000-0005-0000-0000-000069370000}"/>
    <cellStyle name="Dezimal 15 10 2 3 2 2" xfId="14270" xr:uid="{00000000-0005-0000-0000-00006A370000}"/>
    <cellStyle name="Dezimal 15 10 2 3 3" xfId="14271" xr:uid="{00000000-0005-0000-0000-00006B370000}"/>
    <cellStyle name="Dezimal 15 10 2 3 3 2" xfId="14272" xr:uid="{00000000-0005-0000-0000-00006C370000}"/>
    <cellStyle name="Dezimal 15 10 2 3 4" xfId="14273" xr:uid="{00000000-0005-0000-0000-00006D370000}"/>
    <cellStyle name="Dezimal 15 10 2 4" xfId="14274" xr:uid="{00000000-0005-0000-0000-00006E370000}"/>
    <cellStyle name="Dezimal 15 10 2 4 2" xfId="14275" xr:uid="{00000000-0005-0000-0000-00006F370000}"/>
    <cellStyle name="Dezimal 15 10 2 5" xfId="14276" xr:uid="{00000000-0005-0000-0000-000070370000}"/>
    <cellStyle name="Dezimal 15 10 2 5 2" xfId="14277" xr:uid="{00000000-0005-0000-0000-000071370000}"/>
    <cellStyle name="Dezimal 15 10 2 6" xfId="14278" xr:uid="{00000000-0005-0000-0000-000072370000}"/>
    <cellStyle name="Dezimal 15 10 3" xfId="14279" xr:uid="{00000000-0005-0000-0000-000073370000}"/>
    <cellStyle name="Dezimal 15 10 3 2" xfId="14280" xr:uid="{00000000-0005-0000-0000-000074370000}"/>
    <cellStyle name="Dezimal 15 10 3 2 2" xfId="14281" xr:uid="{00000000-0005-0000-0000-000075370000}"/>
    <cellStyle name="Dezimal 15 10 3 2 2 2" xfId="14282" xr:uid="{00000000-0005-0000-0000-000076370000}"/>
    <cellStyle name="Dezimal 15 10 3 2 3" xfId="14283" xr:uid="{00000000-0005-0000-0000-000077370000}"/>
    <cellStyle name="Dezimal 15 10 3 2 3 2" xfId="14284" xr:uid="{00000000-0005-0000-0000-000078370000}"/>
    <cellStyle name="Dezimal 15 10 3 2 4" xfId="14285" xr:uid="{00000000-0005-0000-0000-000079370000}"/>
    <cellStyle name="Dezimal 15 10 3 3" xfId="14286" xr:uid="{00000000-0005-0000-0000-00007A370000}"/>
    <cellStyle name="Dezimal 15 10 3 3 2" xfId="14287" xr:uid="{00000000-0005-0000-0000-00007B370000}"/>
    <cellStyle name="Dezimal 15 10 3 3 2 2" xfId="14288" xr:uid="{00000000-0005-0000-0000-00007C370000}"/>
    <cellStyle name="Dezimal 15 10 3 3 3" xfId="14289" xr:uid="{00000000-0005-0000-0000-00007D370000}"/>
    <cellStyle name="Dezimal 15 10 3 3 3 2" xfId="14290" xr:uid="{00000000-0005-0000-0000-00007E370000}"/>
    <cellStyle name="Dezimal 15 10 3 3 4" xfId="14291" xr:uid="{00000000-0005-0000-0000-00007F370000}"/>
    <cellStyle name="Dezimal 15 10 3 4" xfId="14292" xr:uid="{00000000-0005-0000-0000-000080370000}"/>
    <cellStyle name="Dezimal 15 10 3 4 2" xfId="14293" xr:uid="{00000000-0005-0000-0000-000081370000}"/>
    <cellStyle name="Dezimal 15 10 3 5" xfId="14294" xr:uid="{00000000-0005-0000-0000-000082370000}"/>
    <cellStyle name="Dezimal 15 10 3 5 2" xfId="14295" xr:uid="{00000000-0005-0000-0000-000083370000}"/>
    <cellStyle name="Dezimal 15 10 3 6" xfId="14296" xr:uid="{00000000-0005-0000-0000-000084370000}"/>
    <cellStyle name="Dezimal 15 10 4" xfId="14297" xr:uid="{00000000-0005-0000-0000-000085370000}"/>
    <cellStyle name="Dezimal 15 10 4 2" xfId="14298" xr:uid="{00000000-0005-0000-0000-000086370000}"/>
    <cellStyle name="Dezimal 15 10 4 2 2" xfId="14299" xr:uid="{00000000-0005-0000-0000-000087370000}"/>
    <cellStyle name="Dezimal 15 10 4 2 2 2" xfId="14300" xr:uid="{00000000-0005-0000-0000-000088370000}"/>
    <cellStyle name="Dezimal 15 10 4 2 2 2 2" xfId="14301" xr:uid="{00000000-0005-0000-0000-000089370000}"/>
    <cellStyle name="Dezimal 15 10 4 2 2 3" xfId="14302" xr:uid="{00000000-0005-0000-0000-00008A370000}"/>
    <cellStyle name="Dezimal 15 10 4 2 2 3 2" xfId="14303" xr:uid="{00000000-0005-0000-0000-00008B370000}"/>
    <cellStyle name="Dezimal 15 10 4 2 2 4" xfId="14304" xr:uid="{00000000-0005-0000-0000-00008C370000}"/>
    <cellStyle name="Dezimal 15 10 4 2 3" xfId="14305" xr:uid="{00000000-0005-0000-0000-00008D370000}"/>
    <cellStyle name="Dezimal 15 10 4 2 3 2" xfId="14306" xr:uid="{00000000-0005-0000-0000-00008E370000}"/>
    <cellStyle name="Dezimal 15 10 4 2 3 2 2" xfId="14307" xr:uid="{00000000-0005-0000-0000-00008F370000}"/>
    <cellStyle name="Dezimal 15 10 4 2 3 3" xfId="14308" xr:uid="{00000000-0005-0000-0000-000090370000}"/>
    <cellStyle name="Dezimal 15 10 4 2 3 3 2" xfId="14309" xr:uid="{00000000-0005-0000-0000-000091370000}"/>
    <cellStyle name="Dezimal 15 10 4 2 3 4" xfId="14310" xr:uid="{00000000-0005-0000-0000-000092370000}"/>
    <cellStyle name="Dezimal 15 10 4 2 4" xfId="14311" xr:uid="{00000000-0005-0000-0000-000093370000}"/>
    <cellStyle name="Dezimal 15 10 4 2 4 2" xfId="14312" xr:uid="{00000000-0005-0000-0000-000094370000}"/>
    <cellStyle name="Dezimal 15 10 4 2 5" xfId="14313" xr:uid="{00000000-0005-0000-0000-000095370000}"/>
    <cellStyle name="Dezimal 15 10 4 2 5 2" xfId="14314" xr:uid="{00000000-0005-0000-0000-000096370000}"/>
    <cellStyle name="Dezimal 15 10 4 2 6" xfId="14315" xr:uid="{00000000-0005-0000-0000-000097370000}"/>
    <cellStyle name="Dezimal 15 10 4 3" xfId="14316" xr:uid="{00000000-0005-0000-0000-000098370000}"/>
    <cellStyle name="Dezimal 15 10 4 3 2" xfId="14317" xr:uid="{00000000-0005-0000-0000-000099370000}"/>
    <cellStyle name="Dezimal 15 10 4 3 2 2" xfId="14318" xr:uid="{00000000-0005-0000-0000-00009A370000}"/>
    <cellStyle name="Dezimal 15 10 4 3 3" xfId="14319" xr:uid="{00000000-0005-0000-0000-00009B370000}"/>
    <cellStyle name="Dezimal 15 10 4 3 3 2" xfId="14320" xr:uid="{00000000-0005-0000-0000-00009C370000}"/>
    <cellStyle name="Dezimal 15 10 4 3 4" xfId="14321" xr:uid="{00000000-0005-0000-0000-00009D370000}"/>
    <cellStyle name="Dezimal 15 10 4 4" xfId="14322" xr:uid="{00000000-0005-0000-0000-00009E370000}"/>
    <cellStyle name="Dezimal 15 10 4 4 2" xfId="14323" xr:uid="{00000000-0005-0000-0000-00009F370000}"/>
    <cellStyle name="Dezimal 15 10 4 5" xfId="14324" xr:uid="{00000000-0005-0000-0000-0000A0370000}"/>
    <cellStyle name="Dezimal 15 10 4 5 2" xfId="14325" xr:uid="{00000000-0005-0000-0000-0000A1370000}"/>
    <cellStyle name="Dezimal 15 10 4 6" xfId="14326" xr:uid="{00000000-0005-0000-0000-0000A2370000}"/>
    <cellStyle name="Dezimal 15 10 5" xfId="14327" xr:uid="{00000000-0005-0000-0000-0000A3370000}"/>
    <cellStyle name="Dezimal 15 10 5 2" xfId="14328" xr:uid="{00000000-0005-0000-0000-0000A4370000}"/>
    <cellStyle name="Dezimal 15 10 5 2 2" xfId="14329" xr:uid="{00000000-0005-0000-0000-0000A5370000}"/>
    <cellStyle name="Dezimal 15 10 5 3" xfId="14330" xr:uid="{00000000-0005-0000-0000-0000A6370000}"/>
    <cellStyle name="Dezimal 15 10 5 3 2" xfId="14331" xr:uid="{00000000-0005-0000-0000-0000A7370000}"/>
    <cellStyle name="Dezimal 15 10 5 4" xfId="14332" xr:uid="{00000000-0005-0000-0000-0000A8370000}"/>
    <cellStyle name="Dezimal 15 10 6" xfId="14333" xr:uid="{00000000-0005-0000-0000-0000A9370000}"/>
    <cellStyle name="Dezimal 15 10 6 2" xfId="14334" xr:uid="{00000000-0005-0000-0000-0000AA370000}"/>
    <cellStyle name="Dezimal 15 10 6 2 2" xfId="14335" xr:uid="{00000000-0005-0000-0000-0000AB370000}"/>
    <cellStyle name="Dezimal 15 10 6 3" xfId="14336" xr:uid="{00000000-0005-0000-0000-0000AC370000}"/>
    <cellStyle name="Dezimal 15 10 6 3 2" xfId="14337" xr:uid="{00000000-0005-0000-0000-0000AD370000}"/>
    <cellStyle name="Dezimal 15 10 6 4" xfId="14338" xr:uid="{00000000-0005-0000-0000-0000AE370000}"/>
    <cellStyle name="Dezimal 15 10 7" xfId="14339" xr:uid="{00000000-0005-0000-0000-0000AF370000}"/>
    <cellStyle name="Dezimal 15 10 7 2" xfId="14340" xr:uid="{00000000-0005-0000-0000-0000B0370000}"/>
    <cellStyle name="Dezimal 15 10 7 2 2" xfId="14341" xr:uid="{00000000-0005-0000-0000-0000B1370000}"/>
    <cellStyle name="Dezimal 15 10 7 3" xfId="14342" xr:uid="{00000000-0005-0000-0000-0000B2370000}"/>
    <cellStyle name="Dezimal 15 10 7 3 2" xfId="14343" xr:uid="{00000000-0005-0000-0000-0000B3370000}"/>
    <cellStyle name="Dezimal 15 10 7 4" xfId="14344" xr:uid="{00000000-0005-0000-0000-0000B4370000}"/>
    <cellStyle name="Dezimal 15 10 8" xfId="14345" xr:uid="{00000000-0005-0000-0000-0000B5370000}"/>
    <cellStyle name="Dezimal 15 10 8 2" xfId="14346" xr:uid="{00000000-0005-0000-0000-0000B6370000}"/>
    <cellStyle name="Dezimal 15 10 9" xfId="14347" xr:uid="{00000000-0005-0000-0000-0000B7370000}"/>
    <cellStyle name="Dezimal 15 10 9 2" xfId="14348" xr:uid="{00000000-0005-0000-0000-0000B8370000}"/>
    <cellStyle name="Dezimal 15 11" xfId="14349" xr:uid="{00000000-0005-0000-0000-0000B9370000}"/>
    <cellStyle name="Dezimal 15 11 2" xfId="14350" xr:uid="{00000000-0005-0000-0000-0000BA370000}"/>
    <cellStyle name="Dezimal 15 11 2 2" xfId="14351" xr:uid="{00000000-0005-0000-0000-0000BB370000}"/>
    <cellStyle name="Dezimal 15 11 2 2 2" xfId="14352" xr:uid="{00000000-0005-0000-0000-0000BC370000}"/>
    <cellStyle name="Dezimal 15 11 2 2 2 2" xfId="14353" xr:uid="{00000000-0005-0000-0000-0000BD370000}"/>
    <cellStyle name="Dezimal 15 11 2 2 3" xfId="14354" xr:uid="{00000000-0005-0000-0000-0000BE370000}"/>
    <cellStyle name="Dezimal 15 11 2 2 3 2" xfId="14355" xr:uid="{00000000-0005-0000-0000-0000BF370000}"/>
    <cellStyle name="Dezimal 15 11 2 2 4" xfId="14356" xr:uid="{00000000-0005-0000-0000-0000C0370000}"/>
    <cellStyle name="Dezimal 15 11 2 3" xfId="14357" xr:uid="{00000000-0005-0000-0000-0000C1370000}"/>
    <cellStyle name="Dezimal 15 11 2 3 2" xfId="14358" xr:uid="{00000000-0005-0000-0000-0000C2370000}"/>
    <cellStyle name="Dezimal 15 11 2 3 2 2" xfId="14359" xr:uid="{00000000-0005-0000-0000-0000C3370000}"/>
    <cellStyle name="Dezimal 15 11 2 3 3" xfId="14360" xr:uid="{00000000-0005-0000-0000-0000C4370000}"/>
    <cellStyle name="Dezimal 15 11 2 3 3 2" xfId="14361" xr:uid="{00000000-0005-0000-0000-0000C5370000}"/>
    <cellStyle name="Dezimal 15 11 2 3 4" xfId="14362" xr:uid="{00000000-0005-0000-0000-0000C6370000}"/>
    <cellStyle name="Dezimal 15 11 2 4" xfId="14363" xr:uid="{00000000-0005-0000-0000-0000C7370000}"/>
    <cellStyle name="Dezimal 15 11 2 4 2" xfId="14364" xr:uid="{00000000-0005-0000-0000-0000C8370000}"/>
    <cellStyle name="Dezimal 15 11 2 5" xfId="14365" xr:uid="{00000000-0005-0000-0000-0000C9370000}"/>
    <cellStyle name="Dezimal 15 11 2 5 2" xfId="14366" xr:uid="{00000000-0005-0000-0000-0000CA370000}"/>
    <cellStyle name="Dezimal 15 11 2 6" xfId="14367" xr:uid="{00000000-0005-0000-0000-0000CB370000}"/>
    <cellStyle name="Dezimal 15 11 3" xfId="14368" xr:uid="{00000000-0005-0000-0000-0000CC370000}"/>
    <cellStyle name="Dezimal 15 11 3 2" xfId="14369" xr:uid="{00000000-0005-0000-0000-0000CD370000}"/>
    <cellStyle name="Dezimal 15 11 3 2 2" xfId="14370" xr:uid="{00000000-0005-0000-0000-0000CE370000}"/>
    <cellStyle name="Dezimal 15 11 3 3" xfId="14371" xr:uid="{00000000-0005-0000-0000-0000CF370000}"/>
    <cellStyle name="Dezimal 15 11 3 3 2" xfId="14372" xr:uid="{00000000-0005-0000-0000-0000D0370000}"/>
    <cellStyle name="Dezimal 15 11 3 4" xfId="14373" xr:uid="{00000000-0005-0000-0000-0000D1370000}"/>
    <cellStyle name="Dezimal 15 11 4" xfId="14374" xr:uid="{00000000-0005-0000-0000-0000D2370000}"/>
    <cellStyle name="Dezimal 15 11 4 2" xfId="14375" xr:uid="{00000000-0005-0000-0000-0000D3370000}"/>
    <cellStyle name="Dezimal 15 11 5" xfId="14376" xr:uid="{00000000-0005-0000-0000-0000D4370000}"/>
    <cellStyle name="Dezimal 15 11 5 2" xfId="14377" xr:uid="{00000000-0005-0000-0000-0000D5370000}"/>
    <cellStyle name="Dezimal 15 11 6" xfId="14378" xr:uid="{00000000-0005-0000-0000-0000D6370000}"/>
    <cellStyle name="Dezimal 15 12" xfId="14379" xr:uid="{00000000-0005-0000-0000-0000D7370000}"/>
    <cellStyle name="Dezimal 15 12 2" xfId="14380" xr:uid="{00000000-0005-0000-0000-0000D8370000}"/>
    <cellStyle name="Dezimal 15 12 2 2" xfId="14381" xr:uid="{00000000-0005-0000-0000-0000D9370000}"/>
    <cellStyle name="Dezimal 15 12 3" xfId="14382" xr:uid="{00000000-0005-0000-0000-0000DA370000}"/>
    <cellStyle name="Dezimal 15 12 3 2" xfId="14383" xr:uid="{00000000-0005-0000-0000-0000DB370000}"/>
    <cellStyle name="Dezimal 15 12 4" xfId="14384" xr:uid="{00000000-0005-0000-0000-0000DC370000}"/>
    <cellStyle name="Dezimal 15 13" xfId="14385" xr:uid="{00000000-0005-0000-0000-0000DD370000}"/>
    <cellStyle name="Dezimal 15 13 2" xfId="14386" xr:uid="{00000000-0005-0000-0000-0000DE370000}"/>
    <cellStyle name="Dezimal 15 14" xfId="14387" xr:uid="{00000000-0005-0000-0000-0000DF370000}"/>
    <cellStyle name="Dezimal 15 14 2" xfId="14388" xr:uid="{00000000-0005-0000-0000-0000E0370000}"/>
    <cellStyle name="Dezimal 15 15" xfId="14389" xr:uid="{00000000-0005-0000-0000-0000E1370000}"/>
    <cellStyle name="Dezimal 15 2" xfId="14390" xr:uid="{00000000-0005-0000-0000-0000E2370000}"/>
    <cellStyle name="Dezimal 15 2 10" xfId="14391" xr:uid="{00000000-0005-0000-0000-0000E3370000}"/>
    <cellStyle name="Dezimal 15 2 10 2" xfId="14392" xr:uid="{00000000-0005-0000-0000-0000E4370000}"/>
    <cellStyle name="Dezimal 15 2 11" xfId="14393" xr:uid="{00000000-0005-0000-0000-0000E5370000}"/>
    <cellStyle name="Dezimal 15 2 2" xfId="14394" xr:uid="{00000000-0005-0000-0000-0000E6370000}"/>
    <cellStyle name="Dezimal 15 2 2 10" xfId="14395" xr:uid="{00000000-0005-0000-0000-0000E7370000}"/>
    <cellStyle name="Dezimal 15 2 2 2" xfId="14396" xr:uid="{00000000-0005-0000-0000-0000E8370000}"/>
    <cellStyle name="Dezimal 15 2 2 2 2" xfId="14397" xr:uid="{00000000-0005-0000-0000-0000E9370000}"/>
    <cellStyle name="Dezimal 15 2 2 2 2 2" xfId="14398" xr:uid="{00000000-0005-0000-0000-0000EA370000}"/>
    <cellStyle name="Dezimal 15 2 2 2 2 2 2" xfId="14399" xr:uid="{00000000-0005-0000-0000-0000EB370000}"/>
    <cellStyle name="Dezimal 15 2 2 2 2 2 2 2" xfId="14400" xr:uid="{00000000-0005-0000-0000-0000EC370000}"/>
    <cellStyle name="Dezimal 15 2 2 2 2 2 3" xfId="14401" xr:uid="{00000000-0005-0000-0000-0000ED370000}"/>
    <cellStyle name="Dezimal 15 2 2 2 2 3" xfId="14402" xr:uid="{00000000-0005-0000-0000-0000EE370000}"/>
    <cellStyle name="Dezimal 15 2 2 2 2 3 2" xfId="14403" xr:uid="{00000000-0005-0000-0000-0000EF370000}"/>
    <cellStyle name="Dezimal 15 2 2 2 2 4" xfId="14404" xr:uid="{00000000-0005-0000-0000-0000F0370000}"/>
    <cellStyle name="Dezimal 15 2 2 2 3" xfId="14405" xr:uid="{00000000-0005-0000-0000-0000F1370000}"/>
    <cellStyle name="Dezimal 15 2 2 2 3 2" xfId="14406" xr:uid="{00000000-0005-0000-0000-0000F2370000}"/>
    <cellStyle name="Dezimal 15 2 2 2 3 2 2" xfId="14407" xr:uid="{00000000-0005-0000-0000-0000F3370000}"/>
    <cellStyle name="Dezimal 15 2 2 2 3 3" xfId="14408" xr:uid="{00000000-0005-0000-0000-0000F4370000}"/>
    <cellStyle name="Dezimal 15 2 2 2 3 3 2" xfId="14409" xr:uid="{00000000-0005-0000-0000-0000F5370000}"/>
    <cellStyle name="Dezimal 15 2 2 2 3 4" xfId="14410" xr:uid="{00000000-0005-0000-0000-0000F6370000}"/>
    <cellStyle name="Dezimal 15 2 2 2 4" xfId="14411" xr:uid="{00000000-0005-0000-0000-0000F7370000}"/>
    <cellStyle name="Dezimal 15 2 2 2 4 2" xfId="14412" xr:uid="{00000000-0005-0000-0000-0000F8370000}"/>
    <cellStyle name="Dezimal 15 2 2 2 5" xfId="14413" xr:uid="{00000000-0005-0000-0000-0000F9370000}"/>
    <cellStyle name="Dezimal 15 2 2 2 5 2" xfId="14414" xr:uid="{00000000-0005-0000-0000-0000FA370000}"/>
    <cellStyle name="Dezimal 15 2 2 2 6" xfId="14415" xr:uid="{00000000-0005-0000-0000-0000FB370000}"/>
    <cellStyle name="Dezimal 15 2 2 3" xfId="14416" xr:uid="{00000000-0005-0000-0000-0000FC370000}"/>
    <cellStyle name="Dezimal 15 2 2 3 2" xfId="14417" xr:uid="{00000000-0005-0000-0000-0000FD370000}"/>
    <cellStyle name="Dezimal 15 2 2 3 2 2" xfId="14418" xr:uid="{00000000-0005-0000-0000-0000FE370000}"/>
    <cellStyle name="Dezimal 15 2 2 3 2 2 2" xfId="14419" xr:uid="{00000000-0005-0000-0000-0000FF370000}"/>
    <cellStyle name="Dezimal 15 2 2 3 2 3" xfId="14420" xr:uid="{00000000-0005-0000-0000-000000380000}"/>
    <cellStyle name="Dezimal 15 2 2 3 3" xfId="14421" xr:uid="{00000000-0005-0000-0000-000001380000}"/>
    <cellStyle name="Dezimal 15 2 2 3 3 2" xfId="14422" xr:uid="{00000000-0005-0000-0000-000002380000}"/>
    <cellStyle name="Dezimal 15 2 2 3 4" xfId="14423" xr:uid="{00000000-0005-0000-0000-000003380000}"/>
    <cellStyle name="Dezimal 15 2 2 4" xfId="14424" xr:uid="{00000000-0005-0000-0000-000004380000}"/>
    <cellStyle name="Dezimal 15 2 2 4 2" xfId="14425" xr:uid="{00000000-0005-0000-0000-000005380000}"/>
    <cellStyle name="Dezimal 15 2 2 4 2 2" xfId="14426" xr:uid="{00000000-0005-0000-0000-000006380000}"/>
    <cellStyle name="Dezimal 15 2 2 4 3" xfId="14427" xr:uid="{00000000-0005-0000-0000-000007380000}"/>
    <cellStyle name="Dezimal 15 2 2 4 3 2" xfId="14428" xr:uid="{00000000-0005-0000-0000-000008380000}"/>
    <cellStyle name="Dezimal 15 2 2 4 4" xfId="14429" xr:uid="{00000000-0005-0000-0000-000009380000}"/>
    <cellStyle name="Dezimal 15 2 2 5" xfId="14430" xr:uid="{00000000-0005-0000-0000-00000A380000}"/>
    <cellStyle name="Dezimal 15 2 2 5 2" xfId="14431" xr:uid="{00000000-0005-0000-0000-00000B380000}"/>
    <cellStyle name="Dezimal 15 2 2 5 2 2" xfId="14432" xr:uid="{00000000-0005-0000-0000-00000C380000}"/>
    <cellStyle name="Dezimal 15 2 2 5 3" xfId="14433" xr:uid="{00000000-0005-0000-0000-00000D380000}"/>
    <cellStyle name="Dezimal 15 2 2 5 3 2" xfId="14434" xr:uid="{00000000-0005-0000-0000-00000E380000}"/>
    <cellStyle name="Dezimal 15 2 2 5 4" xfId="14435" xr:uid="{00000000-0005-0000-0000-00000F380000}"/>
    <cellStyle name="Dezimal 15 2 2 6" xfId="14436" xr:uid="{00000000-0005-0000-0000-000010380000}"/>
    <cellStyle name="Dezimal 15 2 2 6 2" xfId="14437" xr:uid="{00000000-0005-0000-0000-000011380000}"/>
    <cellStyle name="Dezimal 15 2 2 6 2 2" xfId="14438" xr:uid="{00000000-0005-0000-0000-000012380000}"/>
    <cellStyle name="Dezimal 15 2 2 6 3" xfId="14439" xr:uid="{00000000-0005-0000-0000-000013380000}"/>
    <cellStyle name="Dezimal 15 2 2 6 3 2" xfId="14440" xr:uid="{00000000-0005-0000-0000-000014380000}"/>
    <cellStyle name="Dezimal 15 2 2 6 4" xfId="14441" xr:uid="{00000000-0005-0000-0000-000015380000}"/>
    <cellStyle name="Dezimal 15 2 2 7" xfId="14442" xr:uid="{00000000-0005-0000-0000-000016380000}"/>
    <cellStyle name="Dezimal 15 2 2 7 2" xfId="14443" xr:uid="{00000000-0005-0000-0000-000017380000}"/>
    <cellStyle name="Dezimal 15 2 2 7 2 2" xfId="14444" xr:uid="{00000000-0005-0000-0000-000018380000}"/>
    <cellStyle name="Dezimal 15 2 2 7 3" xfId="14445" xr:uid="{00000000-0005-0000-0000-000019380000}"/>
    <cellStyle name="Dezimal 15 2 2 7 3 2" xfId="14446" xr:uid="{00000000-0005-0000-0000-00001A380000}"/>
    <cellStyle name="Dezimal 15 2 2 7 4" xfId="14447" xr:uid="{00000000-0005-0000-0000-00001B380000}"/>
    <cellStyle name="Dezimal 15 2 2 8" xfId="14448" xr:uid="{00000000-0005-0000-0000-00001C380000}"/>
    <cellStyle name="Dezimal 15 2 2 8 2" xfId="14449" xr:uid="{00000000-0005-0000-0000-00001D380000}"/>
    <cellStyle name="Dezimal 15 2 2 9" xfId="14450" xr:uid="{00000000-0005-0000-0000-00001E380000}"/>
    <cellStyle name="Dezimal 15 2 2 9 2" xfId="14451" xr:uid="{00000000-0005-0000-0000-00001F380000}"/>
    <cellStyle name="Dezimal 15 2 3" xfId="14452" xr:uid="{00000000-0005-0000-0000-000020380000}"/>
    <cellStyle name="Dezimal 15 2 3 2" xfId="14453" xr:uid="{00000000-0005-0000-0000-000021380000}"/>
    <cellStyle name="Dezimal 15 2 3 2 2" xfId="14454" xr:uid="{00000000-0005-0000-0000-000022380000}"/>
    <cellStyle name="Dezimal 15 2 3 2 2 2" xfId="14455" xr:uid="{00000000-0005-0000-0000-000023380000}"/>
    <cellStyle name="Dezimal 15 2 3 2 2 2 2" xfId="14456" xr:uid="{00000000-0005-0000-0000-000024380000}"/>
    <cellStyle name="Dezimal 15 2 3 2 2 3" xfId="14457" xr:uid="{00000000-0005-0000-0000-000025380000}"/>
    <cellStyle name="Dezimal 15 2 3 2 3" xfId="14458" xr:uid="{00000000-0005-0000-0000-000026380000}"/>
    <cellStyle name="Dezimal 15 2 3 2 3 2" xfId="14459" xr:uid="{00000000-0005-0000-0000-000027380000}"/>
    <cellStyle name="Dezimal 15 2 3 2 4" xfId="14460" xr:uid="{00000000-0005-0000-0000-000028380000}"/>
    <cellStyle name="Dezimal 15 2 3 3" xfId="14461" xr:uid="{00000000-0005-0000-0000-000029380000}"/>
    <cellStyle name="Dezimal 15 2 3 3 2" xfId="14462" xr:uid="{00000000-0005-0000-0000-00002A380000}"/>
    <cellStyle name="Dezimal 15 2 3 3 2 2" xfId="14463" xr:uid="{00000000-0005-0000-0000-00002B380000}"/>
    <cellStyle name="Dezimal 15 2 3 3 3" xfId="14464" xr:uid="{00000000-0005-0000-0000-00002C380000}"/>
    <cellStyle name="Dezimal 15 2 3 3 3 2" xfId="14465" xr:uid="{00000000-0005-0000-0000-00002D380000}"/>
    <cellStyle name="Dezimal 15 2 3 3 4" xfId="14466" xr:uid="{00000000-0005-0000-0000-00002E380000}"/>
    <cellStyle name="Dezimal 15 2 3 4" xfId="14467" xr:uid="{00000000-0005-0000-0000-00002F380000}"/>
    <cellStyle name="Dezimal 15 2 3 4 2" xfId="14468" xr:uid="{00000000-0005-0000-0000-000030380000}"/>
    <cellStyle name="Dezimal 15 2 3 5" xfId="14469" xr:uid="{00000000-0005-0000-0000-000031380000}"/>
    <cellStyle name="Dezimal 15 2 3 5 2" xfId="14470" xr:uid="{00000000-0005-0000-0000-000032380000}"/>
    <cellStyle name="Dezimal 15 2 3 6" xfId="14471" xr:uid="{00000000-0005-0000-0000-000033380000}"/>
    <cellStyle name="Dezimal 15 2 4" xfId="14472" xr:uid="{00000000-0005-0000-0000-000034380000}"/>
    <cellStyle name="Dezimal 15 2 4 2" xfId="14473" xr:uid="{00000000-0005-0000-0000-000035380000}"/>
    <cellStyle name="Dezimal 15 2 4 2 2" xfId="14474" xr:uid="{00000000-0005-0000-0000-000036380000}"/>
    <cellStyle name="Dezimal 15 2 4 2 2 2" xfId="14475" xr:uid="{00000000-0005-0000-0000-000037380000}"/>
    <cellStyle name="Dezimal 15 2 4 2 3" xfId="14476" xr:uid="{00000000-0005-0000-0000-000038380000}"/>
    <cellStyle name="Dezimal 15 2 4 3" xfId="14477" xr:uid="{00000000-0005-0000-0000-000039380000}"/>
    <cellStyle name="Dezimal 15 2 4 3 2" xfId="14478" xr:uid="{00000000-0005-0000-0000-00003A380000}"/>
    <cellStyle name="Dezimal 15 2 4 4" xfId="14479" xr:uid="{00000000-0005-0000-0000-00003B380000}"/>
    <cellStyle name="Dezimal 15 2 5" xfId="14480" xr:uid="{00000000-0005-0000-0000-00003C380000}"/>
    <cellStyle name="Dezimal 15 2 5 2" xfId="14481" xr:uid="{00000000-0005-0000-0000-00003D380000}"/>
    <cellStyle name="Dezimal 15 2 5 2 2" xfId="14482" xr:uid="{00000000-0005-0000-0000-00003E380000}"/>
    <cellStyle name="Dezimal 15 2 5 3" xfId="14483" xr:uid="{00000000-0005-0000-0000-00003F380000}"/>
    <cellStyle name="Dezimal 15 2 5 3 2" xfId="14484" xr:uid="{00000000-0005-0000-0000-000040380000}"/>
    <cellStyle name="Dezimal 15 2 5 4" xfId="14485" xr:uid="{00000000-0005-0000-0000-000041380000}"/>
    <cellStyle name="Dezimal 15 2 6" xfId="14486" xr:uid="{00000000-0005-0000-0000-000042380000}"/>
    <cellStyle name="Dezimal 15 2 6 2" xfId="14487" xr:uid="{00000000-0005-0000-0000-000043380000}"/>
    <cellStyle name="Dezimal 15 2 6 2 2" xfId="14488" xr:uid="{00000000-0005-0000-0000-000044380000}"/>
    <cellStyle name="Dezimal 15 2 6 3" xfId="14489" xr:uid="{00000000-0005-0000-0000-000045380000}"/>
    <cellStyle name="Dezimal 15 2 6 3 2" xfId="14490" xr:uid="{00000000-0005-0000-0000-000046380000}"/>
    <cellStyle name="Dezimal 15 2 6 4" xfId="14491" xr:uid="{00000000-0005-0000-0000-000047380000}"/>
    <cellStyle name="Dezimal 15 2 7" xfId="14492" xr:uid="{00000000-0005-0000-0000-000048380000}"/>
    <cellStyle name="Dezimal 15 2 7 2" xfId="14493" xr:uid="{00000000-0005-0000-0000-000049380000}"/>
    <cellStyle name="Dezimal 15 2 7 2 2" xfId="14494" xr:uid="{00000000-0005-0000-0000-00004A380000}"/>
    <cellStyle name="Dezimal 15 2 7 3" xfId="14495" xr:uid="{00000000-0005-0000-0000-00004B380000}"/>
    <cellStyle name="Dezimal 15 2 7 3 2" xfId="14496" xr:uid="{00000000-0005-0000-0000-00004C380000}"/>
    <cellStyle name="Dezimal 15 2 7 4" xfId="14497" xr:uid="{00000000-0005-0000-0000-00004D380000}"/>
    <cellStyle name="Dezimal 15 2 8" xfId="14498" xr:uid="{00000000-0005-0000-0000-00004E380000}"/>
    <cellStyle name="Dezimal 15 2 8 2" xfId="14499" xr:uid="{00000000-0005-0000-0000-00004F380000}"/>
    <cellStyle name="Dezimal 15 2 8 2 2" xfId="14500" xr:uid="{00000000-0005-0000-0000-000050380000}"/>
    <cellStyle name="Dezimal 15 2 8 3" xfId="14501" xr:uid="{00000000-0005-0000-0000-000051380000}"/>
    <cellStyle name="Dezimal 15 2 8 3 2" xfId="14502" xr:uid="{00000000-0005-0000-0000-000052380000}"/>
    <cellStyle name="Dezimal 15 2 8 4" xfId="14503" xr:uid="{00000000-0005-0000-0000-000053380000}"/>
    <cellStyle name="Dezimal 15 2 9" xfId="14504" xr:uid="{00000000-0005-0000-0000-000054380000}"/>
    <cellStyle name="Dezimal 15 2 9 2" xfId="14505" xr:uid="{00000000-0005-0000-0000-000055380000}"/>
    <cellStyle name="Dezimal 15 3" xfId="14506" xr:uid="{00000000-0005-0000-0000-000056380000}"/>
    <cellStyle name="Dezimal 15 3 10" xfId="14507" xr:uid="{00000000-0005-0000-0000-000057380000}"/>
    <cellStyle name="Dezimal 15 3 10 2" xfId="14508" xr:uid="{00000000-0005-0000-0000-000058380000}"/>
    <cellStyle name="Dezimal 15 3 11" xfId="14509" xr:uid="{00000000-0005-0000-0000-000059380000}"/>
    <cellStyle name="Dezimal 15 3 2" xfId="14510" xr:uid="{00000000-0005-0000-0000-00005A380000}"/>
    <cellStyle name="Dezimal 15 3 2 10" xfId="14511" xr:uid="{00000000-0005-0000-0000-00005B380000}"/>
    <cellStyle name="Dezimal 15 3 2 2" xfId="14512" xr:uid="{00000000-0005-0000-0000-00005C380000}"/>
    <cellStyle name="Dezimal 15 3 2 2 2" xfId="14513" xr:uid="{00000000-0005-0000-0000-00005D380000}"/>
    <cellStyle name="Dezimal 15 3 2 2 2 2" xfId="14514" xr:uid="{00000000-0005-0000-0000-00005E380000}"/>
    <cellStyle name="Dezimal 15 3 2 2 2 2 2" xfId="14515" xr:uid="{00000000-0005-0000-0000-00005F380000}"/>
    <cellStyle name="Dezimal 15 3 2 2 2 2 2 2" xfId="14516" xr:uid="{00000000-0005-0000-0000-000060380000}"/>
    <cellStyle name="Dezimal 15 3 2 2 2 2 2 2 2" xfId="14517" xr:uid="{00000000-0005-0000-0000-000061380000}"/>
    <cellStyle name="Dezimal 15 3 2 2 2 2 2 3" xfId="14518" xr:uid="{00000000-0005-0000-0000-000062380000}"/>
    <cellStyle name="Dezimal 15 3 2 2 2 2 3" xfId="14519" xr:uid="{00000000-0005-0000-0000-000063380000}"/>
    <cellStyle name="Dezimal 15 3 2 2 2 2 3 2" xfId="14520" xr:uid="{00000000-0005-0000-0000-000064380000}"/>
    <cellStyle name="Dezimal 15 3 2 2 2 2 4" xfId="14521" xr:uid="{00000000-0005-0000-0000-000065380000}"/>
    <cellStyle name="Dezimal 15 3 2 2 2 3" xfId="14522" xr:uid="{00000000-0005-0000-0000-000066380000}"/>
    <cellStyle name="Dezimal 15 3 2 2 2 3 2" xfId="14523" xr:uid="{00000000-0005-0000-0000-000067380000}"/>
    <cellStyle name="Dezimal 15 3 2 2 2 3 2 2" xfId="14524" xr:uid="{00000000-0005-0000-0000-000068380000}"/>
    <cellStyle name="Dezimal 15 3 2 2 2 3 3" xfId="14525" xr:uid="{00000000-0005-0000-0000-000069380000}"/>
    <cellStyle name="Dezimal 15 3 2 2 2 4" xfId="14526" xr:uid="{00000000-0005-0000-0000-00006A380000}"/>
    <cellStyle name="Dezimal 15 3 2 2 2 4 2" xfId="14527" xr:uid="{00000000-0005-0000-0000-00006B380000}"/>
    <cellStyle name="Dezimal 15 3 2 2 2 5" xfId="14528" xr:uid="{00000000-0005-0000-0000-00006C380000}"/>
    <cellStyle name="Dezimal 15 3 2 2 3" xfId="14529" xr:uid="{00000000-0005-0000-0000-00006D380000}"/>
    <cellStyle name="Dezimal 15 3 2 2 3 2" xfId="14530" xr:uid="{00000000-0005-0000-0000-00006E380000}"/>
    <cellStyle name="Dezimal 15 3 2 2 3 2 2" xfId="14531" xr:uid="{00000000-0005-0000-0000-00006F380000}"/>
    <cellStyle name="Dezimal 15 3 2 2 3 2 2 2" xfId="14532" xr:uid="{00000000-0005-0000-0000-000070380000}"/>
    <cellStyle name="Dezimal 15 3 2 2 3 2 3" xfId="14533" xr:uid="{00000000-0005-0000-0000-000071380000}"/>
    <cellStyle name="Dezimal 15 3 2 2 3 3" xfId="14534" xr:uid="{00000000-0005-0000-0000-000072380000}"/>
    <cellStyle name="Dezimal 15 3 2 2 3 3 2" xfId="14535" xr:uid="{00000000-0005-0000-0000-000073380000}"/>
    <cellStyle name="Dezimal 15 3 2 2 3 4" xfId="14536" xr:uid="{00000000-0005-0000-0000-000074380000}"/>
    <cellStyle name="Dezimal 15 3 2 2 4" xfId="14537" xr:uid="{00000000-0005-0000-0000-000075380000}"/>
    <cellStyle name="Dezimal 15 3 2 2 4 2" xfId="14538" xr:uid="{00000000-0005-0000-0000-000076380000}"/>
    <cellStyle name="Dezimal 15 3 2 2 4 2 2" xfId="14539" xr:uid="{00000000-0005-0000-0000-000077380000}"/>
    <cellStyle name="Dezimal 15 3 2 2 4 3" xfId="14540" xr:uid="{00000000-0005-0000-0000-000078380000}"/>
    <cellStyle name="Dezimal 15 3 2 2 5" xfId="14541" xr:uid="{00000000-0005-0000-0000-000079380000}"/>
    <cellStyle name="Dezimal 15 3 2 2 5 2" xfId="14542" xr:uid="{00000000-0005-0000-0000-00007A380000}"/>
    <cellStyle name="Dezimal 15 3 2 2 6" xfId="14543" xr:uid="{00000000-0005-0000-0000-00007B380000}"/>
    <cellStyle name="Dezimal 15 3 2 3" xfId="14544" xr:uid="{00000000-0005-0000-0000-00007C380000}"/>
    <cellStyle name="Dezimal 15 3 2 3 2" xfId="14545" xr:uid="{00000000-0005-0000-0000-00007D380000}"/>
    <cellStyle name="Dezimal 15 3 2 3 2 2" xfId="14546" xr:uid="{00000000-0005-0000-0000-00007E380000}"/>
    <cellStyle name="Dezimal 15 3 2 3 2 2 2" xfId="14547" xr:uid="{00000000-0005-0000-0000-00007F380000}"/>
    <cellStyle name="Dezimal 15 3 2 3 2 2 2 2" xfId="14548" xr:uid="{00000000-0005-0000-0000-000080380000}"/>
    <cellStyle name="Dezimal 15 3 2 3 2 2 3" xfId="14549" xr:uid="{00000000-0005-0000-0000-000081380000}"/>
    <cellStyle name="Dezimal 15 3 2 3 2 3" xfId="14550" xr:uid="{00000000-0005-0000-0000-000082380000}"/>
    <cellStyle name="Dezimal 15 3 2 3 2 3 2" xfId="14551" xr:uid="{00000000-0005-0000-0000-000083380000}"/>
    <cellStyle name="Dezimal 15 3 2 3 2 4" xfId="14552" xr:uid="{00000000-0005-0000-0000-000084380000}"/>
    <cellStyle name="Dezimal 15 3 2 3 3" xfId="14553" xr:uid="{00000000-0005-0000-0000-000085380000}"/>
    <cellStyle name="Dezimal 15 3 2 3 3 2" xfId="14554" xr:uid="{00000000-0005-0000-0000-000086380000}"/>
    <cellStyle name="Dezimal 15 3 2 3 3 2 2" xfId="14555" xr:uid="{00000000-0005-0000-0000-000087380000}"/>
    <cellStyle name="Dezimal 15 3 2 3 3 3" xfId="14556" xr:uid="{00000000-0005-0000-0000-000088380000}"/>
    <cellStyle name="Dezimal 15 3 2 3 4" xfId="14557" xr:uid="{00000000-0005-0000-0000-000089380000}"/>
    <cellStyle name="Dezimal 15 3 2 3 4 2" xfId="14558" xr:uid="{00000000-0005-0000-0000-00008A380000}"/>
    <cellStyle name="Dezimal 15 3 2 3 5" xfId="14559" xr:uid="{00000000-0005-0000-0000-00008B380000}"/>
    <cellStyle name="Dezimal 15 3 2 4" xfId="14560" xr:uid="{00000000-0005-0000-0000-00008C380000}"/>
    <cellStyle name="Dezimal 15 3 2 4 2" xfId="14561" xr:uid="{00000000-0005-0000-0000-00008D380000}"/>
    <cellStyle name="Dezimal 15 3 2 4 2 2" xfId="14562" xr:uid="{00000000-0005-0000-0000-00008E380000}"/>
    <cellStyle name="Dezimal 15 3 2 4 2 2 2" xfId="14563" xr:uid="{00000000-0005-0000-0000-00008F380000}"/>
    <cellStyle name="Dezimal 15 3 2 4 2 3" xfId="14564" xr:uid="{00000000-0005-0000-0000-000090380000}"/>
    <cellStyle name="Dezimal 15 3 2 4 3" xfId="14565" xr:uid="{00000000-0005-0000-0000-000091380000}"/>
    <cellStyle name="Dezimal 15 3 2 4 3 2" xfId="14566" xr:uid="{00000000-0005-0000-0000-000092380000}"/>
    <cellStyle name="Dezimal 15 3 2 4 4" xfId="14567" xr:uid="{00000000-0005-0000-0000-000093380000}"/>
    <cellStyle name="Dezimal 15 3 2 5" xfId="14568" xr:uid="{00000000-0005-0000-0000-000094380000}"/>
    <cellStyle name="Dezimal 15 3 2 5 2" xfId="14569" xr:uid="{00000000-0005-0000-0000-000095380000}"/>
    <cellStyle name="Dezimal 15 3 2 5 2 2" xfId="14570" xr:uid="{00000000-0005-0000-0000-000096380000}"/>
    <cellStyle name="Dezimal 15 3 2 5 3" xfId="14571" xr:uid="{00000000-0005-0000-0000-000097380000}"/>
    <cellStyle name="Dezimal 15 3 2 5 3 2" xfId="14572" xr:uid="{00000000-0005-0000-0000-000098380000}"/>
    <cellStyle name="Dezimal 15 3 2 5 4" xfId="14573" xr:uid="{00000000-0005-0000-0000-000099380000}"/>
    <cellStyle name="Dezimal 15 3 2 6" xfId="14574" xr:uid="{00000000-0005-0000-0000-00009A380000}"/>
    <cellStyle name="Dezimal 15 3 2 6 2" xfId="14575" xr:uid="{00000000-0005-0000-0000-00009B380000}"/>
    <cellStyle name="Dezimal 15 3 2 6 2 2" xfId="14576" xr:uid="{00000000-0005-0000-0000-00009C380000}"/>
    <cellStyle name="Dezimal 15 3 2 6 3" xfId="14577" xr:uid="{00000000-0005-0000-0000-00009D380000}"/>
    <cellStyle name="Dezimal 15 3 2 6 3 2" xfId="14578" xr:uid="{00000000-0005-0000-0000-00009E380000}"/>
    <cellStyle name="Dezimal 15 3 2 6 4" xfId="14579" xr:uid="{00000000-0005-0000-0000-00009F380000}"/>
    <cellStyle name="Dezimal 15 3 2 7" xfId="14580" xr:uid="{00000000-0005-0000-0000-0000A0380000}"/>
    <cellStyle name="Dezimal 15 3 2 7 2" xfId="14581" xr:uid="{00000000-0005-0000-0000-0000A1380000}"/>
    <cellStyle name="Dezimal 15 3 2 7 2 2" xfId="14582" xr:uid="{00000000-0005-0000-0000-0000A2380000}"/>
    <cellStyle name="Dezimal 15 3 2 7 3" xfId="14583" xr:uid="{00000000-0005-0000-0000-0000A3380000}"/>
    <cellStyle name="Dezimal 15 3 2 7 3 2" xfId="14584" xr:uid="{00000000-0005-0000-0000-0000A4380000}"/>
    <cellStyle name="Dezimal 15 3 2 7 4" xfId="14585" xr:uid="{00000000-0005-0000-0000-0000A5380000}"/>
    <cellStyle name="Dezimal 15 3 2 8" xfId="14586" xr:uid="{00000000-0005-0000-0000-0000A6380000}"/>
    <cellStyle name="Dezimal 15 3 2 8 2" xfId="14587" xr:uid="{00000000-0005-0000-0000-0000A7380000}"/>
    <cellStyle name="Dezimal 15 3 2 9" xfId="14588" xr:uid="{00000000-0005-0000-0000-0000A8380000}"/>
    <cellStyle name="Dezimal 15 3 2 9 2" xfId="14589" xr:uid="{00000000-0005-0000-0000-0000A9380000}"/>
    <cellStyle name="Dezimal 15 3 3" xfId="14590" xr:uid="{00000000-0005-0000-0000-0000AA380000}"/>
    <cellStyle name="Dezimal 15 3 3 2" xfId="14591" xr:uid="{00000000-0005-0000-0000-0000AB380000}"/>
    <cellStyle name="Dezimal 15 3 3 2 2" xfId="14592" xr:uid="{00000000-0005-0000-0000-0000AC380000}"/>
    <cellStyle name="Dezimal 15 3 3 2 2 2" xfId="14593" xr:uid="{00000000-0005-0000-0000-0000AD380000}"/>
    <cellStyle name="Dezimal 15 3 3 2 2 2 2" xfId="14594" xr:uid="{00000000-0005-0000-0000-0000AE380000}"/>
    <cellStyle name="Dezimal 15 3 3 2 2 2 2 2" xfId="14595" xr:uid="{00000000-0005-0000-0000-0000AF380000}"/>
    <cellStyle name="Dezimal 15 3 3 2 2 2 3" xfId="14596" xr:uid="{00000000-0005-0000-0000-0000B0380000}"/>
    <cellStyle name="Dezimal 15 3 3 2 2 3" xfId="14597" xr:uid="{00000000-0005-0000-0000-0000B1380000}"/>
    <cellStyle name="Dezimal 15 3 3 2 2 3 2" xfId="14598" xr:uid="{00000000-0005-0000-0000-0000B2380000}"/>
    <cellStyle name="Dezimal 15 3 3 2 2 4" xfId="14599" xr:uid="{00000000-0005-0000-0000-0000B3380000}"/>
    <cellStyle name="Dezimal 15 3 3 2 3" xfId="14600" xr:uid="{00000000-0005-0000-0000-0000B4380000}"/>
    <cellStyle name="Dezimal 15 3 3 2 3 2" xfId="14601" xr:uid="{00000000-0005-0000-0000-0000B5380000}"/>
    <cellStyle name="Dezimal 15 3 3 2 3 2 2" xfId="14602" xr:uid="{00000000-0005-0000-0000-0000B6380000}"/>
    <cellStyle name="Dezimal 15 3 3 2 3 3" xfId="14603" xr:uid="{00000000-0005-0000-0000-0000B7380000}"/>
    <cellStyle name="Dezimal 15 3 3 2 4" xfId="14604" xr:uid="{00000000-0005-0000-0000-0000B8380000}"/>
    <cellStyle name="Dezimal 15 3 3 2 4 2" xfId="14605" xr:uid="{00000000-0005-0000-0000-0000B9380000}"/>
    <cellStyle name="Dezimal 15 3 3 2 5" xfId="14606" xr:uid="{00000000-0005-0000-0000-0000BA380000}"/>
    <cellStyle name="Dezimal 15 3 3 3" xfId="14607" xr:uid="{00000000-0005-0000-0000-0000BB380000}"/>
    <cellStyle name="Dezimal 15 3 3 3 2" xfId="14608" xr:uid="{00000000-0005-0000-0000-0000BC380000}"/>
    <cellStyle name="Dezimal 15 3 3 3 2 2" xfId="14609" xr:uid="{00000000-0005-0000-0000-0000BD380000}"/>
    <cellStyle name="Dezimal 15 3 3 3 2 2 2" xfId="14610" xr:uid="{00000000-0005-0000-0000-0000BE380000}"/>
    <cellStyle name="Dezimal 15 3 3 3 2 3" xfId="14611" xr:uid="{00000000-0005-0000-0000-0000BF380000}"/>
    <cellStyle name="Dezimal 15 3 3 3 3" xfId="14612" xr:uid="{00000000-0005-0000-0000-0000C0380000}"/>
    <cellStyle name="Dezimal 15 3 3 3 3 2" xfId="14613" xr:uid="{00000000-0005-0000-0000-0000C1380000}"/>
    <cellStyle name="Dezimal 15 3 3 3 4" xfId="14614" xr:uid="{00000000-0005-0000-0000-0000C2380000}"/>
    <cellStyle name="Dezimal 15 3 3 4" xfId="14615" xr:uid="{00000000-0005-0000-0000-0000C3380000}"/>
    <cellStyle name="Dezimal 15 3 3 4 2" xfId="14616" xr:uid="{00000000-0005-0000-0000-0000C4380000}"/>
    <cellStyle name="Dezimal 15 3 3 4 2 2" xfId="14617" xr:uid="{00000000-0005-0000-0000-0000C5380000}"/>
    <cellStyle name="Dezimal 15 3 3 4 3" xfId="14618" xr:uid="{00000000-0005-0000-0000-0000C6380000}"/>
    <cellStyle name="Dezimal 15 3 3 5" xfId="14619" xr:uid="{00000000-0005-0000-0000-0000C7380000}"/>
    <cellStyle name="Dezimal 15 3 3 5 2" xfId="14620" xr:uid="{00000000-0005-0000-0000-0000C8380000}"/>
    <cellStyle name="Dezimal 15 3 3 6" xfId="14621" xr:uid="{00000000-0005-0000-0000-0000C9380000}"/>
    <cellStyle name="Dezimal 15 3 4" xfId="14622" xr:uid="{00000000-0005-0000-0000-0000CA380000}"/>
    <cellStyle name="Dezimal 15 3 4 2" xfId="14623" xr:uid="{00000000-0005-0000-0000-0000CB380000}"/>
    <cellStyle name="Dezimal 15 3 4 2 2" xfId="14624" xr:uid="{00000000-0005-0000-0000-0000CC380000}"/>
    <cellStyle name="Dezimal 15 3 4 2 2 2" xfId="14625" xr:uid="{00000000-0005-0000-0000-0000CD380000}"/>
    <cellStyle name="Dezimal 15 3 4 2 2 2 2" xfId="14626" xr:uid="{00000000-0005-0000-0000-0000CE380000}"/>
    <cellStyle name="Dezimal 15 3 4 2 2 3" xfId="14627" xr:uid="{00000000-0005-0000-0000-0000CF380000}"/>
    <cellStyle name="Dezimal 15 3 4 2 3" xfId="14628" xr:uid="{00000000-0005-0000-0000-0000D0380000}"/>
    <cellStyle name="Dezimal 15 3 4 2 3 2" xfId="14629" xr:uid="{00000000-0005-0000-0000-0000D1380000}"/>
    <cellStyle name="Dezimal 15 3 4 2 4" xfId="14630" xr:uid="{00000000-0005-0000-0000-0000D2380000}"/>
    <cellStyle name="Dezimal 15 3 4 3" xfId="14631" xr:uid="{00000000-0005-0000-0000-0000D3380000}"/>
    <cellStyle name="Dezimal 15 3 4 3 2" xfId="14632" xr:uid="{00000000-0005-0000-0000-0000D4380000}"/>
    <cellStyle name="Dezimal 15 3 4 3 2 2" xfId="14633" xr:uid="{00000000-0005-0000-0000-0000D5380000}"/>
    <cellStyle name="Dezimal 15 3 4 3 3" xfId="14634" xr:uid="{00000000-0005-0000-0000-0000D6380000}"/>
    <cellStyle name="Dezimal 15 3 4 4" xfId="14635" xr:uid="{00000000-0005-0000-0000-0000D7380000}"/>
    <cellStyle name="Dezimal 15 3 4 4 2" xfId="14636" xr:uid="{00000000-0005-0000-0000-0000D8380000}"/>
    <cellStyle name="Dezimal 15 3 4 5" xfId="14637" xr:uid="{00000000-0005-0000-0000-0000D9380000}"/>
    <cellStyle name="Dezimal 15 3 5" xfId="14638" xr:uid="{00000000-0005-0000-0000-0000DA380000}"/>
    <cellStyle name="Dezimal 15 3 5 2" xfId="14639" xr:uid="{00000000-0005-0000-0000-0000DB380000}"/>
    <cellStyle name="Dezimal 15 3 5 2 2" xfId="14640" xr:uid="{00000000-0005-0000-0000-0000DC380000}"/>
    <cellStyle name="Dezimal 15 3 5 2 2 2" xfId="14641" xr:uid="{00000000-0005-0000-0000-0000DD380000}"/>
    <cellStyle name="Dezimal 15 3 5 2 3" xfId="14642" xr:uid="{00000000-0005-0000-0000-0000DE380000}"/>
    <cellStyle name="Dezimal 15 3 5 3" xfId="14643" xr:uid="{00000000-0005-0000-0000-0000DF380000}"/>
    <cellStyle name="Dezimal 15 3 5 3 2" xfId="14644" xr:uid="{00000000-0005-0000-0000-0000E0380000}"/>
    <cellStyle name="Dezimal 15 3 5 4" xfId="14645" xr:uid="{00000000-0005-0000-0000-0000E1380000}"/>
    <cellStyle name="Dezimal 15 3 6" xfId="14646" xr:uid="{00000000-0005-0000-0000-0000E2380000}"/>
    <cellStyle name="Dezimal 15 3 6 2" xfId="14647" xr:uid="{00000000-0005-0000-0000-0000E3380000}"/>
    <cellStyle name="Dezimal 15 3 6 2 2" xfId="14648" xr:uid="{00000000-0005-0000-0000-0000E4380000}"/>
    <cellStyle name="Dezimal 15 3 6 3" xfId="14649" xr:uid="{00000000-0005-0000-0000-0000E5380000}"/>
    <cellStyle name="Dezimal 15 3 6 3 2" xfId="14650" xr:uid="{00000000-0005-0000-0000-0000E6380000}"/>
    <cellStyle name="Dezimal 15 3 6 4" xfId="14651" xr:uid="{00000000-0005-0000-0000-0000E7380000}"/>
    <cellStyle name="Dezimal 15 3 7" xfId="14652" xr:uid="{00000000-0005-0000-0000-0000E8380000}"/>
    <cellStyle name="Dezimal 15 3 7 2" xfId="14653" xr:uid="{00000000-0005-0000-0000-0000E9380000}"/>
    <cellStyle name="Dezimal 15 3 7 2 2" xfId="14654" xr:uid="{00000000-0005-0000-0000-0000EA380000}"/>
    <cellStyle name="Dezimal 15 3 7 3" xfId="14655" xr:uid="{00000000-0005-0000-0000-0000EB380000}"/>
    <cellStyle name="Dezimal 15 3 7 3 2" xfId="14656" xr:uid="{00000000-0005-0000-0000-0000EC380000}"/>
    <cellStyle name="Dezimal 15 3 7 4" xfId="14657" xr:uid="{00000000-0005-0000-0000-0000ED380000}"/>
    <cellStyle name="Dezimal 15 3 8" xfId="14658" xr:uid="{00000000-0005-0000-0000-0000EE380000}"/>
    <cellStyle name="Dezimal 15 3 8 2" xfId="14659" xr:uid="{00000000-0005-0000-0000-0000EF380000}"/>
    <cellStyle name="Dezimal 15 3 8 2 2" xfId="14660" xr:uid="{00000000-0005-0000-0000-0000F0380000}"/>
    <cellStyle name="Dezimal 15 3 8 3" xfId="14661" xr:uid="{00000000-0005-0000-0000-0000F1380000}"/>
    <cellStyle name="Dezimal 15 3 8 3 2" xfId="14662" xr:uid="{00000000-0005-0000-0000-0000F2380000}"/>
    <cellStyle name="Dezimal 15 3 8 4" xfId="14663" xr:uid="{00000000-0005-0000-0000-0000F3380000}"/>
    <cellStyle name="Dezimal 15 3 9" xfId="14664" xr:uid="{00000000-0005-0000-0000-0000F4380000}"/>
    <cellStyle name="Dezimal 15 3 9 2" xfId="14665" xr:uid="{00000000-0005-0000-0000-0000F5380000}"/>
    <cellStyle name="Dezimal 15 4" xfId="14666" xr:uid="{00000000-0005-0000-0000-0000F6380000}"/>
    <cellStyle name="Dezimal 15 4 10" xfId="14667" xr:uid="{00000000-0005-0000-0000-0000F7380000}"/>
    <cellStyle name="Dezimal 15 4 10 2" xfId="14668" xr:uid="{00000000-0005-0000-0000-0000F8380000}"/>
    <cellStyle name="Dezimal 15 4 10 2 2" xfId="14669" xr:uid="{00000000-0005-0000-0000-0000F9380000}"/>
    <cellStyle name="Dezimal 15 4 10 3" xfId="14670" xr:uid="{00000000-0005-0000-0000-0000FA380000}"/>
    <cellStyle name="Dezimal 15 4 10 3 2" xfId="14671" xr:uid="{00000000-0005-0000-0000-0000FB380000}"/>
    <cellStyle name="Dezimal 15 4 10 4" xfId="14672" xr:uid="{00000000-0005-0000-0000-0000FC380000}"/>
    <cellStyle name="Dezimal 15 4 11" xfId="14673" xr:uid="{00000000-0005-0000-0000-0000FD380000}"/>
    <cellStyle name="Dezimal 15 4 11 2" xfId="14674" xr:uid="{00000000-0005-0000-0000-0000FE380000}"/>
    <cellStyle name="Dezimal 15 4 12" xfId="14675" xr:uid="{00000000-0005-0000-0000-0000FF380000}"/>
    <cellStyle name="Dezimal 15 4 12 2" xfId="14676" xr:uid="{00000000-0005-0000-0000-000000390000}"/>
    <cellStyle name="Dezimal 15 4 13" xfId="14677" xr:uid="{00000000-0005-0000-0000-000001390000}"/>
    <cellStyle name="Dezimal 15 4 2" xfId="14678" xr:uid="{00000000-0005-0000-0000-000002390000}"/>
    <cellStyle name="Dezimal 15 4 2 10" xfId="14679" xr:uid="{00000000-0005-0000-0000-000003390000}"/>
    <cellStyle name="Dezimal 15 4 2 2" xfId="14680" xr:uid="{00000000-0005-0000-0000-000004390000}"/>
    <cellStyle name="Dezimal 15 4 2 2 2" xfId="14681" xr:uid="{00000000-0005-0000-0000-000005390000}"/>
    <cellStyle name="Dezimal 15 4 2 2 2 2" xfId="14682" xr:uid="{00000000-0005-0000-0000-000006390000}"/>
    <cellStyle name="Dezimal 15 4 2 2 2 2 2" xfId="14683" xr:uid="{00000000-0005-0000-0000-000007390000}"/>
    <cellStyle name="Dezimal 15 4 2 2 2 2 2 2" xfId="14684" xr:uid="{00000000-0005-0000-0000-000008390000}"/>
    <cellStyle name="Dezimal 15 4 2 2 2 2 3" xfId="14685" xr:uid="{00000000-0005-0000-0000-000009390000}"/>
    <cellStyle name="Dezimal 15 4 2 2 2 3" xfId="14686" xr:uid="{00000000-0005-0000-0000-00000A390000}"/>
    <cellStyle name="Dezimal 15 4 2 2 2 3 2" xfId="14687" xr:uid="{00000000-0005-0000-0000-00000B390000}"/>
    <cellStyle name="Dezimal 15 4 2 2 2 4" xfId="14688" xr:uid="{00000000-0005-0000-0000-00000C390000}"/>
    <cellStyle name="Dezimal 15 4 2 2 3" xfId="14689" xr:uid="{00000000-0005-0000-0000-00000D390000}"/>
    <cellStyle name="Dezimal 15 4 2 2 3 2" xfId="14690" xr:uid="{00000000-0005-0000-0000-00000E390000}"/>
    <cellStyle name="Dezimal 15 4 2 2 3 2 2" xfId="14691" xr:uid="{00000000-0005-0000-0000-00000F390000}"/>
    <cellStyle name="Dezimal 15 4 2 2 3 3" xfId="14692" xr:uid="{00000000-0005-0000-0000-000010390000}"/>
    <cellStyle name="Dezimal 15 4 2 2 3 3 2" xfId="14693" xr:uid="{00000000-0005-0000-0000-000011390000}"/>
    <cellStyle name="Dezimal 15 4 2 2 3 4" xfId="14694" xr:uid="{00000000-0005-0000-0000-000012390000}"/>
    <cellStyle name="Dezimal 15 4 2 2 4" xfId="14695" xr:uid="{00000000-0005-0000-0000-000013390000}"/>
    <cellStyle name="Dezimal 15 4 2 2 4 2" xfId="14696" xr:uid="{00000000-0005-0000-0000-000014390000}"/>
    <cellStyle name="Dezimal 15 4 2 2 5" xfId="14697" xr:uid="{00000000-0005-0000-0000-000015390000}"/>
    <cellStyle name="Dezimal 15 4 2 2 5 2" xfId="14698" xr:uid="{00000000-0005-0000-0000-000016390000}"/>
    <cellStyle name="Dezimal 15 4 2 2 6" xfId="14699" xr:uid="{00000000-0005-0000-0000-000017390000}"/>
    <cellStyle name="Dezimal 15 4 2 3" xfId="14700" xr:uid="{00000000-0005-0000-0000-000018390000}"/>
    <cellStyle name="Dezimal 15 4 2 3 2" xfId="14701" xr:uid="{00000000-0005-0000-0000-000019390000}"/>
    <cellStyle name="Dezimal 15 4 2 3 2 2" xfId="14702" xr:uid="{00000000-0005-0000-0000-00001A390000}"/>
    <cellStyle name="Dezimal 15 4 2 3 2 2 2" xfId="14703" xr:uid="{00000000-0005-0000-0000-00001B390000}"/>
    <cellStyle name="Dezimal 15 4 2 3 2 3" xfId="14704" xr:uid="{00000000-0005-0000-0000-00001C390000}"/>
    <cellStyle name="Dezimal 15 4 2 3 3" xfId="14705" xr:uid="{00000000-0005-0000-0000-00001D390000}"/>
    <cellStyle name="Dezimal 15 4 2 3 3 2" xfId="14706" xr:uid="{00000000-0005-0000-0000-00001E390000}"/>
    <cellStyle name="Dezimal 15 4 2 3 4" xfId="14707" xr:uid="{00000000-0005-0000-0000-00001F390000}"/>
    <cellStyle name="Dezimal 15 4 2 4" xfId="14708" xr:uid="{00000000-0005-0000-0000-000020390000}"/>
    <cellStyle name="Dezimal 15 4 2 4 2" xfId="14709" xr:uid="{00000000-0005-0000-0000-000021390000}"/>
    <cellStyle name="Dezimal 15 4 2 4 2 2" xfId="14710" xr:uid="{00000000-0005-0000-0000-000022390000}"/>
    <cellStyle name="Dezimal 15 4 2 4 3" xfId="14711" xr:uid="{00000000-0005-0000-0000-000023390000}"/>
    <cellStyle name="Dezimal 15 4 2 4 3 2" xfId="14712" xr:uid="{00000000-0005-0000-0000-000024390000}"/>
    <cellStyle name="Dezimal 15 4 2 4 4" xfId="14713" xr:uid="{00000000-0005-0000-0000-000025390000}"/>
    <cellStyle name="Dezimal 15 4 2 5" xfId="14714" xr:uid="{00000000-0005-0000-0000-000026390000}"/>
    <cellStyle name="Dezimal 15 4 2 5 2" xfId="14715" xr:uid="{00000000-0005-0000-0000-000027390000}"/>
    <cellStyle name="Dezimal 15 4 2 5 2 2" xfId="14716" xr:uid="{00000000-0005-0000-0000-000028390000}"/>
    <cellStyle name="Dezimal 15 4 2 5 3" xfId="14717" xr:uid="{00000000-0005-0000-0000-000029390000}"/>
    <cellStyle name="Dezimal 15 4 2 5 3 2" xfId="14718" xr:uid="{00000000-0005-0000-0000-00002A390000}"/>
    <cellStyle name="Dezimal 15 4 2 5 4" xfId="14719" xr:uid="{00000000-0005-0000-0000-00002B390000}"/>
    <cellStyle name="Dezimal 15 4 2 6" xfId="14720" xr:uid="{00000000-0005-0000-0000-00002C390000}"/>
    <cellStyle name="Dezimal 15 4 2 6 2" xfId="14721" xr:uid="{00000000-0005-0000-0000-00002D390000}"/>
    <cellStyle name="Dezimal 15 4 2 6 2 2" xfId="14722" xr:uid="{00000000-0005-0000-0000-00002E390000}"/>
    <cellStyle name="Dezimal 15 4 2 6 3" xfId="14723" xr:uid="{00000000-0005-0000-0000-00002F390000}"/>
    <cellStyle name="Dezimal 15 4 2 6 3 2" xfId="14724" xr:uid="{00000000-0005-0000-0000-000030390000}"/>
    <cellStyle name="Dezimal 15 4 2 6 4" xfId="14725" xr:uid="{00000000-0005-0000-0000-000031390000}"/>
    <cellStyle name="Dezimal 15 4 2 7" xfId="14726" xr:uid="{00000000-0005-0000-0000-000032390000}"/>
    <cellStyle name="Dezimal 15 4 2 7 2" xfId="14727" xr:uid="{00000000-0005-0000-0000-000033390000}"/>
    <cellStyle name="Dezimal 15 4 2 7 2 2" xfId="14728" xr:uid="{00000000-0005-0000-0000-000034390000}"/>
    <cellStyle name="Dezimal 15 4 2 7 3" xfId="14729" xr:uid="{00000000-0005-0000-0000-000035390000}"/>
    <cellStyle name="Dezimal 15 4 2 7 3 2" xfId="14730" xr:uid="{00000000-0005-0000-0000-000036390000}"/>
    <cellStyle name="Dezimal 15 4 2 7 4" xfId="14731" xr:uid="{00000000-0005-0000-0000-000037390000}"/>
    <cellStyle name="Dezimal 15 4 2 8" xfId="14732" xr:uid="{00000000-0005-0000-0000-000038390000}"/>
    <cellStyle name="Dezimal 15 4 2 8 2" xfId="14733" xr:uid="{00000000-0005-0000-0000-000039390000}"/>
    <cellStyle name="Dezimal 15 4 2 9" xfId="14734" xr:uid="{00000000-0005-0000-0000-00003A390000}"/>
    <cellStyle name="Dezimal 15 4 2 9 2" xfId="14735" xr:uid="{00000000-0005-0000-0000-00003B390000}"/>
    <cellStyle name="Dezimal 15 4 3" xfId="14736" xr:uid="{00000000-0005-0000-0000-00003C390000}"/>
    <cellStyle name="Dezimal 15 4 3 10" xfId="14737" xr:uid="{00000000-0005-0000-0000-00003D390000}"/>
    <cellStyle name="Dezimal 15 4 3 10 2" xfId="14738" xr:uid="{00000000-0005-0000-0000-00003E390000}"/>
    <cellStyle name="Dezimal 15 4 3 11" xfId="14739" xr:uid="{00000000-0005-0000-0000-00003F390000}"/>
    <cellStyle name="Dezimal 15 4 3 2" xfId="14740" xr:uid="{00000000-0005-0000-0000-000040390000}"/>
    <cellStyle name="Dezimal 15 4 3 2 2" xfId="14741" xr:uid="{00000000-0005-0000-0000-000041390000}"/>
    <cellStyle name="Dezimal 15 4 3 2 2 2" xfId="14742" xr:uid="{00000000-0005-0000-0000-000042390000}"/>
    <cellStyle name="Dezimal 15 4 3 2 2 2 2" xfId="14743" xr:uid="{00000000-0005-0000-0000-000043390000}"/>
    <cellStyle name="Dezimal 15 4 3 2 2 3" xfId="14744" xr:uid="{00000000-0005-0000-0000-000044390000}"/>
    <cellStyle name="Dezimal 15 4 3 2 2 3 2" xfId="14745" xr:uid="{00000000-0005-0000-0000-000045390000}"/>
    <cellStyle name="Dezimal 15 4 3 2 2 4" xfId="14746" xr:uid="{00000000-0005-0000-0000-000046390000}"/>
    <cellStyle name="Dezimal 15 4 3 2 3" xfId="14747" xr:uid="{00000000-0005-0000-0000-000047390000}"/>
    <cellStyle name="Dezimal 15 4 3 2 3 2" xfId="14748" xr:uid="{00000000-0005-0000-0000-000048390000}"/>
    <cellStyle name="Dezimal 15 4 3 2 3 2 2" xfId="14749" xr:uid="{00000000-0005-0000-0000-000049390000}"/>
    <cellStyle name="Dezimal 15 4 3 2 3 3" xfId="14750" xr:uid="{00000000-0005-0000-0000-00004A390000}"/>
    <cellStyle name="Dezimal 15 4 3 2 3 3 2" xfId="14751" xr:uid="{00000000-0005-0000-0000-00004B390000}"/>
    <cellStyle name="Dezimal 15 4 3 2 3 4" xfId="14752" xr:uid="{00000000-0005-0000-0000-00004C390000}"/>
    <cellStyle name="Dezimal 15 4 3 2 4" xfId="14753" xr:uid="{00000000-0005-0000-0000-00004D390000}"/>
    <cellStyle name="Dezimal 15 4 3 2 4 2" xfId="14754" xr:uid="{00000000-0005-0000-0000-00004E390000}"/>
    <cellStyle name="Dezimal 15 4 3 2 4 2 2" xfId="14755" xr:uid="{00000000-0005-0000-0000-00004F390000}"/>
    <cellStyle name="Dezimal 15 4 3 2 4 3" xfId="14756" xr:uid="{00000000-0005-0000-0000-000050390000}"/>
    <cellStyle name="Dezimal 15 4 3 2 4 3 2" xfId="14757" xr:uid="{00000000-0005-0000-0000-000051390000}"/>
    <cellStyle name="Dezimal 15 4 3 2 4 4" xfId="14758" xr:uid="{00000000-0005-0000-0000-000052390000}"/>
    <cellStyle name="Dezimal 15 4 3 2 5" xfId="14759" xr:uid="{00000000-0005-0000-0000-000053390000}"/>
    <cellStyle name="Dezimal 15 4 3 2 5 2" xfId="14760" xr:uid="{00000000-0005-0000-0000-000054390000}"/>
    <cellStyle name="Dezimal 15 4 3 2 5 2 2" xfId="14761" xr:uid="{00000000-0005-0000-0000-000055390000}"/>
    <cellStyle name="Dezimal 15 4 3 2 5 3" xfId="14762" xr:uid="{00000000-0005-0000-0000-000056390000}"/>
    <cellStyle name="Dezimal 15 4 3 2 5 3 2" xfId="14763" xr:uid="{00000000-0005-0000-0000-000057390000}"/>
    <cellStyle name="Dezimal 15 4 3 2 5 4" xfId="14764" xr:uid="{00000000-0005-0000-0000-000058390000}"/>
    <cellStyle name="Dezimal 15 4 3 2 6" xfId="14765" xr:uid="{00000000-0005-0000-0000-000059390000}"/>
    <cellStyle name="Dezimal 15 4 3 2 6 2" xfId="14766" xr:uid="{00000000-0005-0000-0000-00005A390000}"/>
    <cellStyle name="Dezimal 15 4 3 2 6 2 2" xfId="14767" xr:uid="{00000000-0005-0000-0000-00005B390000}"/>
    <cellStyle name="Dezimal 15 4 3 2 6 3" xfId="14768" xr:uid="{00000000-0005-0000-0000-00005C390000}"/>
    <cellStyle name="Dezimal 15 4 3 2 6 3 2" xfId="14769" xr:uid="{00000000-0005-0000-0000-00005D390000}"/>
    <cellStyle name="Dezimal 15 4 3 2 6 4" xfId="14770" xr:uid="{00000000-0005-0000-0000-00005E390000}"/>
    <cellStyle name="Dezimal 15 4 3 2 7" xfId="14771" xr:uid="{00000000-0005-0000-0000-00005F390000}"/>
    <cellStyle name="Dezimal 15 4 3 2 7 2" xfId="14772" xr:uid="{00000000-0005-0000-0000-000060390000}"/>
    <cellStyle name="Dezimal 15 4 3 2 8" xfId="14773" xr:uid="{00000000-0005-0000-0000-000061390000}"/>
    <cellStyle name="Dezimal 15 4 3 2 8 2" xfId="14774" xr:uid="{00000000-0005-0000-0000-000062390000}"/>
    <cellStyle name="Dezimal 15 4 3 2 9" xfId="14775" xr:uid="{00000000-0005-0000-0000-000063390000}"/>
    <cellStyle name="Dezimal 15 4 3 3" xfId="14776" xr:uid="{00000000-0005-0000-0000-000064390000}"/>
    <cellStyle name="Dezimal 15 4 3 3 2" xfId="14777" xr:uid="{00000000-0005-0000-0000-000065390000}"/>
    <cellStyle name="Dezimal 15 4 3 3 2 2" xfId="14778" xr:uid="{00000000-0005-0000-0000-000066390000}"/>
    <cellStyle name="Dezimal 15 4 3 3 2 2 2" xfId="14779" xr:uid="{00000000-0005-0000-0000-000067390000}"/>
    <cellStyle name="Dezimal 15 4 3 3 2 3" xfId="14780" xr:uid="{00000000-0005-0000-0000-000068390000}"/>
    <cellStyle name="Dezimal 15 4 3 3 2 3 2" xfId="14781" xr:uid="{00000000-0005-0000-0000-000069390000}"/>
    <cellStyle name="Dezimal 15 4 3 3 2 4" xfId="14782" xr:uid="{00000000-0005-0000-0000-00006A390000}"/>
    <cellStyle name="Dezimal 15 4 3 3 3" xfId="14783" xr:uid="{00000000-0005-0000-0000-00006B390000}"/>
    <cellStyle name="Dezimal 15 4 3 3 3 2" xfId="14784" xr:uid="{00000000-0005-0000-0000-00006C390000}"/>
    <cellStyle name="Dezimal 15 4 3 3 3 2 2" xfId="14785" xr:uid="{00000000-0005-0000-0000-00006D390000}"/>
    <cellStyle name="Dezimal 15 4 3 3 3 3" xfId="14786" xr:uid="{00000000-0005-0000-0000-00006E390000}"/>
    <cellStyle name="Dezimal 15 4 3 3 3 3 2" xfId="14787" xr:uid="{00000000-0005-0000-0000-00006F390000}"/>
    <cellStyle name="Dezimal 15 4 3 3 3 4" xfId="14788" xr:uid="{00000000-0005-0000-0000-000070390000}"/>
    <cellStyle name="Dezimal 15 4 3 3 4" xfId="14789" xr:uid="{00000000-0005-0000-0000-000071390000}"/>
    <cellStyle name="Dezimal 15 4 3 3 4 2" xfId="14790" xr:uid="{00000000-0005-0000-0000-000072390000}"/>
    <cellStyle name="Dezimal 15 4 3 3 5" xfId="14791" xr:uid="{00000000-0005-0000-0000-000073390000}"/>
    <cellStyle name="Dezimal 15 4 3 3 5 2" xfId="14792" xr:uid="{00000000-0005-0000-0000-000074390000}"/>
    <cellStyle name="Dezimal 15 4 3 3 6" xfId="14793" xr:uid="{00000000-0005-0000-0000-000075390000}"/>
    <cellStyle name="Dezimal 15 4 3 4" xfId="14794" xr:uid="{00000000-0005-0000-0000-000076390000}"/>
    <cellStyle name="Dezimal 15 4 3 4 2" xfId="14795" xr:uid="{00000000-0005-0000-0000-000077390000}"/>
    <cellStyle name="Dezimal 15 4 3 4 2 2" xfId="14796" xr:uid="{00000000-0005-0000-0000-000078390000}"/>
    <cellStyle name="Dezimal 15 4 3 4 3" xfId="14797" xr:uid="{00000000-0005-0000-0000-000079390000}"/>
    <cellStyle name="Dezimal 15 4 3 4 3 2" xfId="14798" xr:uid="{00000000-0005-0000-0000-00007A390000}"/>
    <cellStyle name="Dezimal 15 4 3 4 4" xfId="14799" xr:uid="{00000000-0005-0000-0000-00007B390000}"/>
    <cellStyle name="Dezimal 15 4 3 5" xfId="14800" xr:uid="{00000000-0005-0000-0000-00007C390000}"/>
    <cellStyle name="Dezimal 15 4 3 5 2" xfId="14801" xr:uid="{00000000-0005-0000-0000-00007D390000}"/>
    <cellStyle name="Dezimal 15 4 3 5 2 2" xfId="14802" xr:uid="{00000000-0005-0000-0000-00007E390000}"/>
    <cellStyle name="Dezimal 15 4 3 5 3" xfId="14803" xr:uid="{00000000-0005-0000-0000-00007F390000}"/>
    <cellStyle name="Dezimal 15 4 3 5 3 2" xfId="14804" xr:uid="{00000000-0005-0000-0000-000080390000}"/>
    <cellStyle name="Dezimal 15 4 3 5 4" xfId="14805" xr:uid="{00000000-0005-0000-0000-000081390000}"/>
    <cellStyle name="Dezimal 15 4 3 6" xfId="14806" xr:uid="{00000000-0005-0000-0000-000082390000}"/>
    <cellStyle name="Dezimal 15 4 3 6 2" xfId="14807" xr:uid="{00000000-0005-0000-0000-000083390000}"/>
    <cellStyle name="Dezimal 15 4 3 6 2 2" xfId="14808" xr:uid="{00000000-0005-0000-0000-000084390000}"/>
    <cellStyle name="Dezimal 15 4 3 6 3" xfId="14809" xr:uid="{00000000-0005-0000-0000-000085390000}"/>
    <cellStyle name="Dezimal 15 4 3 6 3 2" xfId="14810" xr:uid="{00000000-0005-0000-0000-000086390000}"/>
    <cellStyle name="Dezimal 15 4 3 6 4" xfId="14811" xr:uid="{00000000-0005-0000-0000-000087390000}"/>
    <cellStyle name="Dezimal 15 4 3 7" xfId="14812" xr:uid="{00000000-0005-0000-0000-000088390000}"/>
    <cellStyle name="Dezimal 15 4 3 7 2" xfId="14813" xr:uid="{00000000-0005-0000-0000-000089390000}"/>
    <cellStyle name="Dezimal 15 4 3 7 2 2" xfId="14814" xr:uid="{00000000-0005-0000-0000-00008A390000}"/>
    <cellStyle name="Dezimal 15 4 3 7 3" xfId="14815" xr:uid="{00000000-0005-0000-0000-00008B390000}"/>
    <cellStyle name="Dezimal 15 4 3 7 3 2" xfId="14816" xr:uid="{00000000-0005-0000-0000-00008C390000}"/>
    <cellStyle name="Dezimal 15 4 3 7 4" xfId="14817" xr:uid="{00000000-0005-0000-0000-00008D390000}"/>
    <cellStyle name="Dezimal 15 4 3 8" xfId="14818" xr:uid="{00000000-0005-0000-0000-00008E390000}"/>
    <cellStyle name="Dezimal 15 4 3 8 2" xfId="14819" xr:uid="{00000000-0005-0000-0000-00008F390000}"/>
    <cellStyle name="Dezimal 15 4 3 8 2 2" xfId="14820" xr:uid="{00000000-0005-0000-0000-000090390000}"/>
    <cellStyle name="Dezimal 15 4 3 8 3" xfId="14821" xr:uid="{00000000-0005-0000-0000-000091390000}"/>
    <cellStyle name="Dezimal 15 4 3 8 3 2" xfId="14822" xr:uid="{00000000-0005-0000-0000-000092390000}"/>
    <cellStyle name="Dezimal 15 4 3 8 4" xfId="14823" xr:uid="{00000000-0005-0000-0000-000093390000}"/>
    <cellStyle name="Dezimal 15 4 3 9" xfId="14824" xr:uid="{00000000-0005-0000-0000-000094390000}"/>
    <cellStyle name="Dezimal 15 4 3 9 2" xfId="14825" xr:uid="{00000000-0005-0000-0000-000095390000}"/>
    <cellStyle name="Dezimal 15 4 4" xfId="14826" xr:uid="{00000000-0005-0000-0000-000096390000}"/>
    <cellStyle name="Dezimal 15 4 4 10" xfId="14827" xr:uid="{00000000-0005-0000-0000-000097390000}"/>
    <cellStyle name="Dezimal 15 4 4 2" xfId="14828" xr:uid="{00000000-0005-0000-0000-000098390000}"/>
    <cellStyle name="Dezimal 15 4 4 2 2" xfId="14829" xr:uid="{00000000-0005-0000-0000-000099390000}"/>
    <cellStyle name="Dezimal 15 4 4 2 2 2" xfId="14830" xr:uid="{00000000-0005-0000-0000-00009A390000}"/>
    <cellStyle name="Dezimal 15 4 4 2 2 2 2" xfId="14831" xr:uid="{00000000-0005-0000-0000-00009B390000}"/>
    <cellStyle name="Dezimal 15 4 4 2 2 3" xfId="14832" xr:uid="{00000000-0005-0000-0000-00009C390000}"/>
    <cellStyle name="Dezimal 15 4 4 2 2 3 2" xfId="14833" xr:uid="{00000000-0005-0000-0000-00009D390000}"/>
    <cellStyle name="Dezimal 15 4 4 2 2 4" xfId="14834" xr:uid="{00000000-0005-0000-0000-00009E390000}"/>
    <cellStyle name="Dezimal 15 4 4 2 3" xfId="14835" xr:uid="{00000000-0005-0000-0000-00009F390000}"/>
    <cellStyle name="Dezimal 15 4 4 2 3 2" xfId="14836" xr:uid="{00000000-0005-0000-0000-0000A0390000}"/>
    <cellStyle name="Dezimal 15 4 4 2 3 2 2" xfId="14837" xr:uid="{00000000-0005-0000-0000-0000A1390000}"/>
    <cellStyle name="Dezimal 15 4 4 2 3 3" xfId="14838" xr:uid="{00000000-0005-0000-0000-0000A2390000}"/>
    <cellStyle name="Dezimal 15 4 4 2 3 3 2" xfId="14839" xr:uid="{00000000-0005-0000-0000-0000A3390000}"/>
    <cellStyle name="Dezimal 15 4 4 2 3 4" xfId="14840" xr:uid="{00000000-0005-0000-0000-0000A4390000}"/>
    <cellStyle name="Dezimal 15 4 4 2 4" xfId="14841" xr:uid="{00000000-0005-0000-0000-0000A5390000}"/>
    <cellStyle name="Dezimal 15 4 4 2 4 2" xfId="14842" xr:uid="{00000000-0005-0000-0000-0000A6390000}"/>
    <cellStyle name="Dezimal 15 4 4 2 4 2 2" xfId="14843" xr:uid="{00000000-0005-0000-0000-0000A7390000}"/>
    <cellStyle name="Dezimal 15 4 4 2 4 3" xfId="14844" xr:uid="{00000000-0005-0000-0000-0000A8390000}"/>
    <cellStyle name="Dezimal 15 4 4 2 4 3 2" xfId="14845" xr:uid="{00000000-0005-0000-0000-0000A9390000}"/>
    <cellStyle name="Dezimal 15 4 4 2 4 4" xfId="14846" xr:uid="{00000000-0005-0000-0000-0000AA390000}"/>
    <cellStyle name="Dezimal 15 4 4 2 5" xfId="14847" xr:uid="{00000000-0005-0000-0000-0000AB390000}"/>
    <cellStyle name="Dezimal 15 4 4 2 5 2" xfId="14848" xr:uid="{00000000-0005-0000-0000-0000AC390000}"/>
    <cellStyle name="Dezimal 15 4 4 2 5 2 2" xfId="14849" xr:uid="{00000000-0005-0000-0000-0000AD390000}"/>
    <cellStyle name="Dezimal 15 4 4 2 5 3" xfId="14850" xr:uid="{00000000-0005-0000-0000-0000AE390000}"/>
    <cellStyle name="Dezimal 15 4 4 2 5 3 2" xfId="14851" xr:uid="{00000000-0005-0000-0000-0000AF390000}"/>
    <cellStyle name="Dezimal 15 4 4 2 5 4" xfId="14852" xr:uid="{00000000-0005-0000-0000-0000B0390000}"/>
    <cellStyle name="Dezimal 15 4 4 2 6" xfId="14853" xr:uid="{00000000-0005-0000-0000-0000B1390000}"/>
    <cellStyle name="Dezimal 15 4 4 2 6 2" xfId="14854" xr:uid="{00000000-0005-0000-0000-0000B2390000}"/>
    <cellStyle name="Dezimal 15 4 4 2 6 2 2" xfId="14855" xr:uid="{00000000-0005-0000-0000-0000B3390000}"/>
    <cellStyle name="Dezimal 15 4 4 2 6 3" xfId="14856" xr:uid="{00000000-0005-0000-0000-0000B4390000}"/>
    <cellStyle name="Dezimal 15 4 4 2 6 3 2" xfId="14857" xr:uid="{00000000-0005-0000-0000-0000B5390000}"/>
    <cellStyle name="Dezimal 15 4 4 2 6 4" xfId="14858" xr:uid="{00000000-0005-0000-0000-0000B6390000}"/>
    <cellStyle name="Dezimal 15 4 4 2 7" xfId="14859" xr:uid="{00000000-0005-0000-0000-0000B7390000}"/>
    <cellStyle name="Dezimal 15 4 4 2 7 2" xfId="14860" xr:uid="{00000000-0005-0000-0000-0000B8390000}"/>
    <cellStyle name="Dezimal 15 4 4 2 8" xfId="14861" xr:uid="{00000000-0005-0000-0000-0000B9390000}"/>
    <cellStyle name="Dezimal 15 4 4 2 8 2" xfId="14862" xr:uid="{00000000-0005-0000-0000-0000BA390000}"/>
    <cellStyle name="Dezimal 15 4 4 2 9" xfId="14863" xr:uid="{00000000-0005-0000-0000-0000BB390000}"/>
    <cellStyle name="Dezimal 15 4 4 3" xfId="14864" xr:uid="{00000000-0005-0000-0000-0000BC390000}"/>
    <cellStyle name="Dezimal 15 4 4 3 2" xfId="14865" xr:uid="{00000000-0005-0000-0000-0000BD390000}"/>
    <cellStyle name="Dezimal 15 4 4 3 2 2" xfId="14866" xr:uid="{00000000-0005-0000-0000-0000BE390000}"/>
    <cellStyle name="Dezimal 15 4 4 3 2 2 2" xfId="14867" xr:uid="{00000000-0005-0000-0000-0000BF390000}"/>
    <cellStyle name="Dezimal 15 4 4 3 2 3" xfId="14868" xr:uid="{00000000-0005-0000-0000-0000C0390000}"/>
    <cellStyle name="Dezimal 15 4 4 3 2 3 2" xfId="14869" xr:uid="{00000000-0005-0000-0000-0000C1390000}"/>
    <cellStyle name="Dezimal 15 4 4 3 2 4" xfId="14870" xr:uid="{00000000-0005-0000-0000-0000C2390000}"/>
    <cellStyle name="Dezimal 15 4 4 3 3" xfId="14871" xr:uid="{00000000-0005-0000-0000-0000C3390000}"/>
    <cellStyle name="Dezimal 15 4 4 3 3 2" xfId="14872" xr:uid="{00000000-0005-0000-0000-0000C4390000}"/>
    <cellStyle name="Dezimal 15 4 4 3 3 2 2" xfId="14873" xr:uid="{00000000-0005-0000-0000-0000C5390000}"/>
    <cellStyle name="Dezimal 15 4 4 3 3 3" xfId="14874" xr:uid="{00000000-0005-0000-0000-0000C6390000}"/>
    <cellStyle name="Dezimal 15 4 4 3 3 3 2" xfId="14875" xr:uid="{00000000-0005-0000-0000-0000C7390000}"/>
    <cellStyle name="Dezimal 15 4 4 3 3 4" xfId="14876" xr:uid="{00000000-0005-0000-0000-0000C8390000}"/>
    <cellStyle name="Dezimal 15 4 4 3 4" xfId="14877" xr:uid="{00000000-0005-0000-0000-0000C9390000}"/>
    <cellStyle name="Dezimal 15 4 4 3 4 2" xfId="14878" xr:uid="{00000000-0005-0000-0000-0000CA390000}"/>
    <cellStyle name="Dezimal 15 4 4 3 5" xfId="14879" xr:uid="{00000000-0005-0000-0000-0000CB390000}"/>
    <cellStyle name="Dezimal 15 4 4 3 5 2" xfId="14880" xr:uid="{00000000-0005-0000-0000-0000CC390000}"/>
    <cellStyle name="Dezimal 15 4 4 3 6" xfId="14881" xr:uid="{00000000-0005-0000-0000-0000CD390000}"/>
    <cellStyle name="Dezimal 15 4 4 4" xfId="14882" xr:uid="{00000000-0005-0000-0000-0000CE390000}"/>
    <cellStyle name="Dezimal 15 4 4 4 2" xfId="14883" xr:uid="{00000000-0005-0000-0000-0000CF390000}"/>
    <cellStyle name="Dezimal 15 4 4 4 2 2" xfId="14884" xr:uid="{00000000-0005-0000-0000-0000D0390000}"/>
    <cellStyle name="Dezimal 15 4 4 4 3" xfId="14885" xr:uid="{00000000-0005-0000-0000-0000D1390000}"/>
    <cellStyle name="Dezimal 15 4 4 4 3 2" xfId="14886" xr:uid="{00000000-0005-0000-0000-0000D2390000}"/>
    <cellStyle name="Dezimal 15 4 4 4 4" xfId="14887" xr:uid="{00000000-0005-0000-0000-0000D3390000}"/>
    <cellStyle name="Dezimal 15 4 4 5" xfId="14888" xr:uid="{00000000-0005-0000-0000-0000D4390000}"/>
    <cellStyle name="Dezimal 15 4 4 5 2" xfId="14889" xr:uid="{00000000-0005-0000-0000-0000D5390000}"/>
    <cellStyle name="Dezimal 15 4 4 5 2 2" xfId="14890" xr:uid="{00000000-0005-0000-0000-0000D6390000}"/>
    <cellStyle name="Dezimal 15 4 4 5 3" xfId="14891" xr:uid="{00000000-0005-0000-0000-0000D7390000}"/>
    <cellStyle name="Dezimal 15 4 4 5 3 2" xfId="14892" xr:uid="{00000000-0005-0000-0000-0000D8390000}"/>
    <cellStyle name="Dezimal 15 4 4 5 4" xfId="14893" xr:uid="{00000000-0005-0000-0000-0000D9390000}"/>
    <cellStyle name="Dezimal 15 4 4 6" xfId="14894" xr:uid="{00000000-0005-0000-0000-0000DA390000}"/>
    <cellStyle name="Dezimal 15 4 4 6 2" xfId="14895" xr:uid="{00000000-0005-0000-0000-0000DB390000}"/>
    <cellStyle name="Dezimal 15 4 4 6 2 2" xfId="14896" xr:uid="{00000000-0005-0000-0000-0000DC390000}"/>
    <cellStyle name="Dezimal 15 4 4 6 3" xfId="14897" xr:uid="{00000000-0005-0000-0000-0000DD390000}"/>
    <cellStyle name="Dezimal 15 4 4 6 3 2" xfId="14898" xr:uid="{00000000-0005-0000-0000-0000DE390000}"/>
    <cellStyle name="Dezimal 15 4 4 6 4" xfId="14899" xr:uid="{00000000-0005-0000-0000-0000DF390000}"/>
    <cellStyle name="Dezimal 15 4 4 7" xfId="14900" xr:uid="{00000000-0005-0000-0000-0000E0390000}"/>
    <cellStyle name="Dezimal 15 4 4 7 2" xfId="14901" xr:uid="{00000000-0005-0000-0000-0000E1390000}"/>
    <cellStyle name="Dezimal 15 4 4 7 2 2" xfId="14902" xr:uid="{00000000-0005-0000-0000-0000E2390000}"/>
    <cellStyle name="Dezimal 15 4 4 7 3" xfId="14903" xr:uid="{00000000-0005-0000-0000-0000E3390000}"/>
    <cellStyle name="Dezimal 15 4 4 7 3 2" xfId="14904" xr:uid="{00000000-0005-0000-0000-0000E4390000}"/>
    <cellStyle name="Dezimal 15 4 4 7 4" xfId="14905" xr:uid="{00000000-0005-0000-0000-0000E5390000}"/>
    <cellStyle name="Dezimal 15 4 4 8" xfId="14906" xr:uid="{00000000-0005-0000-0000-0000E6390000}"/>
    <cellStyle name="Dezimal 15 4 4 8 2" xfId="14907" xr:uid="{00000000-0005-0000-0000-0000E7390000}"/>
    <cellStyle name="Dezimal 15 4 4 9" xfId="14908" xr:uid="{00000000-0005-0000-0000-0000E8390000}"/>
    <cellStyle name="Dezimal 15 4 4 9 2" xfId="14909" xr:uid="{00000000-0005-0000-0000-0000E9390000}"/>
    <cellStyle name="Dezimal 15 4 5" xfId="14910" xr:uid="{00000000-0005-0000-0000-0000EA390000}"/>
    <cellStyle name="Dezimal 15 4 5 2" xfId="14911" xr:uid="{00000000-0005-0000-0000-0000EB390000}"/>
    <cellStyle name="Dezimal 15 4 5 2 2" xfId="14912" xr:uid="{00000000-0005-0000-0000-0000EC390000}"/>
    <cellStyle name="Dezimal 15 4 5 2 2 2" xfId="14913" xr:uid="{00000000-0005-0000-0000-0000ED390000}"/>
    <cellStyle name="Dezimal 15 4 5 2 2 2 2" xfId="14914" xr:uid="{00000000-0005-0000-0000-0000EE390000}"/>
    <cellStyle name="Dezimal 15 4 5 2 2 3" xfId="14915" xr:uid="{00000000-0005-0000-0000-0000EF390000}"/>
    <cellStyle name="Dezimal 15 4 5 2 2 3 2" xfId="14916" xr:uid="{00000000-0005-0000-0000-0000F0390000}"/>
    <cellStyle name="Dezimal 15 4 5 2 2 4" xfId="14917" xr:uid="{00000000-0005-0000-0000-0000F1390000}"/>
    <cellStyle name="Dezimal 15 4 5 2 3" xfId="14918" xr:uid="{00000000-0005-0000-0000-0000F2390000}"/>
    <cellStyle name="Dezimal 15 4 5 2 3 2" xfId="14919" xr:uid="{00000000-0005-0000-0000-0000F3390000}"/>
    <cellStyle name="Dezimal 15 4 5 2 3 2 2" xfId="14920" xr:uid="{00000000-0005-0000-0000-0000F4390000}"/>
    <cellStyle name="Dezimal 15 4 5 2 3 3" xfId="14921" xr:uid="{00000000-0005-0000-0000-0000F5390000}"/>
    <cellStyle name="Dezimal 15 4 5 2 3 3 2" xfId="14922" xr:uid="{00000000-0005-0000-0000-0000F6390000}"/>
    <cellStyle name="Dezimal 15 4 5 2 3 4" xfId="14923" xr:uid="{00000000-0005-0000-0000-0000F7390000}"/>
    <cellStyle name="Dezimal 15 4 5 2 4" xfId="14924" xr:uid="{00000000-0005-0000-0000-0000F8390000}"/>
    <cellStyle name="Dezimal 15 4 5 2 4 2" xfId="14925" xr:uid="{00000000-0005-0000-0000-0000F9390000}"/>
    <cellStyle name="Dezimal 15 4 5 2 4 2 2" xfId="14926" xr:uid="{00000000-0005-0000-0000-0000FA390000}"/>
    <cellStyle name="Dezimal 15 4 5 2 4 3" xfId="14927" xr:uid="{00000000-0005-0000-0000-0000FB390000}"/>
    <cellStyle name="Dezimal 15 4 5 2 4 3 2" xfId="14928" xr:uid="{00000000-0005-0000-0000-0000FC390000}"/>
    <cellStyle name="Dezimal 15 4 5 2 4 4" xfId="14929" xr:uid="{00000000-0005-0000-0000-0000FD390000}"/>
    <cellStyle name="Dezimal 15 4 5 2 5" xfId="14930" xr:uid="{00000000-0005-0000-0000-0000FE390000}"/>
    <cellStyle name="Dezimal 15 4 5 2 5 2" xfId="14931" xr:uid="{00000000-0005-0000-0000-0000FF390000}"/>
    <cellStyle name="Dezimal 15 4 5 2 5 2 2" xfId="14932" xr:uid="{00000000-0005-0000-0000-0000003A0000}"/>
    <cellStyle name="Dezimal 15 4 5 2 5 3" xfId="14933" xr:uid="{00000000-0005-0000-0000-0000013A0000}"/>
    <cellStyle name="Dezimal 15 4 5 2 5 3 2" xfId="14934" xr:uid="{00000000-0005-0000-0000-0000023A0000}"/>
    <cellStyle name="Dezimal 15 4 5 2 5 4" xfId="14935" xr:uid="{00000000-0005-0000-0000-0000033A0000}"/>
    <cellStyle name="Dezimal 15 4 5 2 6" xfId="14936" xr:uid="{00000000-0005-0000-0000-0000043A0000}"/>
    <cellStyle name="Dezimal 15 4 5 2 6 2" xfId="14937" xr:uid="{00000000-0005-0000-0000-0000053A0000}"/>
    <cellStyle name="Dezimal 15 4 5 2 6 2 2" xfId="14938" xr:uid="{00000000-0005-0000-0000-0000063A0000}"/>
    <cellStyle name="Dezimal 15 4 5 2 6 3" xfId="14939" xr:uid="{00000000-0005-0000-0000-0000073A0000}"/>
    <cellStyle name="Dezimal 15 4 5 2 6 3 2" xfId="14940" xr:uid="{00000000-0005-0000-0000-0000083A0000}"/>
    <cellStyle name="Dezimal 15 4 5 2 6 4" xfId="14941" xr:uid="{00000000-0005-0000-0000-0000093A0000}"/>
    <cellStyle name="Dezimal 15 4 5 2 7" xfId="14942" xr:uid="{00000000-0005-0000-0000-00000A3A0000}"/>
    <cellStyle name="Dezimal 15 4 5 2 7 2" xfId="14943" xr:uid="{00000000-0005-0000-0000-00000B3A0000}"/>
    <cellStyle name="Dezimal 15 4 5 2 8" xfId="14944" xr:uid="{00000000-0005-0000-0000-00000C3A0000}"/>
    <cellStyle name="Dezimal 15 4 5 2 8 2" xfId="14945" xr:uid="{00000000-0005-0000-0000-00000D3A0000}"/>
    <cellStyle name="Dezimal 15 4 5 2 9" xfId="14946" xr:uid="{00000000-0005-0000-0000-00000E3A0000}"/>
    <cellStyle name="Dezimal 15 4 5 3" xfId="14947" xr:uid="{00000000-0005-0000-0000-00000F3A0000}"/>
    <cellStyle name="Dezimal 15 4 5 3 2" xfId="14948" xr:uid="{00000000-0005-0000-0000-0000103A0000}"/>
    <cellStyle name="Dezimal 15 4 5 3 2 2" xfId="14949" xr:uid="{00000000-0005-0000-0000-0000113A0000}"/>
    <cellStyle name="Dezimal 15 4 5 3 3" xfId="14950" xr:uid="{00000000-0005-0000-0000-0000123A0000}"/>
    <cellStyle name="Dezimal 15 4 5 3 3 2" xfId="14951" xr:uid="{00000000-0005-0000-0000-0000133A0000}"/>
    <cellStyle name="Dezimal 15 4 5 3 4" xfId="14952" xr:uid="{00000000-0005-0000-0000-0000143A0000}"/>
    <cellStyle name="Dezimal 15 4 5 4" xfId="14953" xr:uid="{00000000-0005-0000-0000-0000153A0000}"/>
    <cellStyle name="Dezimal 15 4 5 4 2" xfId="14954" xr:uid="{00000000-0005-0000-0000-0000163A0000}"/>
    <cellStyle name="Dezimal 15 4 5 4 2 2" xfId="14955" xr:uid="{00000000-0005-0000-0000-0000173A0000}"/>
    <cellStyle name="Dezimal 15 4 5 4 3" xfId="14956" xr:uid="{00000000-0005-0000-0000-0000183A0000}"/>
    <cellStyle name="Dezimal 15 4 5 4 3 2" xfId="14957" xr:uid="{00000000-0005-0000-0000-0000193A0000}"/>
    <cellStyle name="Dezimal 15 4 5 4 4" xfId="14958" xr:uid="{00000000-0005-0000-0000-00001A3A0000}"/>
    <cellStyle name="Dezimal 15 4 5 5" xfId="14959" xr:uid="{00000000-0005-0000-0000-00001B3A0000}"/>
    <cellStyle name="Dezimal 15 4 5 5 2" xfId="14960" xr:uid="{00000000-0005-0000-0000-00001C3A0000}"/>
    <cellStyle name="Dezimal 15 4 5 5 2 2" xfId="14961" xr:uid="{00000000-0005-0000-0000-00001D3A0000}"/>
    <cellStyle name="Dezimal 15 4 5 5 3" xfId="14962" xr:uid="{00000000-0005-0000-0000-00001E3A0000}"/>
    <cellStyle name="Dezimal 15 4 5 5 3 2" xfId="14963" xr:uid="{00000000-0005-0000-0000-00001F3A0000}"/>
    <cellStyle name="Dezimal 15 4 5 5 4" xfId="14964" xr:uid="{00000000-0005-0000-0000-0000203A0000}"/>
    <cellStyle name="Dezimal 15 4 5 6" xfId="14965" xr:uid="{00000000-0005-0000-0000-0000213A0000}"/>
    <cellStyle name="Dezimal 15 4 5 6 2" xfId="14966" xr:uid="{00000000-0005-0000-0000-0000223A0000}"/>
    <cellStyle name="Dezimal 15 4 5 6 2 2" xfId="14967" xr:uid="{00000000-0005-0000-0000-0000233A0000}"/>
    <cellStyle name="Dezimal 15 4 5 6 3" xfId="14968" xr:uid="{00000000-0005-0000-0000-0000243A0000}"/>
    <cellStyle name="Dezimal 15 4 5 6 3 2" xfId="14969" xr:uid="{00000000-0005-0000-0000-0000253A0000}"/>
    <cellStyle name="Dezimal 15 4 5 6 4" xfId="14970" xr:uid="{00000000-0005-0000-0000-0000263A0000}"/>
    <cellStyle name="Dezimal 15 4 5 7" xfId="14971" xr:uid="{00000000-0005-0000-0000-0000273A0000}"/>
    <cellStyle name="Dezimal 15 4 5 7 2" xfId="14972" xr:uid="{00000000-0005-0000-0000-0000283A0000}"/>
    <cellStyle name="Dezimal 15 4 5 8" xfId="14973" xr:uid="{00000000-0005-0000-0000-0000293A0000}"/>
    <cellStyle name="Dezimal 15 4 5 8 2" xfId="14974" xr:uid="{00000000-0005-0000-0000-00002A3A0000}"/>
    <cellStyle name="Dezimal 15 4 5 9" xfId="14975" xr:uid="{00000000-0005-0000-0000-00002B3A0000}"/>
    <cellStyle name="Dezimal 15 4 6" xfId="14976" xr:uid="{00000000-0005-0000-0000-00002C3A0000}"/>
    <cellStyle name="Dezimal 15 4 6 2" xfId="14977" xr:uid="{00000000-0005-0000-0000-00002D3A0000}"/>
    <cellStyle name="Dezimal 15 4 6 2 2" xfId="14978" xr:uid="{00000000-0005-0000-0000-00002E3A0000}"/>
    <cellStyle name="Dezimal 15 4 6 2 2 2" xfId="14979" xr:uid="{00000000-0005-0000-0000-00002F3A0000}"/>
    <cellStyle name="Dezimal 15 4 6 2 2 2 2" xfId="14980" xr:uid="{00000000-0005-0000-0000-0000303A0000}"/>
    <cellStyle name="Dezimal 15 4 6 2 2 3" xfId="14981" xr:uid="{00000000-0005-0000-0000-0000313A0000}"/>
    <cellStyle name="Dezimal 15 4 6 2 2 3 2" xfId="14982" xr:uid="{00000000-0005-0000-0000-0000323A0000}"/>
    <cellStyle name="Dezimal 15 4 6 2 2 4" xfId="14983" xr:uid="{00000000-0005-0000-0000-0000333A0000}"/>
    <cellStyle name="Dezimal 15 4 6 2 3" xfId="14984" xr:uid="{00000000-0005-0000-0000-0000343A0000}"/>
    <cellStyle name="Dezimal 15 4 6 2 3 2" xfId="14985" xr:uid="{00000000-0005-0000-0000-0000353A0000}"/>
    <cellStyle name="Dezimal 15 4 6 2 3 2 2" xfId="14986" xr:uid="{00000000-0005-0000-0000-0000363A0000}"/>
    <cellStyle name="Dezimal 15 4 6 2 3 3" xfId="14987" xr:uid="{00000000-0005-0000-0000-0000373A0000}"/>
    <cellStyle name="Dezimal 15 4 6 2 3 3 2" xfId="14988" xr:uid="{00000000-0005-0000-0000-0000383A0000}"/>
    <cellStyle name="Dezimal 15 4 6 2 3 4" xfId="14989" xr:uid="{00000000-0005-0000-0000-0000393A0000}"/>
    <cellStyle name="Dezimal 15 4 6 2 4" xfId="14990" xr:uid="{00000000-0005-0000-0000-00003A3A0000}"/>
    <cellStyle name="Dezimal 15 4 6 2 4 2" xfId="14991" xr:uid="{00000000-0005-0000-0000-00003B3A0000}"/>
    <cellStyle name="Dezimal 15 4 6 2 5" xfId="14992" xr:uid="{00000000-0005-0000-0000-00003C3A0000}"/>
    <cellStyle name="Dezimal 15 4 6 2 5 2" xfId="14993" xr:uid="{00000000-0005-0000-0000-00003D3A0000}"/>
    <cellStyle name="Dezimal 15 4 6 2 6" xfId="14994" xr:uid="{00000000-0005-0000-0000-00003E3A0000}"/>
    <cellStyle name="Dezimal 15 4 6 3" xfId="14995" xr:uid="{00000000-0005-0000-0000-00003F3A0000}"/>
    <cellStyle name="Dezimal 15 4 6 3 2" xfId="14996" xr:uid="{00000000-0005-0000-0000-0000403A0000}"/>
    <cellStyle name="Dezimal 15 4 6 3 2 2" xfId="14997" xr:uid="{00000000-0005-0000-0000-0000413A0000}"/>
    <cellStyle name="Dezimal 15 4 6 3 3" xfId="14998" xr:uid="{00000000-0005-0000-0000-0000423A0000}"/>
    <cellStyle name="Dezimal 15 4 6 3 3 2" xfId="14999" xr:uid="{00000000-0005-0000-0000-0000433A0000}"/>
    <cellStyle name="Dezimal 15 4 6 3 4" xfId="15000" xr:uid="{00000000-0005-0000-0000-0000443A0000}"/>
    <cellStyle name="Dezimal 15 4 6 4" xfId="15001" xr:uid="{00000000-0005-0000-0000-0000453A0000}"/>
    <cellStyle name="Dezimal 15 4 6 4 2" xfId="15002" xr:uid="{00000000-0005-0000-0000-0000463A0000}"/>
    <cellStyle name="Dezimal 15 4 6 4 2 2" xfId="15003" xr:uid="{00000000-0005-0000-0000-0000473A0000}"/>
    <cellStyle name="Dezimal 15 4 6 4 3" xfId="15004" xr:uid="{00000000-0005-0000-0000-0000483A0000}"/>
    <cellStyle name="Dezimal 15 4 6 4 3 2" xfId="15005" xr:uid="{00000000-0005-0000-0000-0000493A0000}"/>
    <cellStyle name="Dezimal 15 4 6 4 4" xfId="15006" xr:uid="{00000000-0005-0000-0000-00004A3A0000}"/>
    <cellStyle name="Dezimal 15 4 6 5" xfId="15007" xr:uid="{00000000-0005-0000-0000-00004B3A0000}"/>
    <cellStyle name="Dezimal 15 4 6 5 2" xfId="15008" xr:uid="{00000000-0005-0000-0000-00004C3A0000}"/>
    <cellStyle name="Dezimal 15 4 6 5 2 2" xfId="15009" xr:uid="{00000000-0005-0000-0000-00004D3A0000}"/>
    <cellStyle name="Dezimal 15 4 6 5 3" xfId="15010" xr:uid="{00000000-0005-0000-0000-00004E3A0000}"/>
    <cellStyle name="Dezimal 15 4 6 5 3 2" xfId="15011" xr:uid="{00000000-0005-0000-0000-00004F3A0000}"/>
    <cellStyle name="Dezimal 15 4 6 5 4" xfId="15012" xr:uid="{00000000-0005-0000-0000-0000503A0000}"/>
    <cellStyle name="Dezimal 15 4 6 6" xfId="15013" xr:uid="{00000000-0005-0000-0000-0000513A0000}"/>
    <cellStyle name="Dezimal 15 4 6 6 2" xfId="15014" xr:uid="{00000000-0005-0000-0000-0000523A0000}"/>
    <cellStyle name="Dezimal 15 4 6 6 2 2" xfId="15015" xr:uid="{00000000-0005-0000-0000-0000533A0000}"/>
    <cellStyle name="Dezimal 15 4 6 6 3" xfId="15016" xr:uid="{00000000-0005-0000-0000-0000543A0000}"/>
    <cellStyle name="Dezimal 15 4 6 6 3 2" xfId="15017" xr:uid="{00000000-0005-0000-0000-0000553A0000}"/>
    <cellStyle name="Dezimal 15 4 6 6 4" xfId="15018" xr:uid="{00000000-0005-0000-0000-0000563A0000}"/>
    <cellStyle name="Dezimal 15 4 6 7" xfId="15019" xr:uid="{00000000-0005-0000-0000-0000573A0000}"/>
    <cellStyle name="Dezimal 15 4 6 7 2" xfId="15020" xr:uid="{00000000-0005-0000-0000-0000583A0000}"/>
    <cellStyle name="Dezimal 15 4 6 8" xfId="15021" xr:uid="{00000000-0005-0000-0000-0000593A0000}"/>
    <cellStyle name="Dezimal 15 4 6 8 2" xfId="15022" xr:uid="{00000000-0005-0000-0000-00005A3A0000}"/>
    <cellStyle name="Dezimal 15 4 6 9" xfId="15023" xr:uid="{00000000-0005-0000-0000-00005B3A0000}"/>
    <cellStyle name="Dezimal 15 4 7" xfId="15024" xr:uid="{00000000-0005-0000-0000-00005C3A0000}"/>
    <cellStyle name="Dezimal 15 4 7 10" xfId="15025" xr:uid="{00000000-0005-0000-0000-00005D3A0000}"/>
    <cellStyle name="Dezimal 15 4 7 10 2" xfId="15026" xr:uid="{00000000-0005-0000-0000-00005E3A0000}"/>
    <cellStyle name="Dezimal 15 4 7 11" xfId="15027" xr:uid="{00000000-0005-0000-0000-00005F3A0000}"/>
    <cellStyle name="Dezimal 15 4 7 2" xfId="15028" xr:uid="{00000000-0005-0000-0000-0000603A0000}"/>
    <cellStyle name="Dezimal 15 4 7 2 2" xfId="15029" xr:uid="{00000000-0005-0000-0000-0000613A0000}"/>
    <cellStyle name="Dezimal 15 4 7 2 2 2" xfId="15030" xr:uid="{00000000-0005-0000-0000-0000623A0000}"/>
    <cellStyle name="Dezimal 15 4 7 2 2 2 2" xfId="15031" xr:uid="{00000000-0005-0000-0000-0000633A0000}"/>
    <cellStyle name="Dezimal 15 4 7 2 2 3" xfId="15032" xr:uid="{00000000-0005-0000-0000-0000643A0000}"/>
    <cellStyle name="Dezimal 15 4 7 2 2 3 2" xfId="15033" xr:uid="{00000000-0005-0000-0000-0000653A0000}"/>
    <cellStyle name="Dezimal 15 4 7 2 2 4" xfId="15034" xr:uid="{00000000-0005-0000-0000-0000663A0000}"/>
    <cellStyle name="Dezimal 15 4 7 2 3" xfId="15035" xr:uid="{00000000-0005-0000-0000-0000673A0000}"/>
    <cellStyle name="Dezimal 15 4 7 2 3 2" xfId="15036" xr:uid="{00000000-0005-0000-0000-0000683A0000}"/>
    <cellStyle name="Dezimal 15 4 7 2 3 2 2" xfId="15037" xr:uid="{00000000-0005-0000-0000-0000693A0000}"/>
    <cellStyle name="Dezimal 15 4 7 2 3 3" xfId="15038" xr:uid="{00000000-0005-0000-0000-00006A3A0000}"/>
    <cellStyle name="Dezimal 15 4 7 2 3 3 2" xfId="15039" xr:uid="{00000000-0005-0000-0000-00006B3A0000}"/>
    <cellStyle name="Dezimal 15 4 7 2 3 4" xfId="15040" xr:uid="{00000000-0005-0000-0000-00006C3A0000}"/>
    <cellStyle name="Dezimal 15 4 7 2 4" xfId="15041" xr:uid="{00000000-0005-0000-0000-00006D3A0000}"/>
    <cellStyle name="Dezimal 15 4 7 2 4 2" xfId="15042" xr:uid="{00000000-0005-0000-0000-00006E3A0000}"/>
    <cellStyle name="Dezimal 15 4 7 2 5" xfId="15043" xr:uid="{00000000-0005-0000-0000-00006F3A0000}"/>
    <cellStyle name="Dezimal 15 4 7 2 5 2" xfId="15044" xr:uid="{00000000-0005-0000-0000-0000703A0000}"/>
    <cellStyle name="Dezimal 15 4 7 2 6" xfId="15045" xr:uid="{00000000-0005-0000-0000-0000713A0000}"/>
    <cellStyle name="Dezimal 15 4 7 3" xfId="15046" xr:uid="{00000000-0005-0000-0000-0000723A0000}"/>
    <cellStyle name="Dezimal 15 4 7 3 2" xfId="15047" xr:uid="{00000000-0005-0000-0000-0000733A0000}"/>
    <cellStyle name="Dezimal 15 4 7 3 2 2" xfId="15048" xr:uid="{00000000-0005-0000-0000-0000743A0000}"/>
    <cellStyle name="Dezimal 15 4 7 3 2 2 2" xfId="15049" xr:uid="{00000000-0005-0000-0000-0000753A0000}"/>
    <cellStyle name="Dezimal 15 4 7 3 2 3" xfId="15050" xr:uid="{00000000-0005-0000-0000-0000763A0000}"/>
    <cellStyle name="Dezimal 15 4 7 3 2 3 2" xfId="15051" xr:uid="{00000000-0005-0000-0000-0000773A0000}"/>
    <cellStyle name="Dezimal 15 4 7 3 2 4" xfId="15052" xr:uid="{00000000-0005-0000-0000-0000783A0000}"/>
    <cellStyle name="Dezimal 15 4 7 3 3" xfId="15053" xr:uid="{00000000-0005-0000-0000-0000793A0000}"/>
    <cellStyle name="Dezimal 15 4 7 3 3 2" xfId="15054" xr:uid="{00000000-0005-0000-0000-00007A3A0000}"/>
    <cellStyle name="Dezimal 15 4 7 3 3 2 2" xfId="15055" xr:uid="{00000000-0005-0000-0000-00007B3A0000}"/>
    <cellStyle name="Dezimal 15 4 7 3 3 3" xfId="15056" xr:uid="{00000000-0005-0000-0000-00007C3A0000}"/>
    <cellStyle name="Dezimal 15 4 7 3 3 3 2" xfId="15057" xr:uid="{00000000-0005-0000-0000-00007D3A0000}"/>
    <cellStyle name="Dezimal 15 4 7 3 3 4" xfId="15058" xr:uid="{00000000-0005-0000-0000-00007E3A0000}"/>
    <cellStyle name="Dezimal 15 4 7 3 4" xfId="15059" xr:uid="{00000000-0005-0000-0000-00007F3A0000}"/>
    <cellStyle name="Dezimal 15 4 7 3 4 2" xfId="15060" xr:uid="{00000000-0005-0000-0000-0000803A0000}"/>
    <cellStyle name="Dezimal 15 4 7 3 5" xfId="15061" xr:uid="{00000000-0005-0000-0000-0000813A0000}"/>
    <cellStyle name="Dezimal 15 4 7 3 5 2" xfId="15062" xr:uid="{00000000-0005-0000-0000-0000823A0000}"/>
    <cellStyle name="Dezimal 15 4 7 3 6" xfId="15063" xr:uid="{00000000-0005-0000-0000-0000833A0000}"/>
    <cellStyle name="Dezimal 15 4 7 4" xfId="15064" xr:uid="{00000000-0005-0000-0000-0000843A0000}"/>
    <cellStyle name="Dezimal 15 4 7 4 2" xfId="15065" xr:uid="{00000000-0005-0000-0000-0000853A0000}"/>
    <cellStyle name="Dezimal 15 4 7 4 2 2" xfId="15066" xr:uid="{00000000-0005-0000-0000-0000863A0000}"/>
    <cellStyle name="Dezimal 15 4 7 4 2 2 2" xfId="15067" xr:uid="{00000000-0005-0000-0000-0000873A0000}"/>
    <cellStyle name="Dezimal 15 4 7 4 2 2 2 2" xfId="15068" xr:uid="{00000000-0005-0000-0000-0000883A0000}"/>
    <cellStyle name="Dezimal 15 4 7 4 2 2 3" xfId="15069" xr:uid="{00000000-0005-0000-0000-0000893A0000}"/>
    <cellStyle name="Dezimal 15 4 7 4 2 2 3 2" xfId="15070" xr:uid="{00000000-0005-0000-0000-00008A3A0000}"/>
    <cellStyle name="Dezimal 15 4 7 4 2 2 4" xfId="15071" xr:uid="{00000000-0005-0000-0000-00008B3A0000}"/>
    <cellStyle name="Dezimal 15 4 7 4 2 3" xfId="15072" xr:uid="{00000000-0005-0000-0000-00008C3A0000}"/>
    <cellStyle name="Dezimal 15 4 7 4 2 3 2" xfId="15073" xr:uid="{00000000-0005-0000-0000-00008D3A0000}"/>
    <cellStyle name="Dezimal 15 4 7 4 2 3 2 2" xfId="15074" xr:uid="{00000000-0005-0000-0000-00008E3A0000}"/>
    <cellStyle name="Dezimal 15 4 7 4 2 3 3" xfId="15075" xr:uid="{00000000-0005-0000-0000-00008F3A0000}"/>
    <cellStyle name="Dezimal 15 4 7 4 2 3 3 2" xfId="15076" xr:uid="{00000000-0005-0000-0000-0000903A0000}"/>
    <cellStyle name="Dezimal 15 4 7 4 2 3 4" xfId="15077" xr:uid="{00000000-0005-0000-0000-0000913A0000}"/>
    <cellStyle name="Dezimal 15 4 7 4 2 4" xfId="15078" xr:uid="{00000000-0005-0000-0000-0000923A0000}"/>
    <cellStyle name="Dezimal 15 4 7 4 2 4 2" xfId="15079" xr:uid="{00000000-0005-0000-0000-0000933A0000}"/>
    <cellStyle name="Dezimal 15 4 7 4 2 5" xfId="15080" xr:uid="{00000000-0005-0000-0000-0000943A0000}"/>
    <cellStyle name="Dezimal 15 4 7 4 2 5 2" xfId="15081" xr:uid="{00000000-0005-0000-0000-0000953A0000}"/>
    <cellStyle name="Dezimal 15 4 7 4 2 6" xfId="15082" xr:uid="{00000000-0005-0000-0000-0000963A0000}"/>
    <cellStyle name="Dezimal 15 4 7 4 3" xfId="15083" xr:uid="{00000000-0005-0000-0000-0000973A0000}"/>
    <cellStyle name="Dezimal 15 4 7 4 3 2" xfId="15084" xr:uid="{00000000-0005-0000-0000-0000983A0000}"/>
    <cellStyle name="Dezimal 15 4 7 4 3 2 2" xfId="15085" xr:uid="{00000000-0005-0000-0000-0000993A0000}"/>
    <cellStyle name="Dezimal 15 4 7 4 3 3" xfId="15086" xr:uid="{00000000-0005-0000-0000-00009A3A0000}"/>
    <cellStyle name="Dezimal 15 4 7 4 3 3 2" xfId="15087" xr:uid="{00000000-0005-0000-0000-00009B3A0000}"/>
    <cellStyle name="Dezimal 15 4 7 4 3 4" xfId="15088" xr:uid="{00000000-0005-0000-0000-00009C3A0000}"/>
    <cellStyle name="Dezimal 15 4 7 4 4" xfId="15089" xr:uid="{00000000-0005-0000-0000-00009D3A0000}"/>
    <cellStyle name="Dezimal 15 4 7 4 4 2" xfId="15090" xr:uid="{00000000-0005-0000-0000-00009E3A0000}"/>
    <cellStyle name="Dezimal 15 4 7 4 5" xfId="15091" xr:uid="{00000000-0005-0000-0000-00009F3A0000}"/>
    <cellStyle name="Dezimal 15 4 7 4 5 2" xfId="15092" xr:uid="{00000000-0005-0000-0000-0000A03A0000}"/>
    <cellStyle name="Dezimal 15 4 7 4 6" xfId="15093" xr:uid="{00000000-0005-0000-0000-0000A13A0000}"/>
    <cellStyle name="Dezimal 15 4 7 5" xfId="15094" xr:uid="{00000000-0005-0000-0000-0000A23A0000}"/>
    <cellStyle name="Dezimal 15 4 7 5 2" xfId="15095" xr:uid="{00000000-0005-0000-0000-0000A33A0000}"/>
    <cellStyle name="Dezimal 15 4 7 5 2 2" xfId="15096" xr:uid="{00000000-0005-0000-0000-0000A43A0000}"/>
    <cellStyle name="Dezimal 15 4 7 5 3" xfId="15097" xr:uid="{00000000-0005-0000-0000-0000A53A0000}"/>
    <cellStyle name="Dezimal 15 4 7 5 3 2" xfId="15098" xr:uid="{00000000-0005-0000-0000-0000A63A0000}"/>
    <cellStyle name="Dezimal 15 4 7 5 4" xfId="15099" xr:uid="{00000000-0005-0000-0000-0000A73A0000}"/>
    <cellStyle name="Dezimal 15 4 7 6" xfId="15100" xr:uid="{00000000-0005-0000-0000-0000A83A0000}"/>
    <cellStyle name="Dezimal 15 4 7 6 2" xfId="15101" xr:uid="{00000000-0005-0000-0000-0000A93A0000}"/>
    <cellStyle name="Dezimal 15 4 7 6 2 2" xfId="15102" xr:uid="{00000000-0005-0000-0000-0000AA3A0000}"/>
    <cellStyle name="Dezimal 15 4 7 6 3" xfId="15103" xr:uid="{00000000-0005-0000-0000-0000AB3A0000}"/>
    <cellStyle name="Dezimal 15 4 7 6 3 2" xfId="15104" xr:uid="{00000000-0005-0000-0000-0000AC3A0000}"/>
    <cellStyle name="Dezimal 15 4 7 6 4" xfId="15105" xr:uid="{00000000-0005-0000-0000-0000AD3A0000}"/>
    <cellStyle name="Dezimal 15 4 7 7" xfId="15106" xr:uid="{00000000-0005-0000-0000-0000AE3A0000}"/>
    <cellStyle name="Dezimal 15 4 7 7 2" xfId="15107" xr:uid="{00000000-0005-0000-0000-0000AF3A0000}"/>
    <cellStyle name="Dezimal 15 4 7 7 2 2" xfId="15108" xr:uid="{00000000-0005-0000-0000-0000B03A0000}"/>
    <cellStyle name="Dezimal 15 4 7 7 3" xfId="15109" xr:uid="{00000000-0005-0000-0000-0000B13A0000}"/>
    <cellStyle name="Dezimal 15 4 7 7 3 2" xfId="15110" xr:uid="{00000000-0005-0000-0000-0000B23A0000}"/>
    <cellStyle name="Dezimal 15 4 7 7 4" xfId="15111" xr:uid="{00000000-0005-0000-0000-0000B33A0000}"/>
    <cellStyle name="Dezimal 15 4 7 8" xfId="15112" xr:uid="{00000000-0005-0000-0000-0000B43A0000}"/>
    <cellStyle name="Dezimal 15 4 7 8 2" xfId="15113" xr:uid="{00000000-0005-0000-0000-0000B53A0000}"/>
    <cellStyle name="Dezimal 15 4 7 8 2 2" xfId="15114" xr:uid="{00000000-0005-0000-0000-0000B63A0000}"/>
    <cellStyle name="Dezimal 15 4 7 8 3" xfId="15115" xr:uid="{00000000-0005-0000-0000-0000B73A0000}"/>
    <cellStyle name="Dezimal 15 4 7 8 3 2" xfId="15116" xr:uid="{00000000-0005-0000-0000-0000B83A0000}"/>
    <cellStyle name="Dezimal 15 4 7 8 4" xfId="15117" xr:uid="{00000000-0005-0000-0000-0000B93A0000}"/>
    <cellStyle name="Dezimal 15 4 7 9" xfId="15118" xr:uid="{00000000-0005-0000-0000-0000BA3A0000}"/>
    <cellStyle name="Dezimal 15 4 7 9 2" xfId="15119" xr:uid="{00000000-0005-0000-0000-0000BB3A0000}"/>
    <cellStyle name="Dezimal 15 4 8" xfId="15120" xr:uid="{00000000-0005-0000-0000-0000BC3A0000}"/>
    <cellStyle name="Dezimal 15 4 8 10" xfId="15121" xr:uid="{00000000-0005-0000-0000-0000BD3A0000}"/>
    <cellStyle name="Dezimal 15 4 8 2" xfId="15122" xr:uid="{00000000-0005-0000-0000-0000BE3A0000}"/>
    <cellStyle name="Dezimal 15 4 8 2 2" xfId="15123" xr:uid="{00000000-0005-0000-0000-0000BF3A0000}"/>
    <cellStyle name="Dezimal 15 4 8 2 2 2" xfId="15124" xr:uid="{00000000-0005-0000-0000-0000C03A0000}"/>
    <cellStyle name="Dezimal 15 4 8 2 2 2 2" xfId="15125" xr:uid="{00000000-0005-0000-0000-0000C13A0000}"/>
    <cellStyle name="Dezimal 15 4 8 2 2 3" xfId="15126" xr:uid="{00000000-0005-0000-0000-0000C23A0000}"/>
    <cellStyle name="Dezimal 15 4 8 2 2 3 2" xfId="15127" xr:uid="{00000000-0005-0000-0000-0000C33A0000}"/>
    <cellStyle name="Dezimal 15 4 8 2 2 4" xfId="15128" xr:uid="{00000000-0005-0000-0000-0000C43A0000}"/>
    <cellStyle name="Dezimal 15 4 8 2 3" xfId="15129" xr:uid="{00000000-0005-0000-0000-0000C53A0000}"/>
    <cellStyle name="Dezimal 15 4 8 2 3 2" xfId="15130" xr:uid="{00000000-0005-0000-0000-0000C63A0000}"/>
    <cellStyle name="Dezimal 15 4 8 2 3 2 2" xfId="15131" xr:uid="{00000000-0005-0000-0000-0000C73A0000}"/>
    <cellStyle name="Dezimal 15 4 8 2 3 3" xfId="15132" xr:uid="{00000000-0005-0000-0000-0000C83A0000}"/>
    <cellStyle name="Dezimal 15 4 8 2 3 3 2" xfId="15133" xr:uid="{00000000-0005-0000-0000-0000C93A0000}"/>
    <cellStyle name="Dezimal 15 4 8 2 3 4" xfId="15134" xr:uid="{00000000-0005-0000-0000-0000CA3A0000}"/>
    <cellStyle name="Dezimal 15 4 8 2 4" xfId="15135" xr:uid="{00000000-0005-0000-0000-0000CB3A0000}"/>
    <cellStyle name="Dezimal 15 4 8 2 4 2" xfId="15136" xr:uid="{00000000-0005-0000-0000-0000CC3A0000}"/>
    <cellStyle name="Dezimal 15 4 8 2 5" xfId="15137" xr:uid="{00000000-0005-0000-0000-0000CD3A0000}"/>
    <cellStyle name="Dezimal 15 4 8 2 5 2" xfId="15138" xr:uid="{00000000-0005-0000-0000-0000CE3A0000}"/>
    <cellStyle name="Dezimal 15 4 8 2 6" xfId="15139" xr:uid="{00000000-0005-0000-0000-0000CF3A0000}"/>
    <cellStyle name="Dezimal 15 4 8 3" xfId="15140" xr:uid="{00000000-0005-0000-0000-0000D03A0000}"/>
    <cellStyle name="Dezimal 15 4 8 3 2" xfId="15141" xr:uid="{00000000-0005-0000-0000-0000D13A0000}"/>
    <cellStyle name="Dezimal 15 4 8 3 2 2" xfId="15142" xr:uid="{00000000-0005-0000-0000-0000D23A0000}"/>
    <cellStyle name="Dezimal 15 4 8 3 2 2 2" xfId="15143" xr:uid="{00000000-0005-0000-0000-0000D33A0000}"/>
    <cellStyle name="Dezimal 15 4 8 3 2 3" xfId="15144" xr:uid="{00000000-0005-0000-0000-0000D43A0000}"/>
    <cellStyle name="Dezimal 15 4 8 3 2 3 2" xfId="15145" xr:uid="{00000000-0005-0000-0000-0000D53A0000}"/>
    <cellStyle name="Dezimal 15 4 8 3 2 4" xfId="15146" xr:uid="{00000000-0005-0000-0000-0000D63A0000}"/>
    <cellStyle name="Dezimal 15 4 8 3 3" xfId="15147" xr:uid="{00000000-0005-0000-0000-0000D73A0000}"/>
    <cellStyle name="Dezimal 15 4 8 3 3 2" xfId="15148" xr:uid="{00000000-0005-0000-0000-0000D83A0000}"/>
    <cellStyle name="Dezimal 15 4 8 3 3 2 2" xfId="15149" xr:uid="{00000000-0005-0000-0000-0000D93A0000}"/>
    <cellStyle name="Dezimal 15 4 8 3 3 3" xfId="15150" xr:uid="{00000000-0005-0000-0000-0000DA3A0000}"/>
    <cellStyle name="Dezimal 15 4 8 3 3 3 2" xfId="15151" xr:uid="{00000000-0005-0000-0000-0000DB3A0000}"/>
    <cellStyle name="Dezimal 15 4 8 3 3 4" xfId="15152" xr:uid="{00000000-0005-0000-0000-0000DC3A0000}"/>
    <cellStyle name="Dezimal 15 4 8 3 4" xfId="15153" xr:uid="{00000000-0005-0000-0000-0000DD3A0000}"/>
    <cellStyle name="Dezimal 15 4 8 3 4 2" xfId="15154" xr:uid="{00000000-0005-0000-0000-0000DE3A0000}"/>
    <cellStyle name="Dezimal 15 4 8 3 5" xfId="15155" xr:uid="{00000000-0005-0000-0000-0000DF3A0000}"/>
    <cellStyle name="Dezimal 15 4 8 3 5 2" xfId="15156" xr:uid="{00000000-0005-0000-0000-0000E03A0000}"/>
    <cellStyle name="Dezimal 15 4 8 3 6" xfId="15157" xr:uid="{00000000-0005-0000-0000-0000E13A0000}"/>
    <cellStyle name="Dezimal 15 4 8 4" xfId="15158" xr:uid="{00000000-0005-0000-0000-0000E23A0000}"/>
    <cellStyle name="Dezimal 15 4 8 4 2" xfId="15159" xr:uid="{00000000-0005-0000-0000-0000E33A0000}"/>
    <cellStyle name="Dezimal 15 4 8 4 2 2" xfId="15160" xr:uid="{00000000-0005-0000-0000-0000E43A0000}"/>
    <cellStyle name="Dezimal 15 4 8 4 2 2 2" xfId="15161" xr:uid="{00000000-0005-0000-0000-0000E53A0000}"/>
    <cellStyle name="Dezimal 15 4 8 4 2 2 2 2" xfId="15162" xr:uid="{00000000-0005-0000-0000-0000E63A0000}"/>
    <cellStyle name="Dezimal 15 4 8 4 2 2 3" xfId="15163" xr:uid="{00000000-0005-0000-0000-0000E73A0000}"/>
    <cellStyle name="Dezimal 15 4 8 4 2 2 3 2" xfId="15164" xr:uid="{00000000-0005-0000-0000-0000E83A0000}"/>
    <cellStyle name="Dezimal 15 4 8 4 2 2 4" xfId="15165" xr:uid="{00000000-0005-0000-0000-0000E93A0000}"/>
    <cellStyle name="Dezimal 15 4 8 4 2 3" xfId="15166" xr:uid="{00000000-0005-0000-0000-0000EA3A0000}"/>
    <cellStyle name="Dezimal 15 4 8 4 2 3 2" xfId="15167" xr:uid="{00000000-0005-0000-0000-0000EB3A0000}"/>
    <cellStyle name="Dezimal 15 4 8 4 2 3 2 2" xfId="15168" xr:uid="{00000000-0005-0000-0000-0000EC3A0000}"/>
    <cellStyle name="Dezimal 15 4 8 4 2 3 3" xfId="15169" xr:uid="{00000000-0005-0000-0000-0000ED3A0000}"/>
    <cellStyle name="Dezimal 15 4 8 4 2 3 3 2" xfId="15170" xr:uid="{00000000-0005-0000-0000-0000EE3A0000}"/>
    <cellStyle name="Dezimal 15 4 8 4 2 3 4" xfId="15171" xr:uid="{00000000-0005-0000-0000-0000EF3A0000}"/>
    <cellStyle name="Dezimal 15 4 8 4 2 4" xfId="15172" xr:uid="{00000000-0005-0000-0000-0000F03A0000}"/>
    <cellStyle name="Dezimal 15 4 8 4 2 4 2" xfId="15173" xr:uid="{00000000-0005-0000-0000-0000F13A0000}"/>
    <cellStyle name="Dezimal 15 4 8 4 2 5" xfId="15174" xr:uid="{00000000-0005-0000-0000-0000F23A0000}"/>
    <cellStyle name="Dezimal 15 4 8 4 2 5 2" xfId="15175" xr:uid="{00000000-0005-0000-0000-0000F33A0000}"/>
    <cellStyle name="Dezimal 15 4 8 4 2 6" xfId="15176" xr:uid="{00000000-0005-0000-0000-0000F43A0000}"/>
    <cellStyle name="Dezimal 15 4 8 4 3" xfId="15177" xr:uid="{00000000-0005-0000-0000-0000F53A0000}"/>
    <cellStyle name="Dezimal 15 4 8 4 3 2" xfId="15178" xr:uid="{00000000-0005-0000-0000-0000F63A0000}"/>
    <cellStyle name="Dezimal 15 4 8 4 3 2 2" xfId="15179" xr:uid="{00000000-0005-0000-0000-0000F73A0000}"/>
    <cellStyle name="Dezimal 15 4 8 4 3 3" xfId="15180" xr:uid="{00000000-0005-0000-0000-0000F83A0000}"/>
    <cellStyle name="Dezimal 15 4 8 4 3 3 2" xfId="15181" xr:uid="{00000000-0005-0000-0000-0000F93A0000}"/>
    <cellStyle name="Dezimal 15 4 8 4 3 4" xfId="15182" xr:uid="{00000000-0005-0000-0000-0000FA3A0000}"/>
    <cellStyle name="Dezimal 15 4 8 4 4" xfId="15183" xr:uid="{00000000-0005-0000-0000-0000FB3A0000}"/>
    <cellStyle name="Dezimal 15 4 8 4 4 2" xfId="15184" xr:uid="{00000000-0005-0000-0000-0000FC3A0000}"/>
    <cellStyle name="Dezimal 15 4 8 4 5" xfId="15185" xr:uid="{00000000-0005-0000-0000-0000FD3A0000}"/>
    <cellStyle name="Dezimal 15 4 8 4 5 2" xfId="15186" xr:uid="{00000000-0005-0000-0000-0000FE3A0000}"/>
    <cellStyle name="Dezimal 15 4 8 4 6" xfId="15187" xr:uid="{00000000-0005-0000-0000-0000FF3A0000}"/>
    <cellStyle name="Dezimal 15 4 8 5" xfId="15188" xr:uid="{00000000-0005-0000-0000-0000003B0000}"/>
    <cellStyle name="Dezimal 15 4 8 5 2" xfId="15189" xr:uid="{00000000-0005-0000-0000-0000013B0000}"/>
    <cellStyle name="Dezimal 15 4 8 5 2 2" xfId="15190" xr:uid="{00000000-0005-0000-0000-0000023B0000}"/>
    <cellStyle name="Dezimal 15 4 8 5 3" xfId="15191" xr:uid="{00000000-0005-0000-0000-0000033B0000}"/>
    <cellStyle name="Dezimal 15 4 8 5 3 2" xfId="15192" xr:uid="{00000000-0005-0000-0000-0000043B0000}"/>
    <cellStyle name="Dezimal 15 4 8 5 4" xfId="15193" xr:uid="{00000000-0005-0000-0000-0000053B0000}"/>
    <cellStyle name="Dezimal 15 4 8 6" xfId="15194" xr:uid="{00000000-0005-0000-0000-0000063B0000}"/>
    <cellStyle name="Dezimal 15 4 8 6 2" xfId="15195" xr:uid="{00000000-0005-0000-0000-0000073B0000}"/>
    <cellStyle name="Dezimal 15 4 8 6 2 2" xfId="15196" xr:uid="{00000000-0005-0000-0000-0000083B0000}"/>
    <cellStyle name="Dezimal 15 4 8 6 3" xfId="15197" xr:uid="{00000000-0005-0000-0000-0000093B0000}"/>
    <cellStyle name="Dezimal 15 4 8 6 3 2" xfId="15198" xr:uid="{00000000-0005-0000-0000-00000A3B0000}"/>
    <cellStyle name="Dezimal 15 4 8 6 4" xfId="15199" xr:uid="{00000000-0005-0000-0000-00000B3B0000}"/>
    <cellStyle name="Dezimal 15 4 8 7" xfId="15200" xr:uid="{00000000-0005-0000-0000-00000C3B0000}"/>
    <cellStyle name="Dezimal 15 4 8 7 2" xfId="15201" xr:uid="{00000000-0005-0000-0000-00000D3B0000}"/>
    <cellStyle name="Dezimal 15 4 8 7 2 2" xfId="15202" xr:uid="{00000000-0005-0000-0000-00000E3B0000}"/>
    <cellStyle name="Dezimal 15 4 8 7 3" xfId="15203" xr:uid="{00000000-0005-0000-0000-00000F3B0000}"/>
    <cellStyle name="Dezimal 15 4 8 7 3 2" xfId="15204" xr:uid="{00000000-0005-0000-0000-0000103B0000}"/>
    <cellStyle name="Dezimal 15 4 8 7 4" xfId="15205" xr:uid="{00000000-0005-0000-0000-0000113B0000}"/>
    <cellStyle name="Dezimal 15 4 8 8" xfId="15206" xr:uid="{00000000-0005-0000-0000-0000123B0000}"/>
    <cellStyle name="Dezimal 15 4 8 8 2" xfId="15207" xr:uid="{00000000-0005-0000-0000-0000133B0000}"/>
    <cellStyle name="Dezimal 15 4 8 9" xfId="15208" xr:uid="{00000000-0005-0000-0000-0000143B0000}"/>
    <cellStyle name="Dezimal 15 4 8 9 2" xfId="15209" xr:uid="{00000000-0005-0000-0000-0000153B0000}"/>
    <cellStyle name="Dezimal 15 4 9" xfId="15210" xr:uid="{00000000-0005-0000-0000-0000163B0000}"/>
    <cellStyle name="Dezimal 15 4 9 2" xfId="15211" xr:uid="{00000000-0005-0000-0000-0000173B0000}"/>
    <cellStyle name="Dezimal 15 4 9 2 2" xfId="15212" xr:uid="{00000000-0005-0000-0000-0000183B0000}"/>
    <cellStyle name="Dezimal 15 4 9 2 2 2" xfId="15213" xr:uid="{00000000-0005-0000-0000-0000193B0000}"/>
    <cellStyle name="Dezimal 15 4 9 2 2 2 2" xfId="15214" xr:uid="{00000000-0005-0000-0000-00001A3B0000}"/>
    <cellStyle name="Dezimal 15 4 9 2 2 3" xfId="15215" xr:uid="{00000000-0005-0000-0000-00001B3B0000}"/>
    <cellStyle name="Dezimal 15 4 9 2 2 3 2" xfId="15216" xr:uid="{00000000-0005-0000-0000-00001C3B0000}"/>
    <cellStyle name="Dezimal 15 4 9 2 2 4" xfId="15217" xr:uid="{00000000-0005-0000-0000-00001D3B0000}"/>
    <cellStyle name="Dezimal 15 4 9 2 3" xfId="15218" xr:uid="{00000000-0005-0000-0000-00001E3B0000}"/>
    <cellStyle name="Dezimal 15 4 9 2 3 2" xfId="15219" xr:uid="{00000000-0005-0000-0000-00001F3B0000}"/>
    <cellStyle name="Dezimal 15 4 9 2 3 2 2" xfId="15220" xr:uid="{00000000-0005-0000-0000-0000203B0000}"/>
    <cellStyle name="Dezimal 15 4 9 2 3 3" xfId="15221" xr:uid="{00000000-0005-0000-0000-0000213B0000}"/>
    <cellStyle name="Dezimal 15 4 9 2 3 3 2" xfId="15222" xr:uid="{00000000-0005-0000-0000-0000223B0000}"/>
    <cellStyle name="Dezimal 15 4 9 2 3 4" xfId="15223" xr:uid="{00000000-0005-0000-0000-0000233B0000}"/>
    <cellStyle name="Dezimal 15 4 9 2 4" xfId="15224" xr:uid="{00000000-0005-0000-0000-0000243B0000}"/>
    <cellStyle name="Dezimal 15 4 9 2 4 2" xfId="15225" xr:uid="{00000000-0005-0000-0000-0000253B0000}"/>
    <cellStyle name="Dezimal 15 4 9 2 5" xfId="15226" xr:uid="{00000000-0005-0000-0000-0000263B0000}"/>
    <cellStyle name="Dezimal 15 4 9 2 5 2" xfId="15227" xr:uid="{00000000-0005-0000-0000-0000273B0000}"/>
    <cellStyle name="Dezimal 15 4 9 2 6" xfId="15228" xr:uid="{00000000-0005-0000-0000-0000283B0000}"/>
    <cellStyle name="Dezimal 15 4 9 3" xfId="15229" xr:uid="{00000000-0005-0000-0000-0000293B0000}"/>
    <cellStyle name="Dezimal 15 4 9 3 2" xfId="15230" xr:uid="{00000000-0005-0000-0000-00002A3B0000}"/>
    <cellStyle name="Dezimal 15 4 9 3 2 2" xfId="15231" xr:uid="{00000000-0005-0000-0000-00002B3B0000}"/>
    <cellStyle name="Dezimal 15 4 9 3 3" xfId="15232" xr:uid="{00000000-0005-0000-0000-00002C3B0000}"/>
    <cellStyle name="Dezimal 15 4 9 3 3 2" xfId="15233" xr:uid="{00000000-0005-0000-0000-00002D3B0000}"/>
    <cellStyle name="Dezimal 15 4 9 3 4" xfId="15234" xr:uid="{00000000-0005-0000-0000-00002E3B0000}"/>
    <cellStyle name="Dezimal 15 4 9 4" xfId="15235" xr:uid="{00000000-0005-0000-0000-00002F3B0000}"/>
    <cellStyle name="Dezimal 15 4 9 4 2" xfId="15236" xr:uid="{00000000-0005-0000-0000-0000303B0000}"/>
    <cellStyle name="Dezimal 15 4 9 5" xfId="15237" xr:uid="{00000000-0005-0000-0000-0000313B0000}"/>
    <cellStyle name="Dezimal 15 4 9 5 2" xfId="15238" xr:uid="{00000000-0005-0000-0000-0000323B0000}"/>
    <cellStyle name="Dezimal 15 4 9 6" xfId="15239" xr:uid="{00000000-0005-0000-0000-0000333B0000}"/>
    <cellStyle name="Dezimal 15 5" xfId="15240" xr:uid="{00000000-0005-0000-0000-0000343B0000}"/>
    <cellStyle name="Dezimal 15 5 10" xfId="15241" xr:uid="{00000000-0005-0000-0000-0000353B0000}"/>
    <cellStyle name="Dezimal 15 5 10 2" xfId="15242" xr:uid="{00000000-0005-0000-0000-0000363B0000}"/>
    <cellStyle name="Dezimal 15 5 11" xfId="15243" xr:uid="{00000000-0005-0000-0000-0000373B0000}"/>
    <cellStyle name="Dezimal 15 5 2" xfId="15244" xr:uid="{00000000-0005-0000-0000-0000383B0000}"/>
    <cellStyle name="Dezimal 15 5 2 10" xfId="15245" xr:uid="{00000000-0005-0000-0000-0000393B0000}"/>
    <cellStyle name="Dezimal 15 5 2 2" xfId="15246" xr:uid="{00000000-0005-0000-0000-00003A3B0000}"/>
    <cellStyle name="Dezimal 15 5 2 2 2" xfId="15247" xr:uid="{00000000-0005-0000-0000-00003B3B0000}"/>
    <cellStyle name="Dezimal 15 5 2 2 2 2" xfId="15248" xr:uid="{00000000-0005-0000-0000-00003C3B0000}"/>
    <cellStyle name="Dezimal 15 5 2 2 2 2 2" xfId="15249" xr:uid="{00000000-0005-0000-0000-00003D3B0000}"/>
    <cellStyle name="Dezimal 15 5 2 2 2 3" xfId="15250" xr:uid="{00000000-0005-0000-0000-00003E3B0000}"/>
    <cellStyle name="Dezimal 15 5 2 2 3" xfId="15251" xr:uid="{00000000-0005-0000-0000-00003F3B0000}"/>
    <cellStyle name="Dezimal 15 5 2 2 3 2" xfId="15252" xr:uid="{00000000-0005-0000-0000-0000403B0000}"/>
    <cellStyle name="Dezimal 15 5 2 2 4" xfId="15253" xr:uid="{00000000-0005-0000-0000-0000413B0000}"/>
    <cellStyle name="Dezimal 15 5 2 3" xfId="15254" xr:uid="{00000000-0005-0000-0000-0000423B0000}"/>
    <cellStyle name="Dezimal 15 5 2 3 2" xfId="15255" xr:uid="{00000000-0005-0000-0000-0000433B0000}"/>
    <cellStyle name="Dezimal 15 5 2 3 2 2" xfId="15256" xr:uid="{00000000-0005-0000-0000-0000443B0000}"/>
    <cellStyle name="Dezimal 15 5 2 3 3" xfId="15257" xr:uid="{00000000-0005-0000-0000-0000453B0000}"/>
    <cellStyle name="Dezimal 15 5 2 3 3 2" xfId="15258" xr:uid="{00000000-0005-0000-0000-0000463B0000}"/>
    <cellStyle name="Dezimal 15 5 2 3 4" xfId="15259" xr:uid="{00000000-0005-0000-0000-0000473B0000}"/>
    <cellStyle name="Dezimal 15 5 2 4" xfId="15260" xr:uid="{00000000-0005-0000-0000-0000483B0000}"/>
    <cellStyle name="Dezimal 15 5 2 4 2" xfId="15261" xr:uid="{00000000-0005-0000-0000-0000493B0000}"/>
    <cellStyle name="Dezimal 15 5 2 4 2 2" xfId="15262" xr:uid="{00000000-0005-0000-0000-00004A3B0000}"/>
    <cellStyle name="Dezimal 15 5 2 4 3" xfId="15263" xr:uid="{00000000-0005-0000-0000-00004B3B0000}"/>
    <cellStyle name="Dezimal 15 5 2 4 3 2" xfId="15264" xr:uid="{00000000-0005-0000-0000-00004C3B0000}"/>
    <cellStyle name="Dezimal 15 5 2 4 4" xfId="15265" xr:uid="{00000000-0005-0000-0000-00004D3B0000}"/>
    <cellStyle name="Dezimal 15 5 2 5" xfId="15266" xr:uid="{00000000-0005-0000-0000-00004E3B0000}"/>
    <cellStyle name="Dezimal 15 5 2 5 2" xfId="15267" xr:uid="{00000000-0005-0000-0000-00004F3B0000}"/>
    <cellStyle name="Dezimal 15 5 2 5 2 2" xfId="15268" xr:uid="{00000000-0005-0000-0000-0000503B0000}"/>
    <cellStyle name="Dezimal 15 5 2 5 3" xfId="15269" xr:uid="{00000000-0005-0000-0000-0000513B0000}"/>
    <cellStyle name="Dezimal 15 5 2 5 3 2" xfId="15270" xr:uid="{00000000-0005-0000-0000-0000523B0000}"/>
    <cellStyle name="Dezimal 15 5 2 5 4" xfId="15271" xr:uid="{00000000-0005-0000-0000-0000533B0000}"/>
    <cellStyle name="Dezimal 15 5 2 6" xfId="15272" xr:uid="{00000000-0005-0000-0000-0000543B0000}"/>
    <cellStyle name="Dezimal 15 5 2 6 2" xfId="15273" xr:uid="{00000000-0005-0000-0000-0000553B0000}"/>
    <cellStyle name="Dezimal 15 5 2 6 2 2" xfId="15274" xr:uid="{00000000-0005-0000-0000-0000563B0000}"/>
    <cellStyle name="Dezimal 15 5 2 6 3" xfId="15275" xr:uid="{00000000-0005-0000-0000-0000573B0000}"/>
    <cellStyle name="Dezimal 15 5 2 6 3 2" xfId="15276" xr:uid="{00000000-0005-0000-0000-0000583B0000}"/>
    <cellStyle name="Dezimal 15 5 2 6 4" xfId="15277" xr:uid="{00000000-0005-0000-0000-0000593B0000}"/>
    <cellStyle name="Dezimal 15 5 2 7" xfId="15278" xr:uid="{00000000-0005-0000-0000-00005A3B0000}"/>
    <cellStyle name="Dezimal 15 5 2 7 2" xfId="15279" xr:uid="{00000000-0005-0000-0000-00005B3B0000}"/>
    <cellStyle name="Dezimal 15 5 2 7 2 2" xfId="15280" xr:uid="{00000000-0005-0000-0000-00005C3B0000}"/>
    <cellStyle name="Dezimal 15 5 2 7 3" xfId="15281" xr:uid="{00000000-0005-0000-0000-00005D3B0000}"/>
    <cellStyle name="Dezimal 15 5 2 7 3 2" xfId="15282" xr:uid="{00000000-0005-0000-0000-00005E3B0000}"/>
    <cellStyle name="Dezimal 15 5 2 7 4" xfId="15283" xr:uid="{00000000-0005-0000-0000-00005F3B0000}"/>
    <cellStyle name="Dezimal 15 5 2 8" xfId="15284" xr:uid="{00000000-0005-0000-0000-0000603B0000}"/>
    <cellStyle name="Dezimal 15 5 2 8 2" xfId="15285" xr:uid="{00000000-0005-0000-0000-0000613B0000}"/>
    <cellStyle name="Dezimal 15 5 2 9" xfId="15286" xr:uid="{00000000-0005-0000-0000-0000623B0000}"/>
    <cellStyle name="Dezimal 15 5 2 9 2" xfId="15287" xr:uid="{00000000-0005-0000-0000-0000633B0000}"/>
    <cellStyle name="Dezimal 15 5 3" xfId="15288" xr:uid="{00000000-0005-0000-0000-0000643B0000}"/>
    <cellStyle name="Dezimal 15 5 3 2" xfId="15289" xr:uid="{00000000-0005-0000-0000-0000653B0000}"/>
    <cellStyle name="Dezimal 15 5 3 2 2" xfId="15290" xr:uid="{00000000-0005-0000-0000-0000663B0000}"/>
    <cellStyle name="Dezimal 15 5 3 2 2 2" xfId="15291" xr:uid="{00000000-0005-0000-0000-0000673B0000}"/>
    <cellStyle name="Dezimal 15 5 3 2 3" xfId="15292" xr:uid="{00000000-0005-0000-0000-0000683B0000}"/>
    <cellStyle name="Dezimal 15 5 3 2 3 2" xfId="15293" xr:uid="{00000000-0005-0000-0000-0000693B0000}"/>
    <cellStyle name="Dezimal 15 5 3 2 4" xfId="15294" xr:uid="{00000000-0005-0000-0000-00006A3B0000}"/>
    <cellStyle name="Dezimal 15 5 3 3" xfId="15295" xr:uid="{00000000-0005-0000-0000-00006B3B0000}"/>
    <cellStyle name="Dezimal 15 5 3 3 2" xfId="15296" xr:uid="{00000000-0005-0000-0000-00006C3B0000}"/>
    <cellStyle name="Dezimal 15 5 3 3 2 2" xfId="15297" xr:uid="{00000000-0005-0000-0000-00006D3B0000}"/>
    <cellStyle name="Dezimal 15 5 3 3 3" xfId="15298" xr:uid="{00000000-0005-0000-0000-00006E3B0000}"/>
    <cellStyle name="Dezimal 15 5 3 3 3 2" xfId="15299" xr:uid="{00000000-0005-0000-0000-00006F3B0000}"/>
    <cellStyle name="Dezimal 15 5 3 3 4" xfId="15300" xr:uid="{00000000-0005-0000-0000-0000703B0000}"/>
    <cellStyle name="Dezimal 15 5 3 4" xfId="15301" xr:uid="{00000000-0005-0000-0000-0000713B0000}"/>
    <cellStyle name="Dezimal 15 5 3 4 2" xfId="15302" xr:uid="{00000000-0005-0000-0000-0000723B0000}"/>
    <cellStyle name="Dezimal 15 5 3 4 2 2" xfId="15303" xr:uid="{00000000-0005-0000-0000-0000733B0000}"/>
    <cellStyle name="Dezimal 15 5 3 4 3" xfId="15304" xr:uid="{00000000-0005-0000-0000-0000743B0000}"/>
    <cellStyle name="Dezimal 15 5 3 4 3 2" xfId="15305" xr:uid="{00000000-0005-0000-0000-0000753B0000}"/>
    <cellStyle name="Dezimal 15 5 3 4 4" xfId="15306" xr:uid="{00000000-0005-0000-0000-0000763B0000}"/>
    <cellStyle name="Dezimal 15 5 3 5" xfId="15307" xr:uid="{00000000-0005-0000-0000-0000773B0000}"/>
    <cellStyle name="Dezimal 15 5 3 5 2" xfId="15308" xr:uid="{00000000-0005-0000-0000-0000783B0000}"/>
    <cellStyle name="Dezimal 15 5 3 5 2 2" xfId="15309" xr:uid="{00000000-0005-0000-0000-0000793B0000}"/>
    <cellStyle name="Dezimal 15 5 3 5 3" xfId="15310" xr:uid="{00000000-0005-0000-0000-00007A3B0000}"/>
    <cellStyle name="Dezimal 15 5 3 5 3 2" xfId="15311" xr:uid="{00000000-0005-0000-0000-00007B3B0000}"/>
    <cellStyle name="Dezimal 15 5 3 5 4" xfId="15312" xr:uid="{00000000-0005-0000-0000-00007C3B0000}"/>
    <cellStyle name="Dezimal 15 5 3 6" xfId="15313" xr:uid="{00000000-0005-0000-0000-00007D3B0000}"/>
    <cellStyle name="Dezimal 15 5 3 6 2" xfId="15314" xr:uid="{00000000-0005-0000-0000-00007E3B0000}"/>
    <cellStyle name="Dezimal 15 5 3 7" xfId="15315" xr:uid="{00000000-0005-0000-0000-00007F3B0000}"/>
    <cellStyle name="Dezimal 15 5 3 7 2" xfId="15316" xr:uid="{00000000-0005-0000-0000-0000803B0000}"/>
    <cellStyle name="Dezimal 15 5 3 8" xfId="15317" xr:uid="{00000000-0005-0000-0000-0000813B0000}"/>
    <cellStyle name="Dezimal 15 5 4" xfId="15318" xr:uid="{00000000-0005-0000-0000-0000823B0000}"/>
    <cellStyle name="Dezimal 15 5 4 2" xfId="15319" xr:uid="{00000000-0005-0000-0000-0000833B0000}"/>
    <cellStyle name="Dezimal 15 5 4 2 2" xfId="15320" xr:uid="{00000000-0005-0000-0000-0000843B0000}"/>
    <cellStyle name="Dezimal 15 5 4 3" xfId="15321" xr:uid="{00000000-0005-0000-0000-0000853B0000}"/>
    <cellStyle name="Dezimal 15 5 4 3 2" xfId="15322" xr:uid="{00000000-0005-0000-0000-0000863B0000}"/>
    <cellStyle name="Dezimal 15 5 4 4" xfId="15323" xr:uid="{00000000-0005-0000-0000-0000873B0000}"/>
    <cellStyle name="Dezimal 15 5 5" xfId="15324" xr:uid="{00000000-0005-0000-0000-0000883B0000}"/>
    <cellStyle name="Dezimal 15 5 5 2" xfId="15325" xr:uid="{00000000-0005-0000-0000-0000893B0000}"/>
    <cellStyle name="Dezimal 15 5 5 2 2" xfId="15326" xr:uid="{00000000-0005-0000-0000-00008A3B0000}"/>
    <cellStyle name="Dezimal 15 5 5 3" xfId="15327" xr:uid="{00000000-0005-0000-0000-00008B3B0000}"/>
    <cellStyle name="Dezimal 15 5 5 3 2" xfId="15328" xr:uid="{00000000-0005-0000-0000-00008C3B0000}"/>
    <cellStyle name="Dezimal 15 5 5 4" xfId="15329" xr:uid="{00000000-0005-0000-0000-00008D3B0000}"/>
    <cellStyle name="Dezimal 15 5 6" xfId="15330" xr:uid="{00000000-0005-0000-0000-00008E3B0000}"/>
    <cellStyle name="Dezimal 15 5 6 2" xfId="15331" xr:uid="{00000000-0005-0000-0000-00008F3B0000}"/>
    <cellStyle name="Dezimal 15 5 6 2 2" xfId="15332" xr:uid="{00000000-0005-0000-0000-0000903B0000}"/>
    <cellStyle name="Dezimal 15 5 6 3" xfId="15333" xr:uid="{00000000-0005-0000-0000-0000913B0000}"/>
    <cellStyle name="Dezimal 15 5 6 3 2" xfId="15334" xr:uid="{00000000-0005-0000-0000-0000923B0000}"/>
    <cellStyle name="Dezimal 15 5 6 4" xfId="15335" xr:uid="{00000000-0005-0000-0000-0000933B0000}"/>
    <cellStyle name="Dezimal 15 5 7" xfId="15336" xr:uid="{00000000-0005-0000-0000-0000943B0000}"/>
    <cellStyle name="Dezimal 15 5 7 2" xfId="15337" xr:uid="{00000000-0005-0000-0000-0000953B0000}"/>
    <cellStyle name="Dezimal 15 5 7 2 2" xfId="15338" xr:uid="{00000000-0005-0000-0000-0000963B0000}"/>
    <cellStyle name="Dezimal 15 5 7 3" xfId="15339" xr:uid="{00000000-0005-0000-0000-0000973B0000}"/>
    <cellStyle name="Dezimal 15 5 7 3 2" xfId="15340" xr:uid="{00000000-0005-0000-0000-0000983B0000}"/>
    <cellStyle name="Dezimal 15 5 7 4" xfId="15341" xr:uid="{00000000-0005-0000-0000-0000993B0000}"/>
    <cellStyle name="Dezimal 15 5 8" xfId="15342" xr:uid="{00000000-0005-0000-0000-00009A3B0000}"/>
    <cellStyle name="Dezimal 15 5 8 2" xfId="15343" xr:uid="{00000000-0005-0000-0000-00009B3B0000}"/>
    <cellStyle name="Dezimal 15 5 8 2 2" xfId="15344" xr:uid="{00000000-0005-0000-0000-00009C3B0000}"/>
    <cellStyle name="Dezimal 15 5 8 3" xfId="15345" xr:uid="{00000000-0005-0000-0000-00009D3B0000}"/>
    <cellStyle name="Dezimal 15 5 8 3 2" xfId="15346" xr:uid="{00000000-0005-0000-0000-00009E3B0000}"/>
    <cellStyle name="Dezimal 15 5 8 4" xfId="15347" xr:uid="{00000000-0005-0000-0000-00009F3B0000}"/>
    <cellStyle name="Dezimal 15 5 9" xfId="15348" xr:uid="{00000000-0005-0000-0000-0000A03B0000}"/>
    <cellStyle name="Dezimal 15 5 9 2" xfId="15349" xr:uid="{00000000-0005-0000-0000-0000A13B0000}"/>
    <cellStyle name="Dezimal 15 6" xfId="15350" xr:uid="{00000000-0005-0000-0000-0000A23B0000}"/>
    <cellStyle name="Dezimal 15 6 10" xfId="15351" xr:uid="{00000000-0005-0000-0000-0000A33B0000}"/>
    <cellStyle name="Dezimal 15 6 10 2" xfId="15352" xr:uid="{00000000-0005-0000-0000-0000A43B0000}"/>
    <cellStyle name="Dezimal 15 6 11" xfId="15353" xr:uid="{00000000-0005-0000-0000-0000A53B0000}"/>
    <cellStyle name="Dezimal 15 6 2" xfId="15354" xr:uid="{00000000-0005-0000-0000-0000A63B0000}"/>
    <cellStyle name="Dezimal 15 6 2 10" xfId="15355" xr:uid="{00000000-0005-0000-0000-0000A73B0000}"/>
    <cellStyle name="Dezimal 15 6 2 2" xfId="15356" xr:uid="{00000000-0005-0000-0000-0000A83B0000}"/>
    <cellStyle name="Dezimal 15 6 2 2 2" xfId="15357" xr:uid="{00000000-0005-0000-0000-0000A93B0000}"/>
    <cellStyle name="Dezimal 15 6 2 2 2 2" xfId="15358" xr:uid="{00000000-0005-0000-0000-0000AA3B0000}"/>
    <cellStyle name="Dezimal 15 6 2 2 3" xfId="15359" xr:uid="{00000000-0005-0000-0000-0000AB3B0000}"/>
    <cellStyle name="Dezimal 15 6 2 2 3 2" xfId="15360" xr:uid="{00000000-0005-0000-0000-0000AC3B0000}"/>
    <cellStyle name="Dezimal 15 6 2 2 4" xfId="15361" xr:uid="{00000000-0005-0000-0000-0000AD3B0000}"/>
    <cellStyle name="Dezimal 15 6 2 3" xfId="15362" xr:uid="{00000000-0005-0000-0000-0000AE3B0000}"/>
    <cellStyle name="Dezimal 15 6 2 3 2" xfId="15363" xr:uid="{00000000-0005-0000-0000-0000AF3B0000}"/>
    <cellStyle name="Dezimal 15 6 2 3 2 2" xfId="15364" xr:uid="{00000000-0005-0000-0000-0000B03B0000}"/>
    <cellStyle name="Dezimal 15 6 2 3 3" xfId="15365" xr:uid="{00000000-0005-0000-0000-0000B13B0000}"/>
    <cellStyle name="Dezimal 15 6 2 3 3 2" xfId="15366" xr:uid="{00000000-0005-0000-0000-0000B23B0000}"/>
    <cellStyle name="Dezimal 15 6 2 3 4" xfId="15367" xr:uid="{00000000-0005-0000-0000-0000B33B0000}"/>
    <cellStyle name="Dezimal 15 6 2 4" xfId="15368" xr:uid="{00000000-0005-0000-0000-0000B43B0000}"/>
    <cellStyle name="Dezimal 15 6 2 4 2" xfId="15369" xr:uid="{00000000-0005-0000-0000-0000B53B0000}"/>
    <cellStyle name="Dezimal 15 6 2 4 2 2" xfId="15370" xr:uid="{00000000-0005-0000-0000-0000B63B0000}"/>
    <cellStyle name="Dezimal 15 6 2 4 3" xfId="15371" xr:uid="{00000000-0005-0000-0000-0000B73B0000}"/>
    <cellStyle name="Dezimal 15 6 2 4 3 2" xfId="15372" xr:uid="{00000000-0005-0000-0000-0000B83B0000}"/>
    <cellStyle name="Dezimal 15 6 2 4 4" xfId="15373" xr:uid="{00000000-0005-0000-0000-0000B93B0000}"/>
    <cellStyle name="Dezimal 15 6 2 5" xfId="15374" xr:uid="{00000000-0005-0000-0000-0000BA3B0000}"/>
    <cellStyle name="Dezimal 15 6 2 5 2" xfId="15375" xr:uid="{00000000-0005-0000-0000-0000BB3B0000}"/>
    <cellStyle name="Dezimal 15 6 2 5 2 2" xfId="15376" xr:uid="{00000000-0005-0000-0000-0000BC3B0000}"/>
    <cellStyle name="Dezimal 15 6 2 5 3" xfId="15377" xr:uid="{00000000-0005-0000-0000-0000BD3B0000}"/>
    <cellStyle name="Dezimal 15 6 2 5 3 2" xfId="15378" xr:uid="{00000000-0005-0000-0000-0000BE3B0000}"/>
    <cellStyle name="Dezimal 15 6 2 5 4" xfId="15379" xr:uid="{00000000-0005-0000-0000-0000BF3B0000}"/>
    <cellStyle name="Dezimal 15 6 2 6" xfId="15380" xr:uid="{00000000-0005-0000-0000-0000C03B0000}"/>
    <cellStyle name="Dezimal 15 6 2 6 2" xfId="15381" xr:uid="{00000000-0005-0000-0000-0000C13B0000}"/>
    <cellStyle name="Dezimal 15 6 2 6 2 2" xfId="15382" xr:uid="{00000000-0005-0000-0000-0000C23B0000}"/>
    <cellStyle name="Dezimal 15 6 2 6 3" xfId="15383" xr:uid="{00000000-0005-0000-0000-0000C33B0000}"/>
    <cellStyle name="Dezimal 15 6 2 6 3 2" xfId="15384" xr:uid="{00000000-0005-0000-0000-0000C43B0000}"/>
    <cellStyle name="Dezimal 15 6 2 6 4" xfId="15385" xr:uid="{00000000-0005-0000-0000-0000C53B0000}"/>
    <cellStyle name="Dezimal 15 6 2 7" xfId="15386" xr:uid="{00000000-0005-0000-0000-0000C63B0000}"/>
    <cellStyle name="Dezimal 15 6 2 7 2" xfId="15387" xr:uid="{00000000-0005-0000-0000-0000C73B0000}"/>
    <cellStyle name="Dezimal 15 6 2 7 2 2" xfId="15388" xr:uid="{00000000-0005-0000-0000-0000C83B0000}"/>
    <cellStyle name="Dezimal 15 6 2 7 3" xfId="15389" xr:uid="{00000000-0005-0000-0000-0000C93B0000}"/>
    <cellStyle name="Dezimal 15 6 2 7 3 2" xfId="15390" xr:uid="{00000000-0005-0000-0000-0000CA3B0000}"/>
    <cellStyle name="Dezimal 15 6 2 7 4" xfId="15391" xr:uid="{00000000-0005-0000-0000-0000CB3B0000}"/>
    <cellStyle name="Dezimal 15 6 2 8" xfId="15392" xr:uid="{00000000-0005-0000-0000-0000CC3B0000}"/>
    <cellStyle name="Dezimal 15 6 2 8 2" xfId="15393" xr:uid="{00000000-0005-0000-0000-0000CD3B0000}"/>
    <cellStyle name="Dezimal 15 6 2 9" xfId="15394" xr:uid="{00000000-0005-0000-0000-0000CE3B0000}"/>
    <cellStyle name="Dezimal 15 6 2 9 2" xfId="15395" xr:uid="{00000000-0005-0000-0000-0000CF3B0000}"/>
    <cellStyle name="Dezimal 15 6 3" xfId="15396" xr:uid="{00000000-0005-0000-0000-0000D03B0000}"/>
    <cellStyle name="Dezimal 15 6 3 2" xfId="15397" xr:uid="{00000000-0005-0000-0000-0000D13B0000}"/>
    <cellStyle name="Dezimal 15 6 3 2 2" xfId="15398" xr:uid="{00000000-0005-0000-0000-0000D23B0000}"/>
    <cellStyle name="Dezimal 15 6 3 2 2 2" xfId="15399" xr:uid="{00000000-0005-0000-0000-0000D33B0000}"/>
    <cellStyle name="Dezimal 15 6 3 2 3" xfId="15400" xr:uid="{00000000-0005-0000-0000-0000D43B0000}"/>
    <cellStyle name="Dezimal 15 6 3 2 3 2" xfId="15401" xr:uid="{00000000-0005-0000-0000-0000D53B0000}"/>
    <cellStyle name="Dezimal 15 6 3 2 4" xfId="15402" xr:uid="{00000000-0005-0000-0000-0000D63B0000}"/>
    <cellStyle name="Dezimal 15 6 3 3" xfId="15403" xr:uid="{00000000-0005-0000-0000-0000D73B0000}"/>
    <cellStyle name="Dezimal 15 6 3 3 2" xfId="15404" xr:uid="{00000000-0005-0000-0000-0000D83B0000}"/>
    <cellStyle name="Dezimal 15 6 3 3 2 2" xfId="15405" xr:uid="{00000000-0005-0000-0000-0000D93B0000}"/>
    <cellStyle name="Dezimal 15 6 3 3 3" xfId="15406" xr:uid="{00000000-0005-0000-0000-0000DA3B0000}"/>
    <cellStyle name="Dezimal 15 6 3 3 3 2" xfId="15407" xr:uid="{00000000-0005-0000-0000-0000DB3B0000}"/>
    <cellStyle name="Dezimal 15 6 3 3 4" xfId="15408" xr:uid="{00000000-0005-0000-0000-0000DC3B0000}"/>
    <cellStyle name="Dezimal 15 6 3 4" xfId="15409" xr:uid="{00000000-0005-0000-0000-0000DD3B0000}"/>
    <cellStyle name="Dezimal 15 6 3 4 2" xfId="15410" xr:uid="{00000000-0005-0000-0000-0000DE3B0000}"/>
    <cellStyle name="Dezimal 15 6 3 5" xfId="15411" xr:uid="{00000000-0005-0000-0000-0000DF3B0000}"/>
    <cellStyle name="Dezimal 15 6 3 5 2" xfId="15412" xr:uid="{00000000-0005-0000-0000-0000E03B0000}"/>
    <cellStyle name="Dezimal 15 6 3 6" xfId="15413" xr:uid="{00000000-0005-0000-0000-0000E13B0000}"/>
    <cellStyle name="Dezimal 15 6 4" xfId="15414" xr:uid="{00000000-0005-0000-0000-0000E23B0000}"/>
    <cellStyle name="Dezimal 15 6 4 2" xfId="15415" xr:uid="{00000000-0005-0000-0000-0000E33B0000}"/>
    <cellStyle name="Dezimal 15 6 4 2 2" xfId="15416" xr:uid="{00000000-0005-0000-0000-0000E43B0000}"/>
    <cellStyle name="Dezimal 15 6 4 3" xfId="15417" xr:uid="{00000000-0005-0000-0000-0000E53B0000}"/>
    <cellStyle name="Dezimal 15 6 4 3 2" xfId="15418" xr:uid="{00000000-0005-0000-0000-0000E63B0000}"/>
    <cellStyle name="Dezimal 15 6 4 4" xfId="15419" xr:uid="{00000000-0005-0000-0000-0000E73B0000}"/>
    <cellStyle name="Dezimal 15 6 5" xfId="15420" xr:uid="{00000000-0005-0000-0000-0000E83B0000}"/>
    <cellStyle name="Dezimal 15 6 5 2" xfId="15421" xr:uid="{00000000-0005-0000-0000-0000E93B0000}"/>
    <cellStyle name="Dezimal 15 6 5 2 2" xfId="15422" xr:uid="{00000000-0005-0000-0000-0000EA3B0000}"/>
    <cellStyle name="Dezimal 15 6 5 3" xfId="15423" xr:uid="{00000000-0005-0000-0000-0000EB3B0000}"/>
    <cellStyle name="Dezimal 15 6 5 3 2" xfId="15424" xr:uid="{00000000-0005-0000-0000-0000EC3B0000}"/>
    <cellStyle name="Dezimal 15 6 5 4" xfId="15425" xr:uid="{00000000-0005-0000-0000-0000ED3B0000}"/>
    <cellStyle name="Dezimal 15 6 6" xfId="15426" xr:uid="{00000000-0005-0000-0000-0000EE3B0000}"/>
    <cellStyle name="Dezimal 15 6 6 2" xfId="15427" xr:uid="{00000000-0005-0000-0000-0000EF3B0000}"/>
    <cellStyle name="Dezimal 15 6 6 2 2" xfId="15428" xr:uid="{00000000-0005-0000-0000-0000F03B0000}"/>
    <cellStyle name="Dezimal 15 6 6 3" xfId="15429" xr:uid="{00000000-0005-0000-0000-0000F13B0000}"/>
    <cellStyle name="Dezimal 15 6 6 3 2" xfId="15430" xr:uid="{00000000-0005-0000-0000-0000F23B0000}"/>
    <cellStyle name="Dezimal 15 6 6 4" xfId="15431" xr:uid="{00000000-0005-0000-0000-0000F33B0000}"/>
    <cellStyle name="Dezimal 15 6 7" xfId="15432" xr:uid="{00000000-0005-0000-0000-0000F43B0000}"/>
    <cellStyle name="Dezimal 15 6 7 2" xfId="15433" xr:uid="{00000000-0005-0000-0000-0000F53B0000}"/>
    <cellStyle name="Dezimal 15 6 7 2 2" xfId="15434" xr:uid="{00000000-0005-0000-0000-0000F63B0000}"/>
    <cellStyle name="Dezimal 15 6 7 3" xfId="15435" xr:uid="{00000000-0005-0000-0000-0000F73B0000}"/>
    <cellStyle name="Dezimal 15 6 7 3 2" xfId="15436" xr:uid="{00000000-0005-0000-0000-0000F83B0000}"/>
    <cellStyle name="Dezimal 15 6 7 4" xfId="15437" xr:uid="{00000000-0005-0000-0000-0000F93B0000}"/>
    <cellStyle name="Dezimal 15 6 8" xfId="15438" xr:uid="{00000000-0005-0000-0000-0000FA3B0000}"/>
    <cellStyle name="Dezimal 15 6 8 2" xfId="15439" xr:uid="{00000000-0005-0000-0000-0000FB3B0000}"/>
    <cellStyle name="Dezimal 15 6 8 2 2" xfId="15440" xr:uid="{00000000-0005-0000-0000-0000FC3B0000}"/>
    <cellStyle name="Dezimal 15 6 8 3" xfId="15441" xr:uid="{00000000-0005-0000-0000-0000FD3B0000}"/>
    <cellStyle name="Dezimal 15 6 8 3 2" xfId="15442" xr:uid="{00000000-0005-0000-0000-0000FE3B0000}"/>
    <cellStyle name="Dezimal 15 6 8 4" xfId="15443" xr:uid="{00000000-0005-0000-0000-0000FF3B0000}"/>
    <cellStyle name="Dezimal 15 6 9" xfId="15444" xr:uid="{00000000-0005-0000-0000-0000003C0000}"/>
    <cellStyle name="Dezimal 15 6 9 2" xfId="15445" xr:uid="{00000000-0005-0000-0000-0000013C0000}"/>
    <cellStyle name="Dezimal 15 7" xfId="15446" xr:uid="{00000000-0005-0000-0000-0000023C0000}"/>
    <cellStyle name="Dezimal 15 7 10" xfId="15447" xr:uid="{00000000-0005-0000-0000-0000033C0000}"/>
    <cellStyle name="Dezimal 15 7 2" xfId="15448" xr:uid="{00000000-0005-0000-0000-0000043C0000}"/>
    <cellStyle name="Dezimal 15 7 2 10" xfId="15449" xr:uid="{00000000-0005-0000-0000-0000053C0000}"/>
    <cellStyle name="Dezimal 15 7 2 2" xfId="15450" xr:uid="{00000000-0005-0000-0000-0000063C0000}"/>
    <cellStyle name="Dezimal 15 7 2 2 2" xfId="15451" xr:uid="{00000000-0005-0000-0000-0000073C0000}"/>
    <cellStyle name="Dezimal 15 7 2 2 2 2" xfId="15452" xr:uid="{00000000-0005-0000-0000-0000083C0000}"/>
    <cellStyle name="Dezimal 15 7 2 2 3" xfId="15453" xr:uid="{00000000-0005-0000-0000-0000093C0000}"/>
    <cellStyle name="Dezimal 15 7 2 2 3 2" xfId="15454" xr:uid="{00000000-0005-0000-0000-00000A3C0000}"/>
    <cellStyle name="Dezimal 15 7 2 2 4" xfId="15455" xr:uid="{00000000-0005-0000-0000-00000B3C0000}"/>
    <cellStyle name="Dezimal 15 7 2 3" xfId="15456" xr:uid="{00000000-0005-0000-0000-00000C3C0000}"/>
    <cellStyle name="Dezimal 15 7 2 3 2" xfId="15457" xr:uid="{00000000-0005-0000-0000-00000D3C0000}"/>
    <cellStyle name="Dezimal 15 7 2 3 2 2" xfId="15458" xr:uid="{00000000-0005-0000-0000-00000E3C0000}"/>
    <cellStyle name="Dezimal 15 7 2 3 3" xfId="15459" xr:uid="{00000000-0005-0000-0000-00000F3C0000}"/>
    <cellStyle name="Dezimal 15 7 2 3 3 2" xfId="15460" xr:uid="{00000000-0005-0000-0000-0000103C0000}"/>
    <cellStyle name="Dezimal 15 7 2 3 4" xfId="15461" xr:uid="{00000000-0005-0000-0000-0000113C0000}"/>
    <cellStyle name="Dezimal 15 7 2 4" xfId="15462" xr:uid="{00000000-0005-0000-0000-0000123C0000}"/>
    <cellStyle name="Dezimal 15 7 2 4 2" xfId="15463" xr:uid="{00000000-0005-0000-0000-0000133C0000}"/>
    <cellStyle name="Dezimal 15 7 2 4 2 2" xfId="15464" xr:uid="{00000000-0005-0000-0000-0000143C0000}"/>
    <cellStyle name="Dezimal 15 7 2 4 3" xfId="15465" xr:uid="{00000000-0005-0000-0000-0000153C0000}"/>
    <cellStyle name="Dezimal 15 7 2 4 3 2" xfId="15466" xr:uid="{00000000-0005-0000-0000-0000163C0000}"/>
    <cellStyle name="Dezimal 15 7 2 4 4" xfId="15467" xr:uid="{00000000-0005-0000-0000-0000173C0000}"/>
    <cellStyle name="Dezimal 15 7 2 5" xfId="15468" xr:uid="{00000000-0005-0000-0000-0000183C0000}"/>
    <cellStyle name="Dezimal 15 7 2 5 2" xfId="15469" xr:uid="{00000000-0005-0000-0000-0000193C0000}"/>
    <cellStyle name="Dezimal 15 7 2 5 2 2" xfId="15470" xr:uid="{00000000-0005-0000-0000-00001A3C0000}"/>
    <cellStyle name="Dezimal 15 7 2 5 3" xfId="15471" xr:uid="{00000000-0005-0000-0000-00001B3C0000}"/>
    <cellStyle name="Dezimal 15 7 2 5 3 2" xfId="15472" xr:uid="{00000000-0005-0000-0000-00001C3C0000}"/>
    <cellStyle name="Dezimal 15 7 2 5 4" xfId="15473" xr:uid="{00000000-0005-0000-0000-00001D3C0000}"/>
    <cellStyle name="Dezimal 15 7 2 6" xfId="15474" xr:uid="{00000000-0005-0000-0000-00001E3C0000}"/>
    <cellStyle name="Dezimal 15 7 2 6 2" xfId="15475" xr:uid="{00000000-0005-0000-0000-00001F3C0000}"/>
    <cellStyle name="Dezimal 15 7 2 6 2 2" xfId="15476" xr:uid="{00000000-0005-0000-0000-0000203C0000}"/>
    <cellStyle name="Dezimal 15 7 2 6 3" xfId="15477" xr:uid="{00000000-0005-0000-0000-0000213C0000}"/>
    <cellStyle name="Dezimal 15 7 2 6 3 2" xfId="15478" xr:uid="{00000000-0005-0000-0000-0000223C0000}"/>
    <cellStyle name="Dezimal 15 7 2 6 4" xfId="15479" xr:uid="{00000000-0005-0000-0000-0000233C0000}"/>
    <cellStyle name="Dezimal 15 7 2 7" xfId="15480" xr:uid="{00000000-0005-0000-0000-0000243C0000}"/>
    <cellStyle name="Dezimal 15 7 2 7 2" xfId="15481" xr:uid="{00000000-0005-0000-0000-0000253C0000}"/>
    <cellStyle name="Dezimal 15 7 2 7 2 2" xfId="15482" xr:uid="{00000000-0005-0000-0000-0000263C0000}"/>
    <cellStyle name="Dezimal 15 7 2 7 3" xfId="15483" xr:uid="{00000000-0005-0000-0000-0000273C0000}"/>
    <cellStyle name="Dezimal 15 7 2 7 3 2" xfId="15484" xr:uid="{00000000-0005-0000-0000-0000283C0000}"/>
    <cellStyle name="Dezimal 15 7 2 7 4" xfId="15485" xr:uid="{00000000-0005-0000-0000-0000293C0000}"/>
    <cellStyle name="Dezimal 15 7 2 8" xfId="15486" xr:uid="{00000000-0005-0000-0000-00002A3C0000}"/>
    <cellStyle name="Dezimal 15 7 2 8 2" xfId="15487" xr:uid="{00000000-0005-0000-0000-00002B3C0000}"/>
    <cellStyle name="Dezimal 15 7 2 9" xfId="15488" xr:uid="{00000000-0005-0000-0000-00002C3C0000}"/>
    <cellStyle name="Dezimal 15 7 2 9 2" xfId="15489" xr:uid="{00000000-0005-0000-0000-00002D3C0000}"/>
    <cellStyle name="Dezimal 15 7 3" xfId="15490" xr:uid="{00000000-0005-0000-0000-00002E3C0000}"/>
    <cellStyle name="Dezimal 15 7 3 2" xfId="15491" xr:uid="{00000000-0005-0000-0000-00002F3C0000}"/>
    <cellStyle name="Dezimal 15 7 3 2 2" xfId="15492" xr:uid="{00000000-0005-0000-0000-0000303C0000}"/>
    <cellStyle name="Dezimal 15 7 3 3" xfId="15493" xr:uid="{00000000-0005-0000-0000-0000313C0000}"/>
    <cellStyle name="Dezimal 15 7 3 3 2" xfId="15494" xr:uid="{00000000-0005-0000-0000-0000323C0000}"/>
    <cellStyle name="Dezimal 15 7 3 4" xfId="15495" xr:uid="{00000000-0005-0000-0000-0000333C0000}"/>
    <cellStyle name="Dezimal 15 7 4" xfId="15496" xr:uid="{00000000-0005-0000-0000-0000343C0000}"/>
    <cellStyle name="Dezimal 15 7 4 2" xfId="15497" xr:uid="{00000000-0005-0000-0000-0000353C0000}"/>
    <cellStyle name="Dezimal 15 7 4 2 2" xfId="15498" xr:uid="{00000000-0005-0000-0000-0000363C0000}"/>
    <cellStyle name="Dezimal 15 7 4 3" xfId="15499" xr:uid="{00000000-0005-0000-0000-0000373C0000}"/>
    <cellStyle name="Dezimal 15 7 4 3 2" xfId="15500" xr:uid="{00000000-0005-0000-0000-0000383C0000}"/>
    <cellStyle name="Dezimal 15 7 4 4" xfId="15501" xr:uid="{00000000-0005-0000-0000-0000393C0000}"/>
    <cellStyle name="Dezimal 15 7 5" xfId="15502" xr:uid="{00000000-0005-0000-0000-00003A3C0000}"/>
    <cellStyle name="Dezimal 15 7 5 2" xfId="15503" xr:uid="{00000000-0005-0000-0000-00003B3C0000}"/>
    <cellStyle name="Dezimal 15 7 5 2 2" xfId="15504" xr:uid="{00000000-0005-0000-0000-00003C3C0000}"/>
    <cellStyle name="Dezimal 15 7 5 3" xfId="15505" xr:uid="{00000000-0005-0000-0000-00003D3C0000}"/>
    <cellStyle name="Dezimal 15 7 5 3 2" xfId="15506" xr:uid="{00000000-0005-0000-0000-00003E3C0000}"/>
    <cellStyle name="Dezimal 15 7 5 4" xfId="15507" xr:uid="{00000000-0005-0000-0000-00003F3C0000}"/>
    <cellStyle name="Dezimal 15 7 6" xfId="15508" xr:uid="{00000000-0005-0000-0000-0000403C0000}"/>
    <cellStyle name="Dezimal 15 7 6 2" xfId="15509" xr:uid="{00000000-0005-0000-0000-0000413C0000}"/>
    <cellStyle name="Dezimal 15 7 6 2 2" xfId="15510" xr:uid="{00000000-0005-0000-0000-0000423C0000}"/>
    <cellStyle name="Dezimal 15 7 6 3" xfId="15511" xr:uid="{00000000-0005-0000-0000-0000433C0000}"/>
    <cellStyle name="Dezimal 15 7 6 3 2" xfId="15512" xr:uid="{00000000-0005-0000-0000-0000443C0000}"/>
    <cellStyle name="Dezimal 15 7 6 4" xfId="15513" xr:uid="{00000000-0005-0000-0000-0000453C0000}"/>
    <cellStyle name="Dezimal 15 7 7" xfId="15514" xr:uid="{00000000-0005-0000-0000-0000463C0000}"/>
    <cellStyle name="Dezimal 15 7 7 2" xfId="15515" xr:uid="{00000000-0005-0000-0000-0000473C0000}"/>
    <cellStyle name="Dezimal 15 7 7 2 2" xfId="15516" xr:uid="{00000000-0005-0000-0000-0000483C0000}"/>
    <cellStyle name="Dezimal 15 7 7 3" xfId="15517" xr:uid="{00000000-0005-0000-0000-0000493C0000}"/>
    <cellStyle name="Dezimal 15 7 7 3 2" xfId="15518" xr:uid="{00000000-0005-0000-0000-00004A3C0000}"/>
    <cellStyle name="Dezimal 15 7 7 4" xfId="15519" xr:uid="{00000000-0005-0000-0000-00004B3C0000}"/>
    <cellStyle name="Dezimal 15 7 8" xfId="15520" xr:uid="{00000000-0005-0000-0000-00004C3C0000}"/>
    <cellStyle name="Dezimal 15 7 8 2" xfId="15521" xr:uid="{00000000-0005-0000-0000-00004D3C0000}"/>
    <cellStyle name="Dezimal 15 7 9" xfId="15522" xr:uid="{00000000-0005-0000-0000-00004E3C0000}"/>
    <cellStyle name="Dezimal 15 7 9 2" xfId="15523" xr:uid="{00000000-0005-0000-0000-00004F3C0000}"/>
    <cellStyle name="Dezimal 15 8" xfId="15524" xr:uid="{00000000-0005-0000-0000-0000503C0000}"/>
    <cellStyle name="Dezimal 15 8 10" xfId="15525" xr:uid="{00000000-0005-0000-0000-0000513C0000}"/>
    <cellStyle name="Dezimal 15 8 2" xfId="15526" xr:uid="{00000000-0005-0000-0000-0000523C0000}"/>
    <cellStyle name="Dezimal 15 8 2 2" xfId="15527" xr:uid="{00000000-0005-0000-0000-0000533C0000}"/>
    <cellStyle name="Dezimal 15 8 2 2 2" xfId="15528" xr:uid="{00000000-0005-0000-0000-0000543C0000}"/>
    <cellStyle name="Dezimal 15 8 2 2 2 2" xfId="15529" xr:uid="{00000000-0005-0000-0000-0000553C0000}"/>
    <cellStyle name="Dezimal 15 8 2 2 3" xfId="15530" xr:uid="{00000000-0005-0000-0000-0000563C0000}"/>
    <cellStyle name="Dezimal 15 8 2 2 3 2" xfId="15531" xr:uid="{00000000-0005-0000-0000-0000573C0000}"/>
    <cellStyle name="Dezimal 15 8 2 2 4" xfId="15532" xr:uid="{00000000-0005-0000-0000-0000583C0000}"/>
    <cellStyle name="Dezimal 15 8 2 3" xfId="15533" xr:uid="{00000000-0005-0000-0000-0000593C0000}"/>
    <cellStyle name="Dezimal 15 8 2 3 2" xfId="15534" xr:uid="{00000000-0005-0000-0000-00005A3C0000}"/>
    <cellStyle name="Dezimal 15 8 2 3 2 2" xfId="15535" xr:uid="{00000000-0005-0000-0000-00005B3C0000}"/>
    <cellStyle name="Dezimal 15 8 2 3 3" xfId="15536" xr:uid="{00000000-0005-0000-0000-00005C3C0000}"/>
    <cellStyle name="Dezimal 15 8 2 3 3 2" xfId="15537" xr:uid="{00000000-0005-0000-0000-00005D3C0000}"/>
    <cellStyle name="Dezimal 15 8 2 3 4" xfId="15538" xr:uid="{00000000-0005-0000-0000-00005E3C0000}"/>
    <cellStyle name="Dezimal 15 8 2 4" xfId="15539" xr:uid="{00000000-0005-0000-0000-00005F3C0000}"/>
    <cellStyle name="Dezimal 15 8 2 4 2" xfId="15540" xr:uid="{00000000-0005-0000-0000-0000603C0000}"/>
    <cellStyle name="Dezimal 15 8 2 5" xfId="15541" xr:uid="{00000000-0005-0000-0000-0000613C0000}"/>
    <cellStyle name="Dezimal 15 8 2 5 2" xfId="15542" xr:uid="{00000000-0005-0000-0000-0000623C0000}"/>
    <cellStyle name="Dezimal 15 8 2 6" xfId="15543" xr:uid="{00000000-0005-0000-0000-0000633C0000}"/>
    <cellStyle name="Dezimal 15 8 3" xfId="15544" xr:uid="{00000000-0005-0000-0000-0000643C0000}"/>
    <cellStyle name="Dezimal 15 8 3 2" xfId="15545" xr:uid="{00000000-0005-0000-0000-0000653C0000}"/>
    <cellStyle name="Dezimal 15 8 3 2 2" xfId="15546" xr:uid="{00000000-0005-0000-0000-0000663C0000}"/>
    <cellStyle name="Dezimal 15 8 3 3" xfId="15547" xr:uid="{00000000-0005-0000-0000-0000673C0000}"/>
    <cellStyle name="Dezimal 15 8 3 3 2" xfId="15548" xr:uid="{00000000-0005-0000-0000-0000683C0000}"/>
    <cellStyle name="Dezimal 15 8 3 4" xfId="15549" xr:uid="{00000000-0005-0000-0000-0000693C0000}"/>
    <cellStyle name="Dezimal 15 8 4" xfId="15550" xr:uid="{00000000-0005-0000-0000-00006A3C0000}"/>
    <cellStyle name="Dezimal 15 8 4 2" xfId="15551" xr:uid="{00000000-0005-0000-0000-00006B3C0000}"/>
    <cellStyle name="Dezimal 15 8 4 2 2" xfId="15552" xr:uid="{00000000-0005-0000-0000-00006C3C0000}"/>
    <cellStyle name="Dezimal 15 8 4 3" xfId="15553" xr:uid="{00000000-0005-0000-0000-00006D3C0000}"/>
    <cellStyle name="Dezimal 15 8 4 3 2" xfId="15554" xr:uid="{00000000-0005-0000-0000-00006E3C0000}"/>
    <cellStyle name="Dezimal 15 8 4 4" xfId="15555" xr:uid="{00000000-0005-0000-0000-00006F3C0000}"/>
    <cellStyle name="Dezimal 15 8 5" xfId="15556" xr:uid="{00000000-0005-0000-0000-0000703C0000}"/>
    <cellStyle name="Dezimal 15 8 5 2" xfId="15557" xr:uid="{00000000-0005-0000-0000-0000713C0000}"/>
    <cellStyle name="Dezimal 15 8 5 2 2" xfId="15558" xr:uid="{00000000-0005-0000-0000-0000723C0000}"/>
    <cellStyle name="Dezimal 15 8 5 3" xfId="15559" xr:uid="{00000000-0005-0000-0000-0000733C0000}"/>
    <cellStyle name="Dezimal 15 8 5 3 2" xfId="15560" xr:uid="{00000000-0005-0000-0000-0000743C0000}"/>
    <cellStyle name="Dezimal 15 8 5 4" xfId="15561" xr:uid="{00000000-0005-0000-0000-0000753C0000}"/>
    <cellStyle name="Dezimal 15 8 6" xfId="15562" xr:uid="{00000000-0005-0000-0000-0000763C0000}"/>
    <cellStyle name="Dezimal 15 8 6 2" xfId="15563" xr:uid="{00000000-0005-0000-0000-0000773C0000}"/>
    <cellStyle name="Dezimal 15 8 6 2 2" xfId="15564" xr:uid="{00000000-0005-0000-0000-0000783C0000}"/>
    <cellStyle name="Dezimal 15 8 6 3" xfId="15565" xr:uid="{00000000-0005-0000-0000-0000793C0000}"/>
    <cellStyle name="Dezimal 15 8 6 3 2" xfId="15566" xr:uid="{00000000-0005-0000-0000-00007A3C0000}"/>
    <cellStyle name="Dezimal 15 8 6 4" xfId="15567" xr:uid="{00000000-0005-0000-0000-00007B3C0000}"/>
    <cellStyle name="Dezimal 15 8 7" xfId="15568" xr:uid="{00000000-0005-0000-0000-00007C3C0000}"/>
    <cellStyle name="Dezimal 15 8 7 2" xfId="15569" xr:uid="{00000000-0005-0000-0000-00007D3C0000}"/>
    <cellStyle name="Dezimal 15 8 7 2 2" xfId="15570" xr:uid="{00000000-0005-0000-0000-00007E3C0000}"/>
    <cellStyle name="Dezimal 15 8 7 3" xfId="15571" xr:uid="{00000000-0005-0000-0000-00007F3C0000}"/>
    <cellStyle name="Dezimal 15 8 7 3 2" xfId="15572" xr:uid="{00000000-0005-0000-0000-0000803C0000}"/>
    <cellStyle name="Dezimal 15 8 7 4" xfId="15573" xr:uid="{00000000-0005-0000-0000-0000813C0000}"/>
    <cellStyle name="Dezimal 15 8 8" xfId="15574" xr:uid="{00000000-0005-0000-0000-0000823C0000}"/>
    <cellStyle name="Dezimal 15 8 8 2" xfId="15575" xr:uid="{00000000-0005-0000-0000-0000833C0000}"/>
    <cellStyle name="Dezimal 15 8 9" xfId="15576" xr:uid="{00000000-0005-0000-0000-0000843C0000}"/>
    <cellStyle name="Dezimal 15 8 9 2" xfId="15577" xr:uid="{00000000-0005-0000-0000-0000853C0000}"/>
    <cellStyle name="Dezimal 15 9" xfId="15578" xr:uid="{00000000-0005-0000-0000-0000863C0000}"/>
    <cellStyle name="Dezimal 15 9 10" xfId="15579" xr:uid="{00000000-0005-0000-0000-0000873C0000}"/>
    <cellStyle name="Dezimal 15 9 10 2" xfId="15580" xr:uid="{00000000-0005-0000-0000-0000883C0000}"/>
    <cellStyle name="Dezimal 15 9 11" xfId="15581" xr:uid="{00000000-0005-0000-0000-0000893C0000}"/>
    <cellStyle name="Dezimal 15 9 2" xfId="15582" xr:uid="{00000000-0005-0000-0000-00008A3C0000}"/>
    <cellStyle name="Dezimal 15 9 2 2" xfId="15583" xr:uid="{00000000-0005-0000-0000-00008B3C0000}"/>
    <cellStyle name="Dezimal 15 9 2 2 2" xfId="15584" xr:uid="{00000000-0005-0000-0000-00008C3C0000}"/>
    <cellStyle name="Dezimal 15 9 2 2 2 2" xfId="15585" xr:uid="{00000000-0005-0000-0000-00008D3C0000}"/>
    <cellStyle name="Dezimal 15 9 2 2 3" xfId="15586" xr:uid="{00000000-0005-0000-0000-00008E3C0000}"/>
    <cellStyle name="Dezimal 15 9 2 2 3 2" xfId="15587" xr:uid="{00000000-0005-0000-0000-00008F3C0000}"/>
    <cellStyle name="Dezimal 15 9 2 2 4" xfId="15588" xr:uid="{00000000-0005-0000-0000-0000903C0000}"/>
    <cellStyle name="Dezimal 15 9 2 3" xfId="15589" xr:uid="{00000000-0005-0000-0000-0000913C0000}"/>
    <cellStyle name="Dezimal 15 9 2 3 2" xfId="15590" xr:uid="{00000000-0005-0000-0000-0000923C0000}"/>
    <cellStyle name="Dezimal 15 9 2 3 2 2" xfId="15591" xr:uid="{00000000-0005-0000-0000-0000933C0000}"/>
    <cellStyle name="Dezimal 15 9 2 3 3" xfId="15592" xr:uid="{00000000-0005-0000-0000-0000943C0000}"/>
    <cellStyle name="Dezimal 15 9 2 3 3 2" xfId="15593" xr:uid="{00000000-0005-0000-0000-0000953C0000}"/>
    <cellStyle name="Dezimal 15 9 2 3 4" xfId="15594" xr:uid="{00000000-0005-0000-0000-0000963C0000}"/>
    <cellStyle name="Dezimal 15 9 2 4" xfId="15595" xr:uid="{00000000-0005-0000-0000-0000973C0000}"/>
    <cellStyle name="Dezimal 15 9 2 4 2" xfId="15596" xr:uid="{00000000-0005-0000-0000-0000983C0000}"/>
    <cellStyle name="Dezimal 15 9 2 5" xfId="15597" xr:uid="{00000000-0005-0000-0000-0000993C0000}"/>
    <cellStyle name="Dezimal 15 9 2 5 2" xfId="15598" xr:uid="{00000000-0005-0000-0000-00009A3C0000}"/>
    <cellStyle name="Dezimal 15 9 2 6" xfId="15599" xr:uid="{00000000-0005-0000-0000-00009B3C0000}"/>
    <cellStyle name="Dezimal 15 9 3" xfId="15600" xr:uid="{00000000-0005-0000-0000-00009C3C0000}"/>
    <cellStyle name="Dezimal 15 9 3 2" xfId="15601" xr:uid="{00000000-0005-0000-0000-00009D3C0000}"/>
    <cellStyle name="Dezimal 15 9 3 2 2" xfId="15602" xr:uid="{00000000-0005-0000-0000-00009E3C0000}"/>
    <cellStyle name="Dezimal 15 9 3 2 2 2" xfId="15603" xr:uid="{00000000-0005-0000-0000-00009F3C0000}"/>
    <cellStyle name="Dezimal 15 9 3 2 3" xfId="15604" xr:uid="{00000000-0005-0000-0000-0000A03C0000}"/>
    <cellStyle name="Dezimal 15 9 3 2 3 2" xfId="15605" xr:uid="{00000000-0005-0000-0000-0000A13C0000}"/>
    <cellStyle name="Dezimal 15 9 3 2 4" xfId="15606" xr:uid="{00000000-0005-0000-0000-0000A23C0000}"/>
    <cellStyle name="Dezimal 15 9 3 3" xfId="15607" xr:uid="{00000000-0005-0000-0000-0000A33C0000}"/>
    <cellStyle name="Dezimal 15 9 3 3 2" xfId="15608" xr:uid="{00000000-0005-0000-0000-0000A43C0000}"/>
    <cellStyle name="Dezimal 15 9 3 3 2 2" xfId="15609" xr:uid="{00000000-0005-0000-0000-0000A53C0000}"/>
    <cellStyle name="Dezimal 15 9 3 3 3" xfId="15610" xr:uid="{00000000-0005-0000-0000-0000A63C0000}"/>
    <cellStyle name="Dezimal 15 9 3 3 3 2" xfId="15611" xr:uid="{00000000-0005-0000-0000-0000A73C0000}"/>
    <cellStyle name="Dezimal 15 9 3 3 4" xfId="15612" xr:uid="{00000000-0005-0000-0000-0000A83C0000}"/>
    <cellStyle name="Dezimal 15 9 3 4" xfId="15613" xr:uid="{00000000-0005-0000-0000-0000A93C0000}"/>
    <cellStyle name="Dezimal 15 9 3 4 2" xfId="15614" xr:uid="{00000000-0005-0000-0000-0000AA3C0000}"/>
    <cellStyle name="Dezimal 15 9 3 5" xfId="15615" xr:uid="{00000000-0005-0000-0000-0000AB3C0000}"/>
    <cellStyle name="Dezimal 15 9 3 5 2" xfId="15616" xr:uid="{00000000-0005-0000-0000-0000AC3C0000}"/>
    <cellStyle name="Dezimal 15 9 3 6" xfId="15617" xr:uid="{00000000-0005-0000-0000-0000AD3C0000}"/>
    <cellStyle name="Dezimal 15 9 4" xfId="15618" xr:uid="{00000000-0005-0000-0000-0000AE3C0000}"/>
    <cellStyle name="Dezimal 15 9 4 2" xfId="15619" xr:uid="{00000000-0005-0000-0000-0000AF3C0000}"/>
    <cellStyle name="Dezimal 15 9 4 2 2" xfId="15620" xr:uid="{00000000-0005-0000-0000-0000B03C0000}"/>
    <cellStyle name="Dezimal 15 9 4 2 2 2" xfId="15621" xr:uid="{00000000-0005-0000-0000-0000B13C0000}"/>
    <cellStyle name="Dezimal 15 9 4 2 2 2 2" xfId="15622" xr:uid="{00000000-0005-0000-0000-0000B23C0000}"/>
    <cellStyle name="Dezimal 15 9 4 2 2 3" xfId="15623" xr:uid="{00000000-0005-0000-0000-0000B33C0000}"/>
    <cellStyle name="Dezimal 15 9 4 2 2 3 2" xfId="15624" xr:uid="{00000000-0005-0000-0000-0000B43C0000}"/>
    <cellStyle name="Dezimal 15 9 4 2 2 4" xfId="15625" xr:uid="{00000000-0005-0000-0000-0000B53C0000}"/>
    <cellStyle name="Dezimal 15 9 4 2 3" xfId="15626" xr:uid="{00000000-0005-0000-0000-0000B63C0000}"/>
    <cellStyle name="Dezimal 15 9 4 2 3 2" xfId="15627" xr:uid="{00000000-0005-0000-0000-0000B73C0000}"/>
    <cellStyle name="Dezimal 15 9 4 2 3 2 2" xfId="15628" xr:uid="{00000000-0005-0000-0000-0000B83C0000}"/>
    <cellStyle name="Dezimal 15 9 4 2 3 3" xfId="15629" xr:uid="{00000000-0005-0000-0000-0000B93C0000}"/>
    <cellStyle name="Dezimal 15 9 4 2 3 3 2" xfId="15630" xr:uid="{00000000-0005-0000-0000-0000BA3C0000}"/>
    <cellStyle name="Dezimal 15 9 4 2 3 4" xfId="15631" xr:uid="{00000000-0005-0000-0000-0000BB3C0000}"/>
    <cellStyle name="Dezimal 15 9 4 2 4" xfId="15632" xr:uid="{00000000-0005-0000-0000-0000BC3C0000}"/>
    <cellStyle name="Dezimal 15 9 4 2 4 2" xfId="15633" xr:uid="{00000000-0005-0000-0000-0000BD3C0000}"/>
    <cellStyle name="Dezimal 15 9 4 2 5" xfId="15634" xr:uid="{00000000-0005-0000-0000-0000BE3C0000}"/>
    <cellStyle name="Dezimal 15 9 4 2 5 2" xfId="15635" xr:uid="{00000000-0005-0000-0000-0000BF3C0000}"/>
    <cellStyle name="Dezimal 15 9 4 2 6" xfId="15636" xr:uid="{00000000-0005-0000-0000-0000C03C0000}"/>
    <cellStyle name="Dezimal 15 9 4 3" xfId="15637" xr:uid="{00000000-0005-0000-0000-0000C13C0000}"/>
    <cellStyle name="Dezimal 15 9 4 3 2" xfId="15638" xr:uid="{00000000-0005-0000-0000-0000C23C0000}"/>
    <cellStyle name="Dezimal 15 9 4 3 2 2" xfId="15639" xr:uid="{00000000-0005-0000-0000-0000C33C0000}"/>
    <cellStyle name="Dezimal 15 9 4 3 3" xfId="15640" xr:uid="{00000000-0005-0000-0000-0000C43C0000}"/>
    <cellStyle name="Dezimal 15 9 4 3 3 2" xfId="15641" xr:uid="{00000000-0005-0000-0000-0000C53C0000}"/>
    <cellStyle name="Dezimal 15 9 4 3 4" xfId="15642" xr:uid="{00000000-0005-0000-0000-0000C63C0000}"/>
    <cellStyle name="Dezimal 15 9 4 4" xfId="15643" xr:uid="{00000000-0005-0000-0000-0000C73C0000}"/>
    <cellStyle name="Dezimal 15 9 4 4 2" xfId="15644" xr:uid="{00000000-0005-0000-0000-0000C83C0000}"/>
    <cellStyle name="Dezimal 15 9 4 5" xfId="15645" xr:uid="{00000000-0005-0000-0000-0000C93C0000}"/>
    <cellStyle name="Dezimal 15 9 4 5 2" xfId="15646" xr:uid="{00000000-0005-0000-0000-0000CA3C0000}"/>
    <cellStyle name="Dezimal 15 9 4 6" xfId="15647" xr:uid="{00000000-0005-0000-0000-0000CB3C0000}"/>
    <cellStyle name="Dezimal 15 9 5" xfId="15648" xr:uid="{00000000-0005-0000-0000-0000CC3C0000}"/>
    <cellStyle name="Dezimal 15 9 5 2" xfId="15649" xr:uid="{00000000-0005-0000-0000-0000CD3C0000}"/>
    <cellStyle name="Dezimal 15 9 5 2 2" xfId="15650" xr:uid="{00000000-0005-0000-0000-0000CE3C0000}"/>
    <cellStyle name="Dezimal 15 9 5 3" xfId="15651" xr:uid="{00000000-0005-0000-0000-0000CF3C0000}"/>
    <cellStyle name="Dezimal 15 9 5 3 2" xfId="15652" xr:uid="{00000000-0005-0000-0000-0000D03C0000}"/>
    <cellStyle name="Dezimal 15 9 5 4" xfId="15653" xr:uid="{00000000-0005-0000-0000-0000D13C0000}"/>
    <cellStyle name="Dezimal 15 9 6" xfId="15654" xr:uid="{00000000-0005-0000-0000-0000D23C0000}"/>
    <cellStyle name="Dezimal 15 9 6 2" xfId="15655" xr:uid="{00000000-0005-0000-0000-0000D33C0000}"/>
    <cellStyle name="Dezimal 15 9 6 2 2" xfId="15656" xr:uid="{00000000-0005-0000-0000-0000D43C0000}"/>
    <cellStyle name="Dezimal 15 9 6 3" xfId="15657" xr:uid="{00000000-0005-0000-0000-0000D53C0000}"/>
    <cellStyle name="Dezimal 15 9 6 3 2" xfId="15658" xr:uid="{00000000-0005-0000-0000-0000D63C0000}"/>
    <cellStyle name="Dezimal 15 9 6 4" xfId="15659" xr:uid="{00000000-0005-0000-0000-0000D73C0000}"/>
    <cellStyle name="Dezimal 15 9 7" xfId="15660" xr:uid="{00000000-0005-0000-0000-0000D83C0000}"/>
    <cellStyle name="Dezimal 15 9 7 2" xfId="15661" xr:uid="{00000000-0005-0000-0000-0000D93C0000}"/>
    <cellStyle name="Dezimal 15 9 7 2 2" xfId="15662" xr:uid="{00000000-0005-0000-0000-0000DA3C0000}"/>
    <cellStyle name="Dezimal 15 9 7 3" xfId="15663" xr:uid="{00000000-0005-0000-0000-0000DB3C0000}"/>
    <cellStyle name="Dezimal 15 9 7 3 2" xfId="15664" xr:uid="{00000000-0005-0000-0000-0000DC3C0000}"/>
    <cellStyle name="Dezimal 15 9 7 4" xfId="15665" xr:uid="{00000000-0005-0000-0000-0000DD3C0000}"/>
    <cellStyle name="Dezimal 15 9 8" xfId="15666" xr:uid="{00000000-0005-0000-0000-0000DE3C0000}"/>
    <cellStyle name="Dezimal 15 9 8 2" xfId="15667" xr:uid="{00000000-0005-0000-0000-0000DF3C0000}"/>
    <cellStyle name="Dezimal 15 9 8 2 2" xfId="15668" xr:uid="{00000000-0005-0000-0000-0000E03C0000}"/>
    <cellStyle name="Dezimal 15 9 8 3" xfId="15669" xr:uid="{00000000-0005-0000-0000-0000E13C0000}"/>
    <cellStyle name="Dezimal 15 9 8 3 2" xfId="15670" xr:uid="{00000000-0005-0000-0000-0000E23C0000}"/>
    <cellStyle name="Dezimal 15 9 8 4" xfId="15671" xr:uid="{00000000-0005-0000-0000-0000E33C0000}"/>
    <cellStyle name="Dezimal 15 9 9" xfId="15672" xr:uid="{00000000-0005-0000-0000-0000E43C0000}"/>
    <cellStyle name="Dezimal 15 9 9 2" xfId="15673" xr:uid="{00000000-0005-0000-0000-0000E53C0000}"/>
    <cellStyle name="Dezimal 16" xfId="15674" xr:uid="{00000000-0005-0000-0000-0000E63C0000}"/>
    <cellStyle name="Dezimal 16 10" xfId="15675" xr:uid="{00000000-0005-0000-0000-0000E73C0000}"/>
    <cellStyle name="Dezimal 16 10 10" xfId="15676" xr:uid="{00000000-0005-0000-0000-0000E83C0000}"/>
    <cellStyle name="Dezimal 16 10 10 2" xfId="15677" xr:uid="{00000000-0005-0000-0000-0000E93C0000}"/>
    <cellStyle name="Dezimal 16 10 11" xfId="15678" xr:uid="{00000000-0005-0000-0000-0000EA3C0000}"/>
    <cellStyle name="Dezimal 16 10 2" xfId="15679" xr:uid="{00000000-0005-0000-0000-0000EB3C0000}"/>
    <cellStyle name="Dezimal 16 10 2 2" xfId="15680" xr:uid="{00000000-0005-0000-0000-0000EC3C0000}"/>
    <cellStyle name="Dezimal 16 10 2 2 2" xfId="15681" xr:uid="{00000000-0005-0000-0000-0000ED3C0000}"/>
    <cellStyle name="Dezimal 16 10 2 2 2 2" xfId="15682" xr:uid="{00000000-0005-0000-0000-0000EE3C0000}"/>
    <cellStyle name="Dezimal 16 10 2 2 3" xfId="15683" xr:uid="{00000000-0005-0000-0000-0000EF3C0000}"/>
    <cellStyle name="Dezimal 16 10 2 2 3 2" xfId="15684" xr:uid="{00000000-0005-0000-0000-0000F03C0000}"/>
    <cellStyle name="Dezimal 16 10 2 2 4" xfId="15685" xr:uid="{00000000-0005-0000-0000-0000F13C0000}"/>
    <cellStyle name="Dezimal 16 10 2 3" xfId="15686" xr:uid="{00000000-0005-0000-0000-0000F23C0000}"/>
    <cellStyle name="Dezimal 16 10 2 3 2" xfId="15687" xr:uid="{00000000-0005-0000-0000-0000F33C0000}"/>
    <cellStyle name="Dezimal 16 10 2 3 2 2" xfId="15688" xr:uid="{00000000-0005-0000-0000-0000F43C0000}"/>
    <cellStyle name="Dezimal 16 10 2 3 3" xfId="15689" xr:uid="{00000000-0005-0000-0000-0000F53C0000}"/>
    <cellStyle name="Dezimal 16 10 2 3 3 2" xfId="15690" xr:uid="{00000000-0005-0000-0000-0000F63C0000}"/>
    <cellStyle name="Dezimal 16 10 2 3 4" xfId="15691" xr:uid="{00000000-0005-0000-0000-0000F73C0000}"/>
    <cellStyle name="Dezimal 16 10 2 4" xfId="15692" xr:uid="{00000000-0005-0000-0000-0000F83C0000}"/>
    <cellStyle name="Dezimal 16 10 2 4 2" xfId="15693" xr:uid="{00000000-0005-0000-0000-0000F93C0000}"/>
    <cellStyle name="Dezimal 16 10 2 5" xfId="15694" xr:uid="{00000000-0005-0000-0000-0000FA3C0000}"/>
    <cellStyle name="Dezimal 16 10 2 5 2" xfId="15695" xr:uid="{00000000-0005-0000-0000-0000FB3C0000}"/>
    <cellStyle name="Dezimal 16 10 2 6" xfId="15696" xr:uid="{00000000-0005-0000-0000-0000FC3C0000}"/>
    <cellStyle name="Dezimal 16 10 3" xfId="15697" xr:uid="{00000000-0005-0000-0000-0000FD3C0000}"/>
    <cellStyle name="Dezimal 16 10 3 2" xfId="15698" xr:uid="{00000000-0005-0000-0000-0000FE3C0000}"/>
    <cellStyle name="Dezimal 16 10 3 2 2" xfId="15699" xr:uid="{00000000-0005-0000-0000-0000FF3C0000}"/>
    <cellStyle name="Dezimal 16 10 3 2 2 2" xfId="15700" xr:uid="{00000000-0005-0000-0000-0000003D0000}"/>
    <cellStyle name="Dezimal 16 10 3 2 3" xfId="15701" xr:uid="{00000000-0005-0000-0000-0000013D0000}"/>
    <cellStyle name="Dezimal 16 10 3 2 3 2" xfId="15702" xr:uid="{00000000-0005-0000-0000-0000023D0000}"/>
    <cellStyle name="Dezimal 16 10 3 2 4" xfId="15703" xr:uid="{00000000-0005-0000-0000-0000033D0000}"/>
    <cellStyle name="Dezimal 16 10 3 3" xfId="15704" xr:uid="{00000000-0005-0000-0000-0000043D0000}"/>
    <cellStyle name="Dezimal 16 10 3 3 2" xfId="15705" xr:uid="{00000000-0005-0000-0000-0000053D0000}"/>
    <cellStyle name="Dezimal 16 10 3 3 2 2" xfId="15706" xr:uid="{00000000-0005-0000-0000-0000063D0000}"/>
    <cellStyle name="Dezimal 16 10 3 3 3" xfId="15707" xr:uid="{00000000-0005-0000-0000-0000073D0000}"/>
    <cellStyle name="Dezimal 16 10 3 3 3 2" xfId="15708" xr:uid="{00000000-0005-0000-0000-0000083D0000}"/>
    <cellStyle name="Dezimal 16 10 3 3 4" xfId="15709" xr:uid="{00000000-0005-0000-0000-0000093D0000}"/>
    <cellStyle name="Dezimal 16 10 3 4" xfId="15710" xr:uid="{00000000-0005-0000-0000-00000A3D0000}"/>
    <cellStyle name="Dezimal 16 10 3 4 2" xfId="15711" xr:uid="{00000000-0005-0000-0000-00000B3D0000}"/>
    <cellStyle name="Dezimal 16 10 3 5" xfId="15712" xr:uid="{00000000-0005-0000-0000-00000C3D0000}"/>
    <cellStyle name="Dezimal 16 10 3 5 2" xfId="15713" xr:uid="{00000000-0005-0000-0000-00000D3D0000}"/>
    <cellStyle name="Dezimal 16 10 3 6" xfId="15714" xr:uid="{00000000-0005-0000-0000-00000E3D0000}"/>
    <cellStyle name="Dezimal 16 10 4" xfId="15715" xr:uid="{00000000-0005-0000-0000-00000F3D0000}"/>
    <cellStyle name="Dezimal 16 10 4 2" xfId="15716" xr:uid="{00000000-0005-0000-0000-0000103D0000}"/>
    <cellStyle name="Dezimal 16 10 4 2 2" xfId="15717" xr:uid="{00000000-0005-0000-0000-0000113D0000}"/>
    <cellStyle name="Dezimal 16 10 4 2 2 2" xfId="15718" xr:uid="{00000000-0005-0000-0000-0000123D0000}"/>
    <cellStyle name="Dezimal 16 10 4 2 2 2 2" xfId="15719" xr:uid="{00000000-0005-0000-0000-0000133D0000}"/>
    <cellStyle name="Dezimal 16 10 4 2 2 3" xfId="15720" xr:uid="{00000000-0005-0000-0000-0000143D0000}"/>
    <cellStyle name="Dezimal 16 10 4 2 2 3 2" xfId="15721" xr:uid="{00000000-0005-0000-0000-0000153D0000}"/>
    <cellStyle name="Dezimal 16 10 4 2 2 4" xfId="15722" xr:uid="{00000000-0005-0000-0000-0000163D0000}"/>
    <cellStyle name="Dezimal 16 10 4 2 3" xfId="15723" xr:uid="{00000000-0005-0000-0000-0000173D0000}"/>
    <cellStyle name="Dezimal 16 10 4 2 3 2" xfId="15724" xr:uid="{00000000-0005-0000-0000-0000183D0000}"/>
    <cellStyle name="Dezimal 16 10 4 2 3 2 2" xfId="15725" xr:uid="{00000000-0005-0000-0000-0000193D0000}"/>
    <cellStyle name="Dezimal 16 10 4 2 3 3" xfId="15726" xr:uid="{00000000-0005-0000-0000-00001A3D0000}"/>
    <cellStyle name="Dezimal 16 10 4 2 3 3 2" xfId="15727" xr:uid="{00000000-0005-0000-0000-00001B3D0000}"/>
    <cellStyle name="Dezimal 16 10 4 2 3 4" xfId="15728" xr:uid="{00000000-0005-0000-0000-00001C3D0000}"/>
    <cellStyle name="Dezimal 16 10 4 2 4" xfId="15729" xr:uid="{00000000-0005-0000-0000-00001D3D0000}"/>
    <cellStyle name="Dezimal 16 10 4 2 4 2" xfId="15730" xr:uid="{00000000-0005-0000-0000-00001E3D0000}"/>
    <cellStyle name="Dezimal 16 10 4 2 5" xfId="15731" xr:uid="{00000000-0005-0000-0000-00001F3D0000}"/>
    <cellStyle name="Dezimal 16 10 4 2 5 2" xfId="15732" xr:uid="{00000000-0005-0000-0000-0000203D0000}"/>
    <cellStyle name="Dezimal 16 10 4 2 6" xfId="15733" xr:uid="{00000000-0005-0000-0000-0000213D0000}"/>
    <cellStyle name="Dezimal 16 10 4 3" xfId="15734" xr:uid="{00000000-0005-0000-0000-0000223D0000}"/>
    <cellStyle name="Dezimal 16 10 4 3 2" xfId="15735" xr:uid="{00000000-0005-0000-0000-0000233D0000}"/>
    <cellStyle name="Dezimal 16 10 4 3 2 2" xfId="15736" xr:uid="{00000000-0005-0000-0000-0000243D0000}"/>
    <cellStyle name="Dezimal 16 10 4 3 3" xfId="15737" xr:uid="{00000000-0005-0000-0000-0000253D0000}"/>
    <cellStyle name="Dezimal 16 10 4 3 3 2" xfId="15738" xr:uid="{00000000-0005-0000-0000-0000263D0000}"/>
    <cellStyle name="Dezimal 16 10 4 3 4" xfId="15739" xr:uid="{00000000-0005-0000-0000-0000273D0000}"/>
    <cellStyle name="Dezimal 16 10 4 4" xfId="15740" xr:uid="{00000000-0005-0000-0000-0000283D0000}"/>
    <cellStyle name="Dezimal 16 10 4 4 2" xfId="15741" xr:uid="{00000000-0005-0000-0000-0000293D0000}"/>
    <cellStyle name="Dezimal 16 10 4 5" xfId="15742" xr:uid="{00000000-0005-0000-0000-00002A3D0000}"/>
    <cellStyle name="Dezimal 16 10 4 5 2" xfId="15743" xr:uid="{00000000-0005-0000-0000-00002B3D0000}"/>
    <cellStyle name="Dezimal 16 10 4 6" xfId="15744" xr:uid="{00000000-0005-0000-0000-00002C3D0000}"/>
    <cellStyle name="Dezimal 16 10 5" xfId="15745" xr:uid="{00000000-0005-0000-0000-00002D3D0000}"/>
    <cellStyle name="Dezimal 16 10 5 2" xfId="15746" xr:uid="{00000000-0005-0000-0000-00002E3D0000}"/>
    <cellStyle name="Dezimal 16 10 5 2 2" xfId="15747" xr:uid="{00000000-0005-0000-0000-00002F3D0000}"/>
    <cellStyle name="Dezimal 16 10 5 3" xfId="15748" xr:uid="{00000000-0005-0000-0000-0000303D0000}"/>
    <cellStyle name="Dezimal 16 10 5 3 2" xfId="15749" xr:uid="{00000000-0005-0000-0000-0000313D0000}"/>
    <cellStyle name="Dezimal 16 10 5 4" xfId="15750" xr:uid="{00000000-0005-0000-0000-0000323D0000}"/>
    <cellStyle name="Dezimal 16 10 6" xfId="15751" xr:uid="{00000000-0005-0000-0000-0000333D0000}"/>
    <cellStyle name="Dezimal 16 10 6 2" xfId="15752" xr:uid="{00000000-0005-0000-0000-0000343D0000}"/>
    <cellStyle name="Dezimal 16 10 6 2 2" xfId="15753" xr:uid="{00000000-0005-0000-0000-0000353D0000}"/>
    <cellStyle name="Dezimal 16 10 6 3" xfId="15754" xr:uid="{00000000-0005-0000-0000-0000363D0000}"/>
    <cellStyle name="Dezimal 16 10 6 3 2" xfId="15755" xr:uid="{00000000-0005-0000-0000-0000373D0000}"/>
    <cellStyle name="Dezimal 16 10 6 4" xfId="15756" xr:uid="{00000000-0005-0000-0000-0000383D0000}"/>
    <cellStyle name="Dezimal 16 10 7" xfId="15757" xr:uid="{00000000-0005-0000-0000-0000393D0000}"/>
    <cellStyle name="Dezimal 16 10 7 2" xfId="15758" xr:uid="{00000000-0005-0000-0000-00003A3D0000}"/>
    <cellStyle name="Dezimal 16 10 7 2 2" xfId="15759" xr:uid="{00000000-0005-0000-0000-00003B3D0000}"/>
    <cellStyle name="Dezimal 16 10 7 3" xfId="15760" xr:uid="{00000000-0005-0000-0000-00003C3D0000}"/>
    <cellStyle name="Dezimal 16 10 7 3 2" xfId="15761" xr:uid="{00000000-0005-0000-0000-00003D3D0000}"/>
    <cellStyle name="Dezimal 16 10 7 4" xfId="15762" xr:uid="{00000000-0005-0000-0000-00003E3D0000}"/>
    <cellStyle name="Dezimal 16 10 8" xfId="15763" xr:uid="{00000000-0005-0000-0000-00003F3D0000}"/>
    <cellStyle name="Dezimal 16 10 8 2" xfId="15764" xr:uid="{00000000-0005-0000-0000-0000403D0000}"/>
    <cellStyle name="Dezimal 16 10 9" xfId="15765" xr:uid="{00000000-0005-0000-0000-0000413D0000}"/>
    <cellStyle name="Dezimal 16 10 9 2" xfId="15766" xr:uid="{00000000-0005-0000-0000-0000423D0000}"/>
    <cellStyle name="Dezimal 16 11" xfId="15767" xr:uid="{00000000-0005-0000-0000-0000433D0000}"/>
    <cellStyle name="Dezimal 16 11 2" xfId="15768" xr:uid="{00000000-0005-0000-0000-0000443D0000}"/>
    <cellStyle name="Dezimal 16 11 2 2" xfId="15769" xr:uid="{00000000-0005-0000-0000-0000453D0000}"/>
    <cellStyle name="Dezimal 16 11 2 2 2" xfId="15770" xr:uid="{00000000-0005-0000-0000-0000463D0000}"/>
    <cellStyle name="Dezimal 16 11 2 2 2 2" xfId="15771" xr:uid="{00000000-0005-0000-0000-0000473D0000}"/>
    <cellStyle name="Dezimal 16 11 2 2 3" xfId="15772" xr:uid="{00000000-0005-0000-0000-0000483D0000}"/>
    <cellStyle name="Dezimal 16 11 2 2 3 2" xfId="15773" xr:uid="{00000000-0005-0000-0000-0000493D0000}"/>
    <cellStyle name="Dezimal 16 11 2 2 4" xfId="15774" xr:uid="{00000000-0005-0000-0000-00004A3D0000}"/>
    <cellStyle name="Dezimal 16 11 2 3" xfId="15775" xr:uid="{00000000-0005-0000-0000-00004B3D0000}"/>
    <cellStyle name="Dezimal 16 11 2 3 2" xfId="15776" xr:uid="{00000000-0005-0000-0000-00004C3D0000}"/>
    <cellStyle name="Dezimal 16 11 2 3 2 2" xfId="15777" xr:uid="{00000000-0005-0000-0000-00004D3D0000}"/>
    <cellStyle name="Dezimal 16 11 2 3 3" xfId="15778" xr:uid="{00000000-0005-0000-0000-00004E3D0000}"/>
    <cellStyle name="Dezimal 16 11 2 3 3 2" xfId="15779" xr:uid="{00000000-0005-0000-0000-00004F3D0000}"/>
    <cellStyle name="Dezimal 16 11 2 3 4" xfId="15780" xr:uid="{00000000-0005-0000-0000-0000503D0000}"/>
    <cellStyle name="Dezimal 16 11 2 4" xfId="15781" xr:uid="{00000000-0005-0000-0000-0000513D0000}"/>
    <cellStyle name="Dezimal 16 11 2 4 2" xfId="15782" xr:uid="{00000000-0005-0000-0000-0000523D0000}"/>
    <cellStyle name="Dezimal 16 11 2 5" xfId="15783" xr:uid="{00000000-0005-0000-0000-0000533D0000}"/>
    <cellStyle name="Dezimal 16 11 2 5 2" xfId="15784" xr:uid="{00000000-0005-0000-0000-0000543D0000}"/>
    <cellStyle name="Dezimal 16 11 2 6" xfId="15785" xr:uid="{00000000-0005-0000-0000-0000553D0000}"/>
    <cellStyle name="Dezimal 16 11 3" xfId="15786" xr:uid="{00000000-0005-0000-0000-0000563D0000}"/>
    <cellStyle name="Dezimal 16 11 3 2" xfId="15787" xr:uid="{00000000-0005-0000-0000-0000573D0000}"/>
    <cellStyle name="Dezimal 16 11 3 2 2" xfId="15788" xr:uid="{00000000-0005-0000-0000-0000583D0000}"/>
    <cellStyle name="Dezimal 16 11 3 3" xfId="15789" xr:uid="{00000000-0005-0000-0000-0000593D0000}"/>
    <cellStyle name="Dezimal 16 11 3 3 2" xfId="15790" xr:uid="{00000000-0005-0000-0000-00005A3D0000}"/>
    <cellStyle name="Dezimal 16 11 3 4" xfId="15791" xr:uid="{00000000-0005-0000-0000-00005B3D0000}"/>
    <cellStyle name="Dezimal 16 11 4" xfId="15792" xr:uid="{00000000-0005-0000-0000-00005C3D0000}"/>
    <cellStyle name="Dezimal 16 11 4 2" xfId="15793" xr:uid="{00000000-0005-0000-0000-00005D3D0000}"/>
    <cellStyle name="Dezimal 16 11 5" xfId="15794" xr:uid="{00000000-0005-0000-0000-00005E3D0000}"/>
    <cellStyle name="Dezimal 16 11 5 2" xfId="15795" xr:uid="{00000000-0005-0000-0000-00005F3D0000}"/>
    <cellStyle name="Dezimal 16 11 6" xfId="15796" xr:uid="{00000000-0005-0000-0000-0000603D0000}"/>
    <cellStyle name="Dezimal 16 12" xfId="15797" xr:uid="{00000000-0005-0000-0000-0000613D0000}"/>
    <cellStyle name="Dezimal 16 12 2" xfId="15798" xr:uid="{00000000-0005-0000-0000-0000623D0000}"/>
    <cellStyle name="Dezimal 16 12 2 2" xfId="15799" xr:uid="{00000000-0005-0000-0000-0000633D0000}"/>
    <cellStyle name="Dezimal 16 12 3" xfId="15800" xr:uid="{00000000-0005-0000-0000-0000643D0000}"/>
    <cellStyle name="Dezimal 16 12 3 2" xfId="15801" xr:uid="{00000000-0005-0000-0000-0000653D0000}"/>
    <cellStyle name="Dezimal 16 12 4" xfId="15802" xr:uid="{00000000-0005-0000-0000-0000663D0000}"/>
    <cellStyle name="Dezimal 16 13" xfId="15803" xr:uid="{00000000-0005-0000-0000-0000673D0000}"/>
    <cellStyle name="Dezimal 16 13 2" xfId="15804" xr:uid="{00000000-0005-0000-0000-0000683D0000}"/>
    <cellStyle name="Dezimal 16 14" xfId="15805" xr:uid="{00000000-0005-0000-0000-0000693D0000}"/>
    <cellStyle name="Dezimal 16 14 2" xfId="15806" xr:uid="{00000000-0005-0000-0000-00006A3D0000}"/>
    <cellStyle name="Dezimal 16 15" xfId="15807" xr:uid="{00000000-0005-0000-0000-00006B3D0000}"/>
    <cellStyle name="Dezimal 16 2" xfId="15808" xr:uid="{00000000-0005-0000-0000-00006C3D0000}"/>
    <cellStyle name="Dezimal 16 2 10" xfId="15809" xr:uid="{00000000-0005-0000-0000-00006D3D0000}"/>
    <cellStyle name="Dezimal 16 2 10 2" xfId="15810" xr:uid="{00000000-0005-0000-0000-00006E3D0000}"/>
    <cellStyle name="Dezimal 16 2 11" xfId="15811" xr:uid="{00000000-0005-0000-0000-00006F3D0000}"/>
    <cellStyle name="Dezimal 16 2 2" xfId="15812" xr:uid="{00000000-0005-0000-0000-0000703D0000}"/>
    <cellStyle name="Dezimal 16 2 2 10" xfId="15813" xr:uid="{00000000-0005-0000-0000-0000713D0000}"/>
    <cellStyle name="Dezimal 16 2 2 2" xfId="15814" xr:uid="{00000000-0005-0000-0000-0000723D0000}"/>
    <cellStyle name="Dezimal 16 2 2 2 2" xfId="15815" xr:uid="{00000000-0005-0000-0000-0000733D0000}"/>
    <cellStyle name="Dezimal 16 2 2 2 2 2" xfId="15816" xr:uid="{00000000-0005-0000-0000-0000743D0000}"/>
    <cellStyle name="Dezimal 16 2 2 2 2 2 2" xfId="15817" xr:uid="{00000000-0005-0000-0000-0000753D0000}"/>
    <cellStyle name="Dezimal 16 2 2 2 2 2 2 2" xfId="15818" xr:uid="{00000000-0005-0000-0000-0000763D0000}"/>
    <cellStyle name="Dezimal 16 2 2 2 2 2 3" xfId="15819" xr:uid="{00000000-0005-0000-0000-0000773D0000}"/>
    <cellStyle name="Dezimal 16 2 2 2 2 3" xfId="15820" xr:uid="{00000000-0005-0000-0000-0000783D0000}"/>
    <cellStyle name="Dezimal 16 2 2 2 2 3 2" xfId="15821" xr:uid="{00000000-0005-0000-0000-0000793D0000}"/>
    <cellStyle name="Dezimal 16 2 2 2 2 4" xfId="15822" xr:uid="{00000000-0005-0000-0000-00007A3D0000}"/>
    <cellStyle name="Dezimal 16 2 2 2 3" xfId="15823" xr:uid="{00000000-0005-0000-0000-00007B3D0000}"/>
    <cellStyle name="Dezimal 16 2 2 2 3 2" xfId="15824" xr:uid="{00000000-0005-0000-0000-00007C3D0000}"/>
    <cellStyle name="Dezimal 16 2 2 2 3 2 2" xfId="15825" xr:uid="{00000000-0005-0000-0000-00007D3D0000}"/>
    <cellStyle name="Dezimal 16 2 2 2 3 3" xfId="15826" xr:uid="{00000000-0005-0000-0000-00007E3D0000}"/>
    <cellStyle name="Dezimal 16 2 2 2 3 3 2" xfId="15827" xr:uid="{00000000-0005-0000-0000-00007F3D0000}"/>
    <cellStyle name="Dezimal 16 2 2 2 3 4" xfId="15828" xr:uid="{00000000-0005-0000-0000-0000803D0000}"/>
    <cellStyle name="Dezimal 16 2 2 2 4" xfId="15829" xr:uid="{00000000-0005-0000-0000-0000813D0000}"/>
    <cellStyle name="Dezimal 16 2 2 2 4 2" xfId="15830" xr:uid="{00000000-0005-0000-0000-0000823D0000}"/>
    <cellStyle name="Dezimal 16 2 2 2 5" xfId="15831" xr:uid="{00000000-0005-0000-0000-0000833D0000}"/>
    <cellStyle name="Dezimal 16 2 2 2 5 2" xfId="15832" xr:uid="{00000000-0005-0000-0000-0000843D0000}"/>
    <cellStyle name="Dezimal 16 2 2 2 6" xfId="15833" xr:uid="{00000000-0005-0000-0000-0000853D0000}"/>
    <cellStyle name="Dezimal 16 2 2 3" xfId="15834" xr:uid="{00000000-0005-0000-0000-0000863D0000}"/>
    <cellStyle name="Dezimal 16 2 2 3 2" xfId="15835" xr:uid="{00000000-0005-0000-0000-0000873D0000}"/>
    <cellStyle name="Dezimal 16 2 2 3 2 2" xfId="15836" xr:uid="{00000000-0005-0000-0000-0000883D0000}"/>
    <cellStyle name="Dezimal 16 2 2 3 2 2 2" xfId="15837" xr:uid="{00000000-0005-0000-0000-0000893D0000}"/>
    <cellStyle name="Dezimal 16 2 2 3 2 3" xfId="15838" xr:uid="{00000000-0005-0000-0000-00008A3D0000}"/>
    <cellStyle name="Dezimal 16 2 2 3 3" xfId="15839" xr:uid="{00000000-0005-0000-0000-00008B3D0000}"/>
    <cellStyle name="Dezimal 16 2 2 3 3 2" xfId="15840" xr:uid="{00000000-0005-0000-0000-00008C3D0000}"/>
    <cellStyle name="Dezimal 16 2 2 3 4" xfId="15841" xr:uid="{00000000-0005-0000-0000-00008D3D0000}"/>
    <cellStyle name="Dezimal 16 2 2 4" xfId="15842" xr:uid="{00000000-0005-0000-0000-00008E3D0000}"/>
    <cellStyle name="Dezimal 16 2 2 4 2" xfId="15843" xr:uid="{00000000-0005-0000-0000-00008F3D0000}"/>
    <cellStyle name="Dezimal 16 2 2 4 2 2" xfId="15844" xr:uid="{00000000-0005-0000-0000-0000903D0000}"/>
    <cellStyle name="Dezimal 16 2 2 4 3" xfId="15845" xr:uid="{00000000-0005-0000-0000-0000913D0000}"/>
    <cellStyle name="Dezimal 16 2 2 4 3 2" xfId="15846" xr:uid="{00000000-0005-0000-0000-0000923D0000}"/>
    <cellStyle name="Dezimal 16 2 2 4 4" xfId="15847" xr:uid="{00000000-0005-0000-0000-0000933D0000}"/>
    <cellStyle name="Dezimal 16 2 2 5" xfId="15848" xr:uid="{00000000-0005-0000-0000-0000943D0000}"/>
    <cellStyle name="Dezimal 16 2 2 5 2" xfId="15849" xr:uid="{00000000-0005-0000-0000-0000953D0000}"/>
    <cellStyle name="Dezimal 16 2 2 5 2 2" xfId="15850" xr:uid="{00000000-0005-0000-0000-0000963D0000}"/>
    <cellStyle name="Dezimal 16 2 2 5 3" xfId="15851" xr:uid="{00000000-0005-0000-0000-0000973D0000}"/>
    <cellStyle name="Dezimal 16 2 2 5 3 2" xfId="15852" xr:uid="{00000000-0005-0000-0000-0000983D0000}"/>
    <cellStyle name="Dezimal 16 2 2 5 4" xfId="15853" xr:uid="{00000000-0005-0000-0000-0000993D0000}"/>
    <cellStyle name="Dezimal 16 2 2 6" xfId="15854" xr:uid="{00000000-0005-0000-0000-00009A3D0000}"/>
    <cellStyle name="Dezimal 16 2 2 6 2" xfId="15855" xr:uid="{00000000-0005-0000-0000-00009B3D0000}"/>
    <cellStyle name="Dezimal 16 2 2 6 2 2" xfId="15856" xr:uid="{00000000-0005-0000-0000-00009C3D0000}"/>
    <cellStyle name="Dezimal 16 2 2 6 3" xfId="15857" xr:uid="{00000000-0005-0000-0000-00009D3D0000}"/>
    <cellStyle name="Dezimal 16 2 2 6 3 2" xfId="15858" xr:uid="{00000000-0005-0000-0000-00009E3D0000}"/>
    <cellStyle name="Dezimal 16 2 2 6 4" xfId="15859" xr:uid="{00000000-0005-0000-0000-00009F3D0000}"/>
    <cellStyle name="Dezimal 16 2 2 7" xfId="15860" xr:uid="{00000000-0005-0000-0000-0000A03D0000}"/>
    <cellStyle name="Dezimal 16 2 2 7 2" xfId="15861" xr:uid="{00000000-0005-0000-0000-0000A13D0000}"/>
    <cellStyle name="Dezimal 16 2 2 7 2 2" xfId="15862" xr:uid="{00000000-0005-0000-0000-0000A23D0000}"/>
    <cellStyle name="Dezimal 16 2 2 7 3" xfId="15863" xr:uid="{00000000-0005-0000-0000-0000A33D0000}"/>
    <cellStyle name="Dezimal 16 2 2 7 3 2" xfId="15864" xr:uid="{00000000-0005-0000-0000-0000A43D0000}"/>
    <cellStyle name="Dezimal 16 2 2 7 4" xfId="15865" xr:uid="{00000000-0005-0000-0000-0000A53D0000}"/>
    <cellStyle name="Dezimal 16 2 2 8" xfId="15866" xr:uid="{00000000-0005-0000-0000-0000A63D0000}"/>
    <cellStyle name="Dezimal 16 2 2 8 2" xfId="15867" xr:uid="{00000000-0005-0000-0000-0000A73D0000}"/>
    <cellStyle name="Dezimal 16 2 2 9" xfId="15868" xr:uid="{00000000-0005-0000-0000-0000A83D0000}"/>
    <cellStyle name="Dezimal 16 2 2 9 2" xfId="15869" xr:uid="{00000000-0005-0000-0000-0000A93D0000}"/>
    <cellStyle name="Dezimal 16 2 3" xfId="15870" xr:uid="{00000000-0005-0000-0000-0000AA3D0000}"/>
    <cellStyle name="Dezimal 16 2 3 2" xfId="15871" xr:uid="{00000000-0005-0000-0000-0000AB3D0000}"/>
    <cellStyle name="Dezimal 16 2 3 2 2" xfId="15872" xr:uid="{00000000-0005-0000-0000-0000AC3D0000}"/>
    <cellStyle name="Dezimal 16 2 3 2 2 2" xfId="15873" xr:uid="{00000000-0005-0000-0000-0000AD3D0000}"/>
    <cellStyle name="Dezimal 16 2 3 2 2 2 2" xfId="15874" xr:uid="{00000000-0005-0000-0000-0000AE3D0000}"/>
    <cellStyle name="Dezimal 16 2 3 2 2 3" xfId="15875" xr:uid="{00000000-0005-0000-0000-0000AF3D0000}"/>
    <cellStyle name="Dezimal 16 2 3 2 3" xfId="15876" xr:uid="{00000000-0005-0000-0000-0000B03D0000}"/>
    <cellStyle name="Dezimal 16 2 3 2 3 2" xfId="15877" xr:uid="{00000000-0005-0000-0000-0000B13D0000}"/>
    <cellStyle name="Dezimal 16 2 3 2 4" xfId="15878" xr:uid="{00000000-0005-0000-0000-0000B23D0000}"/>
    <cellStyle name="Dezimal 16 2 3 3" xfId="15879" xr:uid="{00000000-0005-0000-0000-0000B33D0000}"/>
    <cellStyle name="Dezimal 16 2 3 3 2" xfId="15880" xr:uid="{00000000-0005-0000-0000-0000B43D0000}"/>
    <cellStyle name="Dezimal 16 2 3 3 2 2" xfId="15881" xr:uid="{00000000-0005-0000-0000-0000B53D0000}"/>
    <cellStyle name="Dezimal 16 2 3 3 3" xfId="15882" xr:uid="{00000000-0005-0000-0000-0000B63D0000}"/>
    <cellStyle name="Dezimal 16 2 3 3 3 2" xfId="15883" xr:uid="{00000000-0005-0000-0000-0000B73D0000}"/>
    <cellStyle name="Dezimal 16 2 3 3 4" xfId="15884" xr:uid="{00000000-0005-0000-0000-0000B83D0000}"/>
    <cellStyle name="Dezimal 16 2 3 4" xfId="15885" xr:uid="{00000000-0005-0000-0000-0000B93D0000}"/>
    <cellStyle name="Dezimal 16 2 3 4 2" xfId="15886" xr:uid="{00000000-0005-0000-0000-0000BA3D0000}"/>
    <cellStyle name="Dezimal 16 2 3 5" xfId="15887" xr:uid="{00000000-0005-0000-0000-0000BB3D0000}"/>
    <cellStyle name="Dezimal 16 2 3 5 2" xfId="15888" xr:uid="{00000000-0005-0000-0000-0000BC3D0000}"/>
    <cellStyle name="Dezimal 16 2 3 6" xfId="15889" xr:uid="{00000000-0005-0000-0000-0000BD3D0000}"/>
    <cellStyle name="Dezimal 16 2 4" xfId="15890" xr:uid="{00000000-0005-0000-0000-0000BE3D0000}"/>
    <cellStyle name="Dezimal 16 2 4 2" xfId="15891" xr:uid="{00000000-0005-0000-0000-0000BF3D0000}"/>
    <cellStyle name="Dezimal 16 2 4 2 2" xfId="15892" xr:uid="{00000000-0005-0000-0000-0000C03D0000}"/>
    <cellStyle name="Dezimal 16 2 4 2 2 2" xfId="15893" xr:uid="{00000000-0005-0000-0000-0000C13D0000}"/>
    <cellStyle name="Dezimal 16 2 4 2 3" xfId="15894" xr:uid="{00000000-0005-0000-0000-0000C23D0000}"/>
    <cellStyle name="Dezimal 16 2 4 3" xfId="15895" xr:uid="{00000000-0005-0000-0000-0000C33D0000}"/>
    <cellStyle name="Dezimal 16 2 4 3 2" xfId="15896" xr:uid="{00000000-0005-0000-0000-0000C43D0000}"/>
    <cellStyle name="Dezimal 16 2 4 4" xfId="15897" xr:uid="{00000000-0005-0000-0000-0000C53D0000}"/>
    <cellStyle name="Dezimal 16 2 5" xfId="15898" xr:uid="{00000000-0005-0000-0000-0000C63D0000}"/>
    <cellStyle name="Dezimal 16 2 5 2" xfId="15899" xr:uid="{00000000-0005-0000-0000-0000C73D0000}"/>
    <cellStyle name="Dezimal 16 2 5 2 2" xfId="15900" xr:uid="{00000000-0005-0000-0000-0000C83D0000}"/>
    <cellStyle name="Dezimal 16 2 5 3" xfId="15901" xr:uid="{00000000-0005-0000-0000-0000C93D0000}"/>
    <cellStyle name="Dezimal 16 2 5 3 2" xfId="15902" xr:uid="{00000000-0005-0000-0000-0000CA3D0000}"/>
    <cellStyle name="Dezimal 16 2 5 4" xfId="15903" xr:uid="{00000000-0005-0000-0000-0000CB3D0000}"/>
    <cellStyle name="Dezimal 16 2 6" xfId="15904" xr:uid="{00000000-0005-0000-0000-0000CC3D0000}"/>
    <cellStyle name="Dezimal 16 2 6 2" xfId="15905" xr:uid="{00000000-0005-0000-0000-0000CD3D0000}"/>
    <cellStyle name="Dezimal 16 2 6 2 2" xfId="15906" xr:uid="{00000000-0005-0000-0000-0000CE3D0000}"/>
    <cellStyle name="Dezimal 16 2 6 3" xfId="15907" xr:uid="{00000000-0005-0000-0000-0000CF3D0000}"/>
    <cellStyle name="Dezimal 16 2 6 3 2" xfId="15908" xr:uid="{00000000-0005-0000-0000-0000D03D0000}"/>
    <cellStyle name="Dezimal 16 2 6 4" xfId="15909" xr:uid="{00000000-0005-0000-0000-0000D13D0000}"/>
    <cellStyle name="Dezimal 16 2 7" xfId="15910" xr:uid="{00000000-0005-0000-0000-0000D23D0000}"/>
    <cellStyle name="Dezimal 16 2 7 2" xfId="15911" xr:uid="{00000000-0005-0000-0000-0000D33D0000}"/>
    <cellStyle name="Dezimal 16 2 7 2 2" xfId="15912" xr:uid="{00000000-0005-0000-0000-0000D43D0000}"/>
    <cellStyle name="Dezimal 16 2 7 3" xfId="15913" xr:uid="{00000000-0005-0000-0000-0000D53D0000}"/>
    <cellStyle name="Dezimal 16 2 7 3 2" xfId="15914" xr:uid="{00000000-0005-0000-0000-0000D63D0000}"/>
    <cellStyle name="Dezimal 16 2 7 4" xfId="15915" xr:uid="{00000000-0005-0000-0000-0000D73D0000}"/>
    <cellStyle name="Dezimal 16 2 8" xfId="15916" xr:uid="{00000000-0005-0000-0000-0000D83D0000}"/>
    <cellStyle name="Dezimal 16 2 8 2" xfId="15917" xr:uid="{00000000-0005-0000-0000-0000D93D0000}"/>
    <cellStyle name="Dezimal 16 2 8 2 2" xfId="15918" xr:uid="{00000000-0005-0000-0000-0000DA3D0000}"/>
    <cellStyle name="Dezimal 16 2 8 3" xfId="15919" xr:uid="{00000000-0005-0000-0000-0000DB3D0000}"/>
    <cellStyle name="Dezimal 16 2 8 3 2" xfId="15920" xr:uid="{00000000-0005-0000-0000-0000DC3D0000}"/>
    <cellStyle name="Dezimal 16 2 8 4" xfId="15921" xr:uid="{00000000-0005-0000-0000-0000DD3D0000}"/>
    <cellStyle name="Dezimal 16 2 9" xfId="15922" xr:uid="{00000000-0005-0000-0000-0000DE3D0000}"/>
    <cellStyle name="Dezimal 16 2 9 2" xfId="15923" xr:uid="{00000000-0005-0000-0000-0000DF3D0000}"/>
    <cellStyle name="Dezimal 16 3" xfId="15924" xr:uid="{00000000-0005-0000-0000-0000E03D0000}"/>
    <cellStyle name="Dezimal 16 3 10" xfId="15925" xr:uid="{00000000-0005-0000-0000-0000E13D0000}"/>
    <cellStyle name="Dezimal 16 3 10 2" xfId="15926" xr:uid="{00000000-0005-0000-0000-0000E23D0000}"/>
    <cellStyle name="Dezimal 16 3 11" xfId="15927" xr:uid="{00000000-0005-0000-0000-0000E33D0000}"/>
    <cellStyle name="Dezimal 16 3 2" xfId="15928" xr:uid="{00000000-0005-0000-0000-0000E43D0000}"/>
    <cellStyle name="Dezimal 16 3 2 10" xfId="15929" xr:uid="{00000000-0005-0000-0000-0000E53D0000}"/>
    <cellStyle name="Dezimal 16 3 2 2" xfId="15930" xr:uid="{00000000-0005-0000-0000-0000E63D0000}"/>
    <cellStyle name="Dezimal 16 3 2 2 2" xfId="15931" xr:uid="{00000000-0005-0000-0000-0000E73D0000}"/>
    <cellStyle name="Dezimal 16 3 2 2 2 2" xfId="15932" xr:uid="{00000000-0005-0000-0000-0000E83D0000}"/>
    <cellStyle name="Dezimal 16 3 2 2 2 2 2" xfId="15933" xr:uid="{00000000-0005-0000-0000-0000E93D0000}"/>
    <cellStyle name="Dezimal 16 3 2 2 2 2 2 2" xfId="15934" xr:uid="{00000000-0005-0000-0000-0000EA3D0000}"/>
    <cellStyle name="Dezimal 16 3 2 2 2 2 2 2 2" xfId="15935" xr:uid="{00000000-0005-0000-0000-0000EB3D0000}"/>
    <cellStyle name="Dezimal 16 3 2 2 2 2 2 3" xfId="15936" xr:uid="{00000000-0005-0000-0000-0000EC3D0000}"/>
    <cellStyle name="Dezimal 16 3 2 2 2 2 3" xfId="15937" xr:uid="{00000000-0005-0000-0000-0000ED3D0000}"/>
    <cellStyle name="Dezimal 16 3 2 2 2 2 3 2" xfId="15938" xr:uid="{00000000-0005-0000-0000-0000EE3D0000}"/>
    <cellStyle name="Dezimal 16 3 2 2 2 2 4" xfId="15939" xr:uid="{00000000-0005-0000-0000-0000EF3D0000}"/>
    <cellStyle name="Dezimal 16 3 2 2 2 3" xfId="15940" xr:uid="{00000000-0005-0000-0000-0000F03D0000}"/>
    <cellStyle name="Dezimal 16 3 2 2 2 3 2" xfId="15941" xr:uid="{00000000-0005-0000-0000-0000F13D0000}"/>
    <cellStyle name="Dezimal 16 3 2 2 2 3 2 2" xfId="15942" xr:uid="{00000000-0005-0000-0000-0000F23D0000}"/>
    <cellStyle name="Dezimal 16 3 2 2 2 3 3" xfId="15943" xr:uid="{00000000-0005-0000-0000-0000F33D0000}"/>
    <cellStyle name="Dezimal 16 3 2 2 2 4" xfId="15944" xr:uid="{00000000-0005-0000-0000-0000F43D0000}"/>
    <cellStyle name="Dezimal 16 3 2 2 2 4 2" xfId="15945" xr:uid="{00000000-0005-0000-0000-0000F53D0000}"/>
    <cellStyle name="Dezimal 16 3 2 2 2 5" xfId="15946" xr:uid="{00000000-0005-0000-0000-0000F63D0000}"/>
    <cellStyle name="Dezimal 16 3 2 2 3" xfId="15947" xr:uid="{00000000-0005-0000-0000-0000F73D0000}"/>
    <cellStyle name="Dezimal 16 3 2 2 3 2" xfId="15948" xr:uid="{00000000-0005-0000-0000-0000F83D0000}"/>
    <cellStyle name="Dezimal 16 3 2 2 3 2 2" xfId="15949" xr:uid="{00000000-0005-0000-0000-0000F93D0000}"/>
    <cellStyle name="Dezimal 16 3 2 2 3 2 2 2" xfId="15950" xr:uid="{00000000-0005-0000-0000-0000FA3D0000}"/>
    <cellStyle name="Dezimal 16 3 2 2 3 2 3" xfId="15951" xr:uid="{00000000-0005-0000-0000-0000FB3D0000}"/>
    <cellStyle name="Dezimal 16 3 2 2 3 3" xfId="15952" xr:uid="{00000000-0005-0000-0000-0000FC3D0000}"/>
    <cellStyle name="Dezimal 16 3 2 2 3 3 2" xfId="15953" xr:uid="{00000000-0005-0000-0000-0000FD3D0000}"/>
    <cellStyle name="Dezimal 16 3 2 2 3 4" xfId="15954" xr:uid="{00000000-0005-0000-0000-0000FE3D0000}"/>
    <cellStyle name="Dezimal 16 3 2 2 4" xfId="15955" xr:uid="{00000000-0005-0000-0000-0000FF3D0000}"/>
    <cellStyle name="Dezimal 16 3 2 2 4 2" xfId="15956" xr:uid="{00000000-0005-0000-0000-0000003E0000}"/>
    <cellStyle name="Dezimal 16 3 2 2 4 2 2" xfId="15957" xr:uid="{00000000-0005-0000-0000-0000013E0000}"/>
    <cellStyle name="Dezimal 16 3 2 2 4 3" xfId="15958" xr:uid="{00000000-0005-0000-0000-0000023E0000}"/>
    <cellStyle name="Dezimal 16 3 2 2 5" xfId="15959" xr:uid="{00000000-0005-0000-0000-0000033E0000}"/>
    <cellStyle name="Dezimal 16 3 2 2 5 2" xfId="15960" xr:uid="{00000000-0005-0000-0000-0000043E0000}"/>
    <cellStyle name="Dezimal 16 3 2 2 6" xfId="15961" xr:uid="{00000000-0005-0000-0000-0000053E0000}"/>
    <cellStyle name="Dezimal 16 3 2 3" xfId="15962" xr:uid="{00000000-0005-0000-0000-0000063E0000}"/>
    <cellStyle name="Dezimal 16 3 2 3 2" xfId="15963" xr:uid="{00000000-0005-0000-0000-0000073E0000}"/>
    <cellStyle name="Dezimal 16 3 2 3 2 2" xfId="15964" xr:uid="{00000000-0005-0000-0000-0000083E0000}"/>
    <cellStyle name="Dezimal 16 3 2 3 2 2 2" xfId="15965" xr:uid="{00000000-0005-0000-0000-0000093E0000}"/>
    <cellStyle name="Dezimal 16 3 2 3 2 2 2 2" xfId="15966" xr:uid="{00000000-0005-0000-0000-00000A3E0000}"/>
    <cellStyle name="Dezimal 16 3 2 3 2 2 3" xfId="15967" xr:uid="{00000000-0005-0000-0000-00000B3E0000}"/>
    <cellStyle name="Dezimal 16 3 2 3 2 3" xfId="15968" xr:uid="{00000000-0005-0000-0000-00000C3E0000}"/>
    <cellStyle name="Dezimal 16 3 2 3 2 3 2" xfId="15969" xr:uid="{00000000-0005-0000-0000-00000D3E0000}"/>
    <cellStyle name="Dezimal 16 3 2 3 2 4" xfId="15970" xr:uid="{00000000-0005-0000-0000-00000E3E0000}"/>
    <cellStyle name="Dezimal 16 3 2 3 3" xfId="15971" xr:uid="{00000000-0005-0000-0000-00000F3E0000}"/>
    <cellStyle name="Dezimal 16 3 2 3 3 2" xfId="15972" xr:uid="{00000000-0005-0000-0000-0000103E0000}"/>
    <cellStyle name="Dezimal 16 3 2 3 3 2 2" xfId="15973" xr:uid="{00000000-0005-0000-0000-0000113E0000}"/>
    <cellStyle name="Dezimal 16 3 2 3 3 3" xfId="15974" xr:uid="{00000000-0005-0000-0000-0000123E0000}"/>
    <cellStyle name="Dezimal 16 3 2 3 4" xfId="15975" xr:uid="{00000000-0005-0000-0000-0000133E0000}"/>
    <cellStyle name="Dezimal 16 3 2 3 4 2" xfId="15976" xr:uid="{00000000-0005-0000-0000-0000143E0000}"/>
    <cellStyle name="Dezimal 16 3 2 3 5" xfId="15977" xr:uid="{00000000-0005-0000-0000-0000153E0000}"/>
    <cellStyle name="Dezimal 16 3 2 4" xfId="15978" xr:uid="{00000000-0005-0000-0000-0000163E0000}"/>
    <cellStyle name="Dezimal 16 3 2 4 2" xfId="15979" xr:uid="{00000000-0005-0000-0000-0000173E0000}"/>
    <cellStyle name="Dezimal 16 3 2 4 2 2" xfId="15980" xr:uid="{00000000-0005-0000-0000-0000183E0000}"/>
    <cellStyle name="Dezimal 16 3 2 4 2 2 2" xfId="15981" xr:uid="{00000000-0005-0000-0000-0000193E0000}"/>
    <cellStyle name="Dezimal 16 3 2 4 2 3" xfId="15982" xr:uid="{00000000-0005-0000-0000-00001A3E0000}"/>
    <cellStyle name="Dezimal 16 3 2 4 3" xfId="15983" xr:uid="{00000000-0005-0000-0000-00001B3E0000}"/>
    <cellStyle name="Dezimal 16 3 2 4 3 2" xfId="15984" xr:uid="{00000000-0005-0000-0000-00001C3E0000}"/>
    <cellStyle name="Dezimal 16 3 2 4 4" xfId="15985" xr:uid="{00000000-0005-0000-0000-00001D3E0000}"/>
    <cellStyle name="Dezimal 16 3 2 5" xfId="15986" xr:uid="{00000000-0005-0000-0000-00001E3E0000}"/>
    <cellStyle name="Dezimal 16 3 2 5 2" xfId="15987" xr:uid="{00000000-0005-0000-0000-00001F3E0000}"/>
    <cellStyle name="Dezimal 16 3 2 5 2 2" xfId="15988" xr:uid="{00000000-0005-0000-0000-0000203E0000}"/>
    <cellStyle name="Dezimal 16 3 2 5 3" xfId="15989" xr:uid="{00000000-0005-0000-0000-0000213E0000}"/>
    <cellStyle name="Dezimal 16 3 2 5 3 2" xfId="15990" xr:uid="{00000000-0005-0000-0000-0000223E0000}"/>
    <cellStyle name="Dezimal 16 3 2 5 4" xfId="15991" xr:uid="{00000000-0005-0000-0000-0000233E0000}"/>
    <cellStyle name="Dezimal 16 3 2 6" xfId="15992" xr:uid="{00000000-0005-0000-0000-0000243E0000}"/>
    <cellStyle name="Dezimal 16 3 2 6 2" xfId="15993" xr:uid="{00000000-0005-0000-0000-0000253E0000}"/>
    <cellStyle name="Dezimal 16 3 2 6 2 2" xfId="15994" xr:uid="{00000000-0005-0000-0000-0000263E0000}"/>
    <cellStyle name="Dezimal 16 3 2 6 3" xfId="15995" xr:uid="{00000000-0005-0000-0000-0000273E0000}"/>
    <cellStyle name="Dezimal 16 3 2 6 3 2" xfId="15996" xr:uid="{00000000-0005-0000-0000-0000283E0000}"/>
    <cellStyle name="Dezimal 16 3 2 6 4" xfId="15997" xr:uid="{00000000-0005-0000-0000-0000293E0000}"/>
    <cellStyle name="Dezimal 16 3 2 7" xfId="15998" xr:uid="{00000000-0005-0000-0000-00002A3E0000}"/>
    <cellStyle name="Dezimal 16 3 2 7 2" xfId="15999" xr:uid="{00000000-0005-0000-0000-00002B3E0000}"/>
    <cellStyle name="Dezimal 16 3 2 7 2 2" xfId="16000" xr:uid="{00000000-0005-0000-0000-00002C3E0000}"/>
    <cellStyle name="Dezimal 16 3 2 7 3" xfId="16001" xr:uid="{00000000-0005-0000-0000-00002D3E0000}"/>
    <cellStyle name="Dezimal 16 3 2 7 3 2" xfId="16002" xr:uid="{00000000-0005-0000-0000-00002E3E0000}"/>
    <cellStyle name="Dezimal 16 3 2 7 4" xfId="16003" xr:uid="{00000000-0005-0000-0000-00002F3E0000}"/>
    <cellStyle name="Dezimal 16 3 2 8" xfId="16004" xr:uid="{00000000-0005-0000-0000-0000303E0000}"/>
    <cellStyle name="Dezimal 16 3 2 8 2" xfId="16005" xr:uid="{00000000-0005-0000-0000-0000313E0000}"/>
    <cellStyle name="Dezimal 16 3 2 9" xfId="16006" xr:uid="{00000000-0005-0000-0000-0000323E0000}"/>
    <cellStyle name="Dezimal 16 3 2 9 2" xfId="16007" xr:uid="{00000000-0005-0000-0000-0000333E0000}"/>
    <cellStyle name="Dezimal 16 3 3" xfId="16008" xr:uid="{00000000-0005-0000-0000-0000343E0000}"/>
    <cellStyle name="Dezimal 16 3 3 2" xfId="16009" xr:uid="{00000000-0005-0000-0000-0000353E0000}"/>
    <cellStyle name="Dezimal 16 3 3 2 2" xfId="16010" xr:uid="{00000000-0005-0000-0000-0000363E0000}"/>
    <cellStyle name="Dezimal 16 3 3 2 2 2" xfId="16011" xr:uid="{00000000-0005-0000-0000-0000373E0000}"/>
    <cellStyle name="Dezimal 16 3 3 2 2 2 2" xfId="16012" xr:uid="{00000000-0005-0000-0000-0000383E0000}"/>
    <cellStyle name="Dezimal 16 3 3 2 2 2 2 2" xfId="16013" xr:uid="{00000000-0005-0000-0000-0000393E0000}"/>
    <cellStyle name="Dezimal 16 3 3 2 2 2 3" xfId="16014" xr:uid="{00000000-0005-0000-0000-00003A3E0000}"/>
    <cellStyle name="Dezimal 16 3 3 2 2 3" xfId="16015" xr:uid="{00000000-0005-0000-0000-00003B3E0000}"/>
    <cellStyle name="Dezimal 16 3 3 2 2 3 2" xfId="16016" xr:uid="{00000000-0005-0000-0000-00003C3E0000}"/>
    <cellStyle name="Dezimal 16 3 3 2 2 4" xfId="16017" xr:uid="{00000000-0005-0000-0000-00003D3E0000}"/>
    <cellStyle name="Dezimal 16 3 3 2 3" xfId="16018" xr:uid="{00000000-0005-0000-0000-00003E3E0000}"/>
    <cellStyle name="Dezimal 16 3 3 2 3 2" xfId="16019" xr:uid="{00000000-0005-0000-0000-00003F3E0000}"/>
    <cellStyle name="Dezimal 16 3 3 2 3 2 2" xfId="16020" xr:uid="{00000000-0005-0000-0000-0000403E0000}"/>
    <cellStyle name="Dezimal 16 3 3 2 3 3" xfId="16021" xr:uid="{00000000-0005-0000-0000-0000413E0000}"/>
    <cellStyle name="Dezimal 16 3 3 2 4" xfId="16022" xr:uid="{00000000-0005-0000-0000-0000423E0000}"/>
    <cellStyle name="Dezimal 16 3 3 2 4 2" xfId="16023" xr:uid="{00000000-0005-0000-0000-0000433E0000}"/>
    <cellStyle name="Dezimal 16 3 3 2 5" xfId="16024" xr:uid="{00000000-0005-0000-0000-0000443E0000}"/>
    <cellStyle name="Dezimal 16 3 3 3" xfId="16025" xr:uid="{00000000-0005-0000-0000-0000453E0000}"/>
    <cellStyle name="Dezimal 16 3 3 3 2" xfId="16026" xr:uid="{00000000-0005-0000-0000-0000463E0000}"/>
    <cellStyle name="Dezimal 16 3 3 3 2 2" xfId="16027" xr:uid="{00000000-0005-0000-0000-0000473E0000}"/>
    <cellStyle name="Dezimal 16 3 3 3 2 2 2" xfId="16028" xr:uid="{00000000-0005-0000-0000-0000483E0000}"/>
    <cellStyle name="Dezimal 16 3 3 3 2 3" xfId="16029" xr:uid="{00000000-0005-0000-0000-0000493E0000}"/>
    <cellStyle name="Dezimal 16 3 3 3 3" xfId="16030" xr:uid="{00000000-0005-0000-0000-00004A3E0000}"/>
    <cellStyle name="Dezimal 16 3 3 3 3 2" xfId="16031" xr:uid="{00000000-0005-0000-0000-00004B3E0000}"/>
    <cellStyle name="Dezimal 16 3 3 3 4" xfId="16032" xr:uid="{00000000-0005-0000-0000-00004C3E0000}"/>
    <cellStyle name="Dezimal 16 3 3 4" xfId="16033" xr:uid="{00000000-0005-0000-0000-00004D3E0000}"/>
    <cellStyle name="Dezimal 16 3 3 4 2" xfId="16034" xr:uid="{00000000-0005-0000-0000-00004E3E0000}"/>
    <cellStyle name="Dezimal 16 3 3 4 2 2" xfId="16035" xr:uid="{00000000-0005-0000-0000-00004F3E0000}"/>
    <cellStyle name="Dezimal 16 3 3 4 3" xfId="16036" xr:uid="{00000000-0005-0000-0000-0000503E0000}"/>
    <cellStyle name="Dezimal 16 3 3 5" xfId="16037" xr:uid="{00000000-0005-0000-0000-0000513E0000}"/>
    <cellStyle name="Dezimal 16 3 3 5 2" xfId="16038" xr:uid="{00000000-0005-0000-0000-0000523E0000}"/>
    <cellStyle name="Dezimal 16 3 3 6" xfId="16039" xr:uid="{00000000-0005-0000-0000-0000533E0000}"/>
    <cellStyle name="Dezimal 16 3 4" xfId="16040" xr:uid="{00000000-0005-0000-0000-0000543E0000}"/>
    <cellStyle name="Dezimal 16 3 4 2" xfId="16041" xr:uid="{00000000-0005-0000-0000-0000553E0000}"/>
    <cellStyle name="Dezimal 16 3 4 2 2" xfId="16042" xr:uid="{00000000-0005-0000-0000-0000563E0000}"/>
    <cellStyle name="Dezimal 16 3 4 2 2 2" xfId="16043" xr:uid="{00000000-0005-0000-0000-0000573E0000}"/>
    <cellStyle name="Dezimal 16 3 4 2 2 2 2" xfId="16044" xr:uid="{00000000-0005-0000-0000-0000583E0000}"/>
    <cellStyle name="Dezimal 16 3 4 2 2 3" xfId="16045" xr:uid="{00000000-0005-0000-0000-0000593E0000}"/>
    <cellStyle name="Dezimal 16 3 4 2 3" xfId="16046" xr:uid="{00000000-0005-0000-0000-00005A3E0000}"/>
    <cellStyle name="Dezimal 16 3 4 2 3 2" xfId="16047" xr:uid="{00000000-0005-0000-0000-00005B3E0000}"/>
    <cellStyle name="Dezimal 16 3 4 2 4" xfId="16048" xr:uid="{00000000-0005-0000-0000-00005C3E0000}"/>
    <cellStyle name="Dezimal 16 3 4 3" xfId="16049" xr:uid="{00000000-0005-0000-0000-00005D3E0000}"/>
    <cellStyle name="Dezimal 16 3 4 3 2" xfId="16050" xr:uid="{00000000-0005-0000-0000-00005E3E0000}"/>
    <cellStyle name="Dezimal 16 3 4 3 2 2" xfId="16051" xr:uid="{00000000-0005-0000-0000-00005F3E0000}"/>
    <cellStyle name="Dezimal 16 3 4 3 3" xfId="16052" xr:uid="{00000000-0005-0000-0000-0000603E0000}"/>
    <cellStyle name="Dezimal 16 3 4 4" xfId="16053" xr:uid="{00000000-0005-0000-0000-0000613E0000}"/>
    <cellStyle name="Dezimal 16 3 4 4 2" xfId="16054" xr:uid="{00000000-0005-0000-0000-0000623E0000}"/>
    <cellStyle name="Dezimal 16 3 4 5" xfId="16055" xr:uid="{00000000-0005-0000-0000-0000633E0000}"/>
    <cellStyle name="Dezimal 16 3 5" xfId="16056" xr:uid="{00000000-0005-0000-0000-0000643E0000}"/>
    <cellStyle name="Dezimal 16 3 5 2" xfId="16057" xr:uid="{00000000-0005-0000-0000-0000653E0000}"/>
    <cellStyle name="Dezimal 16 3 5 2 2" xfId="16058" xr:uid="{00000000-0005-0000-0000-0000663E0000}"/>
    <cellStyle name="Dezimal 16 3 5 2 2 2" xfId="16059" xr:uid="{00000000-0005-0000-0000-0000673E0000}"/>
    <cellStyle name="Dezimal 16 3 5 2 3" xfId="16060" xr:uid="{00000000-0005-0000-0000-0000683E0000}"/>
    <cellStyle name="Dezimal 16 3 5 3" xfId="16061" xr:uid="{00000000-0005-0000-0000-0000693E0000}"/>
    <cellStyle name="Dezimal 16 3 5 3 2" xfId="16062" xr:uid="{00000000-0005-0000-0000-00006A3E0000}"/>
    <cellStyle name="Dezimal 16 3 5 4" xfId="16063" xr:uid="{00000000-0005-0000-0000-00006B3E0000}"/>
    <cellStyle name="Dezimal 16 3 6" xfId="16064" xr:uid="{00000000-0005-0000-0000-00006C3E0000}"/>
    <cellStyle name="Dezimal 16 3 6 2" xfId="16065" xr:uid="{00000000-0005-0000-0000-00006D3E0000}"/>
    <cellStyle name="Dezimal 16 3 6 2 2" xfId="16066" xr:uid="{00000000-0005-0000-0000-00006E3E0000}"/>
    <cellStyle name="Dezimal 16 3 6 3" xfId="16067" xr:uid="{00000000-0005-0000-0000-00006F3E0000}"/>
    <cellStyle name="Dezimal 16 3 6 3 2" xfId="16068" xr:uid="{00000000-0005-0000-0000-0000703E0000}"/>
    <cellStyle name="Dezimal 16 3 6 4" xfId="16069" xr:uid="{00000000-0005-0000-0000-0000713E0000}"/>
    <cellStyle name="Dezimal 16 3 7" xfId="16070" xr:uid="{00000000-0005-0000-0000-0000723E0000}"/>
    <cellStyle name="Dezimal 16 3 7 2" xfId="16071" xr:uid="{00000000-0005-0000-0000-0000733E0000}"/>
    <cellStyle name="Dezimal 16 3 7 2 2" xfId="16072" xr:uid="{00000000-0005-0000-0000-0000743E0000}"/>
    <cellStyle name="Dezimal 16 3 7 3" xfId="16073" xr:uid="{00000000-0005-0000-0000-0000753E0000}"/>
    <cellStyle name="Dezimal 16 3 7 3 2" xfId="16074" xr:uid="{00000000-0005-0000-0000-0000763E0000}"/>
    <cellStyle name="Dezimal 16 3 7 4" xfId="16075" xr:uid="{00000000-0005-0000-0000-0000773E0000}"/>
    <cellStyle name="Dezimal 16 3 8" xfId="16076" xr:uid="{00000000-0005-0000-0000-0000783E0000}"/>
    <cellStyle name="Dezimal 16 3 8 2" xfId="16077" xr:uid="{00000000-0005-0000-0000-0000793E0000}"/>
    <cellStyle name="Dezimal 16 3 8 2 2" xfId="16078" xr:uid="{00000000-0005-0000-0000-00007A3E0000}"/>
    <cellStyle name="Dezimal 16 3 8 3" xfId="16079" xr:uid="{00000000-0005-0000-0000-00007B3E0000}"/>
    <cellStyle name="Dezimal 16 3 8 3 2" xfId="16080" xr:uid="{00000000-0005-0000-0000-00007C3E0000}"/>
    <cellStyle name="Dezimal 16 3 8 4" xfId="16081" xr:uid="{00000000-0005-0000-0000-00007D3E0000}"/>
    <cellStyle name="Dezimal 16 3 9" xfId="16082" xr:uid="{00000000-0005-0000-0000-00007E3E0000}"/>
    <cellStyle name="Dezimal 16 3 9 2" xfId="16083" xr:uid="{00000000-0005-0000-0000-00007F3E0000}"/>
    <cellStyle name="Dezimal 16 4" xfId="16084" xr:uid="{00000000-0005-0000-0000-0000803E0000}"/>
    <cellStyle name="Dezimal 16 4 10" xfId="16085" xr:uid="{00000000-0005-0000-0000-0000813E0000}"/>
    <cellStyle name="Dezimal 16 4 10 2" xfId="16086" xr:uid="{00000000-0005-0000-0000-0000823E0000}"/>
    <cellStyle name="Dezimal 16 4 10 2 2" xfId="16087" xr:uid="{00000000-0005-0000-0000-0000833E0000}"/>
    <cellStyle name="Dezimal 16 4 10 3" xfId="16088" xr:uid="{00000000-0005-0000-0000-0000843E0000}"/>
    <cellStyle name="Dezimal 16 4 10 3 2" xfId="16089" xr:uid="{00000000-0005-0000-0000-0000853E0000}"/>
    <cellStyle name="Dezimal 16 4 10 4" xfId="16090" xr:uid="{00000000-0005-0000-0000-0000863E0000}"/>
    <cellStyle name="Dezimal 16 4 11" xfId="16091" xr:uid="{00000000-0005-0000-0000-0000873E0000}"/>
    <cellStyle name="Dezimal 16 4 11 2" xfId="16092" xr:uid="{00000000-0005-0000-0000-0000883E0000}"/>
    <cellStyle name="Dezimal 16 4 12" xfId="16093" xr:uid="{00000000-0005-0000-0000-0000893E0000}"/>
    <cellStyle name="Dezimal 16 4 12 2" xfId="16094" xr:uid="{00000000-0005-0000-0000-00008A3E0000}"/>
    <cellStyle name="Dezimal 16 4 13" xfId="16095" xr:uid="{00000000-0005-0000-0000-00008B3E0000}"/>
    <cellStyle name="Dezimal 16 4 2" xfId="16096" xr:uid="{00000000-0005-0000-0000-00008C3E0000}"/>
    <cellStyle name="Dezimal 16 4 2 10" xfId="16097" xr:uid="{00000000-0005-0000-0000-00008D3E0000}"/>
    <cellStyle name="Dezimal 16 4 2 2" xfId="16098" xr:uid="{00000000-0005-0000-0000-00008E3E0000}"/>
    <cellStyle name="Dezimal 16 4 2 2 2" xfId="16099" xr:uid="{00000000-0005-0000-0000-00008F3E0000}"/>
    <cellStyle name="Dezimal 16 4 2 2 2 2" xfId="16100" xr:uid="{00000000-0005-0000-0000-0000903E0000}"/>
    <cellStyle name="Dezimal 16 4 2 2 2 2 2" xfId="16101" xr:uid="{00000000-0005-0000-0000-0000913E0000}"/>
    <cellStyle name="Dezimal 16 4 2 2 2 2 2 2" xfId="16102" xr:uid="{00000000-0005-0000-0000-0000923E0000}"/>
    <cellStyle name="Dezimal 16 4 2 2 2 2 3" xfId="16103" xr:uid="{00000000-0005-0000-0000-0000933E0000}"/>
    <cellStyle name="Dezimal 16 4 2 2 2 3" xfId="16104" xr:uid="{00000000-0005-0000-0000-0000943E0000}"/>
    <cellStyle name="Dezimal 16 4 2 2 2 3 2" xfId="16105" xr:uid="{00000000-0005-0000-0000-0000953E0000}"/>
    <cellStyle name="Dezimal 16 4 2 2 2 4" xfId="16106" xr:uid="{00000000-0005-0000-0000-0000963E0000}"/>
    <cellStyle name="Dezimal 16 4 2 2 3" xfId="16107" xr:uid="{00000000-0005-0000-0000-0000973E0000}"/>
    <cellStyle name="Dezimal 16 4 2 2 3 2" xfId="16108" xr:uid="{00000000-0005-0000-0000-0000983E0000}"/>
    <cellStyle name="Dezimal 16 4 2 2 3 2 2" xfId="16109" xr:uid="{00000000-0005-0000-0000-0000993E0000}"/>
    <cellStyle name="Dezimal 16 4 2 2 3 3" xfId="16110" xr:uid="{00000000-0005-0000-0000-00009A3E0000}"/>
    <cellStyle name="Dezimal 16 4 2 2 3 3 2" xfId="16111" xr:uid="{00000000-0005-0000-0000-00009B3E0000}"/>
    <cellStyle name="Dezimal 16 4 2 2 3 4" xfId="16112" xr:uid="{00000000-0005-0000-0000-00009C3E0000}"/>
    <cellStyle name="Dezimal 16 4 2 2 4" xfId="16113" xr:uid="{00000000-0005-0000-0000-00009D3E0000}"/>
    <cellStyle name="Dezimal 16 4 2 2 4 2" xfId="16114" xr:uid="{00000000-0005-0000-0000-00009E3E0000}"/>
    <cellStyle name="Dezimal 16 4 2 2 5" xfId="16115" xr:uid="{00000000-0005-0000-0000-00009F3E0000}"/>
    <cellStyle name="Dezimal 16 4 2 2 5 2" xfId="16116" xr:uid="{00000000-0005-0000-0000-0000A03E0000}"/>
    <cellStyle name="Dezimal 16 4 2 2 6" xfId="16117" xr:uid="{00000000-0005-0000-0000-0000A13E0000}"/>
    <cellStyle name="Dezimal 16 4 2 3" xfId="16118" xr:uid="{00000000-0005-0000-0000-0000A23E0000}"/>
    <cellStyle name="Dezimal 16 4 2 3 2" xfId="16119" xr:uid="{00000000-0005-0000-0000-0000A33E0000}"/>
    <cellStyle name="Dezimal 16 4 2 3 2 2" xfId="16120" xr:uid="{00000000-0005-0000-0000-0000A43E0000}"/>
    <cellStyle name="Dezimal 16 4 2 3 2 2 2" xfId="16121" xr:uid="{00000000-0005-0000-0000-0000A53E0000}"/>
    <cellStyle name="Dezimal 16 4 2 3 2 3" xfId="16122" xr:uid="{00000000-0005-0000-0000-0000A63E0000}"/>
    <cellStyle name="Dezimal 16 4 2 3 3" xfId="16123" xr:uid="{00000000-0005-0000-0000-0000A73E0000}"/>
    <cellStyle name="Dezimal 16 4 2 3 3 2" xfId="16124" xr:uid="{00000000-0005-0000-0000-0000A83E0000}"/>
    <cellStyle name="Dezimal 16 4 2 3 4" xfId="16125" xr:uid="{00000000-0005-0000-0000-0000A93E0000}"/>
    <cellStyle name="Dezimal 16 4 2 4" xfId="16126" xr:uid="{00000000-0005-0000-0000-0000AA3E0000}"/>
    <cellStyle name="Dezimal 16 4 2 4 2" xfId="16127" xr:uid="{00000000-0005-0000-0000-0000AB3E0000}"/>
    <cellStyle name="Dezimal 16 4 2 4 2 2" xfId="16128" xr:uid="{00000000-0005-0000-0000-0000AC3E0000}"/>
    <cellStyle name="Dezimal 16 4 2 4 3" xfId="16129" xr:uid="{00000000-0005-0000-0000-0000AD3E0000}"/>
    <cellStyle name="Dezimal 16 4 2 4 3 2" xfId="16130" xr:uid="{00000000-0005-0000-0000-0000AE3E0000}"/>
    <cellStyle name="Dezimal 16 4 2 4 4" xfId="16131" xr:uid="{00000000-0005-0000-0000-0000AF3E0000}"/>
    <cellStyle name="Dezimal 16 4 2 5" xfId="16132" xr:uid="{00000000-0005-0000-0000-0000B03E0000}"/>
    <cellStyle name="Dezimal 16 4 2 5 2" xfId="16133" xr:uid="{00000000-0005-0000-0000-0000B13E0000}"/>
    <cellStyle name="Dezimal 16 4 2 5 2 2" xfId="16134" xr:uid="{00000000-0005-0000-0000-0000B23E0000}"/>
    <cellStyle name="Dezimal 16 4 2 5 3" xfId="16135" xr:uid="{00000000-0005-0000-0000-0000B33E0000}"/>
    <cellStyle name="Dezimal 16 4 2 5 3 2" xfId="16136" xr:uid="{00000000-0005-0000-0000-0000B43E0000}"/>
    <cellStyle name="Dezimal 16 4 2 5 4" xfId="16137" xr:uid="{00000000-0005-0000-0000-0000B53E0000}"/>
    <cellStyle name="Dezimal 16 4 2 6" xfId="16138" xr:uid="{00000000-0005-0000-0000-0000B63E0000}"/>
    <cellStyle name="Dezimal 16 4 2 6 2" xfId="16139" xr:uid="{00000000-0005-0000-0000-0000B73E0000}"/>
    <cellStyle name="Dezimal 16 4 2 6 2 2" xfId="16140" xr:uid="{00000000-0005-0000-0000-0000B83E0000}"/>
    <cellStyle name="Dezimal 16 4 2 6 3" xfId="16141" xr:uid="{00000000-0005-0000-0000-0000B93E0000}"/>
    <cellStyle name="Dezimal 16 4 2 6 3 2" xfId="16142" xr:uid="{00000000-0005-0000-0000-0000BA3E0000}"/>
    <cellStyle name="Dezimal 16 4 2 6 4" xfId="16143" xr:uid="{00000000-0005-0000-0000-0000BB3E0000}"/>
    <cellStyle name="Dezimal 16 4 2 7" xfId="16144" xr:uid="{00000000-0005-0000-0000-0000BC3E0000}"/>
    <cellStyle name="Dezimal 16 4 2 7 2" xfId="16145" xr:uid="{00000000-0005-0000-0000-0000BD3E0000}"/>
    <cellStyle name="Dezimal 16 4 2 7 2 2" xfId="16146" xr:uid="{00000000-0005-0000-0000-0000BE3E0000}"/>
    <cellStyle name="Dezimal 16 4 2 7 3" xfId="16147" xr:uid="{00000000-0005-0000-0000-0000BF3E0000}"/>
    <cellStyle name="Dezimal 16 4 2 7 3 2" xfId="16148" xr:uid="{00000000-0005-0000-0000-0000C03E0000}"/>
    <cellStyle name="Dezimal 16 4 2 7 4" xfId="16149" xr:uid="{00000000-0005-0000-0000-0000C13E0000}"/>
    <cellStyle name="Dezimal 16 4 2 8" xfId="16150" xr:uid="{00000000-0005-0000-0000-0000C23E0000}"/>
    <cellStyle name="Dezimal 16 4 2 8 2" xfId="16151" xr:uid="{00000000-0005-0000-0000-0000C33E0000}"/>
    <cellStyle name="Dezimal 16 4 2 9" xfId="16152" xr:uid="{00000000-0005-0000-0000-0000C43E0000}"/>
    <cellStyle name="Dezimal 16 4 2 9 2" xfId="16153" xr:uid="{00000000-0005-0000-0000-0000C53E0000}"/>
    <cellStyle name="Dezimal 16 4 3" xfId="16154" xr:uid="{00000000-0005-0000-0000-0000C63E0000}"/>
    <cellStyle name="Dezimal 16 4 3 10" xfId="16155" xr:uid="{00000000-0005-0000-0000-0000C73E0000}"/>
    <cellStyle name="Dezimal 16 4 3 10 2" xfId="16156" xr:uid="{00000000-0005-0000-0000-0000C83E0000}"/>
    <cellStyle name="Dezimal 16 4 3 11" xfId="16157" xr:uid="{00000000-0005-0000-0000-0000C93E0000}"/>
    <cellStyle name="Dezimal 16 4 3 2" xfId="16158" xr:uid="{00000000-0005-0000-0000-0000CA3E0000}"/>
    <cellStyle name="Dezimal 16 4 3 2 2" xfId="16159" xr:uid="{00000000-0005-0000-0000-0000CB3E0000}"/>
    <cellStyle name="Dezimal 16 4 3 2 2 2" xfId="16160" xr:uid="{00000000-0005-0000-0000-0000CC3E0000}"/>
    <cellStyle name="Dezimal 16 4 3 2 2 2 2" xfId="16161" xr:uid="{00000000-0005-0000-0000-0000CD3E0000}"/>
    <cellStyle name="Dezimal 16 4 3 2 2 3" xfId="16162" xr:uid="{00000000-0005-0000-0000-0000CE3E0000}"/>
    <cellStyle name="Dezimal 16 4 3 2 2 3 2" xfId="16163" xr:uid="{00000000-0005-0000-0000-0000CF3E0000}"/>
    <cellStyle name="Dezimal 16 4 3 2 2 4" xfId="16164" xr:uid="{00000000-0005-0000-0000-0000D03E0000}"/>
    <cellStyle name="Dezimal 16 4 3 2 3" xfId="16165" xr:uid="{00000000-0005-0000-0000-0000D13E0000}"/>
    <cellStyle name="Dezimal 16 4 3 2 3 2" xfId="16166" xr:uid="{00000000-0005-0000-0000-0000D23E0000}"/>
    <cellStyle name="Dezimal 16 4 3 2 3 2 2" xfId="16167" xr:uid="{00000000-0005-0000-0000-0000D33E0000}"/>
    <cellStyle name="Dezimal 16 4 3 2 3 3" xfId="16168" xr:uid="{00000000-0005-0000-0000-0000D43E0000}"/>
    <cellStyle name="Dezimal 16 4 3 2 3 3 2" xfId="16169" xr:uid="{00000000-0005-0000-0000-0000D53E0000}"/>
    <cellStyle name="Dezimal 16 4 3 2 3 4" xfId="16170" xr:uid="{00000000-0005-0000-0000-0000D63E0000}"/>
    <cellStyle name="Dezimal 16 4 3 2 4" xfId="16171" xr:uid="{00000000-0005-0000-0000-0000D73E0000}"/>
    <cellStyle name="Dezimal 16 4 3 2 4 2" xfId="16172" xr:uid="{00000000-0005-0000-0000-0000D83E0000}"/>
    <cellStyle name="Dezimal 16 4 3 2 4 2 2" xfId="16173" xr:uid="{00000000-0005-0000-0000-0000D93E0000}"/>
    <cellStyle name="Dezimal 16 4 3 2 4 3" xfId="16174" xr:uid="{00000000-0005-0000-0000-0000DA3E0000}"/>
    <cellStyle name="Dezimal 16 4 3 2 4 3 2" xfId="16175" xr:uid="{00000000-0005-0000-0000-0000DB3E0000}"/>
    <cellStyle name="Dezimal 16 4 3 2 4 4" xfId="16176" xr:uid="{00000000-0005-0000-0000-0000DC3E0000}"/>
    <cellStyle name="Dezimal 16 4 3 2 5" xfId="16177" xr:uid="{00000000-0005-0000-0000-0000DD3E0000}"/>
    <cellStyle name="Dezimal 16 4 3 2 5 2" xfId="16178" xr:uid="{00000000-0005-0000-0000-0000DE3E0000}"/>
    <cellStyle name="Dezimal 16 4 3 2 5 2 2" xfId="16179" xr:uid="{00000000-0005-0000-0000-0000DF3E0000}"/>
    <cellStyle name="Dezimal 16 4 3 2 5 3" xfId="16180" xr:uid="{00000000-0005-0000-0000-0000E03E0000}"/>
    <cellStyle name="Dezimal 16 4 3 2 5 3 2" xfId="16181" xr:uid="{00000000-0005-0000-0000-0000E13E0000}"/>
    <cellStyle name="Dezimal 16 4 3 2 5 4" xfId="16182" xr:uid="{00000000-0005-0000-0000-0000E23E0000}"/>
    <cellStyle name="Dezimal 16 4 3 2 6" xfId="16183" xr:uid="{00000000-0005-0000-0000-0000E33E0000}"/>
    <cellStyle name="Dezimal 16 4 3 2 6 2" xfId="16184" xr:uid="{00000000-0005-0000-0000-0000E43E0000}"/>
    <cellStyle name="Dezimal 16 4 3 2 6 2 2" xfId="16185" xr:uid="{00000000-0005-0000-0000-0000E53E0000}"/>
    <cellStyle name="Dezimal 16 4 3 2 6 3" xfId="16186" xr:uid="{00000000-0005-0000-0000-0000E63E0000}"/>
    <cellStyle name="Dezimal 16 4 3 2 6 3 2" xfId="16187" xr:uid="{00000000-0005-0000-0000-0000E73E0000}"/>
    <cellStyle name="Dezimal 16 4 3 2 6 4" xfId="16188" xr:uid="{00000000-0005-0000-0000-0000E83E0000}"/>
    <cellStyle name="Dezimal 16 4 3 2 7" xfId="16189" xr:uid="{00000000-0005-0000-0000-0000E93E0000}"/>
    <cellStyle name="Dezimal 16 4 3 2 7 2" xfId="16190" xr:uid="{00000000-0005-0000-0000-0000EA3E0000}"/>
    <cellStyle name="Dezimal 16 4 3 2 8" xfId="16191" xr:uid="{00000000-0005-0000-0000-0000EB3E0000}"/>
    <cellStyle name="Dezimal 16 4 3 2 8 2" xfId="16192" xr:uid="{00000000-0005-0000-0000-0000EC3E0000}"/>
    <cellStyle name="Dezimal 16 4 3 2 9" xfId="16193" xr:uid="{00000000-0005-0000-0000-0000ED3E0000}"/>
    <cellStyle name="Dezimal 16 4 3 3" xfId="16194" xr:uid="{00000000-0005-0000-0000-0000EE3E0000}"/>
    <cellStyle name="Dezimal 16 4 3 3 2" xfId="16195" xr:uid="{00000000-0005-0000-0000-0000EF3E0000}"/>
    <cellStyle name="Dezimal 16 4 3 3 2 2" xfId="16196" xr:uid="{00000000-0005-0000-0000-0000F03E0000}"/>
    <cellStyle name="Dezimal 16 4 3 3 2 2 2" xfId="16197" xr:uid="{00000000-0005-0000-0000-0000F13E0000}"/>
    <cellStyle name="Dezimal 16 4 3 3 2 3" xfId="16198" xr:uid="{00000000-0005-0000-0000-0000F23E0000}"/>
    <cellStyle name="Dezimal 16 4 3 3 2 3 2" xfId="16199" xr:uid="{00000000-0005-0000-0000-0000F33E0000}"/>
    <cellStyle name="Dezimal 16 4 3 3 2 4" xfId="16200" xr:uid="{00000000-0005-0000-0000-0000F43E0000}"/>
    <cellStyle name="Dezimal 16 4 3 3 3" xfId="16201" xr:uid="{00000000-0005-0000-0000-0000F53E0000}"/>
    <cellStyle name="Dezimal 16 4 3 3 3 2" xfId="16202" xr:uid="{00000000-0005-0000-0000-0000F63E0000}"/>
    <cellStyle name="Dezimal 16 4 3 3 3 2 2" xfId="16203" xr:uid="{00000000-0005-0000-0000-0000F73E0000}"/>
    <cellStyle name="Dezimal 16 4 3 3 3 3" xfId="16204" xr:uid="{00000000-0005-0000-0000-0000F83E0000}"/>
    <cellStyle name="Dezimal 16 4 3 3 3 3 2" xfId="16205" xr:uid="{00000000-0005-0000-0000-0000F93E0000}"/>
    <cellStyle name="Dezimal 16 4 3 3 3 4" xfId="16206" xr:uid="{00000000-0005-0000-0000-0000FA3E0000}"/>
    <cellStyle name="Dezimal 16 4 3 3 4" xfId="16207" xr:uid="{00000000-0005-0000-0000-0000FB3E0000}"/>
    <cellStyle name="Dezimal 16 4 3 3 4 2" xfId="16208" xr:uid="{00000000-0005-0000-0000-0000FC3E0000}"/>
    <cellStyle name="Dezimal 16 4 3 3 5" xfId="16209" xr:uid="{00000000-0005-0000-0000-0000FD3E0000}"/>
    <cellStyle name="Dezimal 16 4 3 3 5 2" xfId="16210" xr:uid="{00000000-0005-0000-0000-0000FE3E0000}"/>
    <cellStyle name="Dezimal 16 4 3 3 6" xfId="16211" xr:uid="{00000000-0005-0000-0000-0000FF3E0000}"/>
    <cellStyle name="Dezimal 16 4 3 4" xfId="16212" xr:uid="{00000000-0005-0000-0000-0000003F0000}"/>
    <cellStyle name="Dezimal 16 4 3 4 2" xfId="16213" xr:uid="{00000000-0005-0000-0000-0000013F0000}"/>
    <cellStyle name="Dezimal 16 4 3 4 2 2" xfId="16214" xr:uid="{00000000-0005-0000-0000-0000023F0000}"/>
    <cellStyle name="Dezimal 16 4 3 4 3" xfId="16215" xr:uid="{00000000-0005-0000-0000-0000033F0000}"/>
    <cellStyle name="Dezimal 16 4 3 4 3 2" xfId="16216" xr:uid="{00000000-0005-0000-0000-0000043F0000}"/>
    <cellStyle name="Dezimal 16 4 3 4 4" xfId="16217" xr:uid="{00000000-0005-0000-0000-0000053F0000}"/>
    <cellStyle name="Dezimal 16 4 3 5" xfId="16218" xr:uid="{00000000-0005-0000-0000-0000063F0000}"/>
    <cellStyle name="Dezimal 16 4 3 5 2" xfId="16219" xr:uid="{00000000-0005-0000-0000-0000073F0000}"/>
    <cellStyle name="Dezimal 16 4 3 5 2 2" xfId="16220" xr:uid="{00000000-0005-0000-0000-0000083F0000}"/>
    <cellStyle name="Dezimal 16 4 3 5 3" xfId="16221" xr:uid="{00000000-0005-0000-0000-0000093F0000}"/>
    <cellStyle name="Dezimal 16 4 3 5 3 2" xfId="16222" xr:uid="{00000000-0005-0000-0000-00000A3F0000}"/>
    <cellStyle name="Dezimal 16 4 3 5 4" xfId="16223" xr:uid="{00000000-0005-0000-0000-00000B3F0000}"/>
    <cellStyle name="Dezimal 16 4 3 6" xfId="16224" xr:uid="{00000000-0005-0000-0000-00000C3F0000}"/>
    <cellStyle name="Dezimal 16 4 3 6 2" xfId="16225" xr:uid="{00000000-0005-0000-0000-00000D3F0000}"/>
    <cellStyle name="Dezimal 16 4 3 6 2 2" xfId="16226" xr:uid="{00000000-0005-0000-0000-00000E3F0000}"/>
    <cellStyle name="Dezimal 16 4 3 6 3" xfId="16227" xr:uid="{00000000-0005-0000-0000-00000F3F0000}"/>
    <cellStyle name="Dezimal 16 4 3 6 3 2" xfId="16228" xr:uid="{00000000-0005-0000-0000-0000103F0000}"/>
    <cellStyle name="Dezimal 16 4 3 6 4" xfId="16229" xr:uid="{00000000-0005-0000-0000-0000113F0000}"/>
    <cellStyle name="Dezimal 16 4 3 7" xfId="16230" xr:uid="{00000000-0005-0000-0000-0000123F0000}"/>
    <cellStyle name="Dezimal 16 4 3 7 2" xfId="16231" xr:uid="{00000000-0005-0000-0000-0000133F0000}"/>
    <cellStyle name="Dezimal 16 4 3 7 2 2" xfId="16232" xr:uid="{00000000-0005-0000-0000-0000143F0000}"/>
    <cellStyle name="Dezimal 16 4 3 7 3" xfId="16233" xr:uid="{00000000-0005-0000-0000-0000153F0000}"/>
    <cellStyle name="Dezimal 16 4 3 7 3 2" xfId="16234" xr:uid="{00000000-0005-0000-0000-0000163F0000}"/>
    <cellStyle name="Dezimal 16 4 3 7 4" xfId="16235" xr:uid="{00000000-0005-0000-0000-0000173F0000}"/>
    <cellStyle name="Dezimal 16 4 3 8" xfId="16236" xr:uid="{00000000-0005-0000-0000-0000183F0000}"/>
    <cellStyle name="Dezimal 16 4 3 8 2" xfId="16237" xr:uid="{00000000-0005-0000-0000-0000193F0000}"/>
    <cellStyle name="Dezimal 16 4 3 8 2 2" xfId="16238" xr:uid="{00000000-0005-0000-0000-00001A3F0000}"/>
    <cellStyle name="Dezimal 16 4 3 8 3" xfId="16239" xr:uid="{00000000-0005-0000-0000-00001B3F0000}"/>
    <cellStyle name="Dezimal 16 4 3 8 3 2" xfId="16240" xr:uid="{00000000-0005-0000-0000-00001C3F0000}"/>
    <cellStyle name="Dezimal 16 4 3 8 4" xfId="16241" xr:uid="{00000000-0005-0000-0000-00001D3F0000}"/>
    <cellStyle name="Dezimal 16 4 3 9" xfId="16242" xr:uid="{00000000-0005-0000-0000-00001E3F0000}"/>
    <cellStyle name="Dezimal 16 4 3 9 2" xfId="16243" xr:uid="{00000000-0005-0000-0000-00001F3F0000}"/>
    <cellStyle name="Dezimal 16 4 4" xfId="16244" xr:uid="{00000000-0005-0000-0000-0000203F0000}"/>
    <cellStyle name="Dezimal 16 4 4 10" xfId="16245" xr:uid="{00000000-0005-0000-0000-0000213F0000}"/>
    <cellStyle name="Dezimal 16 4 4 2" xfId="16246" xr:uid="{00000000-0005-0000-0000-0000223F0000}"/>
    <cellStyle name="Dezimal 16 4 4 2 2" xfId="16247" xr:uid="{00000000-0005-0000-0000-0000233F0000}"/>
    <cellStyle name="Dezimal 16 4 4 2 2 2" xfId="16248" xr:uid="{00000000-0005-0000-0000-0000243F0000}"/>
    <cellStyle name="Dezimal 16 4 4 2 2 2 2" xfId="16249" xr:uid="{00000000-0005-0000-0000-0000253F0000}"/>
    <cellStyle name="Dezimal 16 4 4 2 2 3" xfId="16250" xr:uid="{00000000-0005-0000-0000-0000263F0000}"/>
    <cellStyle name="Dezimal 16 4 4 2 2 3 2" xfId="16251" xr:uid="{00000000-0005-0000-0000-0000273F0000}"/>
    <cellStyle name="Dezimal 16 4 4 2 2 4" xfId="16252" xr:uid="{00000000-0005-0000-0000-0000283F0000}"/>
    <cellStyle name="Dezimal 16 4 4 2 3" xfId="16253" xr:uid="{00000000-0005-0000-0000-0000293F0000}"/>
    <cellStyle name="Dezimal 16 4 4 2 3 2" xfId="16254" xr:uid="{00000000-0005-0000-0000-00002A3F0000}"/>
    <cellStyle name="Dezimal 16 4 4 2 3 2 2" xfId="16255" xr:uid="{00000000-0005-0000-0000-00002B3F0000}"/>
    <cellStyle name="Dezimal 16 4 4 2 3 3" xfId="16256" xr:uid="{00000000-0005-0000-0000-00002C3F0000}"/>
    <cellStyle name="Dezimal 16 4 4 2 3 3 2" xfId="16257" xr:uid="{00000000-0005-0000-0000-00002D3F0000}"/>
    <cellStyle name="Dezimal 16 4 4 2 3 4" xfId="16258" xr:uid="{00000000-0005-0000-0000-00002E3F0000}"/>
    <cellStyle name="Dezimal 16 4 4 2 4" xfId="16259" xr:uid="{00000000-0005-0000-0000-00002F3F0000}"/>
    <cellStyle name="Dezimal 16 4 4 2 4 2" xfId="16260" xr:uid="{00000000-0005-0000-0000-0000303F0000}"/>
    <cellStyle name="Dezimal 16 4 4 2 4 2 2" xfId="16261" xr:uid="{00000000-0005-0000-0000-0000313F0000}"/>
    <cellStyle name="Dezimal 16 4 4 2 4 3" xfId="16262" xr:uid="{00000000-0005-0000-0000-0000323F0000}"/>
    <cellStyle name="Dezimal 16 4 4 2 4 3 2" xfId="16263" xr:uid="{00000000-0005-0000-0000-0000333F0000}"/>
    <cellStyle name="Dezimal 16 4 4 2 4 4" xfId="16264" xr:uid="{00000000-0005-0000-0000-0000343F0000}"/>
    <cellStyle name="Dezimal 16 4 4 2 5" xfId="16265" xr:uid="{00000000-0005-0000-0000-0000353F0000}"/>
    <cellStyle name="Dezimal 16 4 4 2 5 2" xfId="16266" xr:uid="{00000000-0005-0000-0000-0000363F0000}"/>
    <cellStyle name="Dezimal 16 4 4 2 5 2 2" xfId="16267" xr:uid="{00000000-0005-0000-0000-0000373F0000}"/>
    <cellStyle name="Dezimal 16 4 4 2 5 3" xfId="16268" xr:uid="{00000000-0005-0000-0000-0000383F0000}"/>
    <cellStyle name="Dezimal 16 4 4 2 5 3 2" xfId="16269" xr:uid="{00000000-0005-0000-0000-0000393F0000}"/>
    <cellStyle name="Dezimal 16 4 4 2 5 4" xfId="16270" xr:uid="{00000000-0005-0000-0000-00003A3F0000}"/>
    <cellStyle name="Dezimal 16 4 4 2 6" xfId="16271" xr:uid="{00000000-0005-0000-0000-00003B3F0000}"/>
    <cellStyle name="Dezimal 16 4 4 2 6 2" xfId="16272" xr:uid="{00000000-0005-0000-0000-00003C3F0000}"/>
    <cellStyle name="Dezimal 16 4 4 2 6 2 2" xfId="16273" xr:uid="{00000000-0005-0000-0000-00003D3F0000}"/>
    <cellStyle name="Dezimal 16 4 4 2 6 3" xfId="16274" xr:uid="{00000000-0005-0000-0000-00003E3F0000}"/>
    <cellStyle name="Dezimal 16 4 4 2 6 3 2" xfId="16275" xr:uid="{00000000-0005-0000-0000-00003F3F0000}"/>
    <cellStyle name="Dezimal 16 4 4 2 6 4" xfId="16276" xr:uid="{00000000-0005-0000-0000-0000403F0000}"/>
    <cellStyle name="Dezimal 16 4 4 2 7" xfId="16277" xr:uid="{00000000-0005-0000-0000-0000413F0000}"/>
    <cellStyle name="Dezimal 16 4 4 2 7 2" xfId="16278" xr:uid="{00000000-0005-0000-0000-0000423F0000}"/>
    <cellStyle name="Dezimal 16 4 4 2 8" xfId="16279" xr:uid="{00000000-0005-0000-0000-0000433F0000}"/>
    <cellStyle name="Dezimal 16 4 4 2 8 2" xfId="16280" xr:uid="{00000000-0005-0000-0000-0000443F0000}"/>
    <cellStyle name="Dezimal 16 4 4 2 9" xfId="16281" xr:uid="{00000000-0005-0000-0000-0000453F0000}"/>
    <cellStyle name="Dezimal 16 4 4 3" xfId="16282" xr:uid="{00000000-0005-0000-0000-0000463F0000}"/>
    <cellStyle name="Dezimal 16 4 4 3 2" xfId="16283" xr:uid="{00000000-0005-0000-0000-0000473F0000}"/>
    <cellStyle name="Dezimal 16 4 4 3 2 2" xfId="16284" xr:uid="{00000000-0005-0000-0000-0000483F0000}"/>
    <cellStyle name="Dezimal 16 4 4 3 2 2 2" xfId="16285" xr:uid="{00000000-0005-0000-0000-0000493F0000}"/>
    <cellStyle name="Dezimal 16 4 4 3 2 3" xfId="16286" xr:uid="{00000000-0005-0000-0000-00004A3F0000}"/>
    <cellStyle name="Dezimal 16 4 4 3 2 3 2" xfId="16287" xr:uid="{00000000-0005-0000-0000-00004B3F0000}"/>
    <cellStyle name="Dezimal 16 4 4 3 2 4" xfId="16288" xr:uid="{00000000-0005-0000-0000-00004C3F0000}"/>
    <cellStyle name="Dezimal 16 4 4 3 3" xfId="16289" xr:uid="{00000000-0005-0000-0000-00004D3F0000}"/>
    <cellStyle name="Dezimal 16 4 4 3 3 2" xfId="16290" xr:uid="{00000000-0005-0000-0000-00004E3F0000}"/>
    <cellStyle name="Dezimal 16 4 4 3 3 2 2" xfId="16291" xr:uid="{00000000-0005-0000-0000-00004F3F0000}"/>
    <cellStyle name="Dezimal 16 4 4 3 3 3" xfId="16292" xr:uid="{00000000-0005-0000-0000-0000503F0000}"/>
    <cellStyle name="Dezimal 16 4 4 3 3 3 2" xfId="16293" xr:uid="{00000000-0005-0000-0000-0000513F0000}"/>
    <cellStyle name="Dezimal 16 4 4 3 3 4" xfId="16294" xr:uid="{00000000-0005-0000-0000-0000523F0000}"/>
    <cellStyle name="Dezimal 16 4 4 3 4" xfId="16295" xr:uid="{00000000-0005-0000-0000-0000533F0000}"/>
    <cellStyle name="Dezimal 16 4 4 3 4 2" xfId="16296" xr:uid="{00000000-0005-0000-0000-0000543F0000}"/>
    <cellStyle name="Dezimal 16 4 4 3 5" xfId="16297" xr:uid="{00000000-0005-0000-0000-0000553F0000}"/>
    <cellStyle name="Dezimal 16 4 4 3 5 2" xfId="16298" xr:uid="{00000000-0005-0000-0000-0000563F0000}"/>
    <cellStyle name="Dezimal 16 4 4 3 6" xfId="16299" xr:uid="{00000000-0005-0000-0000-0000573F0000}"/>
    <cellStyle name="Dezimal 16 4 4 4" xfId="16300" xr:uid="{00000000-0005-0000-0000-0000583F0000}"/>
    <cellStyle name="Dezimal 16 4 4 4 2" xfId="16301" xr:uid="{00000000-0005-0000-0000-0000593F0000}"/>
    <cellStyle name="Dezimal 16 4 4 4 2 2" xfId="16302" xr:uid="{00000000-0005-0000-0000-00005A3F0000}"/>
    <cellStyle name="Dezimal 16 4 4 4 3" xfId="16303" xr:uid="{00000000-0005-0000-0000-00005B3F0000}"/>
    <cellStyle name="Dezimal 16 4 4 4 3 2" xfId="16304" xr:uid="{00000000-0005-0000-0000-00005C3F0000}"/>
    <cellStyle name="Dezimal 16 4 4 4 4" xfId="16305" xr:uid="{00000000-0005-0000-0000-00005D3F0000}"/>
    <cellStyle name="Dezimal 16 4 4 5" xfId="16306" xr:uid="{00000000-0005-0000-0000-00005E3F0000}"/>
    <cellStyle name="Dezimal 16 4 4 5 2" xfId="16307" xr:uid="{00000000-0005-0000-0000-00005F3F0000}"/>
    <cellStyle name="Dezimal 16 4 4 5 2 2" xfId="16308" xr:uid="{00000000-0005-0000-0000-0000603F0000}"/>
    <cellStyle name="Dezimal 16 4 4 5 3" xfId="16309" xr:uid="{00000000-0005-0000-0000-0000613F0000}"/>
    <cellStyle name="Dezimal 16 4 4 5 3 2" xfId="16310" xr:uid="{00000000-0005-0000-0000-0000623F0000}"/>
    <cellStyle name="Dezimal 16 4 4 5 4" xfId="16311" xr:uid="{00000000-0005-0000-0000-0000633F0000}"/>
    <cellStyle name="Dezimal 16 4 4 6" xfId="16312" xr:uid="{00000000-0005-0000-0000-0000643F0000}"/>
    <cellStyle name="Dezimal 16 4 4 6 2" xfId="16313" xr:uid="{00000000-0005-0000-0000-0000653F0000}"/>
    <cellStyle name="Dezimal 16 4 4 6 2 2" xfId="16314" xr:uid="{00000000-0005-0000-0000-0000663F0000}"/>
    <cellStyle name="Dezimal 16 4 4 6 3" xfId="16315" xr:uid="{00000000-0005-0000-0000-0000673F0000}"/>
    <cellStyle name="Dezimal 16 4 4 6 3 2" xfId="16316" xr:uid="{00000000-0005-0000-0000-0000683F0000}"/>
    <cellStyle name="Dezimal 16 4 4 6 4" xfId="16317" xr:uid="{00000000-0005-0000-0000-0000693F0000}"/>
    <cellStyle name="Dezimal 16 4 4 7" xfId="16318" xr:uid="{00000000-0005-0000-0000-00006A3F0000}"/>
    <cellStyle name="Dezimal 16 4 4 7 2" xfId="16319" xr:uid="{00000000-0005-0000-0000-00006B3F0000}"/>
    <cellStyle name="Dezimal 16 4 4 7 2 2" xfId="16320" xr:uid="{00000000-0005-0000-0000-00006C3F0000}"/>
    <cellStyle name="Dezimal 16 4 4 7 3" xfId="16321" xr:uid="{00000000-0005-0000-0000-00006D3F0000}"/>
    <cellStyle name="Dezimal 16 4 4 7 3 2" xfId="16322" xr:uid="{00000000-0005-0000-0000-00006E3F0000}"/>
    <cellStyle name="Dezimal 16 4 4 7 4" xfId="16323" xr:uid="{00000000-0005-0000-0000-00006F3F0000}"/>
    <cellStyle name="Dezimal 16 4 4 8" xfId="16324" xr:uid="{00000000-0005-0000-0000-0000703F0000}"/>
    <cellStyle name="Dezimal 16 4 4 8 2" xfId="16325" xr:uid="{00000000-0005-0000-0000-0000713F0000}"/>
    <cellStyle name="Dezimal 16 4 4 9" xfId="16326" xr:uid="{00000000-0005-0000-0000-0000723F0000}"/>
    <cellStyle name="Dezimal 16 4 4 9 2" xfId="16327" xr:uid="{00000000-0005-0000-0000-0000733F0000}"/>
    <cellStyle name="Dezimal 16 4 5" xfId="16328" xr:uid="{00000000-0005-0000-0000-0000743F0000}"/>
    <cellStyle name="Dezimal 16 4 5 2" xfId="16329" xr:uid="{00000000-0005-0000-0000-0000753F0000}"/>
    <cellStyle name="Dezimal 16 4 5 2 2" xfId="16330" xr:uid="{00000000-0005-0000-0000-0000763F0000}"/>
    <cellStyle name="Dezimal 16 4 5 2 2 2" xfId="16331" xr:uid="{00000000-0005-0000-0000-0000773F0000}"/>
    <cellStyle name="Dezimal 16 4 5 2 2 2 2" xfId="16332" xr:uid="{00000000-0005-0000-0000-0000783F0000}"/>
    <cellStyle name="Dezimal 16 4 5 2 2 3" xfId="16333" xr:uid="{00000000-0005-0000-0000-0000793F0000}"/>
    <cellStyle name="Dezimal 16 4 5 2 2 3 2" xfId="16334" xr:uid="{00000000-0005-0000-0000-00007A3F0000}"/>
    <cellStyle name="Dezimal 16 4 5 2 2 4" xfId="16335" xr:uid="{00000000-0005-0000-0000-00007B3F0000}"/>
    <cellStyle name="Dezimal 16 4 5 2 3" xfId="16336" xr:uid="{00000000-0005-0000-0000-00007C3F0000}"/>
    <cellStyle name="Dezimal 16 4 5 2 3 2" xfId="16337" xr:uid="{00000000-0005-0000-0000-00007D3F0000}"/>
    <cellStyle name="Dezimal 16 4 5 2 3 2 2" xfId="16338" xr:uid="{00000000-0005-0000-0000-00007E3F0000}"/>
    <cellStyle name="Dezimal 16 4 5 2 3 3" xfId="16339" xr:uid="{00000000-0005-0000-0000-00007F3F0000}"/>
    <cellStyle name="Dezimal 16 4 5 2 3 3 2" xfId="16340" xr:uid="{00000000-0005-0000-0000-0000803F0000}"/>
    <cellStyle name="Dezimal 16 4 5 2 3 4" xfId="16341" xr:uid="{00000000-0005-0000-0000-0000813F0000}"/>
    <cellStyle name="Dezimal 16 4 5 2 4" xfId="16342" xr:uid="{00000000-0005-0000-0000-0000823F0000}"/>
    <cellStyle name="Dezimal 16 4 5 2 4 2" xfId="16343" xr:uid="{00000000-0005-0000-0000-0000833F0000}"/>
    <cellStyle name="Dezimal 16 4 5 2 4 2 2" xfId="16344" xr:uid="{00000000-0005-0000-0000-0000843F0000}"/>
    <cellStyle name="Dezimal 16 4 5 2 4 3" xfId="16345" xr:uid="{00000000-0005-0000-0000-0000853F0000}"/>
    <cellStyle name="Dezimal 16 4 5 2 4 3 2" xfId="16346" xr:uid="{00000000-0005-0000-0000-0000863F0000}"/>
    <cellStyle name="Dezimal 16 4 5 2 4 4" xfId="16347" xr:uid="{00000000-0005-0000-0000-0000873F0000}"/>
    <cellStyle name="Dezimal 16 4 5 2 5" xfId="16348" xr:uid="{00000000-0005-0000-0000-0000883F0000}"/>
    <cellStyle name="Dezimal 16 4 5 2 5 2" xfId="16349" xr:uid="{00000000-0005-0000-0000-0000893F0000}"/>
    <cellStyle name="Dezimal 16 4 5 2 5 2 2" xfId="16350" xr:uid="{00000000-0005-0000-0000-00008A3F0000}"/>
    <cellStyle name="Dezimal 16 4 5 2 5 3" xfId="16351" xr:uid="{00000000-0005-0000-0000-00008B3F0000}"/>
    <cellStyle name="Dezimal 16 4 5 2 5 3 2" xfId="16352" xr:uid="{00000000-0005-0000-0000-00008C3F0000}"/>
    <cellStyle name="Dezimal 16 4 5 2 5 4" xfId="16353" xr:uid="{00000000-0005-0000-0000-00008D3F0000}"/>
    <cellStyle name="Dezimal 16 4 5 2 6" xfId="16354" xr:uid="{00000000-0005-0000-0000-00008E3F0000}"/>
    <cellStyle name="Dezimal 16 4 5 2 6 2" xfId="16355" xr:uid="{00000000-0005-0000-0000-00008F3F0000}"/>
    <cellStyle name="Dezimal 16 4 5 2 6 2 2" xfId="16356" xr:uid="{00000000-0005-0000-0000-0000903F0000}"/>
    <cellStyle name="Dezimal 16 4 5 2 6 3" xfId="16357" xr:uid="{00000000-0005-0000-0000-0000913F0000}"/>
    <cellStyle name="Dezimal 16 4 5 2 6 3 2" xfId="16358" xr:uid="{00000000-0005-0000-0000-0000923F0000}"/>
    <cellStyle name="Dezimal 16 4 5 2 6 4" xfId="16359" xr:uid="{00000000-0005-0000-0000-0000933F0000}"/>
    <cellStyle name="Dezimal 16 4 5 2 7" xfId="16360" xr:uid="{00000000-0005-0000-0000-0000943F0000}"/>
    <cellStyle name="Dezimal 16 4 5 2 7 2" xfId="16361" xr:uid="{00000000-0005-0000-0000-0000953F0000}"/>
    <cellStyle name="Dezimal 16 4 5 2 8" xfId="16362" xr:uid="{00000000-0005-0000-0000-0000963F0000}"/>
    <cellStyle name="Dezimal 16 4 5 2 8 2" xfId="16363" xr:uid="{00000000-0005-0000-0000-0000973F0000}"/>
    <cellStyle name="Dezimal 16 4 5 2 9" xfId="16364" xr:uid="{00000000-0005-0000-0000-0000983F0000}"/>
    <cellStyle name="Dezimal 16 4 5 3" xfId="16365" xr:uid="{00000000-0005-0000-0000-0000993F0000}"/>
    <cellStyle name="Dezimal 16 4 5 3 2" xfId="16366" xr:uid="{00000000-0005-0000-0000-00009A3F0000}"/>
    <cellStyle name="Dezimal 16 4 5 3 2 2" xfId="16367" xr:uid="{00000000-0005-0000-0000-00009B3F0000}"/>
    <cellStyle name="Dezimal 16 4 5 3 3" xfId="16368" xr:uid="{00000000-0005-0000-0000-00009C3F0000}"/>
    <cellStyle name="Dezimal 16 4 5 3 3 2" xfId="16369" xr:uid="{00000000-0005-0000-0000-00009D3F0000}"/>
    <cellStyle name="Dezimal 16 4 5 3 4" xfId="16370" xr:uid="{00000000-0005-0000-0000-00009E3F0000}"/>
    <cellStyle name="Dezimal 16 4 5 4" xfId="16371" xr:uid="{00000000-0005-0000-0000-00009F3F0000}"/>
    <cellStyle name="Dezimal 16 4 5 4 2" xfId="16372" xr:uid="{00000000-0005-0000-0000-0000A03F0000}"/>
    <cellStyle name="Dezimal 16 4 5 4 2 2" xfId="16373" xr:uid="{00000000-0005-0000-0000-0000A13F0000}"/>
    <cellStyle name="Dezimal 16 4 5 4 3" xfId="16374" xr:uid="{00000000-0005-0000-0000-0000A23F0000}"/>
    <cellStyle name="Dezimal 16 4 5 4 3 2" xfId="16375" xr:uid="{00000000-0005-0000-0000-0000A33F0000}"/>
    <cellStyle name="Dezimal 16 4 5 4 4" xfId="16376" xr:uid="{00000000-0005-0000-0000-0000A43F0000}"/>
    <cellStyle name="Dezimal 16 4 5 5" xfId="16377" xr:uid="{00000000-0005-0000-0000-0000A53F0000}"/>
    <cellStyle name="Dezimal 16 4 5 5 2" xfId="16378" xr:uid="{00000000-0005-0000-0000-0000A63F0000}"/>
    <cellStyle name="Dezimal 16 4 5 5 2 2" xfId="16379" xr:uid="{00000000-0005-0000-0000-0000A73F0000}"/>
    <cellStyle name="Dezimal 16 4 5 5 3" xfId="16380" xr:uid="{00000000-0005-0000-0000-0000A83F0000}"/>
    <cellStyle name="Dezimal 16 4 5 5 3 2" xfId="16381" xr:uid="{00000000-0005-0000-0000-0000A93F0000}"/>
    <cellStyle name="Dezimal 16 4 5 5 4" xfId="16382" xr:uid="{00000000-0005-0000-0000-0000AA3F0000}"/>
    <cellStyle name="Dezimal 16 4 5 6" xfId="16383" xr:uid="{00000000-0005-0000-0000-0000AB3F0000}"/>
    <cellStyle name="Dezimal 16 4 5 6 2" xfId="16384" xr:uid="{00000000-0005-0000-0000-0000AC3F0000}"/>
    <cellStyle name="Dezimal 16 4 5 6 2 2" xfId="16385" xr:uid="{00000000-0005-0000-0000-0000AD3F0000}"/>
    <cellStyle name="Dezimal 16 4 5 6 3" xfId="16386" xr:uid="{00000000-0005-0000-0000-0000AE3F0000}"/>
    <cellStyle name="Dezimal 16 4 5 6 3 2" xfId="16387" xr:uid="{00000000-0005-0000-0000-0000AF3F0000}"/>
    <cellStyle name="Dezimal 16 4 5 6 4" xfId="16388" xr:uid="{00000000-0005-0000-0000-0000B03F0000}"/>
    <cellStyle name="Dezimal 16 4 5 7" xfId="16389" xr:uid="{00000000-0005-0000-0000-0000B13F0000}"/>
    <cellStyle name="Dezimal 16 4 5 7 2" xfId="16390" xr:uid="{00000000-0005-0000-0000-0000B23F0000}"/>
    <cellStyle name="Dezimal 16 4 5 8" xfId="16391" xr:uid="{00000000-0005-0000-0000-0000B33F0000}"/>
    <cellStyle name="Dezimal 16 4 5 8 2" xfId="16392" xr:uid="{00000000-0005-0000-0000-0000B43F0000}"/>
    <cellStyle name="Dezimal 16 4 5 9" xfId="16393" xr:uid="{00000000-0005-0000-0000-0000B53F0000}"/>
    <cellStyle name="Dezimal 16 4 6" xfId="16394" xr:uid="{00000000-0005-0000-0000-0000B63F0000}"/>
    <cellStyle name="Dezimal 16 4 6 2" xfId="16395" xr:uid="{00000000-0005-0000-0000-0000B73F0000}"/>
    <cellStyle name="Dezimal 16 4 6 2 2" xfId="16396" xr:uid="{00000000-0005-0000-0000-0000B83F0000}"/>
    <cellStyle name="Dezimal 16 4 6 2 2 2" xfId="16397" xr:uid="{00000000-0005-0000-0000-0000B93F0000}"/>
    <cellStyle name="Dezimal 16 4 6 2 2 2 2" xfId="16398" xr:uid="{00000000-0005-0000-0000-0000BA3F0000}"/>
    <cellStyle name="Dezimal 16 4 6 2 2 3" xfId="16399" xr:uid="{00000000-0005-0000-0000-0000BB3F0000}"/>
    <cellStyle name="Dezimal 16 4 6 2 2 3 2" xfId="16400" xr:uid="{00000000-0005-0000-0000-0000BC3F0000}"/>
    <cellStyle name="Dezimal 16 4 6 2 2 4" xfId="16401" xr:uid="{00000000-0005-0000-0000-0000BD3F0000}"/>
    <cellStyle name="Dezimal 16 4 6 2 3" xfId="16402" xr:uid="{00000000-0005-0000-0000-0000BE3F0000}"/>
    <cellStyle name="Dezimal 16 4 6 2 3 2" xfId="16403" xr:uid="{00000000-0005-0000-0000-0000BF3F0000}"/>
    <cellStyle name="Dezimal 16 4 6 2 3 2 2" xfId="16404" xr:uid="{00000000-0005-0000-0000-0000C03F0000}"/>
    <cellStyle name="Dezimal 16 4 6 2 3 3" xfId="16405" xr:uid="{00000000-0005-0000-0000-0000C13F0000}"/>
    <cellStyle name="Dezimal 16 4 6 2 3 3 2" xfId="16406" xr:uid="{00000000-0005-0000-0000-0000C23F0000}"/>
    <cellStyle name="Dezimal 16 4 6 2 3 4" xfId="16407" xr:uid="{00000000-0005-0000-0000-0000C33F0000}"/>
    <cellStyle name="Dezimal 16 4 6 2 4" xfId="16408" xr:uid="{00000000-0005-0000-0000-0000C43F0000}"/>
    <cellStyle name="Dezimal 16 4 6 2 4 2" xfId="16409" xr:uid="{00000000-0005-0000-0000-0000C53F0000}"/>
    <cellStyle name="Dezimal 16 4 6 2 5" xfId="16410" xr:uid="{00000000-0005-0000-0000-0000C63F0000}"/>
    <cellStyle name="Dezimal 16 4 6 2 5 2" xfId="16411" xr:uid="{00000000-0005-0000-0000-0000C73F0000}"/>
    <cellStyle name="Dezimal 16 4 6 2 6" xfId="16412" xr:uid="{00000000-0005-0000-0000-0000C83F0000}"/>
    <cellStyle name="Dezimal 16 4 6 3" xfId="16413" xr:uid="{00000000-0005-0000-0000-0000C93F0000}"/>
    <cellStyle name="Dezimal 16 4 6 3 2" xfId="16414" xr:uid="{00000000-0005-0000-0000-0000CA3F0000}"/>
    <cellStyle name="Dezimal 16 4 6 3 2 2" xfId="16415" xr:uid="{00000000-0005-0000-0000-0000CB3F0000}"/>
    <cellStyle name="Dezimal 16 4 6 3 3" xfId="16416" xr:uid="{00000000-0005-0000-0000-0000CC3F0000}"/>
    <cellStyle name="Dezimal 16 4 6 3 3 2" xfId="16417" xr:uid="{00000000-0005-0000-0000-0000CD3F0000}"/>
    <cellStyle name="Dezimal 16 4 6 3 4" xfId="16418" xr:uid="{00000000-0005-0000-0000-0000CE3F0000}"/>
    <cellStyle name="Dezimal 16 4 6 4" xfId="16419" xr:uid="{00000000-0005-0000-0000-0000CF3F0000}"/>
    <cellStyle name="Dezimal 16 4 6 4 2" xfId="16420" xr:uid="{00000000-0005-0000-0000-0000D03F0000}"/>
    <cellStyle name="Dezimal 16 4 6 4 2 2" xfId="16421" xr:uid="{00000000-0005-0000-0000-0000D13F0000}"/>
    <cellStyle name="Dezimal 16 4 6 4 3" xfId="16422" xr:uid="{00000000-0005-0000-0000-0000D23F0000}"/>
    <cellStyle name="Dezimal 16 4 6 4 3 2" xfId="16423" xr:uid="{00000000-0005-0000-0000-0000D33F0000}"/>
    <cellStyle name="Dezimal 16 4 6 4 4" xfId="16424" xr:uid="{00000000-0005-0000-0000-0000D43F0000}"/>
    <cellStyle name="Dezimal 16 4 6 5" xfId="16425" xr:uid="{00000000-0005-0000-0000-0000D53F0000}"/>
    <cellStyle name="Dezimal 16 4 6 5 2" xfId="16426" xr:uid="{00000000-0005-0000-0000-0000D63F0000}"/>
    <cellStyle name="Dezimal 16 4 6 5 2 2" xfId="16427" xr:uid="{00000000-0005-0000-0000-0000D73F0000}"/>
    <cellStyle name="Dezimal 16 4 6 5 3" xfId="16428" xr:uid="{00000000-0005-0000-0000-0000D83F0000}"/>
    <cellStyle name="Dezimal 16 4 6 5 3 2" xfId="16429" xr:uid="{00000000-0005-0000-0000-0000D93F0000}"/>
    <cellStyle name="Dezimal 16 4 6 5 4" xfId="16430" xr:uid="{00000000-0005-0000-0000-0000DA3F0000}"/>
    <cellStyle name="Dezimal 16 4 6 6" xfId="16431" xr:uid="{00000000-0005-0000-0000-0000DB3F0000}"/>
    <cellStyle name="Dezimal 16 4 6 6 2" xfId="16432" xr:uid="{00000000-0005-0000-0000-0000DC3F0000}"/>
    <cellStyle name="Dezimal 16 4 6 6 2 2" xfId="16433" xr:uid="{00000000-0005-0000-0000-0000DD3F0000}"/>
    <cellStyle name="Dezimal 16 4 6 6 3" xfId="16434" xr:uid="{00000000-0005-0000-0000-0000DE3F0000}"/>
    <cellStyle name="Dezimal 16 4 6 6 3 2" xfId="16435" xr:uid="{00000000-0005-0000-0000-0000DF3F0000}"/>
    <cellStyle name="Dezimal 16 4 6 6 4" xfId="16436" xr:uid="{00000000-0005-0000-0000-0000E03F0000}"/>
    <cellStyle name="Dezimal 16 4 6 7" xfId="16437" xr:uid="{00000000-0005-0000-0000-0000E13F0000}"/>
    <cellStyle name="Dezimal 16 4 6 7 2" xfId="16438" xr:uid="{00000000-0005-0000-0000-0000E23F0000}"/>
    <cellStyle name="Dezimal 16 4 6 8" xfId="16439" xr:uid="{00000000-0005-0000-0000-0000E33F0000}"/>
    <cellStyle name="Dezimal 16 4 6 8 2" xfId="16440" xr:uid="{00000000-0005-0000-0000-0000E43F0000}"/>
    <cellStyle name="Dezimal 16 4 6 9" xfId="16441" xr:uid="{00000000-0005-0000-0000-0000E53F0000}"/>
    <cellStyle name="Dezimal 16 4 7" xfId="16442" xr:uid="{00000000-0005-0000-0000-0000E63F0000}"/>
    <cellStyle name="Dezimal 16 4 7 10" xfId="16443" xr:uid="{00000000-0005-0000-0000-0000E73F0000}"/>
    <cellStyle name="Dezimal 16 4 7 10 2" xfId="16444" xr:uid="{00000000-0005-0000-0000-0000E83F0000}"/>
    <cellStyle name="Dezimal 16 4 7 11" xfId="16445" xr:uid="{00000000-0005-0000-0000-0000E93F0000}"/>
    <cellStyle name="Dezimal 16 4 7 2" xfId="16446" xr:uid="{00000000-0005-0000-0000-0000EA3F0000}"/>
    <cellStyle name="Dezimal 16 4 7 2 2" xfId="16447" xr:uid="{00000000-0005-0000-0000-0000EB3F0000}"/>
    <cellStyle name="Dezimal 16 4 7 2 2 2" xfId="16448" xr:uid="{00000000-0005-0000-0000-0000EC3F0000}"/>
    <cellStyle name="Dezimal 16 4 7 2 2 2 2" xfId="16449" xr:uid="{00000000-0005-0000-0000-0000ED3F0000}"/>
    <cellStyle name="Dezimal 16 4 7 2 2 3" xfId="16450" xr:uid="{00000000-0005-0000-0000-0000EE3F0000}"/>
    <cellStyle name="Dezimal 16 4 7 2 2 3 2" xfId="16451" xr:uid="{00000000-0005-0000-0000-0000EF3F0000}"/>
    <cellStyle name="Dezimal 16 4 7 2 2 4" xfId="16452" xr:uid="{00000000-0005-0000-0000-0000F03F0000}"/>
    <cellStyle name="Dezimal 16 4 7 2 3" xfId="16453" xr:uid="{00000000-0005-0000-0000-0000F13F0000}"/>
    <cellStyle name="Dezimal 16 4 7 2 3 2" xfId="16454" xr:uid="{00000000-0005-0000-0000-0000F23F0000}"/>
    <cellStyle name="Dezimal 16 4 7 2 3 2 2" xfId="16455" xr:uid="{00000000-0005-0000-0000-0000F33F0000}"/>
    <cellStyle name="Dezimal 16 4 7 2 3 3" xfId="16456" xr:uid="{00000000-0005-0000-0000-0000F43F0000}"/>
    <cellStyle name="Dezimal 16 4 7 2 3 3 2" xfId="16457" xr:uid="{00000000-0005-0000-0000-0000F53F0000}"/>
    <cellStyle name="Dezimal 16 4 7 2 3 4" xfId="16458" xr:uid="{00000000-0005-0000-0000-0000F63F0000}"/>
    <cellStyle name="Dezimal 16 4 7 2 4" xfId="16459" xr:uid="{00000000-0005-0000-0000-0000F73F0000}"/>
    <cellStyle name="Dezimal 16 4 7 2 4 2" xfId="16460" xr:uid="{00000000-0005-0000-0000-0000F83F0000}"/>
    <cellStyle name="Dezimal 16 4 7 2 5" xfId="16461" xr:uid="{00000000-0005-0000-0000-0000F93F0000}"/>
    <cellStyle name="Dezimal 16 4 7 2 5 2" xfId="16462" xr:uid="{00000000-0005-0000-0000-0000FA3F0000}"/>
    <cellStyle name="Dezimal 16 4 7 2 6" xfId="16463" xr:uid="{00000000-0005-0000-0000-0000FB3F0000}"/>
    <cellStyle name="Dezimal 16 4 7 3" xfId="16464" xr:uid="{00000000-0005-0000-0000-0000FC3F0000}"/>
    <cellStyle name="Dezimal 16 4 7 3 2" xfId="16465" xr:uid="{00000000-0005-0000-0000-0000FD3F0000}"/>
    <cellStyle name="Dezimal 16 4 7 3 2 2" xfId="16466" xr:uid="{00000000-0005-0000-0000-0000FE3F0000}"/>
    <cellStyle name="Dezimal 16 4 7 3 2 2 2" xfId="16467" xr:uid="{00000000-0005-0000-0000-0000FF3F0000}"/>
    <cellStyle name="Dezimal 16 4 7 3 2 3" xfId="16468" xr:uid="{00000000-0005-0000-0000-000000400000}"/>
    <cellStyle name="Dezimal 16 4 7 3 2 3 2" xfId="16469" xr:uid="{00000000-0005-0000-0000-000001400000}"/>
    <cellStyle name="Dezimal 16 4 7 3 2 4" xfId="16470" xr:uid="{00000000-0005-0000-0000-000002400000}"/>
    <cellStyle name="Dezimal 16 4 7 3 3" xfId="16471" xr:uid="{00000000-0005-0000-0000-000003400000}"/>
    <cellStyle name="Dezimal 16 4 7 3 3 2" xfId="16472" xr:uid="{00000000-0005-0000-0000-000004400000}"/>
    <cellStyle name="Dezimal 16 4 7 3 3 2 2" xfId="16473" xr:uid="{00000000-0005-0000-0000-000005400000}"/>
    <cellStyle name="Dezimal 16 4 7 3 3 3" xfId="16474" xr:uid="{00000000-0005-0000-0000-000006400000}"/>
    <cellStyle name="Dezimal 16 4 7 3 3 3 2" xfId="16475" xr:uid="{00000000-0005-0000-0000-000007400000}"/>
    <cellStyle name="Dezimal 16 4 7 3 3 4" xfId="16476" xr:uid="{00000000-0005-0000-0000-000008400000}"/>
    <cellStyle name="Dezimal 16 4 7 3 4" xfId="16477" xr:uid="{00000000-0005-0000-0000-000009400000}"/>
    <cellStyle name="Dezimal 16 4 7 3 4 2" xfId="16478" xr:uid="{00000000-0005-0000-0000-00000A400000}"/>
    <cellStyle name="Dezimal 16 4 7 3 5" xfId="16479" xr:uid="{00000000-0005-0000-0000-00000B400000}"/>
    <cellStyle name="Dezimal 16 4 7 3 5 2" xfId="16480" xr:uid="{00000000-0005-0000-0000-00000C400000}"/>
    <cellStyle name="Dezimal 16 4 7 3 6" xfId="16481" xr:uid="{00000000-0005-0000-0000-00000D400000}"/>
    <cellStyle name="Dezimal 16 4 7 4" xfId="16482" xr:uid="{00000000-0005-0000-0000-00000E400000}"/>
    <cellStyle name="Dezimal 16 4 7 4 2" xfId="16483" xr:uid="{00000000-0005-0000-0000-00000F400000}"/>
    <cellStyle name="Dezimal 16 4 7 4 2 2" xfId="16484" xr:uid="{00000000-0005-0000-0000-000010400000}"/>
    <cellStyle name="Dezimal 16 4 7 4 2 2 2" xfId="16485" xr:uid="{00000000-0005-0000-0000-000011400000}"/>
    <cellStyle name="Dezimal 16 4 7 4 2 2 2 2" xfId="16486" xr:uid="{00000000-0005-0000-0000-000012400000}"/>
    <cellStyle name="Dezimal 16 4 7 4 2 2 3" xfId="16487" xr:uid="{00000000-0005-0000-0000-000013400000}"/>
    <cellStyle name="Dezimal 16 4 7 4 2 2 3 2" xfId="16488" xr:uid="{00000000-0005-0000-0000-000014400000}"/>
    <cellStyle name="Dezimal 16 4 7 4 2 2 4" xfId="16489" xr:uid="{00000000-0005-0000-0000-000015400000}"/>
    <cellStyle name="Dezimal 16 4 7 4 2 3" xfId="16490" xr:uid="{00000000-0005-0000-0000-000016400000}"/>
    <cellStyle name="Dezimal 16 4 7 4 2 3 2" xfId="16491" xr:uid="{00000000-0005-0000-0000-000017400000}"/>
    <cellStyle name="Dezimal 16 4 7 4 2 3 2 2" xfId="16492" xr:uid="{00000000-0005-0000-0000-000018400000}"/>
    <cellStyle name="Dezimal 16 4 7 4 2 3 3" xfId="16493" xr:uid="{00000000-0005-0000-0000-000019400000}"/>
    <cellStyle name="Dezimal 16 4 7 4 2 3 3 2" xfId="16494" xr:uid="{00000000-0005-0000-0000-00001A400000}"/>
    <cellStyle name="Dezimal 16 4 7 4 2 3 4" xfId="16495" xr:uid="{00000000-0005-0000-0000-00001B400000}"/>
    <cellStyle name="Dezimal 16 4 7 4 2 4" xfId="16496" xr:uid="{00000000-0005-0000-0000-00001C400000}"/>
    <cellStyle name="Dezimal 16 4 7 4 2 4 2" xfId="16497" xr:uid="{00000000-0005-0000-0000-00001D400000}"/>
    <cellStyle name="Dezimal 16 4 7 4 2 5" xfId="16498" xr:uid="{00000000-0005-0000-0000-00001E400000}"/>
    <cellStyle name="Dezimal 16 4 7 4 2 5 2" xfId="16499" xr:uid="{00000000-0005-0000-0000-00001F400000}"/>
    <cellStyle name="Dezimal 16 4 7 4 2 6" xfId="16500" xr:uid="{00000000-0005-0000-0000-000020400000}"/>
    <cellStyle name="Dezimal 16 4 7 4 3" xfId="16501" xr:uid="{00000000-0005-0000-0000-000021400000}"/>
    <cellStyle name="Dezimal 16 4 7 4 3 2" xfId="16502" xr:uid="{00000000-0005-0000-0000-000022400000}"/>
    <cellStyle name="Dezimal 16 4 7 4 3 2 2" xfId="16503" xr:uid="{00000000-0005-0000-0000-000023400000}"/>
    <cellStyle name="Dezimal 16 4 7 4 3 3" xfId="16504" xr:uid="{00000000-0005-0000-0000-000024400000}"/>
    <cellStyle name="Dezimal 16 4 7 4 3 3 2" xfId="16505" xr:uid="{00000000-0005-0000-0000-000025400000}"/>
    <cellStyle name="Dezimal 16 4 7 4 3 4" xfId="16506" xr:uid="{00000000-0005-0000-0000-000026400000}"/>
    <cellStyle name="Dezimal 16 4 7 4 4" xfId="16507" xr:uid="{00000000-0005-0000-0000-000027400000}"/>
    <cellStyle name="Dezimal 16 4 7 4 4 2" xfId="16508" xr:uid="{00000000-0005-0000-0000-000028400000}"/>
    <cellStyle name="Dezimal 16 4 7 4 5" xfId="16509" xr:uid="{00000000-0005-0000-0000-000029400000}"/>
    <cellStyle name="Dezimal 16 4 7 4 5 2" xfId="16510" xr:uid="{00000000-0005-0000-0000-00002A400000}"/>
    <cellStyle name="Dezimal 16 4 7 4 6" xfId="16511" xr:uid="{00000000-0005-0000-0000-00002B400000}"/>
    <cellStyle name="Dezimal 16 4 7 5" xfId="16512" xr:uid="{00000000-0005-0000-0000-00002C400000}"/>
    <cellStyle name="Dezimal 16 4 7 5 2" xfId="16513" xr:uid="{00000000-0005-0000-0000-00002D400000}"/>
    <cellStyle name="Dezimal 16 4 7 5 2 2" xfId="16514" xr:uid="{00000000-0005-0000-0000-00002E400000}"/>
    <cellStyle name="Dezimal 16 4 7 5 3" xfId="16515" xr:uid="{00000000-0005-0000-0000-00002F400000}"/>
    <cellStyle name="Dezimal 16 4 7 5 3 2" xfId="16516" xr:uid="{00000000-0005-0000-0000-000030400000}"/>
    <cellStyle name="Dezimal 16 4 7 5 4" xfId="16517" xr:uid="{00000000-0005-0000-0000-000031400000}"/>
    <cellStyle name="Dezimal 16 4 7 6" xfId="16518" xr:uid="{00000000-0005-0000-0000-000032400000}"/>
    <cellStyle name="Dezimal 16 4 7 6 2" xfId="16519" xr:uid="{00000000-0005-0000-0000-000033400000}"/>
    <cellStyle name="Dezimal 16 4 7 6 2 2" xfId="16520" xr:uid="{00000000-0005-0000-0000-000034400000}"/>
    <cellStyle name="Dezimal 16 4 7 6 3" xfId="16521" xr:uid="{00000000-0005-0000-0000-000035400000}"/>
    <cellStyle name="Dezimal 16 4 7 6 3 2" xfId="16522" xr:uid="{00000000-0005-0000-0000-000036400000}"/>
    <cellStyle name="Dezimal 16 4 7 6 4" xfId="16523" xr:uid="{00000000-0005-0000-0000-000037400000}"/>
    <cellStyle name="Dezimal 16 4 7 7" xfId="16524" xr:uid="{00000000-0005-0000-0000-000038400000}"/>
    <cellStyle name="Dezimal 16 4 7 7 2" xfId="16525" xr:uid="{00000000-0005-0000-0000-000039400000}"/>
    <cellStyle name="Dezimal 16 4 7 7 2 2" xfId="16526" xr:uid="{00000000-0005-0000-0000-00003A400000}"/>
    <cellStyle name="Dezimal 16 4 7 7 3" xfId="16527" xr:uid="{00000000-0005-0000-0000-00003B400000}"/>
    <cellStyle name="Dezimal 16 4 7 7 3 2" xfId="16528" xr:uid="{00000000-0005-0000-0000-00003C400000}"/>
    <cellStyle name="Dezimal 16 4 7 7 4" xfId="16529" xr:uid="{00000000-0005-0000-0000-00003D400000}"/>
    <cellStyle name="Dezimal 16 4 7 8" xfId="16530" xr:uid="{00000000-0005-0000-0000-00003E400000}"/>
    <cellStyle name="Dezimal 16 4 7 8 2" xfId="16531" xr:uid="{00000000-0005-0000-0000-00003F400000}"/>
    <cellStyle name="Dezimal 16 4 7 8 2 2" xfId="16532" xr:uid="{00000000-0005-0000-0000-000040400000}"/>
    <cellStyle name="Dezimal 16 4 7 8 3" xfId="16533" xr:uid="{00000000-0005-0000-0000-000041400000}"/>
    <cellStyle name="Dezimal 16 4 7 8 3 2" xfId="16534" xr:uid="{00000000-0005-0000-0000-000042400000}"/>
    <cellStyle name="Dezimal 16 4 7 8 4" xfId="16535" xr:uid="{00000000-0005-0000-0000-000043400000}"/>
    <cellStyle name="Dezimal 16 4 7 9" xfId="16536" xr:uid="{00000000-0005-0000-0000-000044400000}"/>
    <cellStyle name="Dezimal 16 4 7 9 2" xfId="16537" xr:uid="{00000000-0005-0000-0000-000045400000}"/>
    <cellStyle name="Dezimal 16 4 8" xfId="16538" xr:uid="{00000000-0005-0000-0000-000046400000}"/>
    <cellStyle name="Dezimal 16 4 8 10" xfId="16539" xr:uid="{00000000-0005-0000-0000-000047400000}"/>
    <cellStyle name="Dezimal 16 4 8 2" xfId="16540" xr:uid="{00000000-0005-0000-0000-000048400000}"/>
    <cellStyle name="Dezimal 16 4 8 2 2" xfId="16541" xr:uid="{00000000-0005-0000-0000-000049400000}"/>
    <cellStyle name="Dezimal 16 4 8 2 2 2" xfId="16542" xr:uid="{00000000-0005-0000-0000-00004A400000}"/>
    <cellStyle name="Dezimal 16 4 8 2 2 2 2" xfId="16543" xr:uid="{00000000-0005-0000-0000-00004B400000}"/>
    <cellStyle name="Dezimal 16 4 8 2 2 3" xfId="16544" xr:uid="{00000000-0005-0000-0000-00004C400000}"/>
    <cellStyle name="Dezimal 16 4 8 2 2 3 2" xfId="16545" xr:uid="{00000000-0005-0000-0000-00004D400000}"/>
    <cellStyle name="Dezimal 16 4 8 2 2 4" xfId="16546" xr:uid="{00000000-0005-0000-0000-00004E400000}"/>
    <cellStyle name="Dezimal 16 4 8 2 3" xfId="16547" xr:uid="{00000000-0005-0000-0000-00004F400000}"/>
    <cellStyle name="Dezimal 16 4 8 2 3 2" xfId="16548" xr:uid="{00000000-0005-0000-0000-000050400000}"/>
    <cellStyle name="Dezimal 16 4 8 2 3 2 2" xfId="16549" xr:uid="{00000000-0005-0000-0000-000051400000}"/>
    <cellStyle name="Dezimal 16 4 8 2 3 3" xfId="16550" xr:uid="{00000000-0005-0000-0000-000052400000}"/>
    <cellStyle name="Dezimal 16 4 8 2 3 3 2" xfId="16551" xr:uid="{00000000-0005-0000-0000-000053400000}"/>
    <cellStyle name="Dezimal 16 4 8 2 3 4" xfId="16552" xr:uid="{00000000-0005-0000-0000-000054400000}"/>
    <cellStyle name="Dezimal 16 4 8 2 4" xfId="16553" xr:uid="{00000000-0005-0000-0000-000055400000}"/>
    <cellStyle name="Dezimal 16 4 8 2 4 2" xfId="16554" xr:uid="{00000000-0005-0000-0000-000056400000}"/>
    <cellStyle name="Dezimal 16 4 8 2 5" xfId="16555" xr:uid="{00000000-0005-0000-0000-000057400000}"/>
    <cellStyle name="Dezimal 16 4 8 2 5 2" xfId="16556" xr:uid="{00000000-0005-0000-0000-000058400000}"/>
    <cellStyle name="Dezimal 16 4 8 2 6" xfId="16557" xr:uid="{00000000-0005-0000-0000-000059400000}"/>
    <cellStyle name="Dezimal 16 4 8 3" xfId="16558" xr:uid="{00000000-0005-0000-0000-00005A400000}"/>
    <cellStyle name="Dezimal 16 4 8 3 2" xfId="16559" xr:uid="{00000000-0005-0000-0000-00005B400000}"/>
    <cellStyle name="Dezimal 16 4 8 3 2 2" xfId="16560" xr:uid="{00000000-0005-0000-0000-00005C400000}"/>
    <cellStyle name="Dezimal 16 4 8 3 2 2 2" xfId="16561" xr:uid="{00000000-0005-0000-0000-00005D400000}"/>
    <cellStyle name="Dezimal 16 4 8 3 2 3" xfId="16562" xr:uid="{00000000-0005-0000-0000-00005E400000}"/>
    <cellStyle name="Dezimal 16 4 8 3 2 3 2" xfId="16563" xr:uid="{00000000-0005-0000-0000-00005F400000}"/>
    <cellStyle name="Dezimal 16 4 8 3 2 4" xfId="16564" xr:uid="{00000000-0005-0000-0000-000060400000}"/>
    <cellStyle name="Dezimal 16 4 8 3 3" xfId="16565" xr:uid="{00000000-0005-0000-0000-000061400000}"/>
    <cellStyle name="Dezimal 16 4 8 3 3 2" xfId="16566" xr:uid="{00000000-0005-0000-0000-000062400000}"/>
    <cellStyle name="Dezimal 16 4 8 3 3 2 2" xfId="16567" xr:uid="{00000000-0005-0000-0000-000063400000}"/>
    <cellStyle name="Dezimal 16 4 8 3 3 3" xfId="16568" xr:uid="{00000000-0005-0000-0000-000064400000}"/>
    <cellStyle name="Dezimal 16 4 8 3 3 3 2" xfId="16569" xr:uid="{00000000-0005-0000-0000-000065400000}"/>
    <cellStyle name="Dezimal 16 4 8 3 3 4" xfId="16570" xr:uid="{00000000-0005-0000-0000-000066400000}"/>
    <cellStyle name="Dezimal 16 4 8 3 4" xfId="16571" xr:uid="{00000000-0005-0000-0000-000067400000}"/>
    <cellStyle name="Dezimal 16 4 8 3 4 2" xfId="16572" xr:uid="{00000000-0005-0000-0000-000068400000}"/>
    <cellStyle name="Dezimal 16 4 8 3 5" xfId="16573" xr:uid="{00000000-0005-0000-0000-000069400000}"/>
    <cellStyle name="Dezimal 16 4 8 3 5 2" xfId="16574" xr:uid="{00000000-0005-0000-0000-00006A400000}"/>
    <cellStyle name="Dezimal 16 4 8 3 6" xfId="16575" xr:uid="{00000000-0005-0000-0000-00006B400000}"/>
    <cellStyle name="Dezimal 16 4 8 4" xfId="16576" xr:uid="{00000000-0005-0000-0000-00006C400000}"/>
    <cellStyle name="Dezimal 16 4 8 4 2" xfId="16577" xr:uid="{00000000-0005-0000-0000-00006D400000}"/>
    <cellStyle name="Dezimal 16 4 8 4 2 2" xfId="16578" xr:uid="{00000000-0005-0000-0000-00006E400000}"/>
    <cellStyle name="Dezimal 16 4 8 4 2 2 2" xfId="16579" xr:uid="{00000000-0005-0000-0000-00006F400000}"/>
    <cellStyle name="Dezimal 16 4 8 4 2 2 2 2" xfId="16580" xr:uid="{00000000-0005-0000-0000-000070400000}"/>
    <cellStyle name="Dezimal 16 4 8 4 2 2 3" xfId="16581" xr:uid="{00000000-0005-0000-0000-000071400000}"/>
    <cellStyle name="Dezimal 16 4 8 4 2 2 3 2" xfId="16582" xr:uid="{00000000-0005-0000-0000-000072400000}"/>
    <cellStyle name="Dezimal 16 4 8 4 2 2 4" xfId="16583" xr:uid="{00000000-0005-0000-0000-000073400000}"/>
    <cellStyle name="Dezimal 16 4 8 4 2 3" xfId="16584" xr:uid="{00000000-0005-0000-0000-000074400000}"/>
    <cellStyle name="Dezimal 16 4 8 4 2 3 2" xfId="16585" xr:uid="{00000000-0005-0000-0000-000075400000}"/>
    <cellStyle name="Dezimal 16 4 8 4 2 3 2 2" xfId="16586" xr:uid="{00000000-0005-0000-0000-000076400000}"/>
    <cellStyle name="Dezimal 16 4 8 4 2 3 3" xfId="16587" xr:uid="{00000000-0005-0000-0000-000077400000}"/>
    <cellStyle name="Dezimal 16 4 8 4 2 3 3 2" xfId="16588" xr:uid="{00000000-0005-0000-0000-000078400000}"/>
    <cellStyle name="Dezimal 16 4 8 4 2 3 4" xfId="16589" xr:uid="{00000000-0005-0000-0000-000079400000}"/>
    <cellStyle name="Dezimal 16 4 8 4 2 4" xfId="16590" xr:uid="{00000000-0005-0000-0000-00007A400000}"/>
    <cellStyle name="Dezimal 16 4 8 4 2 4 2" xfId="16591" xr:uid="{00000000-0005-0000-0000-00007B400000}"/>
    <cellStyle name="Dezimal 16 4 8 4 2 5" xfId="16592" xr:uid="{00000000-0005-0000-0000-00007C400000}"/>
    <cellStyle name="Dezimal 16 4 8 4 2 5 2" xfId="16593" xr:uid="{00000000-0005-0000-0000-00007D400000}"/>
    <cellStyle name="Dezimal 16 4 8 4 2 6" xfId="16594" xr:uid="{00000000-0005-0000-0000-00007E400000}"/>
    <cellStyle name="Dezimal 16 4 8 4 3" xfId="16595" xr:uid="{00000000-0005-0000-0000-00007F400000}"/>
    <cellStyle name="Dezimal 16 4 8 4 3 2" xfId="16596" xr:uid="{00000000-0005-0000-0000-000080400000}"/>
    <cellStyle name="Dezimal 16 4 8 4 3 2 2" xfId="16597" xr:uid="{00000000-0005-0000-0000-000081400000}"/>
    <cellStyle name="Dezimal 16 4 8 4 3 3" xfId="16598" xr:uid="{00000000-0005-0000-0000-000082400000}"/>
    <cellStyle name="Dezimal 16 4 8 4 3 3 2" xfId="16599" xr:uid="{00000000-0005-0000-0000-000083400000}"/>
    <cellStyle name="Dezimal 16 4 8 4 3 4" xfId="16600" xr:uid="{00000000-0005-0000-0000-000084400000}"/>
    <cellStyle name="Dezimal 16 4 8 4 4" xfId="16601" xr:uid="{00000000-0005-0000-0000-000085400000}"/>
    <cellStyle name="Dezimal 16 4 8 4 4 2" xfId="16602" xr:uid="{00000000-0005-0000-0000-000086400000}"/>
    <cellStyle name="Dezimal 16 4 8 4 5" xfId="16603" xr:uid="{00000000-0005-0000-0000-000087400000}"/>
    <cellStyle name="Dezimal 16 4 8 4 5 2" xfId="16604" xr:uid="{00000000-0005-0000-0000-000088400000}"/>
    <cellStyle name="Dezimal 16 4 8 4 6" xfId="16605" xr:uid="{00000000-0005-0000-0000-000089400000}"/>
    <cellStyle name="Dezimal 16 4 8 5" xfId="16606" xr:uid="{00000000-0005-0000-0000-00008A400000}"/>
    <cellStyle name="Dezimal 16 4 8 5 2" xfId="16607" xr:uid="{00000000-0005-0000-0000-00008B400000}"/>
    <cellStyle name="Dezimal 16 4 8 5 2 2" xfId="16608" xr:uid="{00000000-0005-0000-0000-00008C400000}"/>
    <cellStyle name="Dezimal 16 4 8 5 3" xfId="16609" xr:uid="{00000000-0005-0000-0000-00008D400000}"/>
    <cellStyle name="Dezimal 16 4 8 5 3 2" xfId="16610" xr:uid="{00000000-0005-0000-0000-00008E400000}"/>
    <cellStyle name="Dezimal 16 4 8 5 4" xfId="16611" xr:uid="{00000000-0005-0000-0000-00008F400000}"/>
    <cellStyle name="Dezimal 16 4 8 6" xfId="16612" xr:uid="{00000000-0005-0000-0000-000090400000}"/>
    <cellStyle name="Dezimal 16 4 8 6 2" xfId="16613" xr:uid="{00000000-0005-0000-0000-000091400000}"/>
    <cellStyle name="Dezimal 16 4 8 6 2 2" xfId="16614" xr:uid="{00000000-0005-0000-0000-000092400000}"/>
    <cellStyle name="Dezimal 16 4 8 6 3" xfId="16615" xr:uid="{00000000-0005-0000-0000-000093400000}"/>
    <cellStyle name="Dezimal 16 4 8 6 3 2" xfId="16616" xr:uid="{00000000-0005-0000-0000-000094400000}"/>
    <cellStyle name="Dezimal 16 4 8 6 4" xfId="16617" xr:uid="{00000000-0005-0000-0000-000095400000}"/>
    <cellStyle name="Dezimal 16 4 8 7" xfId="16618" xr:uid="{00000000-0005-0000-0000-000096400000}"/>
    <cellStyle name="Dezimal 16 4 8 7 2" xfId="16619" xr:uid="{00000000-0005-0000-0000-000097400000}"/>
    <cellStyle name="Dezimal 16 4 8 7 2 2" xfId="16620" xr:uid="{00000000-0005-0000-0000-000098400000}"/>
    <cellStyle name="Dezimal 16 4 8 7 3" xfId="16621" xr:uid="{00000000-0005-0000-0000-000099400000}"/>
    <cellStyle name="Dezimal 16 4 8 7 3 2" xfId="16622" xr:uid="{00000000-0005-0000-0000-00009A400000}"/>
    <cellStyle name="Dezimal 16 4 8 7 4" xfId="16623" xr:uid="{00000000-0005-0000-0000-00009B400000}"/>
    <cellStyle name="Dezimal 16 4 8 8" xfId="16624" xr:uid="{00000000-0005-0000-0000-00009C400000}"/>
    <cellStyle name="Dezimal 16 4 8 8 2" xfId="16625" xr:uid="{00000000-0005-0000-0000-00009D400000}"/>
    <cellStyle name="Dezimal 16 4 8 9" xfId="16626" xr:uid="{00000000-0005-0000-0000-00009E400000}"/>
    <cellStyle name="Dezimal 16 4 8 9 2" xfId="16627" xr:uid="{00000000-0005-0000-0000-00009F400000}"/>
    <cellStyle name="Dezimal 16 4 9" xfId="16628" xr:uid="{00000000-0005-0000-0000-0000A0400000}"/>
    <cellStyle name="Dezimal 16 4 9 2" xfId="16629" xr:uid="{00000000-0005-0000-0000-0000A1400000}"/>
    <cellStyle name="Dezimal 16 4 9 2 2" xfId="16630" xr:uid="{00000000-0005-0000-0000-0000A2400000}"/>
    <cellStyle name="Dezimal 16 4 9 2 2 2" xfId="16631" xr:uid="{00000000-0005-0000-0000-0000A3400000}"/>
    <cellStyle name="Dezimal 16 4 9 2 2 2 2" xfId="16632" xr:uid="{00000000-0005-0000-0000-0000A4400000}"/>
    <cellStyle name="Dezimal 16 4 9 2 2 3" xfId="16633" xr:uid="{00000000-0005-0000-0000-0000A5400000}"/>
    <cellStyle name="Dezimal 16 4 9 2 2 3 2" xfId="16634" xr:uid="{00000000-0005-0000-0000-0000A6400000}"/>
    <cellStyle name="Dezimal 16 4 9 2 2 4" xfId="16635" xr:uid="{00000000-0005-0000-0000-0000A7400000}"/>
    <cellStyle name="Dezimal 16 4 9 2 3" xfId="16636" xr:uid="{00000000-0005-0000-0000-0000A8400000}"/>
    <cellStyle name="Dezimal 16 4 9 2 3 2" xfId="16637" xr:uid="{00000000-0005-0000-0000-0000A9400000}"/>
    <cellStyle name="Dezimal 16 4 9 2 3 2 2" xfId="16638" xr:uid="{00000000-0005-0000-0000-0000AA400000}"/>
    <cellStyle name="Dezimal 16 4 9 2 3 3" xfId="16639" xr:uid="{00000000-0005-0000-0000-0000AB400000}"/>
    <cellStyle name="Dezimal 16 4 9 2 3 3 2" xfId="16640" xr:uid="{00000000-0005-0000-0000-0000AC400000}"/>
    <cellStyle name="Dezimal 16 4 9 2 3 4" xfId="16641" xr:uid="{00000000-0005-0000-0000-0000AD400000}"/>
    <cellStyle name="Dezimal 16 4 9 2 4" xfId="16642" xr:uid="{00000000-0005-0000-0000-0000AE400000}"/>
    <cellStyle name="Dezimal 16 4 9 2 4 2" xfId="16643" xr:uid="{00000000-0005-0000-0000-0000AF400000}"/>
    <cellStyle name="Dezimal 16 4 9 2 5" xfId="16644" xr:uid="{00000000-0005-0000-0000-0000B0400000}"/>
    <cellStyle name="Dezimal 16 4 9 2 5 2" xfId="16645" xr:uid="{00000000-0005-0000-0000-0000B1400000}"/>
    <cellStyle name="Dezimal 16 4 9 2 6" xfId="16646" xr:uid="{00000000-0005-0000-0000-0000B2400000}"/>
    <cellStyle name="Dezimal 16 4 9 3" xfId="16647" xr:uid="{00000000-0005-0000-0000-0000B3400000}"/>
    <cellStyle name="Dezimal 16 4 9 3 2" xfId="16648" xr:uid="{00000000-0005-0000-0000-0000B4400000}"/>
    <cellStyle name="Dezimal 16 4 9 3 2 2" xfId="16649" xr:uid="{00000000-0005-0000-0000-0000B5400000}"/>
    <cellStyle name="Dezimal 16 4 9 3 3" xfId="16650" xr:uid="{00000000-0005-0000-0000-0000B6400000}"/>
    <cellStyle name="Dezimal 16 4 9 3 3 2" xfId="16651" xr:uid="{00000000-0005-0000-0000-0000B7400000}"/>
    <cellStyle name="Dezimal 16 4 9 3 4" xfId="16652" xr:uid="{00000000-0005-0000-0000-0000B8400000}"/>
    <cellStyle name="Dezimal 16 4 9 4" xfId="16653" xr:uid="{00000000-0005-0000-0000-0000B9400000}"/>
    <cellStyle name="Dezimal 16 4 9 4 2" xfId="16654" xr:uid="{00000000-0005-0000-0000-0000BA400000}"/>
    <cellStyle name="Dezimal 16 4 9 5" xfId="16655" xr:uid="{00000000-0005-0000-0000-0000BB400000}"/>
    <cellStyle name="Dezimal 16 4 9 5 2" xfId="16656" xr:uid="{00000000-0005-0000-0000-0000BC400000}"/>
    <cellStyle name="Dezimal 16 4 9 6" xfId="16657" xr:uid="{00000000-0005-0000-0000-0000BD400000}"/>
    <cellStyle name="Dezimal 16 5" xfId="16658" xr:uid="{00000000-0005-0000-0000-0000BE400000}"/>
    <cellStyle name="Dezimal 16 5 10" xfId="16659" xr:uid="{00000000-0005-0000-0000-0000BF400000}"/>
    <cellStyle name="Dezimal 16 5 10 2" xfId="16660" xr:uid="{00000000-0005-0000-0000-0000C0400000}"/>
    <cellStyle name="Dezimal 16 5 11" xfId="16661" xr:uid="{00000000-0005-0000-0000-0000C1400000}"/>
    <cellStyle name="Dezimal 16 5 2" xfId="16662" xr:uid="{00000000-0005-0000-0000-0000C2400000}"/>
    <cellStyle name="Dezimal 16 5 2 10" xfId="16663" xr:uid="{00000000-0005-0000-0000-0000C3400000}"/>
    <cellStyle name="Dezimal 16 5 2 2" xfId="16664" xr:uid="{00000000-0005-0000-0000-0000C4400000}"/>
    <cellStyle name="Dezimal 16 5 2 2 2" xfId="16665" xr:uid="{00000000-0005-0000-0000-0000C5400000}"/>
    <cellStyle name="Dezimal 16 5 2 2 2 2" xfId="16666" xr:uid="{00000000-0005-0000-0000-0000C6400000}"/>
    <cellStyle name="Dezimal 16 5 2 2 2 2 2" xfId="16667" xr:uid="{00000000-0005-0000-0000-0000C7400000}"/>
    <cellStyle name="Dezimal 16 5 2 2 2 3" xfId="16668" xr:uid="{00000000-0005-0000-0000-0000C8400000}"/>
    <cellStyle name="Dezimal 16 5 2 2 3" xfId="16669" xr:uid="{00000000-0005-0000-0000-0000C9400000}"/>
    <cellStyle name="Dezimal 16 5 2 2 3 2" xfId="16670" xr:uid="{00000000-0005-0000-0000-0000CA400000}"/>
    <cellStyle name="Dezimal 16 5 2 2 4" xfId="16671" xr:uid="{00000000-0005-0000-0000-0000CB400000}"/>
    <cellStyle name="Dezimal 16 5 2 3" xfId="16672" xr:uid="{00000000-0005-0000-0000-0000CC400000}"/>
    <cellStyle name="Dezimal 16 5 2 3 2" xfId="16673" xr:uid="{00000000-0005-0000-0000-0000CD400000}"/>
    <cellStyle name="Dezimal 16 5 2 3 2 2" xfId="16674" xr:uid="{00000000-0005-0000-0000-0000CE400000}"/>
    <cellStyle name="Dezimal 16 5 2 3 3" xfId="16675" xr:uid="{00000000-0005-0000-0000-0000CF400000}"/>
    <cellStyle name="Dezimal 16 5 2 3 3 2" xfId="16676" xr:uid="{00000000-0005-0000-0000-0000D0400000}"/>
    <cellStyle name="Dezimal 16 5 2 3 4" xfId="16677" xr:uid="{00000000-0005-0000-0000-0000D1400000}"/>
    <cellStyle name="Dezimal 16 5 2 4" xfId="16678" xr:uid="{00000000-0005-0000-0000-0000D2400000}"/>
    <cellStyle name="Dezimal 16 5 2 4 2" xfId="16679" xr:uid="{00000000-0005-0000-0000-0000D3400000}"/>
    <cellStyle name="Dezimal 16 5 2 4 2 2" xfId="16680" xr:uid="{00000000-0005-0000-0000-0000D4400000}"/>
    <cellStyle name="Dezimal 16 5 2 4 3" xfId="16681" xr:uid="{00000000-0005-0000-0000-0000D5400000}"/>
    <cellStyle name="Dezimal 16 5 2 4 3 2" xfId="16682" xr:uid="{00000000-0005-0000-0000-0000D6400000}"/>
    <cellStyle name="Dezimal 16 5 2 4 4" xfId="16683" xr:uid="{00000000-0005-0000-0000-0000D7400000}"/>
    <cellStyle name="Dezimal 16 5 2 5" xfId="16684" xr:uid="{00000000-0005-0000-0000-0000D8400000}"/>
    <cellStyle name="Dezimal 16 5 2 5 2" xfId="16685" xr:uid="{00000000-0005-0000-0000-0000D9400000}"/>
    <cellStyle name="Dezimal 16 5 2 5 2 2" xfId="16686" xr:uid="{00000000-0005-0000-0000-0000DA400000}"/>
    <cellStyle name="Dezimal 16 5 2 5 3" xfId="16687" xr:uid="{00000000-0005-0000-0000-0000DB400000}"/>
    <cellStyle name="Dezimal 16 5 2 5 3 2" xfId="16688" xr:uid="{00000000-0005-0000-0000-0000DC400000}"/>
    <cellStyle name="Dezimal 16 5 2 5 4" xfId="16689" xr:uid="{00000000-0005-0000-0000-0000DD400000}"/>
    <cellStyle name="Dezimal 16 5 2 6" xfId="16690" xr:uid="{00000000-0005-0000-0000-0000DE400000}"/>
    <cellStyle name="Dezimal 16 5 2 6 2" xfId="16691" xr:uid="{00000000-0005-0000-0000-0000DF400000}"/>
    <cellStyle name="Dezimal 16 5 2 6 2 2" xfId="16692" xr:uid="{00000000-0005-0000-0000-0000E0400000}"/>
    <cellStyle name="Dezimal 16 5 2 6 3" xfId="16693" xr:uid="{00000000-0005-0000-0000-0000E1400000}"/>
    <cellStyle name="Dezimal 16 5 2 6 3 2" xfId="16694" xr:uid="{00000000-0005-0000-0000-0000E2400000}"/>
    <cellStyle name="Dezimal 16 5 2 6 4" xfId="16695" xr:uid="{00000000-0005-0000-0000-0000E3400000}"/>
    <cellStyle name="Dezimal 16 5 2 7" xfId="16696" xr:uid="{00000000-0005-0000-0000-0000E4400000}"/>
    <cellStyle name="Dezimal 16 5 2 7 2" xfId="16697" xr:uid="{00000000-0005-0000-0000-0000E5400000}"/>
    <cellStyle name="Dezimal 16 5 2 7 2 2" xfId="16698" xr:uid="{00000000-0005-0000-0000-0000E6400000}"/>
    <cellStyle name="Dezimal 16 5 2 7 3" xfId="16699" xr:uid="{00000000-0005-0000-0000-0000E7400000}"/>
    <cellStyle name="Dezimal 16 5 2 7 3 2" xfId="16700" xr:uid="{00000000-0005-0000-0000-0000E8400000}"/>
    <cellStyle name="Dezimal 16 5 2 7 4" xfId="16701" xr:uid="{00000000-0005-0000-0000-0000E9400000}"/>
    <cellStyle name="Dezimal 16 5 2 8" xfId="16702" xr:uid="{00000000-0005-0000-0000-0000EA400000}"/>
    <cellStyle name="Dezimal 16 5 2 8 2" xfId="16703" xr:uid="{00000000-0005-0000-0000-0000EB400000}"/>
    <cellStyle name="Dezimal 16 5 2 9" xfId="16704" xr:uid="{00000000-0005-0000-0000-0000EC400000}"/>
    <cellStyle name="Dezimal 16 5 2 9 2" xfId="16705" xr:uid="{00000000-0005-0000-0000-0000ED400000}"/>
    <cellStyle name="Dezimal 16 5 3" xfId="16706" xr:uid="{00000000-0005-0000-0000-0000EE400000}"/>
    <cellStyle name="Dezimal 16 5 3 2" xfId="16707" xr:uid="{00000000-0005-0000-0000-0000EF400000}"/>
    <cellStyle name="Dezimal 16 5 3 2 2" xfId="16708" xr:uid="{00000000-0005-0000-0000-0000F0400000}"/>
    <cellStyle name="Dezimal 16 5 3 2 2 2" xfId="16709" xr:uid="{00000000-0005-0000-0000-0000F1400000}"/>
    <cellStyle name="Dezimal 16 5 3 2 3" xfId="16710" xr:uid="{00000000-0005-0000-0000-0000F2400000}"/>
    <cellStyle name="Dezimal 16 5 3 2 3 2" xfId="16711" xr:uid="{00000000-0005-0000-0000-0000F3400000}"/>
    <cellStyle name="Dezimal 16 5 3 2 4" xfId="16712" xr:uid="{00000000-0005-0000-0000-0000F4400000}"/>
    <cellStyle name="Dezimal 16 5 3 3" xfId="16713" xr:uid="{00000000-0005-0000-0000-0000F5400000}"/>
    <cellStyle name="Dezimal 16 5 3 3 2" xfId="16714" xr:uid="{00000000-0005-0000-0000-0000F6400000}"/>
    <cellStyle name="Dezimal 16 5 3 3 2 2" xfId="16715" xr:uid="{00000000-0005-0000-0000-0000F7400000}"/>
    <cellStyle name="Dezimal 16 5 3 3 3" xfId="16716" xr:uid="{00000000-0005-0000-0000-0000F8400000}"/>
    <cellStyle name="Dezimal 16 5 3 3 3 2" xfId="16717" xr:uid="{00000000-0005-0000-0000-0000F9400000}"/>
    <cellStyle name="Dezimal 16 5 3 3 4" xfId="16718" xr:uid="{00000000-0005-0000-0000-0000FA400000}"/>
    <cellStyle name="Dezimal 16 5 3 4" xfId="16719" xr:uid="{00000000-0005-0000-0000-0000FB400000}"/>
    <cellStyle name="Dezimal 16 5 3 4 2" xfId="16720" xr:uid="{00000000-0005-0000-0000-0000FC400000}"/>
    <cellStyle name="Dezimal 16 5 3 4 2 2" xfId="16721" xr:uid="{00000000-0005-0000-0000-0000FD400000}"/>
    <cellStyle name="Dezimal 16 5 3 4 3" xfId="16722" xr:uid="{00000000-0005-0000-0000-0000FE400000}"/>
    <cellStyle name="Dezimal 16 5 3 4 3 2" xfId="16723" xr:uid="{00000000-0005-0000-0000-0000FF400000}"/>
    <cellStyle name="Dezimal 16 5 3 4 4" xfId="16724" xr:uid="{00000000-0005-0000-0000-000000410000}"/>
    <cellStyle name="Dezimal 16 5 3 5" xfId="16725" xr:uid="{00000000-0005-0000-0000-000001410000}"/>
    <cellStyle name="Dezimal 16 5 3 5 2" xfId="16726" xr:uid="{00000000-0005-0000-0000-000002410000}"/>
    <cellStyle name="Dezimal 16 5 3 5 2 2" xfId="16727" xr:uid="{00000000-0005-0000-0000-000003410000}"/>
    <cellStyle name="Dezimal 16 5 3 5 3" xfId="16728" xr:uid="{00000000-0005-0000-0000-000004410000}"/>
    <cellStyle name="Dezimal 16 5 3 5 3 2" xfId="16729" xr:uid="{00000000-0005-0000-0000-000005410000}"/>
    <cellStyle name="Dezimal 16 5 3 5 4" xfId="16730" xr:uid="{00000000-0005-0000-0000-000006410000}"/>
    <cellStyle name="Dezimal 16 5 3 6" xfId="16731" xr:uid="{00000000-0005-0000-0000-000007410000}"/>
    <cellStyle name="Dezimal 16 5 3 6 2" xfId="16732" xr:uid="{00000000-0005-0000-0000-000008410000}"/>
    <cellStyle name="Dezimal 16 5 3 7" xfId="16733" xr:uid="{00000000-0005-0000-0000-000009410000}"/>
    <cellStyle name="Dezimal 16 5 3 7 2" xfId="16734" xr:uid="{00000000-0005-0000-0000-00000A410000}"/>
    <cellStyle name="Dezimal 16 5 3 8" xfId="16735" xr:uid="{00000000-0005-0000-0000-00000B410000}"/>
    <cellStyle name="Dezimal 16 5 4" xfId="16736" xr:uid="{00000000-0005-0000-0000-00000C410000}"/>
    <cellStyle name="Dezimal 16 5 4 2" xfId="16737" xr:uid="{00000000-0005-0000-0000-00000D410000}"/>
    <cellStyle name="Dezimal 16 5 4 2 2" xfId="16738" xr:uid="{00000000-0005-0000-0000-00000E410000}"/>
    <cellStyle name="Dezimal 16 5 4 3" xfId="16739" xr:uid="{00000000-0005-0000-0000-00000F410000}"/>
    <cellStyle name="Dezimal 16 5 4 3 2" xfId="16740" xr:uid="{00000000-0005-0000-0000-000010410000}"/>
    <cellStyle name="Dezimal 16 5 4 4" xfId="16741" xr:uid="{00000000-0005-0000-0000-000011410000}"/>
    <cellStyle name="Dezimal 16 5 5" xfId="16742" xr:uid="{00000000-0005-0000-0000-000012410000}"/>
    <cellStyle name="Dezimal 16 5 5 2" xfId="16743" xr:uid="{00000000-0005-0000-0000-000013410000}"/>
    <cellStyle name="Dezimal 16 5 5 2 2" xfId="16744" xr:uid="{00000000-0005-0000-0000-000014410000}"/>
    <cellStyle name="Dezimal 16 5 5 3" xfId="16745" xr:uid="{00000000-0005-0000-0000-000015410000}"/>
    <cellStyle name="Dezimal 16 5 5 3 2" xfId="16746" xr:uid="{00000000-0005-0000-0000-000016410000}"/>
    <cellStyle name="Dezimal 16 5 5 4" xfId="16747" xr:uid="{00000000-0005-0000-0000-000017410000}"/>
    <cellStyle name="Dezimal 16 5 6" xfId="16748" xr:uid="{00000000-0005-0000-0000-000018410000}"/>
    <cellStyle name="Dezimal 16 5 6 2" xfId="16749" xr:uid="{00000000-0005-0000-0000-000019410000}"/>
    <cellStyle name="Dezimal 16 5 6 2 2" xfId="16750" xr:uid="{00000000-0005-0000-0000-00001A410000}"/>
    <cellStyle name="Dezimal 16 5 6 3" xfId="16751" xr:uid="{00000000-0005-0000-0000-00001B410000}"/>
    <cellStyle name="Dezimal 16 5 6 3 2" xfId="16752" xr:uid="{00000000-0005-0000-0000-00001C410000}"/>
    <cellStyle name="Dezimal 16 5 6 4" xfId="16753" xr:uid="{00000000-0005-0000-0000-00001D410000}"/>
    <cellStyle name="Dezimal 16 5 7" xfId="16754" xr:uid="{00000000-0005-0000-0000-00001E410000}"/>
    <cellStyle name="Dezimal 16 5 7 2" xfId="16755" xr:uid="{00000000-0005-0000-0000-00001F410000}"/>
    <cellStyle name="Dezimal 16 5 7 2 2" xfId="16756" xr:uid="{00000000-0005-0000-0000-000020410000}"/>
    <cellStyle name="Dezimal 16 5 7 3" xfId="16757" xr:uid="{00000000-0005-0000-0000-000021410000}"/>
    <cellStyle name="Dezimal 16 5 7 3 2" xfId="16758" xr:uid="{00000000-0005-0000-0000-000022410000}"/>
    <cellStyle name="Dezimal 16 5 7 4" xfId="16759" xr:uid="{00000000-0005-0000-0000-000023410000}"/>
    <cellStyle name="Dezimal 16 5 8" xfId="16760" xr:uid="{00000000-0005-0000-0000-000024410000}"/>
    <cellStyle name="Dezimal 16 5 8 2" xfId="16761" xr:uid="{00000000-0005-0000-0000-000025410000}"/>
    <cellStyle name="Dezimal 16 5 8 2 2" xfId="16762" xr:uid="{00000000-0005-0000-0000-000026410000}"/>
    <cellStyle name="Dezimal 16 5 8 3" xfId="16763" xr:uid="{00000000-0005-0000-0000-000027410000}"/>
    <cellStyle name="Dezimal 16 5 8 3 2" xfId="16764" xr:uid="{00000000-0005-0000-0000-000028410000}"/>
    <cellStyle name="Dezimal 16 5 8 4" xfId="16765" xr:uid="{00000000-0005-0000-0000-000029410000}"/>
    <cellStyle name="Dezimal 16 5 9" xfId="16766" xr:uid="{00000000-0005-0000-0000-00002A410000}"/>
    <cellStyle name="Dezimal 16 5 9 2" xfId="16767" xr:uid="{00000000-0005-0000-0000-00002B410000}"/>
    <cellStyle name="Dezimal 16 6" xfId="16768" xr:uid="{00000000-0005-0000-0000-00002C410000}"/>
    <cellStyle name="Dezimal 16 6 10" xfId="16769" xr:uid="{00000000-0005-0000-0000-00002D410000}"/>
    <cellStyle name="Dezimal 16 6 10 2" xfId="16770" xr:uid="{00000000-0005-0000-0000-00002E410000}"/>
    <cellStyle name="Dezimal 16 6 11" xfId="16771" xr:uid="{00000000-0005-0000-0000-00002F410000}"/>
    <cellStyle name="Dezimal 16 6 2" xfId="16772" xr:uid="{00000000-0005-0000-0000-000030410000}"/>
    <cellStyle name="Dezimal 16 6 2 10" xfId="16773" xr:uid="{00000000-0005-0000-0000-000031410000}"/>
    <cellStyle name="Dezimal 16 6 2 2" xfId="16774" xr:uid="{00000000-0005-0000-0000-000032410000}"/>
    <cellStyle name="Dezimal 16 6 2 2 2" xfId="16775" xr:uid="{00000000-0005-0000-0000-000033410000}"/>
    <cellStyle name="Dezimal 16 6 2 2 2 2" xfId="16776" xr:uid="{00000000-0005-0000-0000-000034410000}"/>
    <cellStyle name="Dezimal 16 6 2 2 3" xfId="16777" xr:uid="{00000000-0005-0000-0000-000035410000}"/>
    <cellStyle name="Dezimal 16 6 2 2 3 2" xfId="16778" xr:uid="{00000000-0005-0000-0000-000036410000}"/>
    <cellStyle name="Dezimal 16 6 2 2 4" xfId="16779" xr:uid="{00000000-0005-0000-0000-000037410000}"/>
    <cellStyle name="Dezimal 16 6 2 3" xfId="16780" xr:uid="{00000000-0005-0000-0000-000038410000}"/>
    <cellStyle name="Dezimal 16 6 2 3 2" xfId="16781" xr:uid="{00000000-0005-0000-0000-000039410000}"/>
    <cellStyle name="Dezimal 16 6 2 3 2 2" xfId="16782" xr:uid="{00000000-0005-0000-0000-00003A410000}"/>
    <cellStyle name="Dezimal 16 6 2 3 3" xfId="16783" xr:uid="{00000000-0005-0000-0000-00003B410000}"/>
    <cellStyle name="Dezimal 16 6 2 3 3 2" xfId="16784" xr:uid="{00000000-0005-0000-0000-00003C410000}"/>
    <cellStyle name="Dezimal 16 6 2 3 4" xfId="16785" xr:uid="{00000000-0005-0000-0000-00003D410000}"/>
    <cellStyle name="Dezimal 16 6 2 4" xfId="16786" xr:uid="{00000000-0005-0000-0000-00003E410000}"/>
    <cellStyle name="Dezimal 16 6 2 4 2" xfId="16787" xr:uid="{00000000-0005-0000-0000-00003F410000}"/>
    <cellStyle name="Dezimal 16 6 2 4 2 2" xfId="16788" xr:uid="{00000000-0005-0000-0000-000040410000}"/>
    <cellStyle name="Dezimal 16 6 2 4 3" xfId="16789" xr:uid="{00000000-0005-0000-0000-000041410000}"/>
    <cellStyle name="Dezimal 16 6 2 4 3 2" xfId="16790" xr:uid="{00000000-0005-0000-0000-000042410000}"/>
    <cellStyle name="Dezimal 16 6 2 4 4" xfId="16791" xr:uid="{00000000-0005-0000-0000-000043410000}"/>
    <cellStyle name="Dezimal 16 6 2 5" xfId="16792" xr:uid="{00000000-0005-0000-0000-000044410000}"/>
    <cellStyle name="Dezimal 16 6 2 5 2" xfId="16793" xr:uid="{00000000-0005-0000-0000-000045410000}"/>
    <cellStyle name="Dezimal 16 6 2 5 2 2" xfId="16794" xr:uid="{00000000-0005-0000-0000-000046410000}"/>
    <cellStyle name="Dezimal 16 6 2 5 3" xfId="16795" xr:uid="{00000000-0005-0000-0000-000047410000}"/>
    <cellStyle name="Dezimal 16 6 2 5 3 2" xfId="16796" xr:uid="{00000000-0005-0000-0000-000048410000}"/>
    <cellStyle name="Dezimal 16 6 2 5 4" xfId="16797" xr:uid="{00000000-0005-0000-0000-000049410000}"/>
    <cellStyle name="Dezimal 16 6 2 6" xfId="16798" xr:uid="{00000000-0005-0000-0000-00004A410000}"/>
    <cellStyle name="Dezimal 16 6 2 6 2" xfId="16799" xr:uid="{00000000-0005-0000-0000-00004B410000}"/>
    <cellStyle name="Dezimal 16 6 2 6 2 2" xfId="16800" xr:uid="{00000000-0005-0000-0000-00004C410000}"/>
    <cellStyle name="Dezimal 16 6 2 6 3" xfId="16801" xr:uid="{00000000-0005-0000-0000-00004D410000}"/>
    <cellStyle name="Dezimal 16 6 2 6 3 2" xfId="16802" xr:uid="{00000000-0005-0000-0000-00004E410000}"/>
    <cellStyle name="Dezimal 16 6 2 6 4" xfId="16803" xr:uid="{00000000-0005-0000-0000-00004F410000}"/>
    <cellStyle name="Dezimal 16 6 2 7" xfId="16804" xr:uid="{00000000-0005-0000-0000-000050410000}"/>
    <cellStyle name="Dezimal 16 6 2 7 2" xfId="16805" xr:uid="{00000000-0005-0000-0000-000051410000}"/>
    <cellStyle name="Dezimal 16 6 2 7 2 2" xfId="16806" xr:uid="{00000000-0005-0000-0000-000052410000}"/>
    <cellStyle name="Dezimal 16 6 2 7 3" xfId="16807" xr:uid="{00000000-0005-0000-0000-000053410000}"/>
    <cellStyle name="Dezimal 16 6 2 7 3 2" xfId="16808" xr:uid="{00000000-0005-0000-0000-000054410000}"/>
    <cellStyle name="Dezimal 16 6 2 7 4" xfId="16809" xr:uid="{00000000-0005-0000-0000-000055410000}"/>
    <cellStyle name="Dezimal 16 6 2 8" xfId="16810" xr:uid="{00000000-0005-0000-0000-000056410000}"/>
    <cellStyle name="Dezimal 16 6 2 8 2" xfId="16811" xr:uid="{00000000-0005-0000-0000-000057410000}"/>
    <cellStyle name="Dezimal 16 6 2 9" xfId="16812" xr:uid="{00000000-0005-0000-0000-000058410000}"/>
    <cellStyle name="Dezimal 16 6 2 9 2" xfId="16813" xr:uid="{00000000-0005-0000-0000-000059410000}"/>
    <cellStyle name="Dezimal 16 6 3" xfId="16814" xr:uid="{00000000-0005-0000-0000-00005A410000}"/>
    <cellStyle name="Dezimal 16 6 3 2" xfId="16815" xr:uid="{00000000-0005-0000-0000-00005B410000}"/>
    <cellStyle name="Dezimal 16 6 3 2 2" xfId="16816" xr:uid="{00000000-0005-0000-0000-00005C410000}"/>
    <cellStyle name="Dezimal 16 6 3 2 2 2" xfId="16817" xr:uid="{00000000-0005-0000-0000-00005D410000}"/>
    <cellStyle name="Dezimal 16 6 3 2 3" xfId="16818" xr:uid="{00000000-0005-0000-0000-00005E410000}"/>
    <cellStyle name="Dezimal 16 6 3 2 3 2" xfId="16819" xr:uid="{00000000-0005-0000-0000-00005F410000}"/>
    <cellStyle name="Dezimal 16 6 3 2 4" xfId="16820" xr:uid="{00000000-0005-0000-0000-000060410000}"/>
    <cellStyle name="Dezimal 16 6 3 3" xfId="16821" xr:uid="{00000000-0005-0000-0000-000061410000}"/>
    <cellStyle name="Dezimal 16 6 3 3 2" xfId="16822" xr:uid="{00000000-0005-0000-0000-000062410000}"/>
    <cellStyle name="Dezimal 16 6 3 3 2 2" xfId="16823" xr:uid="{00000000-0005-0000-0000-000063410000}"/>
    <cellStyle name="Dezimal 16 6 3 3 3" xfId="16824" xr:uid="{00000000-0005-0000-0000-000064410000}"/>
    <cellStyle name="Dezimal 16 6 3 3 3 2" xfId="16825" xr:uid="{00000000-0005-0000-0000-000065410000}"/>
    <cellStyle name="Dezimal 16 6 3 3 4" xfId="16826" xr:uid="{00000000-0005-0000-0000-000066410000}"/>
    <cellStyle name="Dezimal 16 6 3 4" xfId="16827" xr:uid="{00000000-0005-0000-0000-000067410000}"/>
    <cellStyle name="Dezimal 16 6 3 4 2" xfId="16828" xr:uid="{00000000-0005-0000-0000-000068410000}"/>
    <cellStyle name="Dezimal 16 6 3 5" xfId="16829" xr:uid="{00000000-0005-0000-0000-000069410000}"/>
    <cellStyle name="Dezimal 16 6 3 5 2" xfId="16830" xr:uid="{00000000-0005-0000-0000-00006A410000}"/>
    <cellStyle name="Dezimal 16 6 3 6" xfId="16831" xr:uid="{00000000-0005-0000-0000-00006B410000}"/>
    <cellStyle name="Dezimal 16 6 4" xfId="16832" xr:uid="{00000000-0005-0000-0000-00006C410000}"/>
    <cellStyle name="Dezimal 16 6 4 2" xfId="16833" xr:uid="{00000000-0005-0000-0000-00006D410000}"/>
    <cellStyle name="Dezimal 16 6 4 2 2" xfId="16834" xr:uid="{00000000-0005-0000-0000-00006E410000}"/>
    <cellStyle name="Dezimal 16 6 4 3" xfId="16835" xr:uid="{00000000-0005-0000-0000-00006F410000}"/>
    <cellStyle name="Dezimal 16 6 4 3 2" xfId="16836" xr:uid="{00000000-0005-0000-0000-000070410000}"/>
    <cellStyle name="Dezimal 16 6 4 4" xfId="16837" xr:uid="{00000000-0005-0000-0000-000071410000}"/>
    <cellStyle name="Dezimal 16 6 5" xfId="16838" xr:uid="{00000000-0005-0000-0000-000072410000}"/>
    <cellStyle name="Dezimal 16 6 5 2" xfId="16839" xr:uid="{00000000-0005-0000-0000-000073410000}"/>
    <cellStyle name="Dezimal 16 6 5 2 2" xfId="16840" xr:uid="{00000000-0005-0000-0000-000074410000}"/>
    <cellStyle name="Dezimal 16 6 5 3" xfId="16841" xr:uid="{00000000-0005-0000-0000-000075410000}"/>
    <cellStyle name="Dezimal 16 6 5 3 2" xfId="16842" xr:uid="{00000000-0005-0000-0000-000076410000}"/>
    <cellStyle name="Dezimal 16 6 5 4" xfId="16843" xr:uid="{00000000-0005-0000-0000-000077410000}"/>
    <cellStyle name="Dezimal 16 6 6" xfId="16844" xr:uid="{00000000-0005-0000-0000-000078410000}"/>
    <cellStyle name="Dezimal 16 6 6 2" xfId="16845" xr:uid="{00000000-0005-0000-0000-000079410000}"/>
    <cellStyle name="Dezimal 16 6 6 2 2" xfId="16846" xr:uid="{00000000-0005-0000-0000-00007A410000}"/>
    <cellStyle name="Dezimal 16 6 6 3" xfId="16847" xr:uid="{00000000-0005-0000-0000-00007B410000}"/>
    <cellStyle name="Dezimal 16 6 6 3 2" xfId="16848" xr:uid="{00000000-0005-0000-0000-00007C410000}"/>
    <cellStyle name="Dezimal 16 6 6 4" xfId="16849" xr:uid="{00000000-0005-0000-0000-00007D410000}"/>
    <cellStyle name="Dezimal 16 6 7" xfId="16850" xr:uid="{00000000-0005-0000-0000-00007E410000}"/>
    <cellStyle name="Dezimal 16 6 7 2" xfId="16851" xr:uid="{00000000-0005-0000-0000-00007F410000}"/>
    <cellStyle name="Dezimal 16 6 7 2 2" xfId="16852" xr:uid="{00000000-0005-0000-0000-000080410000}"/>
    <cellStyle name="Dezimal 16 6 7 3" xfId="16853" xr:uid="{00000000-0005-0000-0000-000081410000}"/>
    <cellStyle name="Dezimal 16 6 7 3 2" xfId="16854" xr:uid="{00000000-0005-0000-0000-000082410000}"/>
    <cellStyle name="Dezimal 16 6 7 4" xfId="16855" xr:uid="{00000000-0005-0000-0000-000083410000}"/>
    <cellStyle name="Dezimal 16 6 8" xfId="16856" xr:uid="{00000000-0005-0000-0000-000084410000}"/>
    <cellStyle name="Dezimal 16 6 8 2" xfId="16857" xr:uid="{00000000-0005-0000-0000-000085410000}"/>
    <cellStyle name="Dezimal 16 6 8 2 2" xfId="16858" xr:uid="{00000000-0005-0000-0000-000086410000}"/>
    <cellStyle name="Dezimal 16 6 8 3" xfId="16859" xr:uid="{00000000-0005-0000-0000-000087410000}"/>
    <cellStyle name="Dezimal 16 6 8 3 2" xfId="16860" xr:uid="{00000000-0005-0000-0000-000088410000}"/>
    <cellStyle name="Dezimal 16 6 8 4" xfId="16861" xr:uid="{00000000-0005-0000-0000-000089410000}"/>
    <cellStyle name="Dezimal 16 6 9" xfId="16862" xr:uid="{00000000-0005-0000-0000-00008A410000}"/>
    <cellStyle name="Dezimal 16 6 9 2" xfId="16863" xr:uid="{00000000-0005-0000-0000-00008B410000}"/>
    <cellStyle name="Dezimal 16 7" xfId="16864" xr:uid="{00000000-0005-0000-0000-00008C410000}"/>
    <cellStyle name="Dezimal 16 7 10" xfId="16865" xr:uid="{00000000-0005-0000-0000-00008D410000}"/>
    <cellStyle name="Dezimal 16 7 2" xfId="16866" xr:uid="{00000000-0005-0000-0000-00008E410000}"/>
    <cellStyle name="Dezimal 16 7 2 10" xfId="16867" xr:uid="{00000000-0005-0000-0000-00008F410000}"/>
    <cellStyle name="Dezimal 16 7 2 2" xfId="16868" xr:uid="{00000000-0005-0000-0000-000090410000}"/>
    <cellStyle name="Dezimal 16 7 2 2 2" xfId="16869" xr:uid="{00000000-0005-0000-0000-000091410000}"/>
    <cellStyle name="Dezimal 16 7 2 2 2 2" xfId="16870" xr:uid="{00000000-0005-0000-0000-000092410000}"/>
    <cellStyle name="Dezimal 16 7 2 2 3" xfId="16871" xr:uid="{00000000-0005-0000-0000-000093410000}"/>
    <cellStyle name="Dezimal 16 7 2 2 3 2" xfId="16872" xr:uid="{00000000-0005-0000-0000-000094410000}"/>
    <cellStyle name="Dezimal 16 7 2 2 4" xfId="16873" xr:uid="{00000000-0005-0000-0000-000095410000}"/>
    <cellStyle name="Dezimal 16 7 2 3" xfId="16874" xr:uid="{00000000-0005-0000-0000-000096410000}"/>
    <cellStyle name="Dezimal 16 7 2 3 2" xfId="16875" xr:uid="{00000000-0005-0000-0000-000097410000}"/>
    <cellStyle name="Dezimal 16 7 2 3 2 2" xfId="16876" xr:uid="{00000000-0005-0000-0000-000098410000}"/>
    <cellStyle name="Dezimal 16 7 2 3 3" xfId="16877" xr:uid="{00000000-0005-0000-0000-000099410000}"/>
    <cellStyle name="Dezimal 16 7 2 3 3 2" xfId="16878" xr:uid="{00000000-0005-0000-0000-00009A410000}"/>
    <cellStyle name="Dezimal 16 7 2 3 4" xfId="16879" xr:uid="{00000000-0005-0000-0000-00009B410000}"/>
    <cellStyle name="Dezimal 16 7 2 4" xfId="16880" xr:uid="{00000000-0005-0000-0000-00009C410000}"/>
    <cellStyle name="Dezimal 16 7 2 4 2" xfId="16881" xr:uid="{00000000-0005-0000-0000-00009D410000}"/>
    <cellStyle name="Dezimal 16 7 2 4 2 2" xfId="16882" xr:uid="{00000000-0005-0000-0000-00009E410000}"/>
    <cellStyle name="Dezimal 16 7 2 4 3" xfId="16883" xr:uid="{00000000-0005-0000-0000-00009F410000}"/>
    <cellStyle name="Dezimal 16 7 2 4 3 2" xfId="16884" xr:uid="{00000000-0005-0000-0000-0000A0410000}"/>
    <cellStyle name="Dezimal 16 7 2 4 4" xfId="16885" xr:uid="{00000000-0005-0000-0000-0000A1410000}"/>
    <cellStyle name="Dezimal 16 7 2 5" xfId="16886" xr:uid="{00000000-0005-0000-0000-0000A2410000}"/>
    <cellStyle name="Dezimal 16 7 2 5 2" xfId="16887" xr:uid="{00000000-0005-0000-0000-0000A3410000}"/>
    <cellStyle name="Dezimal 16 7 2 5 2 2" xfId="16888" xr:uid="{00000000-0005-0000-0000-0000A4410000}"/>
    <cellStyle name="Dezimal 16 7 2 5 3" xfId="16889" xr:uid="{00000000-0005-0000-0000-0000A5410000}"/>
    <cellStyle name="Dezimal 16 7 2 5 3 2" xfId="16890" xr:uid="{00000000-0005-0000-0000-0000A6410000}"/>
    <cellStyle name="Dezimal 16 7 2 5 4" xfId="16891" xr:uid="{00000000-0005-0000-0000-0000A7410000}"/>
    <cellStyle name="Dezimal 16 7 2 6" xfId="16892" xr:uid="{00000000-0005-0000-0000-0000A8410000}"/>
    <cellStyle name="Dezimal 16 7 2 6 2" xfId="16893" xr:uid="{00000000-0005-0000-0000-0000A9410000}"/>
    <cellStyle name="Dezimal 16 7 2 6 2 2" xfId="16894" xr:uid="{00000000-0005-0000-0000-0000AA410000}"/>
    <cellStyle name="Dezimal 16 7 2 6 3" xfId="16895" xr:uid="{00000000-0005-0000-0000-0000AB410000}"/>
    <cellStyle name="Dezimal 16 7 2 6 3 2" xfId="16896" xr:uid="{00000000-0005-0000-0000-0000AC410000}"/>
    <cellStyle name="Dezimal 16 7 2 6 4" xfId="16897" xr:uid="{00000000-0005-0000-0000-0000AD410000}"/>
    <cellStyle name="Dezimal 16 7 2 7" xfId="16898" xr:uid="{00000000-0005-0000-0000-0000AE410000}"/>
    <cellStyle name="Dezimal 16 7 2 7 2" xfId="16899" xr:uid="{00000000-0005-0000-0000-0000AF410000}"/>
    <cellStyle name="Dezimal 16 7 2 7 2 2" xfId="16900" xr:uid="{00000000-0005-0000-0000-0000B0410000}"/>
    <cellStyle name="Dezimal 16 7 2 7 3" xfId="16901" xr:uid="{00000000-0005-0000-0000-0000B1410000}"/>
    <cellStyle name="Dezimal 16 7 2 7 3 2" xfId="16902" xr:uid="{00000000-0005-0000-0000-0000B2410000}"/>
    <cellStyle name="Dezimal 16 7 2 7 4" xfId="16903" xr:uid="{00000000-0005-0000-0000-0000B3410000}"/>
    <cellStyle name="Dezimal 16 7 2 8" xfId="16904" xr:uid="{00000000-0005-0000-0000-0000B4410000}"/>
    <cellStyle name="Dezimal 16 7 2 8 2" xfId="16905" xr:uid="{00000000-0005-0000-0000-0000B5410000}"/>
    <cellStyle name="Dezimal 16 7 2 9" xfId="16906" xr:uid="{00000000-0005-0000-0000-0000B6410000}"/>
    <cellStyle name="Dezimal 16 7 2 9 2" xfId="16907" xr:uid="{00000000-0005-0000-0000-0000B7410000}"/>
    <cellStyle name="Dezimal 16 7 3" xfId="16908" xr:uid="{00000000-0005-0000-0000-0000B8410000}"/>
    <cellStyle name="Dezimal 16 7 3 2" xfId="16909" xr:uid="{00000000-0005-0000-0000-0000B9410000}"/>
    <cellStyle name="Dezimal 16 7 3 2 2" xfId="16910" xr:uid="{00000000-0005-0000-0000-0000BA410000}"/>
    <cellStyle name="Dezimal 16 7 3 3" xfId="16911" xr:uid="{00000000-0005-0000-0000-0000BB410000}"/>
    <cellStyle name="Dezimal 16 7 3 3 2" xfId="16912" xr:uid="{00000000-0005-0000-0000-0000BC410000}"/>
    <cellStyle name="Dezimal 16 7 3 4" xfId="16913" xr:uid="{00000000-0005-0000-0000-0000BD410000}"/>
    <cellStyle name="Dezimal 16 7 4" xfId="16914" xr:uid="{00000000-0005-0000-0000-0000BE410000}"/>
    <cellStyle name="Dezimal 16 7 4 2" xfId="16915" xr:uid="{00000000-0005-0000-0000-0000BF410000}"/>
    <cellStyle name="Dezimal 16 7 4 2 2" xfId="16916" xr:uid="{00000000-0005-0000-0000-0000C0410000}"/>
    <cellStyle name="Dezimal 16 7 4 3" xfId="16917" xr:uid="{00000000-0005-0000-0000-0000C1410000}"/>
    <cellStyle name="Dezimal 16 7 4 3 2" xfId="16918" xr:uid="{00000000-0005-0000-0000-0000C2410000}"/>
    <cellStyle name="Dezimal 16 7 4 4" xfId="16919" xr:uid="{00000000-0005-0000-0000-0000C3410000}"/>
    <cellStyle name="Dezimal 16 7 5" xfId="16920" xr:uid="{00000000-0005-0000-0000-0000C4410000}"/>
    <cellStyle name="Dezimal 16 7 5 2" xfId="16921" xr:uid="{00000000-0005-0000-0000-0000C5410000}"/>
    <cellStyle name="Dezimal 16 7 5 2 2" xfId="16922" xr:uid="{00000000-0005-0000-0000-0000C6410000}"/>
    <cellStyle name="Dezimal 16 7 5 3" xfId="16923" xr:uid="{00000000-0005-0000-0000-0000C7410000}"/>
    <cellStyle name="Dezimal 16 7 5 3 2" xfId="16924" xr:uid="{00000000-0005-0000-0000-0000C8410000}"/>
    <cellStyle name="Dezimal 16 7 5 4" xfId="16925" xr:uid="{00000000-0005-0000-0000-0000C9410000}"/>
    <cellStyle name="Dezimal 16 7 6" xfId="16926" xr:uid="{00000000-0005-0000-0000-0000CA410000}"/>
    <cellStyle name="Dezimal 16 7 6 2" xfId="16927" xr:uid="{00000000-0005-0000-0000-0000CB410000}"/>
    <cellStyle name="Dezimal 16 7 6 2 2" xfId="16928" xr:uid="{00000000-0005-0000-0000-0000CC410000}"/>
    <cellStyle name="Dezimal 16 7 6 3" xfId="16929" xr:uid="{00000000-0005-0000-0000-0000CD410000}"/>
    <cellStyle name="Dezimal 16 7 6 3 2" xfId="16930" xr:uid="{00000000-0005-0000-0000-0000CE410000}"/>
    <cellStyle name="Dezimal 16 7 6 4" xfId="16931" xr:uid="{00000000-0005-0000-0000-0000CF410000}"/>
    <cellStyle name="Dezimal 16 7 7" xfId="16932" xr:uid="{00000000-0005-0000-0000-0000D0410000}"/>
    <cellStyle name="Dezimal 16 7 7 2" xfId="16933" xr:uid="{00000000-0005-0000-0000-0000D1410000}"/>
    <cellStyle name="Dezimal 16 7 7 2 2" xfId="16934" xr:uid="{00000000-0005-0000-0000-0000D2410000}"/>
    <cellStyle name="Dezimal 16 7 7 3" xfId="16935" xr:uid="{00000000-0005-0000-0000-0000D3410000}"/>
    <cellStyle name="Dezimal 16 7 7 3 2" xfId="16936" xr:uid="{00000000-0005-0000-0000-0000D4410000}"/>
    <cellStyle name="Dezimal 16 7 7 4" xfId="16937" xr:uid="{00000000-0005-0000-0000-0000D5410000}"/>
    <cellStyle name="Dezimal 16 7 8" xfId="16938" xr:uid="{00000000-0005-0000-0000-0000D6410000}"/>
    <cellStyle name="Dezimal 16 7 8 2" xfId="16939" xr:uid="{00000000-0005-0000-0000-0000D7410000}"/>
    <cellStyle name="Dezimal 16 7 9" xfId="16940" xr:uid="{00000000-0005-0000-0000-0000D8410000}"/>
    <cellStyle name="Dezimal 16 7 9 2" xfId="16941" xr:uid="{00000000-0005-0000-0000-0000D9410000}"/>
    <cellStyle name="Dezimal 16 8" xfId="16942" xr:uid="{00000000-0005-0000-0000-0000DA410000}"/>
    <cellStyle name="Dezimal 16 8 10" xfId="16943" xr:uid="{00000000-0005-0000-0000-0000DB410000}"/>
    <cellStyle name="Dezimal 16 8 2" xfId="16944" xr:uid="{00000000-0005-0000-0000-0000DC410000}"/>
    <cellStyle name="Dezimal 16 8 2 2" xfId="16945" xr:uid="{00000000-0005-0000-0000-0000DD410000}"/>
    <cellStyle name="Dezimal 16 8 2 2 2" xfId="16946" xr:uid="{00000000-0005-0000-0000-0000DE410000}"/>
    <cellStyle name="Dezimal 16 8 2 2 2 2" xfId="16947" xr:uid="{00000000-0005-0000-0000-0000DF410000}"/>
    <cellStyle name="Dezimal 16 8 2 2 3" xfId="16948" xr:uid="{00000000-0005-0000-0000-0000E0410000}"/>
    <cellStyle name="Dezimal 16 8 2 2 3 2" xfId="16949" xr:uid="{00000000-0005-0000-0000-0000E1410000}"/>
    <cellStyle name="Dezimal 16 8 2 2 4" xfId="16950" xr:uid="{00000000-0005-0000-0000-0000E2410000}"/>
    <cellStyle name="Dezimal 16 8 2 3" xfId="16951" xr:uid="{00000000-0005-0000-0000-0000E3410000}"/>
    <cellStyle name="Dezimal 16 8 2 3 2" xfId="16952" xr:uid="{00000000-0005-0000-0000-0000E4410000}"/>
    <cellStyle name="Dezimal 16 8 2 3 2 2" xfId="16953" xr:uid="{00000000-0005-0000-0000-0000E5410000}"/>
    <cellStyle name="Dezimal 16 8 2 3 3" xfId="16954" xr:uid="{00000000-0005-0000-0000-0000E6410000}"/>
    <cellStyle name="Dezimal 16 8 2 3 3 2" xfId="16955" xr:uid="{00000000-0005-0000-0000-0000E7410000}"/>
    <cellStyle name="Dezimal 16 8 2 3 4" xfId="16956" xr:uid="{00000000-0005-0000-0000-0000E8410000}"/>
    <cellStyle name="Dezimal 16 8 2 4" xfId="16957" xr:uid="{00000000-0005-0000-0000-0000E9410000}"/>
    <cellStyle name="Dezimal 16 8 2 4 2" xfId="16958" xr:uid="{00000000-0005-0000-0000-0000EA410000}"/>
    <cellStyle name="Dezimal 16 8 2 5" xfId="16959" xr:uid="{00000000-0005-0000-0000-0000EB410000}"/>
    <cellStyle name="Dezimal 16 8 2 5 2" xfId="16960" xr:uid="{00000000-0005-0000-0000-0000EC410000}"/>
    <cellStyle name="Dezimal 16 8 2 6" xfId="16961" xr:uid="{00000000-0005-0000-0000-0000ED410000}"/>
    <cellStyle name="Dezimal 16 8 3" xfId="16962" xr:uid="{00000000-0005-0000-0000-0000EE410000}"/>
    <cellStyle name="Dezimal 16 8 3 2" xfId="16963" xr:uid="{00000000-0005-0000-0000-0000EF410000}"/>
    <cellStyle name="Dezimal 16 8 3 2 2" xfId="16964" xr:uid="{00000000-0005-0000-0000-0000F0410000}"/>
    <cellStyle name="Dezimal 16 8 3 3" xfId="16965" xr:uid="{00000000-0005-0000-0000-0000F1410000}"/>
    <cellStyle name="Dezimal 16 8 3 3 2" xfId="16966" xr:uid="{00000000-0005-0000-0000-0000F2410000}"/>
    <cellStyle name="Dezimal 16 8 3 4" xfId="16967" xr:uid="{00000000-0005-0000-0000-0000F3410000}"/>
    <cellStyle name="Dezimal 16 8 4" xfId="16968" xr:uid="{00000000-0005-0000-0000-0000F4410000}"/>
    <cellStyle name="Dezimal 16 8 4 2" xfId="16969" xr:uid="{00000000-0005-0000-0000-0000F5410000}"/>
    <cellStyle name="Dezimal 16 8 4 2 2" xfId="16970" xr:uid="{00000000-0005-0000-0000-0000F6410000}"/>
    <cellStyle name="Dezimal 16 8 4 3" xfId="16971" xr:uid="{00000000-0005-0000-0000-0000F7410000}"/>
    <cellStyle name="Dezimal 16 8 4 3 2" xfId="16972" xr:uid="{00000000-0005-0000-0000-0000F8410000}"/>
    <cellStyle name="Dezimal 16 8 4 4" xfId="16973" xr:uid="{00000000-0005-0000-0000-0000F9410000}"/>
    <cellStyle name="Dezimal 16 8 5" xfId="16974" xr:uid="{00000000-0005-0000-0000-0000FA410000}"/>
    <cellStyle name="Dezimal 16 8 5 2" xfId="16975" xr:uid="{00000000-0005-0000-0000-0000FB410000}"/>
    <cellStyle name="Dezimal 16 8 5 2 2" xfId="16976" xr:uid="{00000000-0005-0000-0000-0000FC410000}"/>
    <cellStyle name="Dezimal 16 8 5 3" xfId="16977" xr:uid="{00000000-0005-0000-0000-0000FD410000}"/>
    <cellStyle name="Dezimal 16 8 5 3 2" xfId="16978" xr:uid="{00000000-0005-0000-0000-0000FE410000}"/>
    <cellStyle name="Dezimal 16 8 5 4" xfId="16979" xr:uid="{00000000-0005-0000-0000-0000FF410000}"/>
    <cellStyle name="Dezimal 16 8 6" xfId="16980" xr:uid="{00000000-0005-0000-0000-000000420000}"/>
    <cellStyle name="Dezimal 16 8 6 2" xfId="16981" xr:uid="{00000000-0005-0000-0000-000001420000}"/>
    <cellStyle name="Dezimal 16 8 6 2 2" xfId="16982" xr:uid="{00000000-0005-0000-0000-000002420000}"/>
    <cellStyle name="Dezimal 16 8 6 3" xfId="16983" xr:uid="{00000000-0005-0000-0000-000003420000}"/>
    <cellStyle name="Dezimal 16 8 6 3 2" xfId="16984" xr:uid="{00000000-0005-0000-0000-000004420000}"/>
    <cellStyle name="Dezimal 16 8 6 4" xfId="16985" xr:uid="{00000000-0005-0000-0000-000005420000}"/>
    <cellStyle name="Dezimal 16 8 7" xfId="16986" xr:uid="{00000000-0005-0000-0000-000006420000}"/>
    <cellStyle name="Dezimal 16 8 7 2" xfId="16987" xr:uid="{00000000-0005-0000-0000-000007420000}"/>
    <cellStyle name="Dezimal 16 8 7 2 2" xfId="16988" xr:uid="{00000000-0005-0000-0000-000008420000}"/>
    <cellStyle name="Dezimal 16 8 7 3" xfId="16989" xr:uid="{00000000-0005-0000-0000-000009420000}"/>
    <cellStyle name="Dezimal 16 8 7 3 2" xfId="16990" xr:uid="{00000000-0005-0000-0000-00000A420000}"/>
    <cellStyle name="Dezimal 16 8 7 4" xfId="16991" xr:uid="{00000000-0005-0000-0000-00000B420000}"/>
    <cellStyle name="Dezimal 16 8 8" xfId="16992" xr:uid="{00000000-0005-0000-0000-00000C420000}"/>
    <cellStyle name="Dezimal 16 8 8 2" xfId="16993" xr:uid="{00000000-0005-0000-0000-00000D420000}"/>
    <cellStyle name="Dezimal 16 8 9" xfId="16994" xr:uid="{00000000-0005-0000-0000-00000E420000}"/>
    <cellStyle name="Dezimal 16 8 9 2" xfId="16995" xr:uid="{00000000-0005-0000-0000-00000F420000}"/>
    <cellStyle name="Dezimal 16 9" xfId="16996" xr:uid="{00000000-0005-0000-0000-000010420000}"/>
    <cellStyle name="Dezimal 16 9 10" xfId="16997" xr:uid="{00000000-0005-0000-0000-000011420000}"/>
    <cellStyle name="Dezimal 16 9 10 2" xfId="16998" xr:uid="{00000000-0005-0000-0000-000012420000}"/>
    <cellStyle name="Dezimal 16 9 11" xfId="16999" xr:uid="{00000000-0005-0000-0000-000013420000}"/>
    <cellStyle name="Dezimal 16 9 2" xfId="17000" xr:uid="{00000000-0005-0000-0000-000014420000}"/>
    <cellStyle name="Dezimal 16 9 2 2" xfId="17001" xr:uid="{00000000-0005-0000-0000-000015420000}"/>
    <cellStyle name="Dezimal 16 9 2 2 2" xfId="17002" xr:uid="{00000000-0005-0000-0000-000016420000}"/>
    <cellStyle name="Dezimal 16 9 2 2 2 2" xfId="17003" xr:uid="{00000000-0005-0000-0000-000017420000}"/>
    <cellStyle name="Dezimal 16 9 2 2 3" xfId="17004" xr:uid="{00000000-0005-0000-0000-000018420000}"/>
    <cellStyle name="Dezimal 16 9 2 2 3 2" xfId="17005" xr:uid="{00000000-0005-0000-0000-000019420000}"/>
    <cellStyle name="Dezimal 16 9 2 2 4" xfId="17006" xr:uid="{00000000-0005-0000-0000-00001A420000}"/>
    <cellStyle name="Dezimal 16 9 2 3" xfId="17007" xr:uid="{00000000-0005-0000-0000-00001B420000}"/>
    <cellStyle name="Dezimal 16 9 2 3 2" xfId="17008" xr:uid="{00000000-0005-0000-0000-00001C420000}"/>
    <cellStyle name="Dezimal 16 9 2 3 2 2" xfId="17009" xr:uid="{00000000-0005-0000-0000-00001D420000}"/>
    <cellStyle name="Dezimal 16 9 2 3 3" xfId="17010" xr:uid="{00000000-0005-0000-0000-00001E420000}"/>
    <cellStyle name="Dezimal 16 9 2 3 3 2" xfId="17011" xr:uid="{00000000-0005-0000-0000-00001F420000}"/>
    <cellStyle name="Dezimal 16 9 2 3 4" xfId="17012" xr:uid="{00000000-0005-0000-0000-000020420000}"/>
    <cellStyle name="Dezimal 16 9 2 4" xfId="17013" xr:uid="{00000000-0005-0000-0000-000021420000}"/>
    <cellStyle name="Dezimal 16 9 2 4 2" xfId="17014" xr:uid="{00000000-0005-0000-0000-000022420000}"/>
    <cellStyle name="Dezimal 16 9 2 5" xfId="17015" xr:uid="{00000000-0005-0000-0000-000023420000}"/>
    <cellStyle name="Dezimal 16 9 2 5 2" xfId="17016" xr:uid="{00000000-0005-0000-0000-000024420000}"/>
    <cellStyle name="Dezimal 16 9 2 6" xfId="17017" xr:uid="{00000000-0005-0000-0000-000025420000}"/>
    <cellStyle name="Dezimal 16 9 3" xfId="17018" xr:uid="{00000000-0005-0000-0000-000026420000}"/>
    <cellStyle name="Dezimal 16 9 3 2" xfId="17019" xr:uid="{00000000-0005-0000-0000-000027420000}"/>
    <cellStyle name="Dezimal 16 9 3 2 2" xfId="17020" xr:uid="{00000000-0005-0000-0000-000028420000}"/>
    <cellStyle name="Dezimal 16 9 3 2 2 2" xfId="17021" xr:uid="{00000000-0005-0000-0000-000029420000}"/>
    <cellStyle name="Dezimal 16 9 3 2 3" xfId="17022" xr:uid="{00000000-0005-0000-0000-00002A420000}"/>
    <cellStyle name="Dezimal 16 9 3 2 3 2" xfId="17023" xr:uid="{00000000-0005-0000-0000-00002B420000}"/>
    <cellStyle name="Dezimal 16 9 3 2 4" xfId="17024" xr:uid="{00000000-0005-0000-0000-00002C420000}"/>
    <cellStyle name="Dezimal 16 9 3 3" xfId="17025" xr:uid="{00000000-0005-0000-0000-00002D420000}"/>
    <cellStyle name="Dezimal 16 9 3 3 2" xfId="17026" xr:uid="{00000000-0005-0000-0000-00002E420000}"/>
    <cellStyle name="Dezimal 16 9 3 3 2 2" xfId="17027" xr:uid="{00000000-0005-0000-0000-00002F420000}"/>
    <cellStyle name="Dezimal 16 9 3 3 3" xfId="17028" xr:uid="{00000000-0005-0000-0000-000030420000}"/>
    <cellStyle name="Dezimal 16 9 3 3 3 2" xfId="17029" xr:uid="{00000000-0005-0000-0000-000031420000}"/>
    <cellStyle name="Dezimal 16 9 3 3 4" xfId="17030" xr:uid="{00000000-0005-0000-0000-000032420000}"/>
    <cellStyle name="Dezimal 16 9 3 4" xfId="17031" xr:uid="{00000000-0005-0000-0000-000033420000}"/>
    <cellStyle name="Dezimal 16 9 3 4 2" xfId="17032" xr:uid="{00000000-0005-0000-0000-000034420000}"/>
    <cellStyle name="Dezimal 16 9 3 5" xfId="17033" xr:uid="{00000000-0005-0000-0000-000035420000}"/>
    <cellStyle name="Dezimal 16 9 3 5 2" xfId="17034" xr:uid="{00000000-0005-0000-0000-000036420000}"/>
    <cellStyle name="Dezimal 16 9 3 6" xfId="17035" xr:uid="{00000000-0005-0000-0000-000037420000}"/>
    <cellStyle name="Dezimal 16 9 4" xfId="17036" xr:uid="{00000000-0005-0000-0000-000038420000}"/>
    <cellStyle name="Dezimal 16 9 4 2" xfId="17037" xr:uid="{00000000-0005-0000-0000-000039420000}"/>
    <cellStyle name="Dezimal 16 9 4 2 2" xfId="17038" xr:uid="{00000000-0005-0000-0000-00003A420000}"/>
    <cellStyle name="Dezimal 16 9 4 2 2 2" xfId="17039" xr:uid="{00000000-0005-0000-0000-00003B420000}"/>
    <cellStyle name="Dezimal 16 9 4 2 2 2 2" xfId="17040" xr:uid="{00000000-0005-0000-0000-00003C420000}"/>
    <cellStyle name="Dezimal 16 9 4 2 2 3" xfId="17041" xr:uid="{00000000-0005-0000-0000-00003D420000}"/>
    <cellStyle name="Dezimal 16 9 4 2 2 3 2" xfId="17042" xr:uid="{00000000-0005-0000-0000-00003E420000}"/>
    <cellStyle name="Dezimal 16 9 4 2 2 4" xfId="17043" xr:uid="{00000000-0005-0000-0000-00003F420000}"/>
    <cellStyle name="Dezimal 16 9 4 2 3" xfId="17044" xr:uid="{00000000-0005-0000-0000-000040420000}"/>
    <cellStyle name="Dezimal 16 9 4 2 3 2" xfId="17045" xr:uid="{00000000-0005-0000-0000-000041420000}"/>
    <cellStyle name="Dezimal 16 9 4 2 3 2 2" xfId="17046" xr:uid="{00000000-0005-0000-0000-000042420000}"/>
    <cellStyle name="Dezimal 16 9 4 2 3 3" xfId="17047" xr:uid="{00000000-0005-0000-0000-000043420000}"/>
    <cellStyle name="Dezimal 16 9 4 2 3 3 2" xfId="17048" xr:uid="{00000000-0005-0000-0000-000044420000}"/>
    <cellStyle name="Dezimal 16 9 4 2 3 4" xfId="17049" xr:uid="{00000000-0005-0000-0000-000045420000}"/>
    <cellStyle name="Dezimal 16 9 4 2 4" xfId="17050" xr:uid="{00000000-0005-0000-0000-000046420000}"/>
    <cellStyle name="Dezimal 16 9 4 2 4 2" xfId="17051" xr:uid="{00000000-0005-0000-0000-000047420000}"/>
    <cellStyle name="Dezimal 16 9 4 2 5" xfId="17052" xr:uid="{00000000-0005-0000-0000-000048420000}"/>
    <cellStyle name="Dezimal 16 9 4 2 5 2" xfId="17053" xr:uid="{00000000-0005-0000-0000-000049420000}"/>
    <cellStyle name="Dezimal 16 9 4 2 6" xfId="17054" xr:uid="{00000000-0005-0000-0000-00004A420000}"/>
    <cellStyle name="Dezimal 16 9 4 3" xfId="17055" xr:uid="{00000000-0005-0000-0000-00004B420000}"/>
    <cellStyle name="Dezimal 16 9 4 3 2" xfId="17056" xr:uid="{00000000-0005-0000-0000-00004C420000}"/>
    <cellStyle name="Dezimal 16 9 4 3 2 2" xfId="17057" xr:uid="{00000000-0005-0000-0000-00004D420000}"/>
    <cellStyle name="Dezimal 16 9 4 3 3" xfId="17058" xr:uid="{00000000-0005-0000-0000-00004E420000}"/>
    <cellStyle name="Dezimal 16 9 4 3 3 2" xfId="17059" xr:uid="{00000000-0005-0000-0000-00004F420000}"/>
    <cellStyle name="Dezimal 16 9 4 3 4" xfId="17060" xr:uid="{00000000-0005-0000-0000-000050420000}"/>
    <cellStyle name="Dezimal 16 9 4 4" xfId="17061" xr:uid="{00000000-0005-0000-0000-000051420000}"/>
    <cellStyle name="Dezimal 16 9 4 4 2" xfId="17062" xr:uid="{00000000-0005-0000-0000-000052420000}"/>
    <cellStyle name="Dezimal 16 9 4 5" xfId="17063" xr:uid="{00000000-0005-0000-0000-000053420000}"/>
    <cellStyle name="Dezimal 16 9 4 5 2" xfId="17064" xr:uid="{00000000-0005-0000-0000-000054420000}"/>
    <cellStyle name="Dezimal 16 9 4 6" xfId="17065" xr:uid="{00000000-0005-0000-0000-000055420000}"/>
    <cellStyle name="Dezimal 16 9 5" xfId="17066" xr:uid="{00000000-0005-0000-0000-000056420000}"/>
    <cellStyle name="Dezimal 16 9 5 2" xfId="17067" xr:uid="{00000000-0005-0000-0000-000057420000}"/>
    <cellStyle name="Dezimal 16 9 5 2 2" xfId="17068" xr:uid="{00000000-0005-0000-0000-000058420000}"/>
    <cellStyle name="Dezimal 16 9 5 3" xfId="17069" xr:uid="{00000000-0005-0000-0000-000059420000}"/>
    <cellStyle name="Dezimal 16 9 5 3 2" xfId="17070" xr:uid="{00000000-0005-0000-0000-00005A420000}"/>
    <cellStyle name="Dezimal 16 9 5 4" xfId="17071" xr:uid="{00000000-0005-0000-0000-00005B420000}"/>
    <cellStyle name="Dezimal 16 9 6" xfId="17072" xr:uid="{00000000-0005-0000-0000-00005C420000}"/>
    <cellStyle name="Dezimal 16 9 6 2" xfId="17073" xr:uid="{00000000-0005-0000-0000-00005D420000}"/>
    <cellStyle name="Dezimal 16 9 6 2 2" xfId="17074" xr:uid="{00000000-0005-0000-0000-00005E420000}"/>
    <cellStyle name="Dezimal 16 9 6 3" xfId="17075" xr:uid="{00000000-0005-0000-0000-00005F420000}"/>
    <cellStyle name="Dezimal 16 9 6 3 2" xfId="17076" xr:uid="{00000000-0005-0000-0000-000060420000}"/>
    <cellStyle name="Dezimal 16 9 6 4" xfId="17077" xr:uid="{00000000-0005-0000-0000-000061420000}"/>
    <cellStyle name="Dezimal 16 9 7" xfId="17078" xr:uid="{00000000-0005-0000-0000-000062420000}"/>
    <cellStyle name="Dezimal 16 9 7 2" xfId="17079" xr:uid="{00000000-0005-0000-0000-000063420000}"/>
    <cellStyle name="Dezimal 16 9 7 2 2" xfId="17080" xr:uid="{00000000-0005-0000-0000-000064420000}"/>
    <cellStyle name="Dezimal 16 9 7 3" xfId="17081" xr:uid="{00000000-0005-0000-0000-000065420000}"/>
    <cellStyle name="Dezimal 16 9 7 3 2" xfId="17082" xr:uid="{00000000-0005-0000-0000-000066420000}"/>
    <cellStyle name="Dezimal 16 9 7 4" xfId="17083" xr:uid="{00000000-0005-0000-0000-000067420000}"/>
    <cellStyle name="Dezimal 16 9 8" xfId="17084" xr:uid="{00000000-0005-0000-0000-000068420000}"/>
    <cellStyle name="Dezimal 16 9 8 2" xfId="17085" xr:uid="{00000000-0005-0000-0000-000069420000}"/>
    <cellStyle name="Dezimal 16 9 8 2 2" xfId="17086" xr:uid="{00000000-0005-0000-0000-00006A420000}"/>
    <cellStyle name="Dezimal 16 9 8 3" xfId="17087" xr:uid="{00000000-0005-0000-0000-00006B420000}"/>
    <cellStyle name="Dezimal 16 9 8 3 2" xfId="17088" xr:uid="{00000000-0005-0000-0000-00006C420000}"/>
    <cellStyle name="Dezimal 16 9 8 4" xfId="17089" xr:uid="{00000000-0005-0000-0000-00006D420000}"/>
    <cellStyle name="Dezimal 16 9 9" xfId="17090" xr:uid="{00000000-0005-0000-0000-00006E420000}"/>
    <cellStyle name="Dezimal 16 9 9 2" xfId="17091" xr:uid="{00000000-0005-0000-0000-00006F420000}"/>
    <cellStyle name="Dezimal 17" xfId="17092" xr:uid="{00000000-0005-0000-0000-000070420000}"/>
    <cellStyle name="Dezimal 17 10" xfId="17093" xr:uid="{00000000-0005-0000-0000-000071420000}"/>
    <cellStyle name="Dezimal 17 10 10" xfId="17094" xr:uid="{00000000-0005-0000-0000-000072420000}"/>
    <cellStyle name="Dezimal 17 10 10 2" xfId="17095" xr:uid="{00000000-0005-0000-0000-000073420000}"/>
    <cellStyle name="Dezimal 17 10 11" xfId="17096" xr:uid="{00000000-0005-0000-0000-000074420000}"/>
    <cellStyle name="Dezimal 17 10 2" xfId="17097" xr:uid="{00000000-0005-0000-0000-000075420000}"/>
    <cellStyle name="Dezimal 17 10 2 2" xfId="17098" xr:uid="{00000000-0005-0000-0000-000076420000}"/>
    <cellStyle name="Dezimal 17 10 2 2 2" xfId="17099" xr:uid="{00000000-0005-0000-0000-000077420000}"/>
    <cellStyle name="Dezimal 17 10 2 2 2 2" xfId="17100" xr:uid="{00000000-0005-0000-0000-000078420000}"/>
    <cellStyle name="Dezimal 17 10 2 2 3" xfId="17101" xr:uid="{00000000-0005-0000-0000-000079420000}"/>
    <cellStyle name="Dezimal 17 10 2 2 3 2" xfId="17102" xr:uid="{00000000-0005-0000-0000-00007A420000}"/>
    <cellStyle name="Dezimal 17 10 2 2 4" xfId="17103" xr:uid="{00000000-0005-0000-0000-00007B420000}"/>
    <cellStyle name="Dezimal 17 10 2 3" xfId="17104" xr:uid="{00000000-0005-0000-0000-00007C420000}"/>
    <cellStyle name="Dezimal 17 10 2 3 2" xfId="17105" xr:uid="{00000000-0005-0000-0000-00007D420000}"/>
    <cellStyle name="Dezimal 17 10 2 3 2 2" xfId="17106" xr:uid="{00000000-0005-0000-0000-00007E420000}"/>
    <cellStyle name="Dezimal 17 10 2 3 3" xfId="17107" xr:uid="{00000000-0005-0000-0000-00007F420000}"/>
    <cellStyle name="Dezimal 17 10 2 3 3 2" xfId="17108" xr:uid="{00000000-0005-0000-0000-000080420000}"/>
    <cellStyle name="Dezimal 17 10 2 3 4" xfId="17109" xr:uid="{00000000-0005-0000-0000-000081420000}"/>
    <cellStyle name="Dezimal 17 10 2 4" xfId="17110" xr:uid="{00000000-0005-0000-0000-000082420000}"/>
    <cellStyle name="Dezimal 17 10 2 4 2" xfId="17111" xr:uid="{00000000-0005-0000-0000-000083420000}"/>
    <cellStyle name="Dezimal 17 10 2 5" xfId="17112" xr:uid="{00000000-0005-0000-0000-000084420000}"/>
    <cellStyle name="Dezimal 17 10 2 5 2" xfId="17113" xr:uid="{00000000-0005-0000-0000-000085420000}"/>
    <cellStyle name="Dezimal 17 10 2 6" xfId="17114" xr:uid="{00000000-0005-0000-0000-000086420000}"/>
    <cellStyle name="Dezimal 17 10 3" xfId="17115" xr:uid="{00000000-0005-0000-0000-000087420000}"/>
    <cellStyle name="Dezimal 17 10 3 2" xfId="17116" xr:uid="{00000000-0005-0000-0000-000088420000}"/>
    <cellStyle name="Dezimal 17 10 3 2 2" xfId="17117" xr:uid="{00000000-0005-0000-0000-000089420000}"/>
    <cellStyle name="Dezimal 17 10 3 2 2 2" xfId="17118" xr:uid="{00000000-0005-0000-0000-00008A420000}"/>
    <cellStyle name="Dezimal 17 10 3 2 3" xfId="17119" xr:uid="{00000000-0005-0000-0000-00008B420000}"/>
    <cellStyle name="Dezimal 17 10 3 2 3 2" xfId="17120" xr:uid="{00000000-0005-0000-0000-00008C420000}"/>
    <cellStyle name="Dezimal 17 10 3 2 4" xfId="17121" xr:uid="{00000000-0005-0000-0000-00008D420000}"/>
    <cellStyle name="Dezimal 17 10 3 3" xfId="17122" xr:uid="{00000000-0005-0000-0000-00008E420000}"/>
    <cellStyle name="Dezimal 17 10 3 3 2" xfId="17123" xr:uid="{00000000-0005-0000-0000-00008F420000}"/>
    <cellStyle name="Dezimal 17 10 3 3 2 2" xfId="17124" xr:uid="{00000000-0005-0000-0000-000090420000}"/>
    <cellStyle name="Dezimal 17 10 3 3 3" xfId="17125" xr:uid="{00000000-0005-0000-0000-000091420000}"/>
    <cellStyle name="Dezimal 17 10 3 3 3 2" xfId="17126" xr:uid="{00000000-0005-0000-0000-000092420000}"/>
    <cellStyle name="Dezimal 17 10 3 3 4" xfId="17127" xr:uid="{00000000-0005-0000-0000-000093420000}"/>
    <cellStyle name="Dezimal 17 10 3 4" xfId="17128" xr:uid="{00000000-0005-0000-0000-000094420000}"/>
    <cellStyle name="Dezimal 17 10 3 4 2" xfId="17129" xr:uid="{00000000-0005-0000-0000-000095420000}"/>
    <cellStyle name="Dezimal 17 10 3 5" xfId="17130" xr:uid="{00000000-0005-0000-0000-000096420000}"/>
    <cellStyle name="Dezimal 17 10 3 5 2" xfId="17131" xr:uid="{00000000-0005-0000-0000-000097420000}"/>
    <cellStyle name="Dezimal 17 10 3 6" xfId="17132" xr:uid="{00000000-0005-0000-0000-000098420000}"/>
    <cellStyle name="Dezimal 17 10 4" xfId="17133" xr:uid="{00000000-0005-0000-0000-000099420000}"/>
    <cellStyle name="Dezimal 17 10 4 2" xfId="17134" xr:uid="{00000000-0005-0000-0000-00009A420000}"/>
    <cellStyle name="Dezimal 17 10 4 2 2" xfId="17135" xr:uid="{00000000-0005-0000-0000-00009B420000}"/>
    <cellStyle name="Dezimal 17 10 4 2 2 2" xfId="17136" xr:uid="{00000000-0005-0000-0000-00009C420000}"/>
    <cellStyle name="Dezimal 17 10 4 2 2 2 2" xfId="17137" xr:uid="{00000000-0005-0000-0000-00009D420000}"/>
    <cellStyle name="Dezimal 17 10 4 2 2 3" xfId="17138" xr:uid="{00000000-0005-0000-0000-00009E420000}"/>
    <cellStyle name="Dezimal 17 10 4 2 2 3 2" xfId="17139" xr:uid="{00000000-0005-0000-0000-00009F420000}"/>
    <cellStyle name="Dezimal 17 10 4 2 2 4" xfId="17140" xr:uid="{00000000-0005-0000-0000-0000A0420000}"/>
    <cellStyle name="Dezimal 17 10 4 2 3" xfId="17141" xr:uid="{00000000-0005-0000-0000-0000A1420000}"/>
    <cellStyle name="Dezimal 17 10 4 2 3 2" xfId="17142" xr:uid="{00000000-0005-0000-0000-0000A2420000}"/>
    <cellStyle name="Dezimal 17 10 4 2 3 2 2" xfId="17143" xr:uid="{00000000-0005-0000-0000-0000A3420000}"/>
    <cellStyle name="Dezimal 17 10 4 2 3 3" xfId="17144" xr:uid="{00000000-0005-0000-0000-0000A4420000}"/>
    <cellStyle name="Dezimal 17 10 4 2 3 3 2" xfId="17145" xr:uid="{00000000-0005-0000-0000-0000A5420000}"/>
    <cellStyle name="Dezimal 17 10 4 2 3 4" xfId="17146" xr:uid="{00000000-0005-0000-0000-0000A6420000}"/>
    <cellStyle name="Dezimal 17 10 4 2 4" xfId="17147" xr:uid="{00000000-0005-0000-0000-0000A7420000}"/>
    <cellStyle name="Dezimal 17 10 4 2 4 2" xfId="17148" xr:uid="{00000000-0005-0000-0000-0000A8420000}"/>
    <cellStyle name="Dezimal 17 10 4 2 5" xfId="17149" xr:uid="{00000000-0005-0000-0000-0000A9420000}"/>
    <cellStyle name="Dezimal 17 10 4 2 5 2" xfId="17150" xr:uid="{00000000-0005-0000-0000-0000AA420000}"/>
    <cellStyle name="Dezimal 17 10 4 2 6" xfId="17151" xr:uid="{00000000-0005-0000-0000-0000AB420000}"/>
    <cellStyle name="Dezimal 17 10 4 3" xfId="17152" xr:uid="{00000000-0005-0000-0000-0000AC420000}"/>
    <cellStyle name="Dezimal 17 10 4 3 2" xfId="17153" xr:uid="{00000000-0005-0000-0000-0000AD420000}"/>
    <cellStyle name="Dezimal 17 10 4 3 2 2" xfId="17154" xr:uid="{00000000-0005-0000-0000-0000AE420000}"/>
    <cellStyle name="Dezimal 17 10 4 3 3" xfId="17155" xr:uid="{00000000-0005-0000-0000-0000AF420000}"/>
    <cellStyle name="Dezimal 17 10 4 3 3 2" xfId="17156" xr:uid="{00000000-0005-0000-0000-0000B0420000}"/>
    <cellStyle name="Dezimal 17 10 4 3 4" xfId="17157" xr:uid="{00000000-0005-0000-0000-0000B1420000}"/>
    <cellStyle name="Dezimal 17 10 4 4" xfId="17158" xr:uid="{00000000-0005-0000-0000-0000B2420000}"/>
    <cellStyle name="Dezimal 17 10 4 4 2" xfId="17159" xr:uid="{00000000-0005-0000-0000-0000B3420000}"/>
    <cellStyle name="Dezimal 17 10 4 5" xfId="17160" xr:uid="{00000000-0005-0000-0000-0000B4420000}"/>
    <cellStyle name="Dezimal 17 10 4 5 2" xfId="17161" xr:uid="{00000000-0005-0000-0000-0000B5420000}"/>
    <cellStyle name="Dezimal 17 10 4 6" xfId="17162" xr:uid="{00000000-0005-0000-0000-0000B6420000}"/>
    <cellStyle name="Dezimal 17 10 5" xfId="17163" xr:uid="{00000000-0005-0000-0000-0000B7420000}"/>
    <cellStyle name="Dezimal 17 10 5 2" xfId="17164" xr:uid="{00000000-0005-0000-0000-0000B8420000}"/>
    <cellStyle name="Dezimal 17 10 5 2 2" xfId="17165" xr:uid="{00000000-0005-0000-0000-0000B9420000}"/>
    <cellStyle name="Dezimal 17 10 5 3" xfId="17166" xr:uid="{00000000-0005-0000-0000-0000BA420000}"/>
    <cellStyle name="Dezimal 17 10 5 3 2" xfId="17167" xr:uid="{00000000-0005-0000-0000-0000BB420000}"/>
    <cellStyle name="Dezimal 17 10 5 4" xfId="17168" xr:uid="{00000000-0005-0000-0000-0000BC420000}"/>
    <cellStyle name="Dezimal 17 10 6" xfId="17169" xr:uid="{00000000-0005-0000-0000-0000BD420000}"/>
    <cellStyle name="Dezimal 17 10 6 2" xfId="17170" xr:uid="{00000000-0005-0000-0000-0000BE420000}"/>
    <cellStyle name="Dezimal 17 10 6 2 2" xfId="17171" xr:uid="{00000000-0005-0000-0000-0000BF420000}"/>
    <cellStyle name="Dezimal 17 10 6 3" xfId="17172" xr:uid="{00000000-0005-0000-0000-0000C0420000}"/>
    <cellStyle name="Dezimal 17 10 6 3 2" xfId="17173" xr:uid="{00000000-0005-0000-0000-0000C1420000}"/>
    <cellStyle name="Dezimal 17 10 6 4" xfId="17174" xr:uid="{00000000-0005-0000-0000-0000C2420000}"/>
    <cellStyle name="Dezimal 17 10 7" xfId="17175" xr:uid="{00000000-0005-0000-0000-0000C3420000}"/>
    <cellStyle name="Dezimal 17 10 7 2" xfId="17176" xr:uid="{00000000-0005-0000-0000-0000C4420000}"/>
    <cellStyle name="Dezimal 17 10 7 2 2" xfId="17177" xr:uid="{00000000-0005-0000-0000-0000C5420000}"/>
    <cellStyle name="Dezimal 17 10 7 3" xfId="17178" xr:uid="{00000000-0005-0000-0000-0000C6420000}"/>
    <cellStyle name="Dezimal 17 10 7 3 2" xfId="17179" xr:uid="{00000000-0005-0000-0000-0000C7420000}"/>
    <cellStyle name="Dezimal 17 10 7 4" xfId="17180" xr:uid="{00000000-0005-0000-0000-0000C8420000}"/>
    <cellStyle name="Dezimal 17 10 8" xfId="17181" xr:uid="{00000000-0005-0000-0000-0000C9420000}"/>
    <cellStyle name="Dezimal 17 10 8 2" xfId="17182" xr:uid="{00000000-0005-0000-0000-0000CA420000}"/>
    <cellStyle name="Dezimal 17 10 9" xfId="17183" xr:uid="{00000000-0005-0000-0000-0000CB420000}"/>
    <cellStyle name="Dezimal 17 10 9 2" xfId="17184" xr:uid="{00000000-0005-0000-0000-0000CC420000}"/>
    <cellStyle name="Dezimal 17 11" xfId="17185" xr:uid="{00000000-0005-0000-0000-0000CD420000}"/>
    <cellStyle name="Dezimal 17 11 2" xfId="17186" xr:uid="{00000000-0005-0000-0000-0000CE420000}"/>
    <cellStyle name="Dezimal 17 11 2 2" xfId="17187" xr:uid="{00000000-0005-0000-0000-0000CF420000}"/>
    <cellStyle name="Dezimal 17 11 2 2 2" xfId="17188" xr:uid="{00000000-0005-0000-0000-0000D0420000}"/>
    <cellStyle name="Dezimal 17 11 2 2 2 2" xfId="17189" xr:uid="{00000000-0005-0000-0000-0000D1420000}"/>
    <cellStyle name="Dezimal 17 11 2 2 3" xfId="17190" xr:uid="{00000000-0005-0000-0000-0000D2420000}"/>
    <cellStyle name="Dezimal 17 11 2 2 3 2" xfId="17191" xr:uid="{00000000-0005-0000-0000-0000D3420000}"/>
    <cellStyle name="Dezimal 17 11 2 2 4" xfId="17192" xr:uid="{00000000-0005-0000-0000-0000D4420000}"/>
    <cellStyle name="Dezimal 17 11 2 3" xfId="17193" xr:uid="{00000000-0005-0000-0000-0000D5420000}"/>
    <cellStyle name="Dezimal 17 11 2 3 2" xfId="17194" xr:uid="{00000000-0005-0000-0000-0000D6420000}"/>
    <cellStyle name="Dezimal 17 11 2 3 2 2" xfId="17195" xr:uid="{00000000-0005-0000-0000-0000D7420000}"/>
    <cellStyle name="Dezimal 17 11 2 3 3" xfId="17196" xr:uid="{00000000-0005-0000-0000-0000D8420000}"/>
    <cellStyle name="Dezimal 17 11 2 3 3 2" xfId="17197" xr:uid="{00000000-0005-0000-0000-0000D9420000}"/>
    <cellStyle name="Dezimal 17 11 2 3 4" xfId="17198" xr:uid="{00000000-0005-0000-0000-0000DA420000}"/>
    <cellStyle name="Dezimal 17 11 2 4" xfId="17199" xr:uid="{00000000-0005-0000-0000-0000DB420000}"/>
    <cellStyle name="Dezimal 17 11 2 4 2" xfId="17200" xr:uid="{00000000-0005-0000-0000-0000DC420000}"/>
    <cellStyle name="Dezimal 17 11 2 5" xfId="17201" xr:uid="{00000000-0005-0000-0000-0000DD420000}"/>
    <cellStyle name="Dezimal 17 11 2 5 2" xfId="17202" xr:uid="{00000000-0005-0000-0000-0000DE420000}"/>
    <cellStyle name="Dezimal 17 11 2 6" xfId="17203" xr:uid="{00000000-0005-0000-0000-0000DF420000}"/>
    <cellStyle name="Dezimal 17 11 3" xfId="17204" xr:uid="{00000000-0005-0000-0000-0000E0420000}"/>
    <cellStyle name="Dezimal 17 11 3 2" xfId="17205" xr:uid="{00000000-0005-0000-0000-0000E1420000}"/>
    <cellStyle name="Dezimal 17 11 3 2 2" xfId="17206" xr:uid="{00000000-0005-0000-0000-0000E2420000}"/>
    <cellStyle name="Dezimal 17 11 3 3" xfId="17207" xr:uid="{00000000-0005-0000-0000-0000E3420000}"/>
    <cellStyle name="Dezimal 17 11 3 3 2" xfId="17208" xr:uid="{00000000-0005-0000-0000-0000E4420000}"/>
    <cellStyle name="Dezimal 17 11 3 4" xfId="17209" xr:uid="{00000000-0005-0000-0000-0000E5420000}"/>
    <cellStyle name="Dezimal 17 11 4" xfId="17210" xr:uid="{00000000-0005-0000-0000-0000E6420000}"/>
    <cellStyle name="Dezimal 17 11 4 2" xfId="17211" xr:uid="{00000000-0005-0000-0000-0000E7420000}"/>
    <cellStyle name="Dezimal 17 11 5" xfId="17212" xr:uid="{00000000-0005-0000-0000-0000E8420000}"/>
    <cellStyle name="Dezimal 17 11 5 2" xfId="17213" xr:uid="{00000000-0005-0000-0000-0000E9420000}"/>
    <cellStyle name="Dezimal 17 11 6" xfId="17214" xr:uid="{00000000-0005-0000-0000-0000EA420000}"/>
    <cellStyle name="Dezimal 17 12" xfId="17215" xr:uid="{00000000-0005-0000-0000-0000EB420000}"/>
    <cellStyle name="Dezimal 17 12 2" xfId="17216" xr:uid="{00000000-0005-0000-0000-0000EC420000}"/>
    <cellStyle name="Dezimal 17 12 2 2" xfId="17217" xr:uid="{00000000-0005-0000-0000-0000ED420000}"/>
    <cellStyle name="Dezimal 17 12 3" xfId="17218" xr:uid="{00000000-0005-0000-0000-0000EE420000}"/>
    <cellStyle name="Dezimal 17 12 3 2" xfId="17219" xr:uid="{00000000-0005-0000-0000-0000EF420000}"/>
    <cellStyle name="Dezimal 17 12 4" xfId="17220" xr:uid="{00000000-0005-0000-0000-0000F0420000}"/>
    <cellStyle name="Dezimal 17 13" xfId="17221" xr:uid="{00000000-0005-0000-0000-0000F1420000}"/>
    <cellStyle name="Dezimal 17 13 2" xfId="17222" xr:uid="{00000000-0005-0000-0000-0000F2420000}"/>
    <cellStyle name="Dezimal 17 14" xfId="17223" xr:uid="{00000000-0005-0000-0000-0000F3420000}"/>
    <cellStyle name="Dezimal 17 14 2" xfId="17224" xr:uid="{00000000-0005-0000-0000-0000F4420000}"/>
    <cellStyle name="Dezimal 17 15" xfId="17225" xr:uid="{00000000-0005-0000-0000-0000F5420000}"/>
    <cellStyle name="Dezimal 17 2" xfId="17226" xr:uid="{00000000-0005-0000-0000-0000F6420000}"/>
    <cellStyle name="Dezimal 17 2 10" xfId="17227" xr:uid="{00000000-0005-0000-0000-0000F7420000}"/>
    <cellStyle name="Dezimal 17 2 10 2" xfId="17228" xr:uid="{00000000-0005-0000-0000-0000F8420000}"/>
    <cellStyle name="Dezimal 17 2 11" xfId="17229" xr:uid="{00000000-0005-0000-0000-0000F9420000}"/>
    <cellStyle name="Dezimal 17 2 2" xfId="17230" xr:uid="{00000000-0005-0000-0000-0000FA420000}"/>
    <cellStyle name="Dezimal 17 2 2 10" xfId="17231" xr:uid="{00000000-0005-0000-0000-0000FB420000}"/>
    <cellStyle name="Dezimal 17 2 2 2" xfId="17232" xr:uid="{00000000-0005-0000-0000-0000FC420000}"/>
    <cellStyle name="Dezimal 17 2 2 2 2" xfId="17233" xr:uid="{00000000-0005-0000-0000-0000FD420000}"/>
    <cellStyle name="Dezimal 17 2 2 2 2 2" xfId="17234" xr:uid="{00000000-0005-0000-0000-0000FE420000}"/>
    <cellStyle name="Dezimal 17 2 2 2 2 2 2" xfId="17235" xr:uid="{00000000-0005-0000-0000-0000FF420000}"/>
    <cellStyle name="Dezimal 17 2 2 2 2 2 2 2" xfId="17236" xr:uid="{00000000-0005-0000-0000-000000430000}"/>
    <cellStyle name="Dezimal 17 2 2 2 2 2 3" xfId="17237" xr:uid="{00000000-0005-0000-0000-000001430000}"/>
    <cellStyle name="Dezimal 17 2 2 2 2 3" xfId="17238" xr:uid="{00000000-0005-0000-0000-000002430000}"/>
    <cellStyle name="Dezimal 17 2 2 2 2 3 2" xfId="17239" xr:uid="{00000000-0005-0000-0000-000003430000}"/>
    <cellStyle name="Dezimal 17 2 2 2 2 4" xfId="17240" xr:uid="{00000000-0005-0000-0000-000004430000}"/>
    <cellStyle name="Dezimal 17 2 2 2 3" xfId="17241" xr:uid="{00000000-0005-0000-0000-000005430000}"/>
    <cellStyle name="Dezimal 17 2 2 2 3 2" xfId="17242" xr:uid="{00000000-0005-0000-0000-000006430000}"/>
    <cellStyle name="Dezimal 17 2 2 2 3 2 2" xfId="17243" xr:uid="{00000000-0005-0000-0000-000007430000}"/>
    <cellStyle name="Dezimal 17 2 2 2 3 3" xfId="17244" xr:uid="{00000000-0005-0000-0000-000008430000}"/>
    <cellStyle name="Dezimal 17 2 2 2 3 3 2" xfId="17245" xr:uid="{00000000-0005-0000-0000-000009430000}"/>
    <cellStyle name="Dezimal 17 2 2 2 3 4" xfId="17246" xr:uid="{00000000-0005-0000-0000-00000A430000}"/>
    <cellStyle name="Dezimal 17 2 2 2 4" xfId="17247" xr:uid="{00000000-0005-0000-0000-00000B430000}"/>
    <cellStyle name="Dezimal 17 2 2 2 4 2" xfId="17248" xr:uid="{00000000-0005-0000-0000-00000C430000}"/>
    <cellStyle name="Dezimal 17 2 2 2 5" xfId="17249" xr:uid="{00000000-0005-0000-0000-00000D430000}"/>
    <cellStyle name="Dezimal 17 2 2 2 5 2" xfId="17250" xr:uid="{00000000-0005-0000-0000-00000E430000}"/>
    <cellStyle name="Dezimal 17 2 2 2 6" xfId="17251" xr:uid="{00000000-0005-0000-0000-00000F430000}"/>
    <cellStyle name="Dezimal 17 2 2 3" xfId="17252" xr:uid="{00000000-0005-0000-0000-000010430000}"/>
    <cellStyle name="Dezimal 17 2 2 3 2" xfId="17253" xr:uid="{00000000-0005-0000-0000-000011430000}"/>
    <cellStyle name="Dezimal 17 2 2 3 2 2" xfId="17254" xr:uid="{00000000-0005-0000-0000-000012430000}"/>
    <cellStyle name="Dezimal 17 2 2 3 2 2 2" xfId="17255" xr:uid="{00000000-0005-0000-0000-000013430000}"/>
    <cellStyle name="Dezimal 17 2 2 3 2 3" xfId="17256" xr:uid="{00000000-0005-0000-0000-000014430000}"/>
    <cellStyle name="Dezimal 17 2 2 3 3" xfId="17257" xr:uid="{00000000-0005-0000-0000-000015430000}"/>
    <cellStyle name="Dezimal 17 2 2 3 3 2" xfId="17258" xr:uid="{00000000-0005-0000-0000-000016430000}"/>
    <cellStyle name="Dezimal 17 2 2 3 4" xfId="17259" xr:uid="{00000000-0005-0000-0000-000017430000}"/>
    <cellStyle name="Dezimal 17 2 2 4" xfId="17260" xr:uid="{00000000-0005-0000-0000-000018430000}"/>
    <cellStyle name="Dezimal 17 2 2 4 2" xfId="17261" xr:uid="{00000000-0005-0000-0000-000019430000}"/>
    <cellStyle name="Dezimal 17 2 2 4 2 2" xfId="17262" xr:uid="{00000000-0005-0000-0000-00001A430000}"/>
    <cellStyle name="Dezimal 17 2 2 4 3" xfId="17263" xr:uid="{00000000-0005-0000-0000-00001B430000}"/>
    <cellStyle name="Dezimal 17 2 2 4 3 2" xfId="17264" xr:uid="{00000000-0005-0000-0000-00001C430000}"/>
    <cellStyle name="Dezimal 17 2 2 4 4" xfId="17265" xr:uid="{00000000-0005-0000-0000-00001D430000}"/>
    <cellStyle name="Dezimal 17 2 2 5" xfId="17266" xr:uid="{00000000-0005-0000-0000-00001E430000}"/>
    <cellStyle name="Dezimal 17 2 2 5 2" xfId="17267" xr:uid="{00000000-0005-0000-0000-00001F430000}"/>
    <cellStyle name="Dezimal 17 2 2 5 2 2" xfId="17268" xr:uid="{00000000-0005-0000-0000-000020430000}"/>
    <cellStyle name="Dezimal 17 2 2 5 3" xfId="17269" xr:uid="{00000000-0005-0000-0000-000021430000}"/>
    <cellStyle name="Dezimal 17 2 2 5 3 2" xfId="17270" xr:uid="{00000000-0005-0000-0000-000022430000}"/>
    <cellStyle name="Dezimal 17 2 2 5 4" xfId="17271" xr:uid="{00000000-0005-0000-0000-000023430000}"/>
    <cellStyle name="Dezimal 17 2 2 6" xfId="17272" xr:uid="{00000000-0005-0000-0000-000024430000}"/>
    <cellStyle name="Dezimal 17 2 2 6 2" xfId="17273" xr:uid="{00000000-0005-0000-0000-000025430000}"/>
    <cellStyle name="Dezimal 17 2 2 6 2 2" xfId="17274" xr:uid="{00000000-0005-0000-0000-000026430000}"/>
    <cellStyle name="Dezimal 17 2 2 6 3" xfId="17275" xr:uid="{00000000-0005-0000-0000-000027430000}"/>
    <cellStyle name="Dezimal 17 2 2 6 3 2" xfId="17276" xr:uid="{00000000-0005-0000-0000-000028430000}"/>
    <cellStyle name="Dezimal 17 2 2 6 4" xfId="17277" xr:uid="{00000000-0005-0000-0000-000029430000}"/>
    <cellStyle name="Dezimal 17 2 2 7" xfId="17278" xr:uid="{00000000-0005-0000-0000-00002A430000}"/>
    <cellStyle name="Dezimal 17 2 2 7 2" xfId="17279" xr:uid="{00000000-0005-0000-0000-00002B430000}"/>
    <cellStyle name="Dezimal 17 2 2 7 2 2" xfId="17280" xr:uid="{00000000-0005-0000-0000-00002C430000}"/>
    <cellStyle name="Dezimal 17 2 2 7 3" xfId="17281" xr:uid="{00000000-0005-0000-0000-00002D430000}"/>
    <cellStyle name="Dezimal 17 2 2 7 3 2" xfId="17282" xr:uid="{00000000-0005-0000-0000-00002E430000}"/>
    <cellStyle name="Dezimal 17 2 2 7 4" xfId="17283" xr:uid="{00000000-0005-0000-0000-00002F430000}"/>
    <cellStyle name="Dezimal 17 2 2 8" xfId="17284" xr:uid="{00000000-0005-0000-0000-000030430000}"/>
    <cellStyle name="Dezimal 17 2 2 8 2" xfId="17285" xr:uid="{00000000-0005-0000-0000-000031430000}"/>
    <cellStyle name="Dezimal 17 2 2 9" xfId="17286" xr:uid="{00000000-0005-0000-0000-000032430000}"/>
    <cellStyle name="Dezimal 17 2 2 9 2" xfId="17287" xr:uid="{00000000-0005-0000-0000-000033430000}"/>
    <cellStyle name="Dezimal 17 2 3" xfId="17288" xr:uid="{00000000-0005-0000-0000-000034430000}"/>
    <cellStyle name="Dezimal 17 2 3 2" xfId="17289" xr:uid="{00000000-0005-0000-0000-000035430000}"/>
    <cellStyle name="Dezimal 17 2 3 2 2" xfId="17290" xr:uid="{00000000-0005-0000-0000-000036430000}"/>
    <cellStyle name="Dezimal 17 2 3 2 2 2" xfId="17291" xr:uid="{00000000-0005-0000-0000-000037430000}"/>
    <cellStyle name="Dezimal 17 2 3 2 2 2 2" xfId="17292" xr:uid="{00000000-0005-0000-0000-000038430000}"/>
    <cellStyle name="Dezimal 17 2 3 2 2 3" xfId="17293" xr:uid="{00000000-0005-0000-0000-000039430000}"/>
    <cellStyle name="Dezimal 17 2 3 2 3" xfId="17294" xr:uid="{00000000-0005-0000-0000-00003A430000}"/>
    <cellStyle name="Dezimal 17 2 3 2 3 2" xfId="17295" xr:uid="{00000000-0005-0000-0000-00003B430000}"/>
    <cellStyle name="Dezimal 17 2 3 2 4" xfId="17296" xr:uid="{00000000-0005-0000-0000-00003C430000}"/>
    <cellStyle name="Dezimal 17 2 3 3" xfId="17297" xr:uid="{00000000-0005-0000-0000-00003D430000}"/>
    <cellStyle name="Dezimal 17 2 3 3 2" xfId="17298" xr:uid="{00000000-0005-0000-0000-00003E430000}"/>
    <cellStyle name="Dezimal 17 2 3 3 2 2" xfId="17299" xr:uid="{00000000-0005-0000-0000-00003F430000}"/>
    <cellStyle name="Dezimal 17 2 3 3 3" xfId="17300" xr:uid="{00000000-0005-0000-0000-000040430000}"/>
    <cellStyle name="Dezimal 17 2 3 3 3 2" xfId="17301" xr:uid="{00000000-0005-0000-0000-000041430000}"/>
    <cellStyle name="Dezimal 17 2 3 3 4" xfId="17302" xr:uid="{00000000-0005-0000-0000-000042430000}"/>
    <cellStyle name="Dezimal 17 2 3 4" xfId="17303" xr:uid="{00000000-0005-0000-0000-000043430000}"/>
    <cellStyle name="Dezimal 17 2 3 4 2" xfId="17304" xr:uid="{00000000-0005-0000-0000-000044430000}"/>
    <cellStyle name="Dezimal 17 2 3 5" xfId="17305" xr:uid="{00000000-0005-0000-0000-000045430000}"/>
    <cellStyle name="Dezimal 17 2 3 5 2" xfId="17306" xr:uid="{00000000-0005-0000-0000-000046430000}"/>
    <cellStyle name="Dezimal 17 2 3 6" xfId="17307" xr:uid="{00000000-0005-0000-0000-000047430000}"/>
    <cellStyle name="Dezimal 17 2 4" xfId="17308" xr:uid="{00000000-0005-0000-0000-000048430000}"/>
    <cellStyle name="Dezimal 17 2 4 2" xfId="17309" xr:uid="{00000000-0005-0000-0000-000049430000}"/>
    <cellStyle name="Dezimal 17 2 4 2 2" xfId="17310" xr:uid="{00000000-0005-0000-0000-00004A430000}"/>
    <cellStyle name="Dezimal 17 2 4 2 2 2" xfId="17311" xr:uid="{00000000-0005-0000-0000-00004B430000}"/>
    <cellStyle name="Dezimal 17 2 4 2 3" xfId="17312" xr:uid="{00000000-0005-0000-0000-00004C430000}"/>
    <cellStyle name="Dezimal 17 2 4 3" xfId="17313" xr:uid="{00000000-0005-0000-0000-00004D430000}"/>
    <cellStyle name="Dezimal 17 2 4 3 2" xfId="17314" xr:uid="{00000000-0005-0000-0000-00004E430000}"/>
    <cellStyle name="Dezimal 17 2 4 4" xfId="17315" xr:uid="{00000000-0005-0000-0000-00004F430000}"/>
    <cellStyle name="Dezimal 17 2 5" xfId="17316" xr:uid="{00000000-0005-0000-0000-000050430000}"/>
    <cellStyle name="Dezimal 17 2 5 2" xfId="17317" xr:uid="{00000000-0005-0000-0000-000051430000}"/>
    <cellStyle name="Dezimal 17 2 5 2 2" xfId="17318" xr:uid="{00000000-0005-0000-0000-000052430000}"/>
    <cellStyle name="Dezimal 17 2 5 3" xfId="17319" xr:uid="{00000000-0005-0000-0000-000053430000}"/>
    <cellStyle name="Dezimal 17 2 5 3 2" xfId="17320" xr:uid="{00000000-0005-0000-0000-000054430000}"/>
    <cellStyle name="Dezimal 17 2 5 4" xfId="17321" xr:uid="{00000000-0005-0000-0000-000055430000}"/>
    <cellStyle name="Dezimal 17 2 6" xfId="17322" xr:uid="{00000000-0005-0000-0000-000056430000}"/>
    <cellStyle name="Dezimal 17 2 6 2" xfId="17323" xr:uid="{00000000-0005-0000-0000-000057430000}"/>
    <cellStyle name="Dezimal 17 2 6 2 2" xfId="17324" xr:uid="{00000000-0005-0000-0000-000058430000}"/>
    <cellStyle name="Dezimal 17 2 6 3" xfId="17325" xr:uid="{00000000-0005-0000-0000-000059430000}"/>
    <cellStyle name="Dezimal 17 2 6 3 2" xfId="17326" xr:uid="{00000000-0005-0000-0000-00005A430000}"/>
    <cellStyle name="Dezimal 17 2 6 4" xfId="17327" xr:uid="{00000000-0005-0000-0000-00005B430000}"/>
    <cellStyle name="Dezimal 17 2 7" xfId="17328" xr:uid="{00000000-0005-0000-0000-00005C430000}"/>
    <cellStyle name="Dezimal 17 2 7 2" xfId="17329" xr:uid="{00000000-0005-0000-0000-00005D430000}"/>
    <cellStyle name="Dezimal 17 2 7 2 2" xfId="17330" xr:uid="{00000000-0005-0000-0000-00005E430000}"/>
    <cellStyle name="Dezimal 17 2 7 3" xfId="17331" xr:uid="{00000000-0005-0000-0000-00005F430000}"/>
    <cellStyle name="Dezimal 17 2 7 3 2" xfId="17332" xr:uid="{00000000-0005-0000-0000-000060430000}"/>
    <cellStyle name="Dezimal 17 2 7 4" xfId="17333" xr:uid="{00000000-0005-0000-0000-000061430000}"/>
    <cellStyle name="Dezimal 17 2 8" xfId="17334" xr:uid="{00000000-0005-0000-0000-000062430000}"/>
    <cellStyle name="Dezimal 17 2 8 2" xfId="17335" xr:uid="{00000000-0005-0000-0000-000063430000}"/>
    <cellStyle name="Dezimal 17 2 8 2 2" xfId="17336" xr:uid="{00000000-0005-0000-0000-000064430000}"/>
    <cellStyle name="Dezimal 17 2 8 3" xfId="17337" xr:uid="{00000000-0005-0000-0000-000065430000}"/>
    <cellStyle name="Dezimal 17 2 8 3 2" xfId="17338" xr:uid="{00000000-0005-0000-0000-000066430000}"/>
    <cellStyle name="Dezimal 17 2 8 4" xfId="17339" xr:uid="{00000000-0005-0000-0000-000067430000}"/>
    <cellStyle name="Dezimal 17 2 9" xfId="17340" xr:uid="{00000000-0005-0000-0000-000068430000}"/>
    <cellStyle name="Dezimal 17 2 9 2" xfId="17341" xr:uid="{00000000-0005-0000-0000-000069430000}"/>
    <cellStyle name="Dezimal 17 3" xfId="17342" xr:uid="{00000000-0005-0000-0000-00006A430000}"/>
    <cellStyle name="Dezimal 17 3 10" xfId="17343" xr:uid="{00000000-0005-0000-0000-00006B430000}"/>
    <cellStyle name="Dezimal 17 3 10 2" xfId="17344" xr:uid="{00000000-0005-0000-0000-00006C430000}"/>
    <cellStyle name="Dezimal 17 3 11" xfId="17345" xr:uid="{00000000-0005-0000-0000-00006D430000}"/>
    <cellStyle name="Dezimal 17 3 2" xfId="17346" xr:uid="{00000000-0005-0000-0000-00006E430000}"/>
    <cellStyle name="Dezimal 17 3 2 10" xfId="17347" xr:uid="{00000000-0005-0000-0000-00006F430000}"/>
    <cellStyle name="Dezimal 17 3 2 2" xfId="17348" xr:uid="{00000000-0005-0000-0000-000070430000}"/>
    <cellStyle name="Dezimal 17 3 2 2 2" xfId="17349" xr:uid="{00000000-0005-0000-0000-000071430000}"/>
    <cellStyle name="Dezimal 17 3 2 2 2 2" xfId="17350" xr:uid="{00000000-0005-0000-0000-000072430000}"/>
    <cellStyle name="Dezimal 17 3 2 2 2 2 2" xfId="17351" xr:uid="{00000000-0005-0000-0000-000073430000}"/>
    <cellStyle name="Dezimal 17 3 2 2 2 2 2 2" xfId="17352" xr:uid="{00000000-0005-0000-0000-000074430000}"/>
    <cellStyle name="Dezimal 17 3 2 2 2 2 2 2 2" xfId="17353" xr:uid="{00000000-0005-0000-0000-000075430000}"/>
    <cellStyle name="Dezimal 17 3 2 2 2 2 2 3" xfId="17354" xr:uid="{00000000-0005-0000-0000-000076430000}"/>
    <cellStyle name="Dezimal 17 3 2 2 2 2 3" xfId="17355" xr:uid="{00000000-0005-0000-0000-000077430000}"/>
    <cellStyle name="Dezimal 17 3 2 2 2 2 3 2" xfId="17356" xr:uid="{00000000-0005-0000-0000-000078430000}"/>
    <cellStyle name="Dezimal 17 3 2 2 2 2 4" xfId="17357" xr:uid="{00000000-0005-0000-0000-000079430000}"/>
    <cellStyle name="Dezimal 17 3 2 2 2 3" xfId="17358" xr:uid="{00000000-0005-0000-0000-00007A430000}"/>
    <cellStyle name="Dezimal 17 3 2 2 2 3 2" xfId="17359" xr:uid="{00000000-0005-0000-0000-00007B430000}"/>
    <cellStyle name="Dezimal 17 3 2 2 2 3 2 2" xfId="17360" xr:uid="{00000000-0005-0000-0000-00007C430000}"/>
    <cellStyle name="Dezimal 17 3 2 2 2 3 3" xfId="17361" xr:uid="{00000000-0005-0000-0000-00007D430000}"/>
    <cellStyle name="Dezimal 17 3 2 2 2 4" xfId="17362" xr:uid="{00000000-0005-0000-0000-00007E430000}"/>
    <cellStyle name="Dezimal 17 3 2 2 2 4 2" xfId="17363" xr:uid="{00000000-0005-0000-0000-00007F430000}"/>
    <cellStyle name="Dezimal 17 3 2 2 2 5" xfId="17364" xr:uid="{00000000-0005-0000-0000-000080430000}"/>
    <cellStyle name="Dezimal 17 3 2 2 3" xfId="17365" xr:uid="{00000000-0005-0000-0000-000081430000}"/>
    <cellStyle name="Dezimal 17 3 2 2 3 2" xfId="17366" xr:uid="{00000000-0005-0000-0000-000082430000}"/>
    <cellStyle name="Dezimal 17 3 2 2 3 2 2" xfId="17367" xr:uid="{00000000-0005-0000-0000-000083430000}"/>
    <cellStyle name="Dezimal 17 3 2 2 3 2 2 2" xfId="17368" xr:uid="{00000000-0005-0000-0000-000084430000}"/>
    <cellStyle name="Dezimal 17 3 2 2 3 2 3" xfId="17369" xr:uid="{00000000-0005-0000-0000-000085430000}"/>
    <cellStyle name="Dezimal 17 3 2 2 3 3" xfId="17370" xr:uid="{00000000-0005-0000-0000-000086430000}"/>
    <cellStyle name="Dezimal 17 3 2 2 3 3 2" xfId="17371" xr:uid="{00000000-0005-0000-0000-000087430000}"/>
    <cellStyle name="Dezimal 17 3 2 2 3 4" xfId="17372" xr:uid="{00000000-0005-0000-0000-000088430000}"/>
    <cellStyle name="Dezimal 17 3 2 2 4" xfId="17373" xr:uid="{00000000-0005-0000-0000-000089430000}"/>
    <cellStyle name="Dezimal 17 3 2 2 4 2" xfId="17374" xr:uid="{00000000-0005-0000-0000-00008A430000}"/>
    <cellStyle name="Dezimal 17 3 2 2 4 2 2" xfId="17375" xr:uid="{00000000-0005-0000-0000-00008B430000}"/>
    <cellStyle name="Dezimal 17 3 2 2 4 3" xfId="17376" xr:uid="{00000000-0005-0000-0000-00008C430000}"/>
    <cellStyle name="Dezimal 17 3 2 2 5" xfId="17377" xr:uid="{00000000-0005-0000-0000-00008D430000}"/>
    <cellStyle name="Dezimal 17 3 2 2 5 2" xfId="17378" xr:uid="{00000000-0005-0000-0000-00008E430000}"/>
    <cellStyle name="Dezimal 17 3 2 2 6" xfId="17379" xr:uid="{00000000-0005-0000-0000-00008F430000}"/>
    <cellStyle name="Dezimal 17 3 2 3" xfId="17380" xr:uid="{00000000-0005-0000-0000-000090430000}"/>
    <cellStyle name="Dezimal 17 3 2 3 2" xfId="17381" xr:uid="{00000000-0005-0000-0000-000091430000}"/>
    <cellStyle name="Dezimal 17 3 2 3 2 2" xfId="17382" xr:uid="{00000000-0005-0000-0000-000092430000}"/>
    <cellStyle name="Dezimal 17 3 2 3 2 2 2" xfId="17383" xr:uid="{00000000-0005-0000-0000-000093430000}"/>
    <cellStyle name="Dezimal 17 3 2 3 2 2 2 2" xfId="17384" xr:uid="{00000000-0005-0000-0000-000094430000}"/>
    <cellStyle name="Dezimal 17 3 2 3 2 2 3" xfId="17385" xr:uid="{00000000-0005-0000-0000-000095430000}"/>
    <cellStyle name="Dezimal 17 3 2 3 2 3" xfId="17386" xr:uid="{00000000-0005-0000-0000-000096430000}"/>
    <cellStyle name="Dezimal 17 3 2 3 2 3 2" xfId="17387" xr:uid="{00000000-0005-0000-0000-000097430000}"/>
    <cellStyle name="Dezimal 17 3 2 3 2 4" xfId="17388" xr:uid="{00000000-0005-0000-0000-000098430000}"/>
    <cellStyle name="Dezimal 17 3 2 3 3" xfId="17389" xr:uid="{00000000-0005-0000-0000-000099430000}"/>
    <cellStyle name="Dezimal 17 3 2 3 3 2" xfId="17390" xr:uid="{00000000-0005-0000-0000-00009A430000}"/>
    <cellStyle name="Dezimal 17 3 2 3 3 2 2" xfId="17391" xr:uid="{00000000-0005-0000-0000-00009B430000}"/>
    <cellStyle name="Dezimal 17 3 2 3 3 3" xfId="17392" xr:uid="{00000000-0005-0000-0000-00009C430000}"/>
    <cellStyle name="Dezimal 17 3 2 3 4" xfId="17393" xr:uid="{00000000-0005-0000-0000-00009D430000}"/>
    <cellStyle name="Dezimal 17 3 2 3 4 2" xfId="17394" xr:uid="{00000000-0005-0000-0000-00009E430000}"/>
    <cellStyle name="Dezimal 17 3 2 3 5" xfId="17395" xr:uid="{00000000-0005-0000-0000-00009F430000}"/>
    <cellStyle name="Dezimal 17 3 2 4" xfId="17396" xr:uid="{00000000-0005-0000-0000-0000A0430000}"/>
    <cellStyle name="Dezimal 17 3 2 4 2" xfId="17397" xr:uid="{00000000-0005-0000-0000-0000A1430000}"/>
    <cellStyle name="Dezimal 17 3 2 4 2 2" xfId="17398" xr:uid="{00000000-0005-0000-0000-0000A2430000}"/>
    <cellStyle name="Dezimal 17 3 2 4 2 2 2" xfId="17399" xr:uid="{00000000-0005-0000-0000-0000A3430000}"/>
    <cellStyle name="Dezimal 17 3 2 4 2 3" xfId="17400" xr:uid="{00000000-0005-0000-0000-0000A4430000}"/>
    <cellStyle name="Dezimal 17 3 2 4 3" xfId="17401" xr:uid="{00000000-0005-0000-0000-0000A5430000}"/>
    <cellStyle name="Dezimal 17 3 2 4 3 2" xfId="17402" xr:uid="{00000000-0005-0000-0000-0000A6430000}"/>
    <cellStyle name="Dezimal 17 3 2 4 4" xfId="17403" xr:uid="{00000000-0005-0000-0000-0000A7430000}"/>
    <cellStyle name="Dezimal 17 3 2 5" xfId="17404" xr:uid="{00000000-0005-0000-0000-0000A8430000}"/>
    <cellStyle name="Dezimal 17 3 2 5 2" xfId="17405" xr:uid="{00000000-0005-0000-0000-0000A9430000}"/>
    <cellStyle name="Dezimal 17 3 2 5 2 2" xfId="17406" xr:uid="{00000000-0005-0000-0000-0000AA430000}"/>
    <cellStyle name="Dezimal 17 3 2 5 3" xfId="17407" xr:uid="{00000000-0005-0000-0000-0000AB430000}"/>
    <cellStyle name="Dezimal 17 3 2 5 3 2" xfId="17408" xr:uid="{00000000-0005-0000-0000-0000AC430000}"/>
    <cellStyle name="Dezimal 17 3 2 5 4" xfId="17409" xr:uid="{00000000-0005-0000-0000-0000AD430000}"/>
    <cellStyle name="Dezimal 17 3 2 6" xfId="17410" xr:uid="{00000000-0005-0000-0000-0000AE430000}"/>
    <cellStyle name="Dezimal 17 3 2 6 2" xfId="17411" xr:uid="{00000000-0005-0000-0000-0000AF430000}"/>
    <cellStyle name="Dezimal 17 3 2 6 2 2" xfId="17412" xr:uid="{00000000-0005-0000-0000-0000B0430000}"/>
    <cellStyle name="Dezimal 17 3 2 6 3" xfId="17413" xr:uid="{00000000-0005-0000-0000-0000B1430000}"/>
    <cellStyle name="Dezimal 17 3 2 6 3 2" xfId="17414" xr:uid="{00000000-0005-0000-0000-0000B2430000}"/>
    <cellStyle name="Dezimal 17 3 2 6 4" xfId="17415" xr:uid="{00000000-0005-0000-0000-0000B3430000}"/>
    <cellStyle name="Dezimal 17 3 2 7" xfId="17416" xr:uid="{00000000-0005-0000-0000-0000B4430000}"/>
    <cellStyle name="Dezimal 17 3 2 7 2" xfId="17417" xr:uid="{00000000-0005-0000-0000-0000B5430000}"/>
    <cellStyle name="Dezimal 17 3 2 7 2 2" xfId="17418" xr:uid="{00000000-0005-0000-0000-0000B6430000}"/>
    <cellStyle name="Dezimal 17 3 2 7 3" xfId="17419" xr:uid="{00000000-0005-0000-0000-0000B7430000}"/>
    <cellStyle name="Dezimal 17 3 2 7 3 2" xfId="17420" xr:uid="{00000000-0005-0000-0000-0000B8430000}"/>
    <cellStyle name="Dezimal 17 3 2 7 4" xfId="17421" xr:uid="{00000000-0005-0000-0000-0000B9430000}"/>
    <cellStyle name="Dezimal 17 3 2 8" xfId="17422" xr:uid="{00000000-0005-0000-0000-0000BA430000}"/>
    <cellStyle name="Dezimal 17 3 2 8 2" xfId="17423" xr:uid="{00000000-0005-0000-0000-0000BB430000}"/>
    <cellStyle name="Dezimal 17 3 2 9" xfId="17424" xr:uid="{00000000-0005-0000-0000-0000BC430000}"/>
    <cellStyle name="Dezimal 17 3 2 9 2" xfId="17425" xr:uid="{00000000-0005-0000-0000-0000BD430000}"/>
    <cellStyle name="Dezimal 17 3 3" xfId="17426" xr:uid="{00000000-0005-0000-0000-0000BE430000}"/>
    <cellStyle name="Dezimal 17 3 3 2" xfId="17427" xr:uid="{00000000-0005-0000-0000-0000BF430000}"/>
    <cellStyle name="Dezimal 17 3 3 2 2" xfId="17428" xr:uid="{00000000-0005-0000-0000-0000C0430000}"/>
    <cellStyle name="Dezimal 17 3 3 2 2 2" xfId="17429" xr:uid="{00000000-0005-0000-0000-0000C1430000}"/>
    <cellStyle name="Dezimal 17 3 3 2 2 2 2" xfId="17430" xr:uid="{00000000-0005-0000-0000-0000C2430000}"/>
    <cellStyle name="Dezimal 17 3 3 2 2 2 2 2" xfId="17431" xr:uid="{00000000-0005-0000-0000-0000C3430000}"/>
    <cellStyle name="Dezimal 17 3 3 2 2 2 3" xfId="17432" xr:uid="{00000000-0005-0000-0000-0000C4430000}"/>
    <cellStyle name="Dezimal 17 3 3 2 2 3" xfId="17433" xr:uid="{00000000-0005-0000-0000-0000C5430000}"/>
    <cellStyle name="Dezimal 17 3 3 2 2 3 2" xfId="17434" xr:uid="{00000000-0005-0000-0000-0000C6430000}"/>
    <cellStyle name="Dezimal 17 3 3 2 2 4" xfId="17435" xr:uid="{00000000-0005-0000-0000-0000C7430000}"/>
    <cellStyle name="Dezimal 17 3 3 2 3" xfId="17436" xr:uid="{00000000-0005-0000-0000-0000C8430000}"/>
    <cellStyle name="Dezimal 17 3 3 2 3 2" xfId="17437" xr:uid="{00000000-0005-0000-0000-0000C9430000}"/>
    <cellStyle name="Dezimal 17 3 3 2 3 2 2" xfId="17438" xr:uid="{00000000-0005-0000-0000-0000CA430000}"/>
    <cellStyle name="Dezimal 17 3 3 2 3 3" xfId="17439" xr:uid="{00000000-0005-0000-0000-0000CB430000}"/>
    <cellStyle name="Dezimal 17 3 3 2 4" xfId="17440" xr:uid="{00000000-0005-0000-0000-0000CC430000}"/>
    <cellStyle name="Dezimal 17 3 3 2 4 2" xfId="17441" xr:uid="{00000000-0005-0000-0000-0000CD430000}"/>
    <cellStyle name="Dezimal 17 3 3 2 5" xfId="17442" xr:uid="{00000000-0005-0000-0000-0000CE430000}"/>
    <cellStyle name="Dezimal 17 3 3 3" xfId="17443" xr:uid="{00000000-0005-0000-0000-0000CF430000}"/>
    <cellStyle name="Dezimal 17 3 3 3 2" xfId="17444" xr:uid="{00000000-0005-0000-0000-0000D0430000}"/>
    <cellStyle name="Dezimal 17 3 3 3 2 2" xfId="17445" xr:uid="{00000000-0005-0000-0000-0000D1430000}"/>
    <cellStyle name="Dezimal 17 3 3 3 2 2 2" xfId="17446" xr:uid="{00000000-0005-0000-0000-0000D2430000}"/>
    <cellStyle name="Dezimal 17 3 3 3 2 3" xfId="17447" xr:uid="{00000000-0005-0000-0000-0000D3430000}"/>
    <cellStyle name="Dezimal 17 3 3 3 3" xfId="17448" xr:uid="{00000000-0005-0000-0000-0000D4430000}"/>
    <cellStyle name="Dezimal 17 3 3 3 3 2" xfId="17449" xr:uid="{00000000-0005-0000-0000-0000D5430000}"/>
    <cellStyle name="Dezimal 17 3 3 3 4" xfId="17450" xr:uid="{00000000-0005-0000-0000-0000D6430000}"/>
    <cellStyle name="Dezimal 17 3 3 4" xfId="17451" xr:uid="{00000000-0005-0000-0000-0000D7430000}"/>
    <cellStyle name="Dezimal 17 3 3 4 2" xfId="17452" xr:uid="{00000000-0005-0000-0000-0000D8430000}"/>
    <cellStyle name="Dezimal 17 3 3 4 2 2" xfId="17453" xr:uid="{00000000-0005-0000-0000-0000D9430000}"/>
    <cellStyle name="Dezimal 17 3 3 4 3" xfId="17454" xr:uid="{00000000-0005-0000-0000-0000DA430000}"/>
    <cellStyle name="Dezimal 17 3 3 5" xfId="17455" xr:uid="{00000000-0005-0000-0000-0000DB430000}"/>
    <cellStyle name="Dezimal 17 3 3 5 2" xfId="17456" xr:uid="{00000000-0005-0000-0000-0000DC430000}"/>
    <cellStyle name="Dezimal 17 3 3 6" xfId="17457" xr:uid="{00000000-0005-0000-0000-0000DD430000}"/>
    <cellStyle name="Dezimal 17 3 4" xfId="17458" xr:uid="{00000000-0005-0000-0000-0000DE430000}"/>
    <cellStyle name="Dezimal 17 3 4 2" xfId="17459" xr:uid="{00000000-0005-0000-0000-0000DF430000}"/>
    <cellStyle name="Dezimal 17 3 4 2 2" xfId="17460" xr:uid="{00000000-0005-0000-0000-0000E0430000}"/>
    <cellStyle name="Dezimal 17 3 4 2 2 2" xfId="17461" xr:uid="{00000000-0005-0000-0000-0000E1430000}"/>
    <cellStyle name="Dezimal 17 3 4 2 2 2 2" xfId="17462" xr:uid="{00000000-0005-0000-0000-0000E2430000}"/>
    <cellStyle name="Dezimal 17 3 4 2 2 3" xfId="17463" xr:uid="{00000000-0005-0000-0000-0000E3430000}"/>
    <cellStyle name="Dezimal 17 3 4 2 3" xfId="17464" xr:uid="{00000000-0005-0000-0000-0000E4430000}"/>
    <cellStyle name="Dezimal 17 3 4 2 3 2" xfId="17465" xr:uid="{00000000-0005-0000-0000-0000E5430000}"/>
    <cellStyle name="Dezimal 17 3 4 2 4" xfId="17466" xr:uid="{00000000-0005-0000-0000-0000E6430000}"/>
    <cellStyle name="Dezimal 17 3 4 3" xfId="17467" xr:uid="{00000000-0005-0000-0000-0000E7430000}"/>
    <cellStyle name="Dezimal 17 3 4 3 2" xfId="17468" xr:uid="{00000000-0005-0000-0000-0000E8430000}"/>
    <cellStyle name="Dezimal 17 3 4 3 2 2" xfId="17469" xr:uid="{00000000-0005-0000-0000-0000E9430000}"/>
    <cellStyle name="Dezimal 17 3 4 3 3" xfId="17470" xr:uid="{00000000-0005-0000-0000-0000EA430000}"/>
    <cellStyle name="Dezimal 17 3 4 4" xfId="17471" xr:uid="{00000000-0005-0000-0000-0000EB430000}"/>
    <cellStyle name="Dezimal 17 3 4 4 2" xfId="17472" xr:uid="{00000000-0005-0000-0000-0000EC430000}"/>
    <cellStyle name="Dezimal 17 3 4 5" xfId="17473" xr:uid="{00000000-0005-0000-0000-0000ED430000}"/>
    <cellStyle name="Dezimal 17 3 5" xfId="17474" xr:uid="{00000000-0005-0000-0000-0000EE430000}"/>
    <cellStyle name="Dezimal 17 3 5 2" xfId="17475" xr:uid="{00000000-0005-0000-0000-0000EF430000}"/>
    <cellStyle name="Dezimal 17 3 5 2 2" xfId="17476" xr:uid="{00000000-0005-0000-0000-0000F0430000}"/>
    <cellStyle name="Dezimal 17 3 5 2 2 2" xfId="17477" xr:uid="{00000000-0005-0000-0000-0000F1430000}"/>
    <cellStyle name="Dezimal 17 3 5 2 3" xfId="17478" xr:uid="{00000000-0005-0000-0000-0000F2430000}"/>
    <cellStyle name="Dezimal 17 3 5 3" xfId="17479" xr:uid="{00000000-0005-0000-0000-0000F3430000}"/>
    <cellStyle name="Dezimal 17 3 5 3 2" xfId="17480" xr:uid="{00000000-0005-0000-0000-0000F4430000}"/>
    <cellStyle name="Dezimal 17 3 5 4" xfId="17481" xr:uid="{00000000-0005-0000-0000-0000F5430000}"/>
    <cellStyle name="Dezimal 17 3 6" xfId="17482" xr:uid="{00000000-0005-0000-0000-0000F6430000}"/>
    <cellStyle name="Dezimal 17 3 6 2" xfId="17483" xr:uid="{00000000-0005-0000-0000-0000F7430000}"/>
    <cellStyle name="Dezimal 17 3 6 2 2" xfId="17484" xr:uid="{00000000-0005-0000-0000-0000F8430000}"/>
    <cellStyle name="Dezimal 17 3 6 3" xfId="17485" xr:uid="{00000000-0005-0000-0000-0000F9430000}"/>
    <cellStyle name="Dezimal 17 3 6 3 2" xfId="17486" xr:uid="{00000000-0005-0000-0000-0000FA430000}"/>
    <cellStyle name="Dezimal 17 3 6 4" xfId="17487" xr:uid="{00000000-0005-0000-0000-0000FB430000}"/>
    <cellStyle name="Dezimal 17 3 7" xfId="17488" xr:uid="{00000000-0005-0000-0000-0000FC430000}"/>
    <cellStyle name="Dezimal 17 3 7 2" xfId="17489" xr:uid="{00000000-0005-0000-0000-0000FD430000}"/>
    <cellStyle name="Dezimal 17 3 7 2 2" xfId="17490" xr:uid="{00000000-0005-0000-0000-0000FE430000}"/>
    <cellStyle name="Dezimal 17 3 7 3" xfId="17491" xr:uid="{00000000-0005-0000-0000-0000FF430000}"/>
    <cellStyle name="Dezimal 17 3 7 3 2" xfId="17492" xr:uid="{00000000-0005-0000-0000-000000440000}"/>
    <cellStyle name="Dezimal 17 3 7 4" xfId="17493" xr:uid="{00000000-0005-0000-0000-000001440000}"/>
    <cellStyle name="Dezimal 17 3 8" xfId="17494" xr:uid="{00000000-0005-0000-0000-000002440000}"/>
    <cellStyle name="Dezimal 17 3 8 2" xfId="17495" xr:uid="{00000000-0005-0000-0000-000003440000}"/>
    <cellStyle name="Dezimal 17 3 8 2 2" xfId="17496" xr:uid="{00000000-0005-0000-0000-000004440000}"/>
    <cellStyle name="Dezimal 17 3 8 3" xfId="17497" xr:uid="{00000000-0005-0000-0000-000005440000}"/>
    <cellStyle name="Dezimal 17 3 8 3 2" xfId="17498" xr:uid="{00000000-0005-0000-0000-000006440000}"/>
    <cellStyle name="Dezimal 17 3 8 4" xfId="17499" xr:uid="{00000000-0005-0000-0000-000007440000}"/>
    <cellStyle name="Dezimal 17 3 9" xfId="17500" xr:uid="{00000000-0005-0000-0000-000008440000}"/>
    <cellStyle name="Dezimal 17 3 9 2" xfId="17501" xr:uid="{00000000-0005-0000-0000-000009440000}"/>
    <cellStyle name="Dezimal 17 4" xfId="17502" xr:uid="{00000000-0005-0000-0000-00000A440000}"/>
    <cellStyle name="Dezimal 17 4 10" xfId="17503" xr:uid="{00000000-0005-0000-0000-00000B440000}"/>
    <cellStyle name="Dezimal 17 4 10 2" xfId="17504" xr:uid="{00000000-0005-0000-0000-00000C440000}"/>
    <cellStyle name="Dezimal 17 4 10 2 2" xfId="17505" xr:uid="{00000000-0005-0000-0000-00000D440000}"/>
    <cellStyle name="Dezimal 17 4 10 3" xfId="17506" xr:uid="{00000000-0005-0000-0000-00000E440000}"/>
    <cellStyle name="Dezimal 17 4 10 3 2" xfId="17507" xr:uid="{00000000-0005-0000-0000-00000F440000}"/>
    <cellStyle name="Dezimal 17 4 10 4" xfId="17508" xr:uid="{00000000-0005-0000-0000-000010440000}"/>
    <cellStyle name="Dezimal 17 4 11" xfId="17509" xr:uid="{00000000-0005-0000-0000-000011440000}"/>
    <cellStyle name="Dezimal 17 4 11 2" xfId="17510" xr:uid="{00000000-0005-0000-0000-000012440000}"/>
    <cellStyle name="Dezimal 17 4 12" xfId="17511" xr:uid="{00000000-0005-0000-0000-000013440000}"/>
    <cellStyle name="Dezimal 17 4 12 2" xfId="17512" xr:uid="{00000000-0005-0000-0000-000014440000}"/>
    <cellStyle name="Dezimal 17 4 13" xfId="17513" xr:uid="{00000000-0005-0000-0000-000015440000}"/>
    <cellStyle name="Dezimal 17 4 2" xfId="17514" xr:uid="{00000000-0005-0000-0000-000016440000}"/>
    <cellStyle name="Dezimal 17 4 2 10" xfId="17515" xr:uid="{00000000-0005-0000-0000-000017440000}"/>
    <cellStyle name="Dezimal 17 4 2 2" xfId="17516" xr:uid="{00000000-0005-0000-0000-000018440000}"/>
    <cellStyle name="Dezimal 17 4 2 2 2" xfId="17517" xr:uid="{00000000-0005-0000-0000-000019440000}"/>
    <cellStyle name="Dezimal 17 4 2 2 2 2" xfId="17518" xr:uid="{00000000-0005-0000-0000-00001A440000}"/>
    <cellStyle name="Dezimal 17 4 2 2 2 2 2" xfId="17519" xr:uid="{00000000-0005-0000-0000-00001B440000}"/>
    <cellStyle name="Dezimal 17 4 2 2 2 2 2 2" xfId="17520" xr:uid="{00000000-0005-0000-0000-00001C440000}"/>
    <cellStyle name="Dezimal 17 4 2 2 2 2 3" xfId="17521" xr:uid="{00000000-0005-0000-0000-00001D440000}"/>
    <cellStyle name="Dezimal 17 4 2 2 2 3" xfId="17522" xr:uid="{00000000-0005-0000-0000-00001E440000}"/>
    <cellStyle name="Dezimal 17 4 2 2 2 3 2" xfId="17523" xr:uid="{00000000-0005-0000-0000-00001F440000}"/>
    <cellStyle name="Dezimal 17 4 2 2 2 4" xfId="17524" xr:uid="{00000000-0005-0000-0000-000020440000}"/>
    <cellStyle name="Dezimal 17 4 2 2 3" xfId="17525" xr:uid="{00000000-0005-0000-0000-000021440000}"/>
    <cellStyle name="Dezimal 17 4 2 2 3 2" xfId="17526" xr:uid="{00000000-0005-0000-0000-000022440000}"/>
    <cellStyle name="Dezimal 17 4 2 2 3 2 2" xfId="17527" xr:uid="{00000000-0005-0000-0000-000023440000}"/>
    <cellStyle name="Dezimal 17 4 2 2 3 3" xfId="17528" xr:uid="{00000000-0005-0000-0000-000024440000}"/>
    <cellStyle name="Dezimal 17 4 2 2 3 3 2" xfId="17529" xr:uid="{00000000-0005-0000-0000-000025440000}"/>
    <cellStyle name="Dezimal 17 4 2 2 3 4" xfId="17530" xr:uid="{00000000-0005-0000-0000-000026440000}"/>
    <cellStyle name="Dezimal 17 4 2 2 4" xfId="17531" xr:uid="{00000000-0005-0000-0000-000027440000}"/>
    <cellStyle name="Dezimal 17 4 2 2 4 2" xfId="17532" xr:uid="{00000000-0005-0000-0000-000028440000}"/>
    <cellStyle name="Dezimal 17 4 2 2 5" xfId="17533" xr:uid="{00000000-0005-0000-0000-000029440000}"/>
    <cellStyle name="Dezimal 17 4 2 2 5 2" xfId="17534" xr:uid="{00000000-0005-0000-0000-00002A440000}"/>
    <cellStyle name="Dezimal 17 4 2 2 6" xfId="17535" xr:uid="{00000000-0005-0000-0000-00002B440000}"/>
    <cellStyle name="Dezimal 17 4 2 3" xfId="17536" xr:uid="{00000000-0005-0000-0000-00002C440000}"/>
    <cellStyle name="Dezimal 17 4 2 3 2" xfId="17537" xr:uid="{00000000-0005-0000-0000-00002D440000}"/>
    <cellStyle name="Dezimal 17 4 2 3 2 2" xfId="17538" xr:uid="{00000000-0005-0000-0000-00002E440000}"/>
    <cellStyle name="Dezimal 17 4 2 3 2 2 2" xfId="17539" xr:uid="{00000000-0005-0000-0000-00002F440000}"/>
    <cellStyle name="Dezimal 17 4 2 3 2 3" xfId="17540" xr:uid="{00000000-0005-0000-0000-000030440000}"/>
    <cellStyle name="Dezimal 17 4 2 3 3" xfId="17541" xr:uid="{00000000-0005-0000-0000-000031440000}"/>
    <cellStyle name="Dezimal 17 4 2 3 3 2" xfId="17542" xr:uid="{00000000-0005-0000-0000-000032440000}"/>
    <cellStyle name="Dezimal 17 4 2 3 4" xfId="17543" xr:uid="{00000000-0005-0000-0000-000033440000}"/>
    <cellStyle name="Dezimal 17 4 2 4" xfId="17544" xr:uid="{00000000-0005-0000-0000-000034440000}"/>
    <cellStyle name="Dezimal 17 4 2 4 2" xfId="17545" xr:uid="{00000000-0005-0000-0000-000035440000}"/>
    <cellStyle name="Dezimal 17 4 2 4 2 2" xfId="17546" xr:uid="{00000000-0005-0000-0000-000036440000}"/>
    <cellStyle name="Dezimal 17 4 2 4 3" xfId="17547" xr:uid="{00000000-0005-0000-0000-000037440000}"/>
    <cellStyle name="Dezimal 17 4 2 4 3 2" xfId="17548" xr:uid="{00000000-0005-0000-0000-000038440000}"/>
    <cellStyle name="Dezimal 17 4 2 4 4" xfId="17549" xr:uid="{00000000-0005-0000-0000-000039440000}"/>
    <cellStyle name="Dezimal 17 4 2 5" xfId="17550" xr:uid="{00000000-0005-0000-0000-00003A440000}"/>
    <cellStyle name="Dezimal 17 4 2 5 2" xfId="17551" xr:uid="{00000000-0005-0000-0000-00003B440000}"/>
    <cellStyle name="Dezimal 17 4 2 5 2 2" xfId="17552" xr:uid="{00000000-0005-0000-0000-00003C440000}"/>
    <cellStyle name="Dezimal 17 4 2 5 3" xfId="17553" xr:uid="{00000000-0005-0000-0000-00003D440000}"/>
    <cellStyle name="Dezimal 17 4 2 5 3 2" xfId="17554" xr:uid="{00000000-0005-0000-0000-00003E440000}"/>
    <cellStyle name="Dezimal 17 4 2 5 4" xfId="17555" xr:uid="{00000000-0005-0000-0000-00003F440000}"/>
    <cellStyle name="Dezimal 17 4 2 6" xfId="17556" xr:uid="{00000000-0005-0000-0000-000040440000}"/>
    <cellStyle name="Dezimal 17 4 2 6 2" xfId="17557" xr:uid="{00000000-0005-0000-0000-000041440000}"/>
    <cellStyle name="Dezimal 17 4 2 6 2 2" xfId="17558" xr:uid="{00000000-0005-0000-0000-000042440000}"/>
    <cellStyle name="Dezimal 17 4 2 6 3" xfId="17559" xr:uid="{00000000-0005-0000-0000-000043440000}"/>
    <cellStyle name="Dezimal 17 4 2 6 3 2" xfId="17560" xr:uid="{00000000-0005-0000-0000-000044440000}"/>
    <cellStyle name="Dezimal 17 4 2 6 4" xfId="17561" xr:uid="{00000000-0005-0000-0000-000045440000}"/>
    <cellStyle name="Dezimal 17 4 2 7" xfId="17562" xr:uid="{00000000-0005-0000-0000-000046440000}"/>
    <cellStyle name="Dezimal 17 4 2 7 2" xfId="17563" xr:uid="{00000000-0005-0000-0000-000047440000}"/>
    <cellStyle name="Dezimal 17 4 2 7 2 2" xfId="17564" xr:uid="{00000000-0005-0000-0000-000048440000}"/>
    <cellStyle name="Dezimal 17 4 2 7 3" xfId="17565" xr:uid="{00000000-0005-0000-0000-000049440000}"/>
    <cellStyle name="Dezimal 17 4 2 7 3 2" xfId="17566" xr:uid="{00000000-0005-0000-0000-00004A440000}"/>
    <cellStyle name="Dezimal 17 4 2 7 4" xfId="17567" xr:uid="{00000000-0005-0000-0000-00004B440000}"/>
    <cellStyle name="Dezimal 17 4 2 8" xfId="17568" xr:uid="{00000000-0005-0000-0000-00004C440000}"/>
    <cellStyle name="Dezimal 17 4 2 8 2" xfId="17569" xr:uid="{00000000-0005-0000-0000-00004D440000}"/>
    <cellStyle name="Dezimal 17 4 2 9" xfId="17570" xr:uid="{00000000-0005-0000-0000-00004E440000}"/>
    <cellStyle name="Dezimal 17 4 2 9 2" xfId="17571" xr:uid="{00000000-0005-0000-0000-00004F440000}"/>
    <cellStyle name="Dezimal 17 4 3" xfId="17572" xr:uid="{00000000-0005-0000-0000-000050440000}"/>
    <cellStyle name="Dezimal 17 4 3 10" xfId="17573" xr:uid="{00000000-0005-0000-0000-000051440000}"/>
    <cellStyle name="Dezimal 17 4 3 10 2" xfId="17574" xr:uid="{00000000-0005-0000-0000-000052440000}"/>
    <cellStyle name="Dezimal 17 4 3 11" xfId="17575" xr:uid="{00000000-0005-0000-0000-000053440000}"/>
    <cellStyle name="Dezimal 17 4 3 2" xfId="17576" xr:uid="{00000000-0005-0000-0000-000054440000}"/>
    <cellStyle name="Dezimal 17 4 3 2 2" xfId="17577" xr:uid="{00000000-0005-0000-0000-000055440000}"/>
    <cellStyle name="Dezimal 17 4 3 2 2 2" xfId="17578" xr:uid="{00000000-0005-0000-0000-000056440000}"/>
    <cellStyle name="Dezimal 17 4 3 2 2 2 2" xfId="17579" xr:uid="{00000000-0005-0000-0000-000057440000}"/>
    <cellStyle name="Dezimal 17 4 3 2 2 3" xfId="17580" xr:uid="{00000000-0005-0000-0000-000058440000}"/>
    <cellStyle name="Dezimal 17 4 3 2 2 3 2" xfId="17581" xr:uid="{00000000-0005-0000-0000-000059440000}"/>
    <cellStyle name="Dezimal 17 4 3 2 2 4" xfId="17582" xr:uid="{00000000-0005-0000-0000-00005A440000}"/>
    <cellStyle name="Dezimal 17 4 3 2 3" xfId="17583" xr:uid="{00000000-0005-0000-0000-00005B440000}"/>
    <cellStyle name="Dezimal 17 4 3 2 3 2" xfId="17584" xr:uid="{00000000-0005-0000-0000-00005C440000}"/>
    <cellStyle name="Dezimal 17 4 3 2 3 2 2" xfId="17585" xr:uid="{00000000-0005-0000-0000-00005D440000}"/>
    <cellStyle name="Dezimal 17 4 3 2 3 3" xfId="17586" xr:uid="{00000000-0005-0000-0000-00005E440000}"/>
    <cellStyle name="Dezimal 17 4 3 2 3 3 2" xfId="17587" xr:uid="{00000000-0005-0000-0000-00005F440000}"/>
    <cellStyle name="Dezimal 17 4 3 2 3 4" xfId="17588" xr:uid="{00000000-0005-0000-0000-000060440000}"/>
    <cellStyle name="Dezimal 17 4 3 2 4" xfId="17589" xr:uid="{00000000-0005-0000-0000-000061440000}"/>
    <cellStyle name="Dezimal 17 4 3 2 4 2" xfId="17590" xr:uid="{00000000-0005-0000-0000-000062440000}"/>
    <cellStyle name="Dezimal 17 4 3 2 4 2 2" xfId="17591" xr:uid="{00000000-0005-0000-0000-000063440000}"/>
    <cellStyle name="Dezimal 17 4 3 2 4 3" xfId="17592" xr:uid="{00000000-0005-0000-0000-000064440000}"/>
    <cellStyle name="Dezimal 17 4 3 2 4 3 2" xfId="17593" xr:uid="{00000000-0005-0000-0000-000065440000}"/>
    <cellStyle name="Dezimal 17 4 3 2 4 4" xfId="17594" xr:uid="{00000000-0005-0000-0000-000066440000}"/>
    <cellStyle name="Dezimal 17 4 3 2 5" xfId="17595" xr:uid="{00000000-0005-0000-0000-000067440000}"/>
    <cellStyle name="Dezimal 17 4 3 2 5 2" xfId="17596" xr:uid="{00000000-0005-0000-0000-000068440000}"/>
    <cellStyle name="Dezimal 17 4 3 2 5 2 2" xfId="17597" xr:uid="{00000000-0005-0000-0000-000069440000}"/>
    <cellStyle name="Dezimal 17 4 3 2 5 3" xfId="17598" xr:uid="{00000000-0005-0000-0000-00006A440000}"/>
    <cellStyle name="Dezimal 17 4 3 2 5 3 2" xfId="17599" xr:uid="{00000000-0005-0000-0000-00006B440000}"/>
    <cellStyle name="Dezimal 17 4 3 2 5 4" xfId="17600" xr:uid="{00000000-0005-0000-0000-00006C440000}"/>
    <cellStyle name="Dezimal 17 4 3 2 6" xfId="17601" xr:uid="{00000000-0005-0000-0000-00006D440000}"/>
    <cellStyle name="Dezimal 17 4 3 2 6 2" xfId="17602" xr:uid="{00000000-0005-0000-0000-00006E440000}"/>
    <cellStyle name="Dezimal 17 4 3 2 6 2 2" xfId="17603" xr:uid="{00000000-0005-0000-0000-00006F440000}"/>
    <cellStyle name="Dezimal 17 4 3 2 6 3" xfId="17604" xr:uid="{00000000-0005-0000-0000-000070440000}"/>
    <cellStyle name="Dezimal 17 4 3 2 6 3 2" xfId="17605" xr:uid="{00000000-0005-0000-0000-000071440000}"/>
    <cellStyle name="Dezimal 17 4 3 2 6 4" xfId="17606" xr:uid="{00000000-0005-0000-0000-000072440000}"/>
    <cellStyle name="Dezimal 17 4 3 2 7" xfId="17607" xr:uid="{00000000-0005-0000-0000-000073440000}"/>
    <cellStyle name="Dezimal 17 4 3 2 7 2" xfId="17608" xr:uid="{00000000-0005-0000-0000-000074440000}"/>
    <cellStyle name="Dezimal 17 4 3 2 8" xfId="17609" xr:uid="{00000000-0005-0000-0000-000075440000}"/>
    <cellStyle name="Dezimal 17 4 3 2 8 2" xfId="17610" xr:uid="{00000000-0005-0000-0000-000076440000}"/>
    <cellStyle name="Dezimal 17 4 3 2 9" xfId="17611" xr:uid="{00000000-0005-0000-0000-000077440000}"/>
    <cellStyle name="Dezimal 17 4 3 3" xfId="17612" xr:uid="{00000000-0005-0000-0000-000078440000}"/>
    <cellStyle name="Dezimal 17 4 3 3 2" xfId="17613" xr:uid="{00000000-0005-0000-0000-000079440000}"/>
    <cellStyle name="Dezimal 17 4 3 3 2 2" xfId="17614" xr:uid="{00000000-0005-0000-0000-00007A440000}"/>
    <cellStyle name="Dezimal 17 4 3 3 2 2 2" xfId="17615" xr:uid="{00000000-0005-0000-0000-00007B440000}"/>
    <cellStyle name="Dezimal 17 4 3 3 2 3" xfId="17616" xr:uid="{00000000-0005-0000-0000-00007C440000}"/>
    <cellStyle name="Dezimal 17 4 3 3 2 3 2" xfId="17617" xr:uid="{00000000-0005-0000-0000-00007D440000}"/>
    <cellStyle name="Dezimal 17 4 3 3 2 4" xfId="17618" xr:uid="{00000000-0005-0000-0000-00007E440000}"/>
    <cellStyle name="Dezimal 17 4 3 3 3" xfId="17619" xr:uid="{00000000-0005-0000-0000-00007F440000}"/>
    <cellStyle name="Dezimal 17 4 3 3 3 2" xfId="17620" xr:uid="{00000000-0005-0000-0000-000080440000}"/>
    <cellStyle name="Dezimal 17 4 3 3 3 2 2" xfId="17621" xr:uid="{00000000-0005-0000-0000-000081440000}"/>
    <cellStyle name="Dezimal 17 4 3 3 3 3" xfId="17622" xr:uid="{00000000-0005-0000-0000-000082440000}"/>
    <cellStyle name="Dezimal 17 4 3 3 3 3 2" xfId="17623" xr:uid="{00000000-0005-0000-0000-000083440000}"/>
    <cellStyle name="Dezimal 17 4 3 3 3 4" xfId="17624" xr:uid="{00000000-0005-0000-0000-000084440000}"/>
    <cellStyle name="Dezimal 17 4 3 3 4" xfId="17625" xr:uid="{00000000-0005-0000-0000-000085440000}"/>
    <cellStyle name="Dezimal 17 4 3 3 4 2" xfId="17626" xr:uid="{00000000-0005-0000-0000-000086440000}"/>
    <cellStyle name="Dezimal 17 4 3 3 5" xfId="17627" xr:uid="{00000000-0005-0000-0000-000087440000}"/>
    <cellStyle name="Dezimal 17 4 3 3 5 2" xfId="17628" xr:uid="{00000000-0005-0000-0000-000088440000}"/>
    <cellStyle name="Dezimal 17 4 3 3 6" xfId="17629" xr:uid="{00000000-0005-0000-0000-000089440000}"/>
    <cellStyle name="Dezimal 17 4 3 4" xfId="17630" xr:uid="{00000000-0005-0000-0000-00008A440000}"/>
    <cellStyle name="Dezimal 17 4 3 4 2" xfId="17631" xr:uid="{00000000-0005-0000-0000-00008B440000}"/>
    <cellStyle name="Dezimal 17 4 3 4 2 2" xfId="17632" xr:uid="{00000000-0005-0000-0000-00008C440000}"/>
    <cellStyle name="Dezimal 17 4 3 4 3" xfId="17633" xr:uid="{00000000-0005-0000-0000-00008D440000}"/>
    <cellStyle name="Dezimal 17 4 3 4 3 2" xfId="17634" xr:uid="{00000000-0005-0000-0000-00008E440000}"/>
    <cellStyle name="Dezimal 17 4 3 4 4" xfId="17635" xr:uid="{00000000-0005-0000-0000-00008F440000}"/>
    <cellStyle name="Dezimal 17 4 3 5" xfId="17636" xr:uid="{00000000-0005-0000-0000-000090440000}"/>
    <cellStyle name="Dezimal 17 4 3 5 2" xfId="17637" xr:uid="{00000000-0005-0000-0000-000091440000}"/>
    <cellStyle name="Dezimal 17 4 3 5 2 2" xfId="17638" xr:uid="{00000000-0005-0000-0000-000092440000}"/>
    <cellStyle name="Dezimal 17 4 3 5 3" xfId="17639" xr:uid="{00000000-0005-0000-0000-000093440000}"/>
    <cellStyle name="Dezimal 17 4 3 5 3 2" xfId="17640" xr:uid="{00000000-0005-0000-0000-000094440000}"/>
    <cellStyle name="Dezimal 17 4 3 5 4" xfId="17641" xr:uid="{00000000-0005-0000-0000-000095440000}"/>
    <cellStyle name="Dezimal 17 4 3 6" xfId="17642" xr:uid="{00000000-0005-0000-0000-000096440000}"/>
    <cellStyle name="Dezimal 17 4 3 6 2" xfId="17643" xr:uid="{00000000-0005-0000-0000-000097440000}"/>
    <cellStyle name="Dezimal 17 4 3 6 2 2" xfId="17644" xr:uid="{00000000-0005-0000-0000-000098440000}"/>
    <cellStyle name="Dezimal 17 4 3 6 3" xfId="17645" xr:uid="{00000000-0005-0000-0000-000099440000}"/>
    <cellStyle name="Dezimal 17 4 3 6 3 2" xfId="17646" xr:uid="{00000000-0005-0000-0000-00009A440000}"/>
    <cellStyle name="Dezimal 17 4 3 6 4" xfId="17647" xr:uid="{00000000-0005-0000-0000-00009B440000}"/>
    <cellStyle name="Dezimal 17 4 3 7" xfId="17648" xr:uid="{00000000-0005-0000-0000-00009C440000}"/>
    <cellStyle name="Dezimal 17 4 3 7 2" xfId="17649" xr:uid="{00000000-0005-0000-0000-00009D440000}"/>
    <cellStyle name="Dezimal 17 4 3 7 2 2" xfId="17650" xr:uid="{00000000-0005-0000-0000-00009E440000}"/>
    <cellStyle name="Dezimal 17 4 3 7 3" xfId="17651" xr:uid="{00000000-0005-0000-0000-00009F440000}"/>
    <cellStyle name="Dezimal 17 4 3 7 3 2" xfId="17652" xr:uid="{00000000-0005-0000-0000-0000A0440000}"/>
    <cellStyle name="Dezimal 17 4 3 7 4" xfId="17653" xr:uid="{00000000-0005-0000-0000-0000A1440000}"/>
    <cellStyle name="Dezimal 17 4 3 8" xfId="17654" xr:uid="{00000000-0005-0000-0000-0000A2440000}"/>
    <cellStyle name="Dezimal 17 4 3 8 2" xfId="17655" xr:uid="{00000000-0005-0000-0000-0000A3440000}"/>
    <cellStyle name="Dezimal 17 4 3 8 2 2" xfId="17656" xr:uid="{00000000-0005-0000-0000-0000A4440000}"/>
    <cellStyle name="Dezimal 17 4 3 8 3" xfId="17657" xr:uid="{00000000-0005-0000-0000-0000A5440000}"/>
    <cellStyle name="Dezimal 17 4 3 8 3 2" xfId="17658" xr:uid="{00000000-0005-0000-0000-0000A6440000}"/>
    <cellStyle name="Dezimal 17 4 3 8 4" xfId="17659" xr:uid="{00000000-0005-0000-0000-0000A7440000}"/>
    <cellStyle name="Dezimal 17 4 3 9" xfId="17660" xr:uid="{00000000-0005-0000-0000-0000A8440000}"/>
    <cellStyle name="Dezimal 17 4 3 9 2" xfId="17661" xr:uid="{00000000-0005-0000-0000-0000A9440000}"/>
    <cellStyle name="Dezimal 17 4 4" xfId="17662" xr:uid="{00000000-0005-0000-0000-0000AA440000}"/>
    <cellStyle name="Dezimal 17 4 4 10" xfId="17663" xr:uid="{00000000-0005-0000-0000-0000AB440000}"/>
    <cellStyle name="Dezimal 17 4 4 2" xfId="17664" xr:uid="{00000000-0005-0000-0000-0000AC440000}"/>
    <cellStyle name="Dezimal 17 4 4 2 2" xfId="17665" xr:uid="{00000000-0005-0000-0000-0000AD440000}"/>
    <cellStyle name="Dezimal 17 4 4 2 2 2" xfId="17666" xr:uid="{00000000-0005-0000-0000-0000AE440000}"/>
    <cellStyle name="Dezimal 17 4 4 2 2 2 2" xfId="17667" xr:uid="{00000000-0005-0000-0000-0000AF440000}"/>
    <cellStyle name="Dezimal 17 4 4 2 2 3" xfId="17668" xr:uid="{00000000-0005-0000-0000-0000B0440000}"/>
    <cellStyle name="Dezimal 17 4 4 2 2 3 2" xfId="17669" xr:uid="{00000000-0005-0000-0000-0000B1440000}"/>
    <cellStyle name="Dezimal 17 4 4 2 2 4" xfId="17670" xr:uid="{00000000-0005-0000-0000-0000B2440000}"/>
    <cellStyle name="Dezimal 17 4 4 2 3" xfId="17671" xr:uid="{00000000-0005-0000-0000-0000B3440000}"/>
    <cellStyle name="Dezimal 17 4 4 2 3 2" xfId="17672" xr:uid="{00000000-0005-0000-0000-0000B4440000}"/>
    <cellStyle name="Dezimal 17 4 4 2 3 2 2" xfId="17673" xr:uid="{00000000-0005-0000-0000-0000B5440000}"/>
    <cellStyle name="Dezimal 17 4 4 2 3 3" xfId="17674" xr:uid="{00000000-0005-0000-0000-0000B6440000}"/>
    <cellStyle name="Dezimal 17 4 4 2 3 3 2" xfId="17675" xr:uid="{00000000-0005-0000-0000-0000B7440000}"/>
    <cellStyle name="Dezimal 17 4 4 2 3 4" xfId="17676" xr:uid="{00000000-0005-0000-0000-0000B8440000}"/>
    <cellStyle name="Dezimal 17 4 4 2 4" xfId="17677" xr:uid="{00000000-0005-0000-0000-0000B9440000}"/>
    <cellStyle name="Dezimal 17 4 4 2 4 2" xfId="17678" xr:uid="{00000000-0005-0000-0000-0000BA440000}"/>
    <cellStyle name="Dezimal 17 4 4 2 4 2 2" xfId="17679" xr:uid="{00000000-0005-0000-0000-0000BB440000}"/>
    <cellStyle name="Dezimal 17 4 4 2 4 3" xfId="17680" xr:uid="{00000000-0005-0000-0000-0000BC440000}"/>
    <cellStyle name="Dezimal 17 4 4 2 4 3 2" xfId="17681" xr:uid="{00000000-0005-0000-0000-0000BD440000}"/>
    <cellStyle name="Dezimal 17 4 4 2 4 4" xfId="17682" xr:uid="{00000000-0005-0000-0000-0000BE440000}"/>
    <cellStyle name="Dezimal 17 4 4 2 5" xfId="17683" xr:uid="{00000000-0005-0000-0000-0000BF440000}"/>
    <cellStyle name="Dezimal 17 4 4 2 5 2" xfId="17684" xr:uid="{00000000-0005-0000-0000-0000C0440000}"/>
    <cellStyle name="Dezimal 17 4 4 2 5 2 2" xfId="17685" xr:uid="{00000000-0005-0000-0000-0000C1440000}"/>
    <cellStyle name="Dezimal 17 4 4 2 5 3" xfId="17686" xr:uid="{00000000-0005-0000-0000-0000C2440000}"/>
    <cellStyle name="Dezimal 17 4 4 2 5 3 2" xfId="17687" xr:uid="{00000000-0005-0000-0000-0000C3440000}"/>
    <cellStyle name="Dezimal 17 4 4 2 5 4" xfId="17688" xr:uid="{00000000-0005-0000-0000-0000C4440000}"/>
    <cellStyle name="Dezimal 17 4 4 2 6" xfId="17689" xr:uid="{00000000-0005-0000-0000-0000C5440000}"/>
    <cellStyle name="Dezimal 17 4 4 2 6 2" xfId="17690" xr:uid="{00000000-0005-0000-0000-0000C6440000}"/>
    <cellStyle name="Dezimal 17 4 4 2 6 2 2" xfId="17691" xr:uid="{00000000-0005-0000-0000-0000C7440000}"/>
    <cellStyle name="Dezimal 17 4 4 2 6 3" xfId="17692" xr:uid="{00000000-0005-0000-0000-0000C8440000}"/>
    <cellStyle name="Dezimal 17 4 4 2 6 3 2" xfId="17693" xr:uid="{00000000-0005-0000-0000-0000C9440000}"/>
    <cellStyle name="Dezimal 17 4 4 2 6 4" xfId="17694" xr:uid="{00000000-0005-0000-0000-0000CA440000}"/>
    <cellStyle name="Dezimal 17 4 4 2 7" xfId="17695" xr:uid="{00000000-0005-0000-0000-0000CB440000}"/>
    <cellStyle name="Dezimal 17 4 4 2 7 2" xfId="17696" xr:uid="{00000000-0005-0000-0000-0000CC440000}"/>
    <cellStyle name="Dezimal 17 4 4 2 8" xfId="17697" xr:uid="{00000000-0005-0000-0000-0000CD440000}"/>
    <cellStyle name="Dezimal 17 4 4 2 8 2" xfId="17698" xr:uid="{00000000-0005-0000-0000-0000CE440000}"/>
    <cellStyle name="Dezimal 17 4 4 2 9" xfId="17699" xr:uid="{00000000-0005-0000-0000-0000CF440000}"/>
    <cellStyle name="Dezimal 17 4 4 3" xfId="17700" xr:uid="{00000000-0005-0000-0000-0000D0440000}"/>
    <cellStyle name="Dezimal 17 4 4 3 2" xfId="17701" xr:uid="{00000000-0005-0000-0000-0000D1440000}"/>
    <cellStyle name="Dezimal 17 4 4 3 2 2" xfId="17702" xr:uid="{00000000-0005-0000-0000-0000D2440000}"/>
    <cellStyle name="Dezimal 17 4 4 3 2 2 2" xfId="17703" xr:uid="{00000000-0005-0000-0000-0000D3440000}"/>
    <cellStyle name="Dezimal 17 4 4 3 2 3" xfId="17704" xr:uid="{00000000-0005-0000-0000-0000D4440000}"/>
    <cellStyle name="Dezimal 17 4 4 3 2 3 2" xfId="17705" xr:uid="{00000000-0005-0000-0000-0000D5440000}"/>
    <cellStyle name="Dezimal 17 4 4 3 2 4" xfId="17706" xr:uid="{00000000-0005-0000-0000-0000D6440000}"/>
    <cellStyle name="Dezimal 17 4 4 3 3" xfId="17707" xr:uid="{00000000-0005-0000-0000-0000D7440000}"/>
    <cellStyle name="Dezimal 17 4 4 3 3 2" xfId="17708" xr:uid="{00000000-0005-0000-0000-0000D8440000}"/>
    <cellStyle name="Dezimal 17 4 4 3 3 2 2" xfId="17709" xr:uid="{00000000-0005-0000-0000-0000D9440000}"/>
    <cellStyle name="Dezimal 17 4 4 3 3 3" xfId="17710" xr:uid="{00000000-0005-0000-0000-0000DA440000}"/>
    <cellStyle name="Dezimal 17 4 4 3 3 3 2" xfId="17711" xr:uid="{00000000-0005-0000-0000-0000DB440000}"/>
    <cellStyle name="Dezimal 17 4 4 3 3 4" xfId="17712" xr:uid="{00000000-0005-0000-0000-0000DC440000}"/>
    <cellStyle name="Dezimal 17 4 4 3 4" xfId="17713" xr:uid="{00000000-0005-0000-0000-0000DD440000}"/>
    <cellStyle name="Dezimal 17 4 4 3 4 2" xfId="17714" xr:uid="{00000000-0005-0000-0000-0000DE440000}"/>
    <cellStyle name="Dezimal 17 4 4 3 5" xfId="17715" xr:uid="{00000000-0005-0000-0000-0000DF440000}"/>
    <cellStyle name="Dezimal 17 4 4 3 5 2" xfId="17716" xr:uid="{00000000-0005-0000-0000-0000E0440000}"/>
    <cellStyle name="Dezimal 17 4 4 3 6" xfId="17717" xr:uid="{00000000-0005-0000-0000-0000E1440000}"/>
    <cellStyle name="Dezimal 17 4 4 4" xfId="17718" xr:uid="{00000000-0005-0000-0000-0000E2440000}"/>
    <cellStyle name="Dezimal 17 4 4 4 2" xfId="17719" xr:uid="{00000000-0005-0000-0000-0000E3440000}"/>
    <cellStyle name="Dezimal 17 4 4 4 2 2" xfId="17720" xr:uid="{00000000-0005-0000-0000-0000E4440000}"/>
    <cellStyle name="Dezimal 17 4 4 4 3" xfId="17721" xr:uid="{00000000-0005-0000-0000-0000E5440000}"/>
    <cellStyle name="Dezimal 17 4 4 4 3 2" xfId="17722" xr:uid="{00000000-0005-0000-0000-0000E6440000}"/>
    <cellStyle name="Dezimal 17 4 4 4 4" xfId="17723" xr:uid="{00000000-0005-0000-0000-0000E7440000}"/>
    <cellStyle name="Dezimal 17 4 4 5" xfId="17724" xr:uid="{00000000-0005-0000-0000-0000E8440000}"/>
    <cellStyle name="Dezimal 17 4 4 5 2" xfId="17725" xr:uid="{00000000-0005-0000-0000-0000E9440000}"/>
    <cellStyle name="Dezimal 17 4 4 5 2 2" xfId="17726" xr:uid="{00000000-0005-0000-0000-0000EA440000}"/>
    <cellStyle name="Dezimal 17 4 4 5 3" xfId="17727" xr:uid="{00000000-0005-0000-0000-0000EB440000}"/>
    <cellStyle name="Dezimal 17 4 4 5 3 2" xfId="17728" xr:uid="{00000000-0005-0000-0000-0000EC440000}"/>
    <cellStyle name="Dezimal 17 4 4 5 4" xfId="17729" xr:uid="{00000000-0005-0000-0000-0000ED440000}"/>
    <cellStyle name="Dezimal 17 4 4 6" xfId="17730" xr:uid="{00000000-0005-0000-0000-0000EE440000}"/>
    <cellStyle name="Dezimal 17 4 4 6 2" xfId="17731" xr:uid="{00000000-0005-0000-0000-0000EF440000}"/>
    <cellStyle name="Dezimal 17 4 4 6 2 2" xfId="17732" xr:uid="{00000000-0005-0000-0000-0000F0440000}"/>
    <cellStyle name="Dezimal 17 4 4 6 3" xfId="17733" xr:uid="{00000000-0005-0000-0000-0000F1440000}"/>
    <cellStyle name="Dezimal 17 4 4 6 3 2" xfId="17734" xr:uid="{00000000-0005-0000-0000-0000F2440000}"/>
    <cellStyle name="Dezimal 17 4 4 6 4" xfId="17735" xr:uid="{00000000-0005-0000-0000-0000F3440000}"/>
    <cellStyle name="Dezimal 17 4 4 7" xfId="17736" xr:uid="{00000000-0005-0000-0000-0000F4440000}"/>
    <cellStyle name="Dezimal 17 4 4 7 2" xfId="17737" xr:uid="{00000000-0005-0000-0000-0000F5440000}"/>
    <cellStyle name="Dezimal 17 4 4 7 2 2" xfId="17738" xr:uid="{00000000-0005-0000-0000-0000F6440000}"/>
    <cellStyle name="Dezimal 17 4 4 7 3" xfId="17739" xr:uid="{00000000-0005-0000-0000-0000F7440000}"/>
    <cellStyle name="Dezimal 17 4 4 7 3 2" xfId="17740" xr:uid="{00000000-0005-0000-0000-0000F8440000}"/>
    <cellStyle name="Dezimal 17 4 4 7 4" xfId="17741" xr:uid="{00000000-0005-0000-0000-0000F9440000}"/>
    <cellStyle name="Dezimal 17 4 4 8" xfId="17742" xr:uid="{00000000-0005-0000-0000-0000FA440000}"/>
    <cellStyle name="Dezimal 17 4 4 8 2" xfId="17743" xr:uid="{00000000-0005-0000-0000-0000FB440000}"/>
    <cellStyle name="Dezimal 17 4 4 9" xfId="17744" xr:uid="{00000000-0005-0000-0000-0000FC440000}"/>
    <cellStyle name="Dezimal 17 4 4 9 2" xfId="17745" xr:uid="{00000000-0005-0000-0000-0000FD440000}"/>
    <cellStyle name="Dezimal 17 4 5" xfId="17746" xr:uid="{00000000-0005-0000-0000-0000FE440000}"/>
    <cellStyle name="Dezimal 17 4 5 2" xfId="17747" xr:uid="{00000000-0005-0000-0000-0000FF440000}"/>
    <cellStyle name="Dezimal 17 4 5 2 2" xfId="17748" xr:uid="{00000000-0005-0000-0000-000000450000}"/>
    <cellStyle name="Dezimal 17 4 5 2 2 2" xfId="17749" xr:uid="{00000000-0005-0000-0000-000001450000}"/>
    <cellStyle name="Dezimal 17 4 5 2 2 2 2" xfId="17750" xr:uid="{00000000-0005-0000-0000-000002450000}"/>
    <cellStyle name="Dezimal 17 4 5 2 2 3" xfId="17751" xr:uid="{00000000-0005-0000-0000-000003450000}"/>
    <cellStyle name="Dezimal 17 4 5 2 2 3 2" xfId="17752" xr:uid="{00000000-0005-0000-0000-000004450000}"/>
    <cellStyle name="Dezimal 17 4 5 2 2 4" xfId="17753" xr:uid="{00000000-0005-0000-0000-000005450000}"/>
    <cellStyle name="Dezimal 17 4 5 2 3" xfId="17754" xr:uid="{00000000-0005-0000-0000-000006450000}"/>
    <cellStyle name="Dezimal 17 4 5 2 3 2" xfId="17755" xr:uid="{00000000-0005-0000-0000-000007450000}"/>
    <cellStyle name="Dezimal 17 4 5 2 3 2 2" xfId="17756" xr:uid="{00000000-0005-0000-0000-000008450000}"/>
    <cellStyle name="Dezimal 17 4 5 2 3 3" xfId="17757" xr:uid="{00000000-0005-0000-0000-000009450000}"/>
    <cellStyle name="Dezimal 17 4 5 2 3 3 2" xfId="17758" xr:uid="{00000000-0005-0000-0000-00000A450000}"/>
    <cellStyle name="Dezimal 17 4 5 2 3 4" xfId="17759" xr:uid="{00000000-0005-0000-0000-00000B450000}"/>
    <cellStyle name="Dezimal 17 4 5 2 4" xfId="17760" xr:uid="{00000000-0005-0000-0000-00000C450000}"/>
    <cellStyle name="Dezimal 17 4 5 2 4 2" xfId="17761" xr:uid="{00000000-0005-0000-0000-00000D450000}"/>
    <cellStyle name="Dezimal 17 4 5 2 4 2 2" xfId="17762" xr:uid="{00000000-0005-0000-0000-00000E450000}"/>
    <cellStyle name="Dezimal 17 4 5 2 4 3" xfId="17763" xr:uid="{00000000-0005-0000-0000-00000F450000}"/>
    <cellStyle name="Dezimal 17 4 5 2 4 3 2" xfId="17764" xr:uid="{00000000-0005-0000-0000-000010450000}"/>
    <cellStyle name="Dezimal 17 4 5 2 4 4" xfId="17765" xr:uid="{00000000-0005-0000-0000-000011450000}"/>
    <cellStyle name="Dezimal 17 4 5 2 5" xfId="17766" xr:uid="{00000000-0005-0000-0000-000012450000}"/>
    <cellStyle name="Dezimal 17 4 5 2 5 2" xfId="17767" xr:uid="{00000000-0005-0000-0000-000013450000}"/>
    <cellStyle name="Dezimal 17 4 5 2 5 2 2" xfId="17768" xr:uid="{00000000-0005-0000-0000-000014450000}"/>
    <cellStyle name="Dezimal 17 4 5 2 5 3" xfId="17769" xr:uid="{00000000-0005-0000-0000-000015450000}"/>
    <cellStyle name="Dezimal 17 4 5 2 5 3 2" xfId="17770" xr:uid="{00000000-0005-0000-0000-000016450000}"/>
    <cellStyle name="Dezimal 17 4 5 2 5 4" xfId="17771" xr:uid="{00000000-0005-0000-0000-000017450000}"/>
    <cellStyle name="Dezimal 17 4 5 2 6" xfId="17772" xr:uid="{00000000-0005-0000-0000-000018450000}"/>
    <cellStyle name="Dezimal 17 4 5 2 6 2" xfId="17773" xr:uid="{00000000-0005-0000-0000-000019450000}"/>
    <cellStyle name="Dezimal 17 4 5 2 6 2 2" xfId="17774" xr:uid="{00000000-0005-0000-0000-00001A450000}"/>
    <cellStyle name="Dezimal 17 4 5 2 6 3" xfId="17775" xr:uid="{00000000-0005-0000-0000-00001B450000}"/>
    <cellStyle name="Dezimal 17 4 5 2 6 3 2" xfId="17776" xr:uid="{00000000-0005-0000-0000-00001C450000}"/>
    <cellStyle name="Dezimal 17 4 5 2 6 4" xfId="17777" xr:uid="{00000000-0005-0000-0000-00001D450000}"/>
    <cellStyle name="Dezimal 17 4 5 2 7" xfId="17778" xr:uid="{00000000-0005-0000-0000-00001E450000}"/>
    <cellStyle name="Dezimal 17 4 5 2 7 2" xfId="17779" xr:uid="{00000000-0005-0000-0000-00001F450000}"/>
    <cellStyle name="Dezimal 17 4 5 2 8" xfId="17780" xr:uid="{00000000-0005-0000-0000-000020450000}"/>
    <cellStyle name="Dezimal 17 4 5 2 8 2" xfId="17781" xr:uid="{00000000-0005-0000-0000-000021450000}"/>
    <cellStyle name="Dezimal 17 4 5 2 9" xfId="17782" xr:uid="{00000000-0005-0000-0000-000022450000}"/>
    <cellStyle name="Dezimal 17 4 5 3" xfId="17783" xr:uid="{00000000-0005-0000-0000-000023450000}"/>
    <cellStyle name="Dezimal 17 4 5 3 2" xfId="17784" xr:uid="{00000000-0005-0000-0000-000024450000}"/>
    <cellStyle name="Dezimal 17 4 5 3 2 2" xfId="17785" xr:uid="{00000000-0005-0000-0000-000025450000}"/>
    <cellStyle name="Dezimal 17 4 5 3 3" xfId="17786" xr:uid="{00000000-0005-0000-0000-000026450000}"/>
    <cellStyle name="Dezimal 17 4 5 3 3 2" xfId="17787" xr:uid="{00000000-0005-0000-0000-000027450000}"/>
    <cellStyle name="Dezimal 17 4 5 3 4" xfId="17788" xr:uid="{00000000-0005-0000-0000-000028450000}"/>
    <cellStyle name="Dezimal 17 4 5 4" xfId="17789" xr:uid="{00000000-0005-0000-0000-000029450000}"/>
    <cellStyle name="Dezimal 17 4 5 4 2" xfId="17790" xr:uid="{00000000-0005-0000-0000-00002A450000}"/>
    <cellStyle name="Dezimal 17 4 5 4 2 2" xfId="17791" xr:uid="{00000000-0005-0000-0000-00002B450000}"/>
    <cellStyle name="Dezimal 17 4 5 4 3" xfId="17792" xr:uid="{00000000-0005-0000-0000-00002C450000}"/>
    <cellStyle name="Dezimal 17 4 5 4 3 2" xfId="17793" xr:uid="{00000000-0005-0000-0000-00002D450000}"/>
    <cellStyle name="Dezimal 17 4 5 4 4" xfId="17794" xr:uid="{00000000-0005-0000-0000-00002E450000}"/>
    <cellStyle name="Dezimal 17 4 5 5" xfId="17795" xr:uid="{00000000-0005-0000-0000-00002F450000}"/>
    <cellStyle name="Dezimal 17 4 5 5 2" xfId="17796" xr:uid="{00000000-0005-0000-0000-000030450000}"/>
    <cellStyle name="Dezimal 17 4 5 5 2 2" xfId="17797" xr:uid="{00000000-0005-0000-0000-000031450000}"/>
    <cellStyle name="Dezimal 17 4 5 5 3" xfId="17798" xr:uid="{00000000-0005-0000-0000-000032450000}"/>
    <cellStyle name="Dezimal 17 4 5 5 3 2" xfId="17799" xr:uid="{00000000-0005-0000-0000-000033450000}"/>
    <cellStyle name="Dezimal 17 4 5 5 4" xfId="17800" xr:uid="{00000000-0005-0000-0000-000034450000}"/>
    <cellStyle name="Dezimal 17 4 5 6" xfId="17801" xr:uid="{00000000-0005-0000-0000-000035450000}"/>
    <cellStyle name="Dezimal 17 4 5 6 2" xfId="17802" xr:uid="{00000000-0005-0000-0000-000036450000}"/>
    <cellStyle name="Dezimal 17 4 5 6 2 2" xfId="17803" xr:uid="{00000000-0005-0000-0000-000037450000}"/>
    <cellStyle name="Dezimal 17 4 5 6 3" xfId="17804" xr:uid="{00000000-0005-0000-0000-000038450000}"/>
    <cellStyle name="Dezimal 17 4 5 6 3 2" xfId="17805" xr:uid="{00000000-0005-0000-0000-000039450000}"/>
    <cellStyle name="Dezimal 17 4 5 6 4" xfId="17806" xr:uid="{00000000-0005-0000-0000-00003A450000}"/>
    <cellStyle name="Dezimal 17 4 5 7" xfId="17807" xr:uid="{00000000-0005-0000-0000-00003B450000}"/>
    <cellStyle name="Dezimal 17 4 5 7 2" xfId="17808" xr:uid="{00000000-0005-0000-0000-00003C450000}"/>
    <cellStyle name="Dezimal 17 4 5 8" xfId="17809" xr:uid="{00000000-0005-0000-0000-00003D450000}"/>
    <cellStyle name="Dezimal 17 4 5 8 2" xfId="17810" xr:uid="{00000000-0005-0000-0000-00003E450000}"/>
    <cellStyle name="Dezimal 17 4 5 9" xfId="17811" xr:uid="{00000000-0005-0000-0000-00003F450000}"/>
    <cellStyle name="Dezimal 17 4 6" xfId="17812" xr:uid="{00000000-0005-0000-0000-000040450000}"/>
    <cellStyle name="Dezimal 17 4 6 2" xfId="17813" xr:uid="{00000000-0005-0000-0000-000041450000}"/>
    <cellStyle name="Dezimal 17 4 6 2 2" xfId="17814" xr:uid="{00000000-0005-0000-0000-000042450000}"/>
    <cellStyle name="Dezimal 17 4 6 2 2 2" xfId="17815" xr:uid="{00000000-0005-0000-0000-000043450000}"/>
    <cellStyle name="Dezimal 17 4 6 2 2 2 2" xfId="17816" xr:uid="{00000000-0005-0000-0000-000044450000}"/>
    <cellStyle name="Dezimal 17 4 6 2 2 3" xfId="17817" xr:uid="{00000000-0005-0000-0000-000045450000}"/>
    <cellStyle name="Dezimal 17 4 6 2 2 3 2" xfId="17818" xr:uid="{00000000-0005-0000-0000-000046450000}"/>
    <cellStyle name="Dezimal 17 4 6 2 2 4" xfId="17819" xr:uid="{00000000-0005-0000-0000-000047450000}"/>
    <cellStyle name="Dezimal 17 4 6 2 3" xfId="17820" xr:uid="{00000000-0005-0000-0000-000048450000}"/>
    <cellStyle name="Dezimal 17 4 6 2 3 2" xfId="17821" xr:uid="{00000000-0005-0000-0000-000049450000}"/>
    <cellStyle name="Dezimal 17 4 6 2 3 2 2" xfId="17822" xr:uid="{00000000-0005-0000-0000-00004A450000}"/>
    <cellStyle name="Dezimal 17 4 6 2 3 3" xfId="17823" xr:uid="{00000000-0005-0000-0000-00004B450000}"/>
    <cellStyle name="Dezimal 17 4 6 2 3 3 2" xfId="17824" xr:uid="{00000000-0005-0000-0000-00004C450000}"/>
    <cellStyle name="Dezimal 17 4 6 2 3 4" xfId="17825" xr:uid="{00000000-0005-0000-0000-00004D450000}"/>
    <cellStyle name="Dezimal 17 4 6 2 4" xfId="17826" xr:uid="{00000000-0005-0000-0000-00004E450000}"/>
    <cellStyle name="Dezimal 17 4 6 2 4 2" xfId="17827" xr:uid="{00000000-0005-0000-0000-00004F450000}"/>
    <cellStyle name="Dezimal 17 4 6 2 5" xfId="17828" xr:uid="{00000000-0005-0000-0000-000050450000}"/>
    <cellStyle name="Dezimal 17 4 6 2 5 2" xfId="17829" xr:uid="{00000000-0005-0000-0000-000051450000}"/>
    <cellStyle name="Dezimal 17 4 6 2 6" xfId="17830" xr:uid="{00000000-0005-0000-0000-000052450000}"/>
    <cellStyle name="Dezimal 17 4 6 3" xfId="17831" xr:uid="{00000000-0005-0000-0000-000053450000}"/>
    <cellStyle name="Dezimal 17 4 6 3 2" xfId="17832" xr:uid="{00000000-0005-0000-0000-000054450000}"/>
    <cellStyle name="Dezimal 17 4 6 3 2 2" xfId="17833" xr:uid="{00000000-0005-0000-0000-000055450000}"/>
    <cellStyle name="Dezimal 17 4 6 3 3" xfId="17834" xr:uid="{00000000-0005-0000-0000-000056450000}"/>
    <cellStyle name="Dezimal 17 4 6 3 3 2" xfId="17835" xr:uid="{00000000-0005-0000-0000-000057450000}"/>
    <cellStyle name="Dezimal 17 4 6 3 4" xfId="17836" xr:uid="{00000000-0005-0000-0000-000058450000}"/>
    <cellStyle name="Dezimal 17 4 6 4" xfId="17837" xr:uid="{00000000-0005-0000-0000-000059450000}"/>
    <cellStyle name="Dezimal 17 4 6 4 2" xfId="17838" xr:uid="{00000000-0005-0000-0000-00005A450000}"/>
    <cellStyle name="Dezimal 17 4 6 4 2 2" xfId="17839" xr:uid="{00000000-0005-0000-0000-00005B450000}"/>
    <cellStyle name="Dezimal 17 4 6 4 3" xfId="17840" xr:uid="{00000000-0005-0000-0000-00005C450000}"/>
    <cellStyle name="Dezimal 17 4 6 4 3 2" xfId="17841" xr:uid="{00000000-0005-0000-0000-00005D450000}"/>
    <cellStyle name="Dezimal 17 4 6 4 4" xfId="17842" xr:uid="{00000000-0005-0000-0000-00005E450000}"/>
    <cellStyle name="Dezimal 17 4 6 5" xfId="17843" xr:uid="{00000000-0005-0000-0000-00005F450000}"/>
    <cellStyle name="Dezimal 17 4 6 5 2" xfId="17844" xr:uid="{00000000-0005-0000-0000-000060450000}"/>
    <cellStyle name="Dezimal 17 4 6 5 2 2" xfId="17845" xr:uid="{00000000-0005-0000-0000-000061450000}"/>
    <cellStyle name="Dezimal 17 4 6 5 3" xfId="17846" xr:uid="{00000000-0005-0000-0000-000062450000}"/>
    <cellStyle name="Dezimal 17 4 6 5 3 2" xfId="17847" xr:uid="{00000000-0005-0000-0000-000063450000}"/>
    <cellStyle name="Dezimal 17 4 6 5 4" xfId="17848" xr:uid="{00000000-0005-0000-0000-000064450000}"/>
    <cellStyle name="Dezimal 17 4 6 6" xfId="17849" xr:uid="{00000000-0005-0000-0000-000065450000}"/>
    <cellStyle name="Dezimal 17 4 6 6 2" xfId="17850" xr:uid="{00000000-0005-0000-0000-000066450000}"/>
    <cellStyle name="Dezimal 17 4 6 6 2 2" xfId="17851" xr:uid="{00000000-0005-0000-0000-000067450000}"/>
    <cellStyle name="Dezimal 17 4 6 6 3" xfId="17852" xr:uid="{00000000-0005-0000-0000-000068450000}"/>
    <cellStyle name="Dezimal 17 4 6 6 3 2" xfId="17853" xr:uid="{00000000-0005-0000-0000-000069450000}"/>
    <cellStyle name="Dezimal 17 4 6 6 4" xfId="17854" xr:uid="{00000000-0005-0000-0000-00006A450000}"/>
    <cellStyle name="Dezimal 17 4 6 7" xfId="17855" xr:uid="{00000000-0005-0000-0000-00006B450000}"/>
    <cellStyle name="Dezimal 17 4 6 7 2" xfId="17856" xr:uid="{00000000-0005-0000-0000-00006C450000}"/>
    <cellStyle name="Dezimal 17 4 6 8" xfId="17857" xr:uid="{00000000-0005-0000-0000-00006D450000}"/>
    <cellStyle name="Dezimal 17 4 6 8 2" xfId="17858" xr:uid="{00000000-0005-0000-0000-00006E450000}"/>
    <cellStyle name="Dezimal 17 4 6 9" xfId="17859" xr:uid="{00000000-0005-0000-0000-00006F450000}"/>
    <cellStyle name="Dezimal 17 4 7" xfId="17860" xr:uid="{00000000-0005-0000-0000-000070450000}"/>
    <cellStyle name="Dezimal 17 4 7 10" xfId="17861" xr:uid="{00000000-0005-0000-0000-000071450000}"/>
    <cellStyle name="Dezimal 17 4 7 10 2" xfId="17862" xr:uid="{00000000-0005-0000-0000-000072450000}"/>
    <cellStyle name="Dezimal 17 4 7 11" xfId="17863" xr:uid="{00000000-0005-0000-0000-000073450000}"/>
    <cellStyle name="Dezimal 17 4 7 2" xfId="17864" xr:uid="{00000000-0005-0000-0000-000074450000}"/>
    <cellStyle name="Dezimal 17 4 7 2 2" xfId="17865" xr:uid="{00000000-0005-0000-0000-000075450000}"/>
    <cellStyle name="Dezimal 17 4 7 2 2 2" xfId="17866" xr:uid="{00000000-0005-0000-0000-000076450000}"/>
    <cellStyle name="Dezimal 17 4 7 2 2 2 2" xfId="17867" xr:uid="{00000000-0005-0000-0000-000077450000}"/>
    <cellStyle name="Dezimal 17 4 7 2 2 3" xfId="17868" xr:uid="{00000000-0005-0000-0000-000078450000}"/>
    <cellStyle name="Dezimal 17 4 7 2 2 3 2" xfId="17869" xr:uid="{00000000-0005-0000-0000-000079450000}"/>
    <cellStyle name="Dezimal 17 4 7 2 2 4" xfId="17870" xr:uid="{00000000-0005-0000-0000-00007A450000}"/>
    <cellStyle name="Dezimal 17 4 7 2 3" xfId="17871" xr:uid="{00000000-0005-0000-0000-00007B450000}"/>
    <cellStyle name="Dezimal 17 4 7 2 3 2" xfId="17872" xr:uid="{00000000-0005-0000-0000-00007C450000}"/>
    <cellStyle name="Dezimal 17 4 7 2 3 2 2" xfId="17873" xr:uid="{00000000-0005-0000-0000-00007D450000}"/>
    <cellStyle name="Dezimal 17 4 7 2 3 3" xfId="17874" xr:uid="{00000000-0005-0000-0000-00007E450000}"/>
    <cellStyle name="Dezimal 17 4 7 2 3 3 2" xfId="17875" xr:uid="{00000000-0005-0000-0000-00007F450000}"/>
    <cellStyle name="Dezimal 17 4 7 2 3 4" xfId="17876" xr:uid="{00000000-0005-0000-0000-000080450000}"/>
    <cellStyle name="Dezimal 17 4 7 2 4" xfId="17877" xr:uid="{00000000-0005-0000-0000-000081450000}"/>
    <cellStyle name="Dezimal 17 4 7 2 4 2" xfId="17878" xr:uid="{00000000-0005-0000-0000-000082450000}"/>
    <cellStyle name="Dezimal 17 4 7 2 5" xfId="17879" xr:uid="{00000000-0005-0000-0000-000083450000}"/>
    <cellStyle name="Dezimal 17 4 7 2 5 2" xfId="17880" xr:uid="{00000000-0005-0000-0000-000084450000}"/>
    <cellStyle name="Dezimal 17 4 7 2 6" xfId="17881" xr:uid="{00000000-0005-0000-0000-000085450000}"/>
    <cellStyle name="Dezimal 17 4 7 3" xfId="17882" xr:uid="{00000000-0005-0000-0000-000086450000}"/>
    <cellStyle name="Dezimal 17 4 7 3 2" xfId="17883" xr:uid="{00000000-0005-0000-0000-000087450000}"/>
    <cellStyle name="Dezimal 17 4 7 3 2 2" xfId="17884" xr:uid="{00000000-0005-0000-0000-000088450000}"/>
    <cellStyle name="Dezimal 17 4 7 3 2 2 2" xfId="17885" xr:uid="{00000000-0005-0000-0000-000089450000}"/>
    <cellStyle name="Dezimal 17 4 7 3 2 3" xfId="17886" xr:uid="{00000000-0005-0000-0000-00008A450000}"/>
    <cellStyle name="Dezimal 17 4 7 3 2 3 2" xfId="17887" xr:uid="{00000000-0005-0000-0000-00008B450000}"/>
    <cellStyle name="Dezimal 17 4 7 3 2 4" xfId="17888" xr:uid="{00000000-0005-0000-0000-00008C450000}"/>
    <cellStyle name="Dezimal 17 4 7 3 3" xfId="17889" xr:uid="{00000000-0005-0000-0000-00008D450000}"/>
    <cellStyle name="Dezimal 17 4 7 3 3 2" xfId="17890" xr:uid="{00000000-0005-0000-0000-00008E450000}"/>
    <cellStyle name="Dezimal 17 4 7 3 3 2 2" xfId="17891" xr:uid="{00000000-0005-0000-0000-00008F450000}"/>
    <cellStyle name="Dezimal 17 4 7 3 3 3" xfId="17892" xr:uid="{00000000-0005-0000-0000-000090450000}"/>
    <cellStyle name="Dezimal 17 4 7 3 3 3 2" xfId="17893" xr:uid="{00000000-0005-0000-0000-000091450000}"/>
    <cellStyle name="Dezimal 17 4 7 3 3 4" xfId="17894" xr:uid="{00000000-0005-0000-0000-000092450000}"/>
    <cellStyle name="Dezimal 17 4 7 3 4" xfId="17895" xr:uid="{00000000-0005-0000-0000-000093450000}"/>
    <cellStyle name="Dezimal 17 4 7 3 4 2" xfId="17896" xr:uid="{00000000-0005-0000-0000-000094450000}"/>
    <cellStyle name="Dezimal 17 4 7 3 5" xfId="17897" xr:uid="{00000000-0005-0000-0000-000095450000}"/>
    <cellStyle name="Dezimal 17 4 7 3 5 2" xfId="17898" xr:uid="{00000000-0005-0000-0000-000096450000}"/>
    <cellStyle name="Dezimal 17 4 7 3 6" xfId="17899" xr:uid="{00000000-0005-0000-0000-000097450000}"/>
    <cellStyle name="Dezimal 17 4 7 4" xfId="17900" xr:uid="{00000000-0005-0000-0000-000098450000}"/>
    <cellStyle name="Dezimal 17 4 7 4 2" xfId="17901" xr:uid="{00000000-0005-0000-0000-000099450000}"/>
    <cellStyle name="Dezimal 17 4 7 4 2 2" xfId="17902" xr:uid="{00000000-0005-0000-0000-00009A450000}"/>
    <cellStyle name="Dezimal 17 4 7 4 2 2 2" xfId="17903" xr:uid="{00000000-0005-0000-0000-00009B450000}"/>
    <cellStyle name="Dezimal 17 4 7 4 2 2 2 2" xfId="17904" xr:uid="{00000000-0005-0000-0000-00009C450000}"/>
    <cellStyle name="Dezimal 17 4 7 4 2 2 3" xfId="17905" xr:uid="{00000000-0005-0000-0000-00009D450000}"/>
    <cellStyle name="Dezimal 17 4 7 4 2 2 3 2" xfId="17906" xr:uid="{00000000-0005-0000-0000-00009E450000}"/>
    <cellStyle name="Dezimal 17 4 7 4 2 2 4" xfId="17907" xr:uid="{00000000-0005-0000-0000-00009F450000}"/>
    <cellStyle name="Dezimal 17 4 7 4 2 3" xfId="17908" xr:uid="{00000000-0005-0000-0000-0000A0450000}"/>
    <cellStyle name="Dezimal 17 4 7 4 2 3 2" xfId="17909" xr:uid="{00000000-0005-0000-0000-0000A1450000}"/>
    <cellStyle name="Dezimal 17 4 7 4 2 3 2 2" xfId="17910" xr:uid="{00000000-0005-0000-0000-0000A2450000}"/>
    <cellStyle name="Dezimal 17 4 7 4 2 3 3" xfId="17911" xr:uid="{00000000-0005-0000-0000-0000A3450000}"/>
    <cellStyle name="Dezimal 17 4 7 4 2 3 3 2" xfId="17912" xr:uid="{00000000-0005-0000-0000-0000A4450000}"/>
    <cellStyle name="Dezimal 17 4 7 4 2 3 4" xfId="17913" xr:uid="{00000000-0005-0000-0000-0000A5450000}"/>
    <cellStyle name="Dezimal 17 4 7 4 2 4" xfId="17914" xr:uid="{00000000-0005-0000-0000-0000A6450000}"/>
    <cellStyle name="Dezimal 17 4 7 4 2 4 2" xfId="17915" xr:uid="{00000000-0005-0000-0000-0000A7450000}"/>
    <cellStyle name="Dezimal 17 4 7 4 2 5" xfId="17916" xr:uid="{00000000-0005-0000-0000-0000A8450000}"/>
    <cellStyle name="Dezimal 17 4 7 4 2 5 2" xfId="17917" xr:uid="{00000000-0005-0000-0000-0000A9450000}"/>
    <cellStyle name="Dezimal 17 4 7 4 2 6" xfId="17918" xr:uid="{00000000-0005-0000-0000-0000AA450000}"/>
    <cellStyle name="Dezimal 17 4 7 4 3" xfId="17919" xr:uid="{00000000-0005-0000-0000-0000AB450000}"/>
    <cellStyle name="Dezimal 17 4 7 4 3 2" xfId="17920" xr:uid="{00000000-0005-0000-0000-0000AC450000}"/>
    <cellStyle name="Dezimal 17 4 7 4 3 2 2" xfId="17921" xr:uid="{00000000-0005-0000-0000-0000AD450000}"/>
    <cellStyle name="Dezimal 17 4 7 4 3 3" xfId="17922" xr:uid="{00000000-0005-0000-0000-0000AE450000}"/>
    <cellStyle name="Dezimal 17 4 7 4 3 3 2" xfId="17923" xr:uid="{00000000-0005-0000-0000-0000AF450000}"/>
    <cellStyle name="Dezimal 17 4 7 4 3 4" xfId="17924" xr:uid="{00000000-0005-0000-0000-0000B0450000}"/>
    <cellStyle name="Dezimal 17 4 7 4 4" xfId="17925" xr:uid="{00000000-0005-0000-0000-0000B1450000}"/>
    <cellStyle name="Dezimal 17 4 7 4 4 2" xfId="17926" xr:uid="{00000000-0005-0000-0000-0000B2450000}"/>
    <cellStyle name="Dezimal 17 4 7 4 5" xfId="17927" xr:uid="{00000000-0005-0000-0000-0000B3450000}"/>
    <cellStyle name="Dezimal 17 4 7 4 5 2" xfId="17928" xr:uid="{00000000-0005-0000-0000-0000B4450000}"/>
    <cellStyle name="Dezimal 17 4 7 4 6" xfId="17929" xr:uid="{00000000-0005-0000-0000-0000B5450000}"/>
    <cellStyle name="Dezimal 17 4 7 5" xfId="17930" xr:uid="{00000000-0005-0000-0000-0000B6450000}"/>
    <cellStyle name="Dezimal 17 4 7 5 2" xfId="17931" xr:uid="{00000000-0005-0000-0000-0000B7450000}"/>
    <cellStyle name="Dezimal 17 4 7 5 2 2" xfId="17932" xr:uid="{00000000-0005-0000-0000-0000B8450000}"/>
    <cellStyle name="Dezimal 17 4 7 5 3" xfId="17933" xr:uid="{00000000-0005-0000-0000-0000B9450000}"/>
    <cellStyle name="Dezimal 17 4 7 5 3 2" xfId="17934" xr:uid="{00000000-0005-0000-0000-0000BA450000}"/>
    <cellStyle name="Dezimal 17 4 7 5 4" xfId="17935" xr:uid="{00000000-0005-0000-0000-0000BB450000}"/>
    <cellStyle name="Dezimal 17 4 7 6" xfId="17936" xr:uid="{00000000-0005-0000-0000-0000BC450000}"/>
    <cellStyle name="Dezimal 17 4 7 6 2" xfId="17937" xr:uid="{00000000-0005-0000-0000-0000BD450000}"/>
    <cellStyle name="Dezimal 17 4 7 6 2 2" xfId="17938" xr:uid="{00000000-0005-0000-0000-0000BE450000}"/>
    <cellStyle name="Dezimal 17 4 7 6 3" xfId="17939" xr:uid="{00000000-0005-0000-0000-0000BF450000}"/>
    <cellStyle name="Dezimal 17 4 7 6 3 2" xfId="17940" xr:uid="{00000000-0005-0000-0000-0000C0450000}"/>
    <cellStyle name="Dezimal 17 4 7 6 4" xfId="17941" xr:uid="{00000000-0005-0000-0000-0000C1450000}"/>
    <cellStyle name="Dezimal 17 4 7 7" xfId="17942" xr:uid="{00000000-0005-0000-0000-0000C2450000}"/>
    <cellStyle name="Dezimal 17 4 7 7 2" xfId="17943" xr:uid="{00000000-0005-0000-0000-0000C3450000}"/>
    <cellStyle name="Dezimal 17 4 7 7 2 2" xfId="17944" xr:uid="{00000000-0005-0000-0000-0000C4450000}"/>
    <cellStyle name="Dezimal 17 4 7 7 3" xfId="17945" xr:uid="{00000000-0005-0000-0000-0000C5450000}"/>
    <cellStyle name="Dezimal 17 4 7 7 3 2" xfId="17946" xr:uid="{00000000-0005-0000-0000-0000C6450000}"/>
    <cellStyle name="Dezimal 17 4 7 7 4" xfId="17947" xr:uid="{00000000-0005-0000-0000-0000C7450000}"/>
    <cellStyle name="Dezimal 17 4 7 8" xfId="17948" xr:uid="{00000000-0005-0000-0000-0000C8450000}"/>
    <cellStyle name="Dezimal 17 4 7 8 2" xfId="17949" xr:uid="{00000000-0005-0000-0000-0000C9450000}"/>
    <cellStyle name="Dezimal 17 4 7 8 2 2" xfId="17950" xr:uid="{00000000-0005-0000-0000-0000CA450000}"/>
    <cellStyle name="Dezimal 17 4 7 8 3" xfId="17951" xr:uid="{00000000-0005-0000-0000-0000CB450000}"/>
    <cellStyle name="Dezimal 17 4 7 8 3 2" xfId="17952" xr:uid="{00000000-0005-0000-0000-0000CC450000}"/>
    <cellStyle name="Dezimal 17 4 7 8 4" xfId="17953" xr:uid="{00000000-0005-0000-0000-0000CD450000}"/>
    <cellStyle name="Dezimal 17 4 7 9" xfId="17954" xr:uid="{00000000-0005-0000-0000-0000CE450000}"/>
    <cellStyle name="Dezimal 17 4 7 9 2" xfId="17955" xr:uid="{00000000-0005-0000-0000-0000CF450000}"/>
    <cellStyle name="Dezimal 17 4 8" xfId="17956" xr:uid="{00000000-0005-0000-0000-0000D0450000}"/>
    <cellStyle name="Dezimal 17 4 8 10" xfId="17957" xr:uid="{00000000-0005-0000-0000-0000D1450000}"/>
    <cellStyle name="Dezimal 17 4 8 2" xfId="17958" xr:uid="{00000000-0005-0000-0000-0000D2450000}"/>
    <cellStyle name="Dezimal 17 4 8 2 2" xfId="17959" xr:uid="{00000000-0005-0000-0000-0000D3450000}"/>
    <cellStyle name="Dezimal 17 4 8 2 2 2" xfId="17960" xr:uid="{00000000-0005-0000-0000-0000D4450000}"/>
    <cellStyle name="Dezimal 17 4 8 2 2 2 2" xfId="17961" xr:uid="{00000000-0005-0000-0000-0000D5450000}"/>
    <cellStyle name="Dezimal 17 4 8 2 2 3" xfId="17962" xr:uid="{00000000-0005-0000-0000-0000D6450000}"/>
    <cellStyle name="Dezimal 17 4 8 2 2 3 2" xfId="17963" xr:uid="{00000000-0005-0000-0000-0000D7450000}"/>
    <cellStyle name="Dezimal 17 4 8 2 2 4" xfId="17964" xr:uid="{00000000-0005-0000-0000-0000D8450000}"/>
    <cellStyle name="Dezimal 17 4 8 2 3" xfId="17965" xr:uid="{00000000-0005-0000-0000-0000D9450000}"/>
    <cellStyle name="Dezimal 17 4 8 2 3 2" xfId="17966" xr:uid="{00000000-0005-0000-0000-0000DA450000}"/>
    <cellStyle name="Dezimal 17 4 8 2 3 2 2" xfId="17967" xr:uid="{00000000-0005-0000-0000-0000DB450000}"/>
    <cellStyle name="Dezimal 17 4 8 2 3 3" xfId="17968" xr:uid="{00000000-0005-0000-0000-0000DC450000}"/>
    <cellStyle name="Dezimal 17 4 8 2 3 3 2" xfId="17969" xr:uid="{00000000-0005-0000-0000-0000DD450000}"/>
    <cellStyle name="Dezimal 17 4 8 2 3 4" xfId="17970" xr:uid="{00000000-0005-0000-0000-0000DE450000}"/>
    <cellStyle name="Dezimal 17 4 8 2 4" xfId="17971" xr:uid="{00000000-0005-0000-0000-0000DF450000}"/>
    <cellStyle name="Dezimal 17 4 8 2 4 2" xfId="17972" xr:uid="{00000000-0005-0000-0000-0000E0450000}"/>
    <cellStyle name="Dezimal 17 4 8 2 5" xfId="17973" xr:uid="{00000000-0005-0000-0000-0000E1450000}"/>
    <cellStyle name="Dezimal 17 4 8 2 5 2" xfId="17974" xr:uid="{00000000-0005-0000-0000-0000E2450000}"/>
    <cellStyle name="Dezimal 17 4 8 2 6" xfId="17975" xr:uid="{00000000-0005-0000-0000-0000E3450000}"/>
    <cellStyle name="Dezimal 17 4 8 3" xfId="17976" xr:uid="{00000000-0005-0000-0000-0000E4450000}"/>
    <cellStyle name="Dezimal 17 4 8 3 2" xfId="17977" xr:uid="{00000000-0005-0000-0000-0000E5450000}"/>
    <cellStyle name="Dezimal 17 4 8 3 2 2" xfId="17978" xr:uid="{00000000-0005-0000-0000-0000E6450000}"/>
    <cellStyle name="Dezimal 17 4 8 3 2 2 2" xfId="17979" xr:uid="{00000000-0005-0000-0000-0000E7450000}"/>
    <cellStyle name="Dezimal 17 4 8 3 2 3" xfId="17980" xr:uid="{00000000-0005-0000-0000-0000E8450000}"/>
    <cellStyle name="Dezimal 17 4 8 3 2 3 2" xfId="17981" xr:uid="{00000000-0005-0000-0000-0000E9450000}"/>
    <cellStyle name="Dezimal 17 4 8 3 2 4" xfId="17982" xr:uid="{00000000-0005-0000-0000-0000EA450000}"/>
    <cellStyle name="Dezimal 17 4 8 3 3" xfId="17983" xr:uid="{00000000-0005-0000-0000-0000EB450000}"/>
    <cellStyle name="Dezimal 17 4 8 3 3 2" xfId="17984" xr:uid="{00000000-0005-0000-0000-0000EC450000}"/>
    <cellStyle name="Dezimal 17 4 8 3 3 2 2" xfId="17985" xr:uid="{00000000-0005-0000-0000-0000ED450000}"/>
    <cellStyle name="Dezimal 17 4 8 3 3 3" xfId="17986" xr:uid="{00000000-0005-0000-0000-0000EE450000}"/>
    <cellStyle name="Dezimal 17 4 8 3 3 3 2" xfId="17987" xr:uid="{00000000-0005-0000-0000-0000EF450000}"/>
    <cellStyle name="Dezimal 17 4 8 3 3 4" xfId="17988" xr:uid="{00000000-0005-0000-0000-0000F0450000}"/>
    <cellStyle name="Dezimal 17 4 8 3 4" xfId="17989" xr:uid="{00000000-0005-0000-0000-0000F1450000}"/>
    <cellStyle name="Dezimal 17 4 8 3 4 2" xfId="17990" xr:uid="{00000000-0005-0000-0000-0000F2450000}"/>
    <cellStyle name="Dezimal 17 4 8 3 5" xfId="17991" xr:uid="{00000000-0005-0000-0000-0000F3450000}"/>
    <cellStyle name="Dezimal 17 4 8 3 5 2" xfId="17992" xr:uid="{00000000-0005-0000-0000-0000F4450000}"/>
    <cellStyle name="Dezimal 17 4 8 3 6" xfId="17993" xr:uid="{00000000-0005-0000-0000-0000F5450000}"/>
    <cellStyle name="Dezimal 17 4 8 4" xfId="17994" xr:uid="{00000000-0005-0000-0000-0000F6450000}"/>
    <cellStyle name="Dezimal 17 4 8 4 2" xfId="17995" xr:uid="{00000000-0005-0000-0000-0000F7450000}"/>
    <cellStyle name="Dezimal 17 4 8 4 2 2" xfId="17996" xr:uid="{00000000-0005-0000-0000-0000F8450000}"/>
    <cellStyle name="Dezimal 17 4 8 4 2 2 2" xfId="17997" xr:uid="{00000000-0005-0000-0000-0000F9450000}"/>
    <cellStyle name="Dezimal 17 4 8 4 2 2 2 2" xfId="17998" xr:uid="{00000000-0005-0000-0000-0000FA450000}"/>
    <cellStyle name="Dezimal 17 4 8 4 2 2 3" xfId="17999" xr:uid="{00000000-0005-0000-0000-0000FB450000}"/>
    <cellStyle name="Dezimal 17 4 8 4 2 2 3 2" xfId="18000" xr:uid="{00000000-0005-0000-0000-0000FC450000}"/>
    <cellStyle name="Dezimal 17 4 8 4 2 2 4" xfId="18001" xr:uid="{00000000-0005-0000-0000-0000FD450000}"/>
    <cellStyle name="Dezimal 17 4 8 4 2 3" xfId="18002" xr:uid="{00000000-0005-0000-0000-0000FE450000}"/>
    <cellStyle name="Dezimal 17 4 8 4 2 3 2" xfId="18003" xr:uid="{00000000-0005-0000-0000-0000FF450000}"/>
    <cellStyle name="Dezimal 17 4 8 4 2 3 2 2" xfId="18004" xr:uid="{00000000-0005-0000-0000-000000460000}"/>
    <cellStyle name="Dezimal 17 4 8 4 2 3 3" xfId="18005" xr:uid="{00000000-0005-0000-0000-000001460000}"/>
    <cellStyle name="Dezimal 17 4 8 4 2 3 3 2" xfId="18006" xr:uid="{00000000-0005-0000-0000-000002460000}"/>
    <cellStyle name="Dezimal 17 4 8 4 2 3 4" xfId="18007" xr:uid="{00000000-0005-0000-0000-000003460000}"/>
    <cellStyle name="Dezimal 17 4 8 4 2 4" xfId="18008" xr:uid="{00000000-0005-0000-0000-000004460000}"/>
    <cellStyle name="Dezimal 17 4 8 4 2 4 2" xfId="18009" xr:uid="{00000000-0005-0000-0000-000005460000}"/>
    <cellStyle name="Dezimal 17 4 8 4 2 5" xfId="18010" xr:uid="{00000000-0005-0000-0000-000006460000}"/>
    <cellStyle name="Dezimal 17 4 8 4 2 5 2" xfId="18011" xr:uid="{00000000-0005-0000-0000-000007460000}"/>
    <cellStyle name="Dezimal 17 4 8 4 2 6" xfId="18012" xr:uid="{00000000-0005-0000-0000-000008460000}"/>
    <cellStyle name="Dezimal 17 4 8 4 3" xfId="18013" xr:uid="{00000000-0005-0000-0000-000009460000}"/>
    <cellStyle name="Dezimal 17 4 8 4 3 2" xfId="18014" xr:uid="{00000000-0005-0000-0000-00000A460000}"/>
    <cellStyle name="Dezimal 17 4 8 4 3 2 2" xfId="18015" xr:uid="{00000000-0005-0000-0000-00000B460000}"/>
    <cellStyle name="Dezimal 17 4 8 4 3 3" xfId="18016" xr:uid="{00000000-0005-0000-0000-00000C460000}"/>
    <cellStyle name="Dezimal 17 4 8 4 3 3 2" xfId="18017" xr:uid="{00000000-0005-0000-0000-00000D460000}"/>
    <cellStyle name="Dezimal 17 4 8 4 3 4" xfId="18018" xr:uid="{00000000-0005-0000-0000-00000E460000}"/>
    <cellStyle name="Dezimal 17 4 8 4 4" xfId="18019" xr:uid="{00000000-0005-0000-0000-00000F460000}"/>
    <cellStyle name="Dezimal 17 4 8 4 4 2" xfId="18020" xr:uid="{00000000-0005-0000-0000-000010460000}"/>
    <cellStyle name="Dezimal 17 4 8 4 5" xfId="18021" xr:uid="{00000000-0005-0000-0000-000011460000}"/>
    <cellStyle name="Dezimal 17 4 8 4 5 2" xfId="18022" xr:uid="{00000000-0005-0000-0000-000012460000}"/>
    <cellStyle name="Dezimal 17 4 8 4 6" xfId="18023" xr:uid="{00000000-0005-0000-0000-000013460000}"/>
    <cellStyle name="Dezimal 17 4 8 5" xfId="18024" xr:uid="{00000000-0005-0000-0000-000014460000}"/>
    <cellStyle name="Dezimal 17 4 8 5 2" xfId="18025" xr:uid="{00000000-0005-0000-0000-000015460000}"/>
    <cellStyle name="Dezimal 17 4 8 5 2 2" xfId="18026" xr:uid="{00000000-0005-0000-0000-000016460000}"/>
    <cellStyle name="Dezimal 17 4 8 5 3" xfId="18027" xr:uid="{00000000-0005-0000-0000-000017460000}"/>
    <cellStyle name="Dezimal 17 4 8 5 3 2" xfId="18028" xr:uid="{00000000-0005-0000-0000-000018460000}"/>
    <cellStyle name="Dezimal 17 4 8 5 4" xfId="18029" xr:uid="{00000000-0005-0000-0000-000019460000}"/>
    <cellStyle name="Dezimal 17 4 8 6" xfId="18030" xr:uid="{00000000-0005-0000-0000-00001A460000}"/>
    <cellStyle name="Dezimal 17 4 8 6 2" xfId="18031" xr:uid="{00000000-0005-0000-0000-00001B460000}"/>
    <cellStyle name="Dezimal 17 4 8 6 2 2" xfId="18032" xr:uid="{00000000-0005-0000-0000-00001C460000}"/>
    <cellStyle name="Dezimal 17 4 8 6 3" xfId="18033" xr:uid="{00000000-0005-0000-0000-00001D460000}"/>
    <cellStyle name="Dezimal 17 4 8 6 3 2" xfId="18034" xr:uid="{00000000-0005-0000-0000-00001E460000}"/>
    <cellStyle name="Dezimal 17 4 8 6 4" xfId="18035" xr:uid="{00000000-0005-0000-0000-00001F460000}"/>
    <cellStyle name="Dezimal 17 4 8 7" xfId="18036" xr:uid="{00000000-0005-0000-0000-000020460000}"/>
    <cellStyle name="Dezimal 17 4 8 7 2" xfId="18037" xr:uid="{00000000-0005-0000-0000-000021460000}"/>
    <cellStyle name="Dezimal 17 4 8 7 2 2" xfId="18038" xr:uid="{00000000-0005-0000-0000-000022460000}"/>
    <cellStyle name="Dezimal 17 4 8 7 3" xfId="18039" xr:uid="{00000000-0005-0000-0000-000023460000}"/>
    <cellStyle name="Dezimal 17 4 8 7 3 2" xfId="18040" xr:uid="{00000000-0005-0000-0000-000024460000}"/>
    <cellStyle name="Dezimal 17 4 8 7 4" xfId="18041" xr:uid="{00000000-0005-0000-0000-000025460000}"/>
    <cellStyle name="Dezimal 17 4 8 8" xfId="18042" xr:uid="{00000000-0005-0000-0000-000026460000}"/>
    <cellStyle name="Dezimal 17 4 8 8 2" xfId="18043" xr:uid="{00000000-0005-0000-0000-000027460000}"/>
    <cellStyle name="Dezimal 17 4 8 9" xfId="18044" xr:uid="{00000000-0005-0000-0000-000028460000}"/>
    <cellStyle name="Dezimal 17 4 8 9 2" xfId="18045" xr:uid="{00000000-0005-0000-0000-000029460000}"/>
    <cellStyle name="Dezimal 17 4 9" xfId="18046" xr:uid="{00000000-0005-0000-0000-00002A460000}"/>
    <cellStyle name="Dezimal 17 4 9 2" xfId="18047" xr:uid="{00000000-0005-0000-0000-00002B460000}"/>
    <cellStyle name="Dezimal 17 4 9 2 2" xfId="18048" xr:uid="{00000000-0005-0000-0000-00002C460000}"/>
    <cellStyle name="Dezimal 17 4 9 2 2 2" xfId="18049" xr:uid="{00000000-0005-0000-0000-00002D460000}"/>
    <cellStyle name="Dezimal 17 4 9 2 2 2 2" xfId="18050" xr:uid="{00000000-0005-0000-0000-00002E460000}"/>
    <cellStyle name="Dezimal 17 4 9 2 2 3" xfId="18051" xr:uid="{00000000-0005-0000-0000-00002F460000}"/>
    <cellStyle name="Dezimal 17 4 9 2 2 3 2" xfId="18052" xr:uid="{00000000-0005-0000-0000-000030460000}"/>
    <cellStyle name="Dezimal 17 4 9 2 2 4" xfId="18053" xr:uid="{00000000-0005-0000-0000-000031460000}"/>
    <cellStyle name="Dezimal 17 4 9 2 3" xfId="18054" xr:uid="{00000000-0005-0000-0000-000032460000}"/>
    <cellStyle name="Dezimal 17 4 9 2 3 2" xfId="18055" xr:uid="{00000000-0005-0000-0000-000033460000}"/>
    <cellStyle name="Dezimal 17 4 9 2 3 2 2" xfId="18056" xr:uid="{00000000-0005-0000-0000-000034460000}"/>
    <cellStyle name="Dezimal 17 4 9 2 3 3" xfId="18057" xr:uid="{00000000-0005-0000-0000-000035460000}"/>
    <cellStyle name="Dezimal 17 4 9 2 3 3 2" xfId="18058" xr:uid="{00000000-0005-0000-0000-000036460000}"/>
    <cellStyle name="Dezimal 17 4 9 2 3 4" xfId="18059" xr:uid="{00000000-0005-0000-0000-000037460000}"/>
    <cellStyle name="Dezimal 17 4 9 2 4" xfId="18060" xr:uid="{00000000-0005-0000-0000-000038460000}"/>
    <cellStyle name="Dezimal 17 4 9 2 4 2" xfId="18061" xr:uid="{00000000-0005-0000-0000-000039460000}"/>
    <cellStyle name="Dezimal 17 4 9 2 5" xfId="18062" xr:uid="{00000000-0005-0000-0000-00003A460000}"/>
    <cellStyle name="Dezimal 17 4 9 2 5 2" xfId="18063" xr:uid="{00000000-0005-0000-0000-00003B460000}"/>
    <cellStyle name="Dezimal 17 4 9 2 6" xfId="18064" xr:uid="{00000000-0005-0000-0000-00003C460000}"/>
    <cellStyle name="Dezimal 17 4 9 3" xfId="18065" xr:uid="{00000000-0005-0000-0000-00003D460000}"/>
    <cellStyle name="Dezimal 17 4 9 3 2" xfId="18066" xr:uid="{00000000-0005-0000-0000-00003E460000}"/>
    <cellStyle name="Dezimal 17 4 9 3 2 2" xfId="18067" xr:uid="{00000000-0005-0000-0000-00003F460000}"/>
    <cellStyle name="Dezimal 17 4 9 3 3" xfId="18068" xr:uid="{00000000-0005-0000-0000-000040460000}"/>
    <cellStyle name="Dezimal 17 4 9 3 3 2" xfId="18069" xr:uid="{00000000-0005-0000-0000-000041460000}"/>
    <cellStyle name="Dezimal 17 4 9 3 4" xfId="18070" xr:uid="{00000000-0005-0000-0000-000042460000}"/>
    <cellStyle name="Dezimal 17 4 9 4" xfId="18071" xr:uid="{00000000-0005-0000-0000-000043460000}"/>
    <cellStyle name="Dezimal 17 4 9 4 2" xfId="18072" xr:uid="{00000000-0005-0000-0000-000044460000}"/>
    <cellStyle name="Dezimal 17 4 9 5" xfId="18073" xr:uid="{00000000-0005-0000-0000-000045460000}"/>
    <cellStyle name="Dezimal 17 4 9 5 2" xfId="18074" xr:uid="{00000000-0005-0000-0000-000046460000}"/>
    <cellStyle name="Dezimal 17 4 9 6" xfId="18075" xr:uid="{00000000-0005-0000-0000-000047460000}"/>
    <cellStyle name="Dezimal 17 5" xfId="18076" xr:uid="{00000000-0005-0000-0000-000048460000}"/>
    <cellStyle name="Dezimal 17 5 10" xfId="18077" xr:uid="{00000000-0005-0000-0000-000049460000}"/>
    <cellStyle name="Dezimal 17 5 10 2" xfId="18078" xr:uid="{00000000-0005-0000-0000-00004A460000}"/>
    <cellStyle name="Dezimal 17 5 11" xfId="18079" xr:uid="{00000000-0005-0000-0000-00004B460000}"/>
    <cellStyle name="Dezimal 17 5 2" xfId="18080" xr:uid="{00000000-0005-0000-0000-00004C460000}"/>
    <cellStyle name="Dezimal 17 5 2 10" xfId="18081" xr:uid="{00000000-0005-0000-0000-00004D460000}"/>
    <cellStyle name="Dezimal 17 5 2 2" xfId="18082" xr:uid="{00000000-0005-0000-0000-00004E460000}"/>
    <cellStyle name="Dezimal 17 5 2 2 2" xfId="18083" xr:uid="{00000000-0005-0000-0000-00004F460000}"/>
    <cellStyle name="Dezimal 17 5 2 2 2 2" xfId="18084" xr:uid="{00000000-0005-0000-0000-000050460000}"/>
    <cellStyle name="Dezimal 17 5 2 2 2 2 2" xfId="18085" xr:uid="{00000000-0005-0000-0000-000051460000}"/>
    <cellStyle name="Dezimal 17 5 2 2 2 3" xfId="18086" xr:uid="{00000000-0005-0000-0000-000052460000}"/>
    <cellStyle name="Dezimal 17 5 2 2 3" xfId="18087" xr:uid="{00000000-0005-0000-0000-000053460000}"/>
    <cellStyle name="Dezimal 17 5 2 2 3 2" xfId="18088" xr:uid="{00000000-0005-0000-0000-000054460000}"/>
    <cellStyle name="Dezimal 17 5 2 2 4" xfId="18089" xr:uid="{00000000-0005-0000-0000-000055460000}"/>
    <cellStyle name="Dezimal 17 5 2 3" xfId="18090" xr:uid="{00000000-0005-0000-0000-000056460000}"/>
    <cellStyle name="Dezimal 17 5 2 3 2" xfId="18091" xr:uid="{00000000-0005-0000-0000-000057460000}"/>
    <cellStyle name="Dezimal 17 5 2 3 2 2" xfId="18092" xr:uid="{00000000-0005-0000-0000-000058460000}"/>
    <cellStyle name="Dezimal 17 5 2 3 3" xfId="18093" xr:uid="{00000000-0005-0000-0000-000059460000}"/>
    <cellStyle name="Dezimal 17 5 2 3 3 2" xfId="18094" xr:uid="{00000000-0005-0000-0000-00005A460000}"/>
    <cellStyle name="Dezimal 17 5 2 3 4" xfId="18095" xr:uid="{00000000-0005-0000-0000-00005B460000}"/>
    <cellStyle name="Dezimal 17 5 2 4" xfId="18096" xr:uid="{00000000-0005-0000-0000-00005C460000}"/>
    <cellStyle name="Dezimal 17 5 2 4 2" xfId="18097" xr:uid="{00000000-0005-0000-0000-00005D460000}"/>
    <cellStyle name="Dezimal 17 5 2 4 2 2" xfId="18098" xr:uid="{00000000-0005-0000-0000-00005E460000}"/>
    <cellStyle name="Dezimal 17 5 2 4 3" xfId="18099" xr:uid="{00000000-0005-0000-0000-00005F460000}"/>
    <cellStyle name="Dezimal 17 5 2 4 3 2" xfId="18100" xr:uid="{00000000-0005-0000-0000-000060460000}"/>
    <cellStyle name="Dezimal 17 5 2 4 4" xfId="18101" xr:uid="{00000000-0005-0000-0000-000061460000}"/>
    <cellStyle name="Dezimal 17 5 2 5" xfId="18102" xr:uid="{00000000-0005-0000-0000-000062460000}"/>
    <cellStyle name="Dezimal 17 5 2 5 2" xfId="18103" xr:uid="{00000000-0005-0000-0000-000063460000}"/>
    <cellStyle name="Dezimal 17 5 2 5 2 2" xfId="18104" xr:uid="{00000000-0005-0000-0000-000064460000}"/>
    <cellStyle name="Dezimal 17 5 2 5 3" xfId="18105" xr:uid="{00000000-0005-0000-0000-000065460000}"/>
    <cellStyle name="Dezimal 17 5 2 5 3 2" xfId="18106" xr:uid="{00000000-0005-0000-0000-000066460000}"/>
    <cellStyle name="Dezimal 17 5 2 5 4" xfId="18107" xr:uid="{00000000-0005-0000-0000-000067460000}"/>
    <cellStyle name="Dezimal 17 5 2 6" xfId="18108" xr:uid="{00000000-0005-0000-0000-000068460000}"/>
    <cellStyle name="Dezimal 17 5 2 6 2" xfId="18109" xr:uid="{00000000-0005-0000-0000-000069460000}"/>
    <cellStyle name="Dezimal 17 5 2 6 2 2" xfId="18110" xr:uid="{00000000-0005-0000-0000-00006A460000}"/>
    <cellStyle name="Dezimal 17 5 2 6 3" xfId="18111" xr:uid="{00000000-0005-0000-0000-00006B460000}"/>
    <cellStyle name="Dezimal 17 5 2 6 3 2" xfId="18112" xr:uid="{00000000-0005-0000-0000-00006C460000}"/>
    <cellStyle name="Dezimal 17 5 2 6 4" xfId="18113" xr:uid="{00000000-0005-0000-0000-00006D460000}"/>
    <cellStyle name="Dezimal 17 5 2 7" xfId="18114" xr:uid="{00000000-0005-0000-0000-00006E460000}"/>
    <cellStyle name="Dezimal 17 5 2 7 2" xfId="18115" xr:uid="{00000000-0005-0000-0000-00006F460000}"/>
    <cellStyle name="Dezimal 17 5 2 7 2 2" xfId="18116" xr:uid="{00000000-0005-0000-0000-000070460000}"/>
    <cellStyle name="Dezimal 17 5 2 7 3" xfId="18117" xr:uid="{00000000-0005-0000-0000-000071460000}"/>
    <cellStyle name="Dezimal 17 5 2 7 3 2" xfId="18118" xr:uid="{00000000-0005-0000-0000-000072460000}"/>
    <cellStyle name="Dezimal 17 5 2 7 4" xfId="18119" xr:uid="{00000000-0005-0000-0000-000073460000}"/>
    <cellStyle name="Dezimal 17 5 2 8" xfId="18120" xr:uid="{00000000-0005-0000-0000-000074460000}"/>
    <cellStyle name="Dezimal 17 5 2 8 2" xfId="18121" xr:uid="{00000000-0005-0000-0000-000075460000}"/>
    <cellStyle name="Dezimal 17 5 2 9" xfId="18122" xr:uid="{00000000-0005-0000-0000-000076460000}"/>
    <cellStyle name="Dezimal 17 5 2 9 2" xfId="18123" xr:uid="{00000000-0005-0000-0000-000077460000}"/>
    <cellStyle name="Dezimal 17 5 3" xfId="18124" xr:uid="{00000000-0005-0000-0000-000078460000}"/>
    <cellStyle name="Dezimal 17 5 3 2" xfId="18125" xr:uid="{00000000-0005-0000-0000-000079460000}"/>
    <cellStyle name="Dezimal 17 5 3 2 2" xfId="18126" xr:uid="{00000000-0005-0000-0000-00007A460000}"/>
    <cellStyle name="Dezimal 17 5 3 2 2 2" xfId="18127" xr:uid="{00000000-0005-0000-0000-00007B460000}"/>
    <cellStyle name="Dezimal 17 5 3 2 3" xfId="18128" xr:uid="{00000000-0005-0000-0000-00007C460000}"/>
    <cellStyle name="Dezimal 17 5 3 2 3 2" xfId="18129" xr:uid="{00000000-0005-0000-0000-00007D460000}"/>
    <cellStyle name="Dezimal 17 5 3 2 4" xfId="18130" xr:uid="{00000000-0005-0000-0000-00007E460000}"/>
    <cellStyle name="Dezimal 17 5 3 3" xfId="18131" xr:uid="{00000000-0005-0000-0000-00007F460000}"/>
    <cellStyle name="Dezimal 17 5 3 3 2" xfId="18132" xr:uid="{00000000-0005-0000-0000-000080460000}"/>
    <cellStyle name="Dezimal 17 5 3 3 2 2" xfId="18133" xr:uid="{00000000-0005-0000-0000-000081460000}"/>
    <cellStyle name="Dezimal 17 5 3 3 3" xfId="18134" xr:uid="{00000000-0005-0000-0000-000082460000}"/>
    <cellStyle name="Dezimal 17 5 3 3 3 2" xfId="18135" xr:uid="{00000000-0005-0000-0000-000083460000}"/>
    <cellStyle name="Dezimal 17 5 3 3 4" xfId="18136" xr:uid="{00000000-0005-0000-0000-000084460000}"/>
    <cellStyle name="Dezimal 17 5 3 4" xfId="18137" xr:uid="{00000000-0005-0000-0000-000085460000}"/>
    <cellStyle name="Dezimal 17 5 3 4 2" xfId="18138" xr:uid="{00000000-0005-0000-0000-000086460000}"/>
    <cellStyle name="Dezimal 17 5 3 4 2 2" xfId="18139" xr:uid="{00000000-0005-0000-0000-000087460000}"/>
    <cellStyle name="Dezimal 17 5 3 4 3" xfId="18140" xr:uid="{00000000-0005-0000-0000-000088460000}"/>
    <cellStyle name="Dezimal 17 5 3 4 3 2" xfId="18141" xr:uid="{00000000-0005-0000-0000-000089460000}"/>
    <cellStyle name="Dezimal 17 5 3 4 4" xfId="18142" xr:uid="{00000000-0005-0000-0000-00008A460000}"/>
    <cellStyle name="Dezimal 17 5 3 5" xfId="18143" xr:uid="{00000000-0005-0000-0000-00008B460000}"/>
    <cellStyle name="Dezimal 17 5 3 5 2" xfId="18144" xr:uid="{00000000-0005-0000-0000-00008C460000}"/>
    <cellStyle name="Dezimal 17 5 3 5 2 2" xfId="18145" xr:uid="{00000000-0005-0000-0000-00008D460000}"/>
    <cellStyle name="Dezimal 17 5 3 5 3" xfId="18146" xr:uid="{00000000-0005-0000-0000-00008E460000}"/>
    <cellStyle name="Dezimal 17 5 3 5 3 2" xfId="18147" xr:uid="{00000000-0005-0000-0000-00008F460000}"/>
    <cellStyle name="Dezimal 17 5 3 5 4" xfId="18148" xr:uid="{00000000-0005-0000-0000-000090460000}"/>
    <cellStyle name="Dezimal 17 5 3 6" xfId="18149" xr:uid="{00000000-0005-0000-0000-000091460000}"/>
    <cellStyle name="Dezimal 17 5 3 6 2" xfId="18150" xr:uid="{00000000-0005-0000-0000-000092460000}"/>
    <cellStyle name="Dezimal 17 5 3 7" xfId="18151" xr:uid="{00000000-0005-0000-0000-000093460000}"/>
    <cellStyle name="Dezimal 17 5 3 7 2" xfId="18152" xr:uid="{00000000-0005-0000-0000-000094460000}"/>
    <cellStyle name="Dezimal 17 5 3 8" xfId="18153" xr:uid="{00000000-0005-0000-0000-000095460000}"/>
    <cellStyle name="Dezimal 17 5 4" xfId="18154" xr:uid="{00000000-0005-0000-0000-000096460000}"/>
    <cellStyle name="Dezimal 17 5 4 2" xfId="18155" xr:uid="{00000000-0005-0000-0000-000097460000}"/>
    <cellStyle name="Dezimal 17 5 4 2 2" xfId="18156" xr:uid="{00000000-0005-0000-0000-000098460000}"/>
    <cellStyle name="Dezimal 17 5 4 3" xfId="18157" xr:uid="{00000000-0005-0000-0000-000099460000}"/>
    <cellStyle name="Dezimal 17 5 4 3 2" xfId="18158" xr:uid="{00000000-0005-0000-0000-00009A460000}"/>
    <cellStyle name="Dezimal 17 5 4 4" xfId="18159" xr:uid="{00000000-0005-0000-0000-00009B460000}"/>
    <cellStyle name="Dezimal 17 5 5" xfId="18160" xr:uid="{00000000-0005-0000-0000-00009C460000}"/>
    <cellStyle name="Dezimal 17 5 5 2" xfId="18161" xr:uid="{00000000-0005-0000-0000-00009D460000}"/>
    <cellStyle name="Dezimal 17 5 5 2 2" xfId="18162" xr:uid="{00000000-0005-0000-0000-00009E460000}"/>
    <cellStyle name="Dezimal 17 5 5 3" xfId="18163" xr:uid="{00000000-0005-0000-0000-00009F460000}"/>
    <cellStyle name="Dezimal 17 5 5 3 2" xfId="18164" xr:uid="{00000000-0005-0000-0000-0000A0460000}"/>
    <cellStyle name="Dezimal 17 5 5 4" xfId="18165" xr:uid="{00000000-0005-0000-0000-0000A1460000}"/>
    <cellStyle name="Dezimal 17 5 6" xfId="18166" xr:uid="{00000000-0005-0000-0000-0000A2460000}"/>
    <cellStyle name="Dezimal 17 5 6 2" xfId="18167" xr:uid="{00000000-0005-0000-0000-0000A3460000}"/>
    <cellStyle name="Dezimal 17 5 6 2 2" xfId="18168" xr:uid="{00000000-0005-0000-0000-0000A4460000}"/>
    <cellStyle name="Dezimal 17 5 6 3" xfId="18169" xr:uid="{00000000-0005-0000-0000-0000A5460000}"/>
    <cellStyle name="Dezimal 17 5 6 3 2" xfId="18170" xr:uid="{00000000-0005-0000-0000-0000A6460000}"/>
    <cellStyle name="Dezimal 17 5 6 4" xfId="18171" xr:uid="{00000000-0005-0000-0000-0000A7460000}"/>
    <cellStyle name="Dezimal 17 5 7" xfId="18172" xr:uid="{00000000-0005-0000-0000-0000A8460000}"/>
    <cellStyle name="Dezimal 17 5 7 2" xfId="18173" xr:uid="{00000000-0005-0000-0000-0000A9460000}"/>
    <cellStyle name="Dezimal 17 5 7 2 2" xfId="18174" xr:uid="{00000000-0005-0000-0000-0000AA460000}"/>
    <cellStyle name="Dezimal 17 5 7 3" xfId="18175" xr:uid="{00000000-0005-0000-0000-0000AB460000}"/>
    <cellStyle name="Dezimal 17 5 7 3 2" xfId="18176" xr:uid="{00000000-0005-0000-0000-0000AC460000}"/>
    <cellStyle name="Dezimal 17 5 7 4" xfId="18177" xr:uid="{00000000-0005-0000-0000-0000AD460000}"/>
    <cellStyle name="Dezimal 17 5 8" xfId="18178" xr:uid="{00000000-0005-0000-0000-0000AE460000}"/>
    <cellStyle name="Dezimal 17 5 8 2" xfId="18179" xr:uid="{00000000-0005-0000-0000-0000AF460000}"/>
    <cellStyle name="Dezimal 17 5 8 2 2" xfId="18180" xr:uid="{00000000-0005-0000-0000-0000B0460000}"/>
    <cellStyle name="Dezimal 17 5 8 3" xfId="18181" xr:uid="{00000000-0005-0000-0000-0000B1460000}"/>
    <cellStyle name="Dezimal 17 5 8 3 2" xfId="18182" xr:uid="{00000000-0005-0000-0000-0000B2460000}"/>
    <cellStyle name="Dezimal 17 5 8 4" xfId="18183" xr:uid="{00000000-0005-0000-0000-0000B3460000}"/>
    <cellStyle name="Dezimal 17 5 9" xfId="18184" xr:uid="{00000000-0005-0000-0000-0000B4460000}"/>
    <cellStyle name="Dezimal 17 5 9 2" xfId="18185" xr:uid="{00000000-0005-0000-0000-0000B5460000}"/>
    <cellStyle name="Dezimal 17 6" xfId="18186" xr:uid="{00000000-0005-0000-0000-0000B6460000}"/>
    <cellStyle name="Dezimal 17 6 10" xfId="18187" xr:uid="{00000000-0005-0000-0000-0000B7460000}"/>
    <cellStyle name="Dezimal 17 6 10 2" xfId="18188" xr:uid="{00000000-0005-0000-0000-0000B8460000}"/>
    <cellStyle name="Dezimal 17 6 11" xfId="18189" xr:uid="{00000000-0005-0000-0000-0000B9460000}"/>
    <cellStyle name="Dezimal 17 6 2" xfId="18190" xr:uid="{00000000-0005-0000-0000-0000BA460000}"/>
    <cellStyle name="Dezimal 17 6 2 10" xfId="18191" xr:uid="{00000000-0005-0000-0000-0000BB460000}"/>
    <cellStyle name="Dezimal 17 6 2 2" xfId="18192" xr:uid="{00000000-0005-0000-0000-0000BC460000}"/>
    <cellStyle name="Dezimal 17 6 2 2 2" xfId="18193" xr:uid="{00000000-0005-0000-0000-0000BD460000}"/>
    <cellStyle name="Dezimal 17 6 2 2 2 2" xfId="18194" xr:uid="{00000000-0005-0000-0000-0000BE460000}"/>
    <cellStyle name="Dezimal 17 6 2 2 3" xfId="18195" xr:uid="{00000000-0005-0000-0000-0000BF460000}"/>
    <cellStyle name="Dezimal 17 6 2 2 3 2" xfId="18196" xr:uid="{00000000-0005-0000-0000-0000C0460000}"/>
    <cellStyle name="Dezimal 17 6 2 2 4" xfId="18197" xr:uid="{00000000-0005-0000-0000-0000C1460000}"/>
    <cellStyle name="Dezimal 17 6 2 3" xfId="18198" xr:uid="{00000000-0005-0000-0000-0000C2460000}"/>
    <cellStyle name="Dezimal 17 6 2 3 2" xfId="18199" xr:uid="{00000000-0005-0000-0000-0000C3460000}"/>
    <cellStyle name="Dezimal 17 6 2 3 2 2" xfId="18200" xr:uid="{00000000-0005-0000-0000-0000C4460000}"/>
    <cellStyle name="Dezimal 17 6 2 3 3" xfId="18201" xr:uid="{00000000-0005-0000-0000-0000C5460000}"/>
    <cellStyle name="Dezimal 17 6 2 3 3 2" xfId="18202" xr:uid="{00000000-0005-0000-0000-0000C6460000}"/>
    <cellStyle name="Dezimal 17 6 2 3 4" xfId="18203" xr:uid="{00000000-0005-0000-0000-0000C7460000}"/>
    <cellStyle name="Dezimal 17 6 2 4" xfId="18204" xr:uid="{00000000-0005-0000-0000-0000C8460000}"/>
    <cellStyle name="Dezimal 17 6 2 4 2" xfId="18205" xr:uid="{00000000-0005-0000-0000-0000C9460000}"/>
    <cellStyle name="Dezimal 17 6 2 4 2 2" xfId="18206" xr:uid="{00000000-0005-0000-0000-0000CA460000}"/>
    <cellStyle name="Dezimal 17 6 2 4 3" xfId="18207" xr:uid="{00000000-0005-0000-0000-0000CB460000}"/>
    <cellStyle name="Dezimal 17 6 2 4 3 2" xfId="18208" xr:uid="{00000000-0005-0000-0000-0000CC460000}"/>
    <cellStyle name="Dezimal 17 6 2 4 4" xfId="18209" xr:uid="{00000000-0005-0000-0000-0000CD460000}"/>
    <cellStyle name="Dezimal 17 6 2 5" xfId="18210" xr:uid="{00000000-0005-0000-0000-0000CE460000}"/>
    <cellStyle name="Dezimal 17 6 2 5 2" xfId="18211" xr:uid="{00000000-0005-0000-0000-0000CF460000}"/>
    <cellStyle name="Dezimal 17 6 2 5 2 2" xfId="18212" xr:uid="{00000000-0005-0000-0000-0000D0460000}"/>
    <cellStyle name="Dezimal 17 6 2 5 3" xfId="18213" xr:uid="{00000000-0005-0000-0000-0000D1460000}"/>
    <cellStyle name="Dezimal 17 6 2 5 3 2" xfId="18214" xr:uid="{00000000-0005-0000-0000-0000D2460000}"/>
    <cellStyle name="Dezimal 17 6 2 5 4" xfId="18215" xr:uid="{00000000-0005-0000-0000-0000D3460000}"/>
    <cellStyle name="Dezimal 17 6 2 6" xfId="18216" xr:uid="{00000000-0005-0000-0000-0000D4460000}"/>
    <cellStyle name="Dezimal 17 6 2 6 2" xfId="18217" xr:uid="{00000000-0005-0000-0000-0000D5460000}"/>
    <cellStyle name="Dezimal 17 6 2 6 2 2" xfId="18218" xr:uid="{00000000-0005-0000-0000-0000D6460000}"/>
    <cellStyle name="Dezimal 17 6 2 6 3" xfId="18219" xr:uid="{00000000-0005-0000-0000-0000D7460000}"/>
    <cellStyle name="Dezimal 17 6 2 6 3 2" xfId="18220" xr:uid="{00000000-0005-0000-0000-0000D8460000}"/>
    <cellStyle name="Dezimal 17 6 2 6 4" xfId="18221" xr:uid="{00000000-0005-0000-0000-0000D9460000}"/>
    <cellStyle name="Dezimal 17 6 2 7" xfId="18222" xr:uid="{00000000-0005-0000-0000-0000DA460000}"/>
    <cellStyle name="Dezimal 17 6 2 7 2" xfId="18223" xr:uid="{00000000-0005-0000-0000-0000DB460000}"/>
    <cellStyle name="Dezimal 17 6 2 7 2 2" xfId="18224" xr:uid="{00000000-0005-0000-0000-0000DC460000}"/>
    <cellStyle name="Dezimal 17 6 2 7 3" xfId="18225" xr:uid="{00000000-0005-0000-0000-0000DD460000}"/>
    <cellStyle name="Dezimal 17 6 2 7 3 2" xfId="18226" xr:uid="{00000000-0005-0000-0000-0000DE460000}"/>
    <cellStyle name="Dezimal 17 6 2 7 4" xfId="18227" xr:uid="{00000000-0005-0000-0000-0000DF460000}"/>
    <cellStyle name="Dezimal 17 6 2 8" xfId="18228" xr:uid="{00000000-0005-0000-0000-0000E0460000}"/>
    <cellStyle name="Dezimal 17 6 2 8 2" xfId="18229" xr:uid="{00000000-0005-0000-0000-0000E1460000}"/>
    <cellStyle name="Dezimal 17 6 2 9" xfId="18230" xr:uid="{00000000-0005-0000-0000-0000E2460000}"/>
    <cellStyle name="Dezimal 17 6 2 9 2" xfId="18231" xr:uid="{00000000-0005-0000-0000-0000E3460000}"/>
    <cellStyle name="Dezimal 17 6 3" xfId="18232" xr:uid="{00000000-0005-0000-0000-0000E4460000}"/>
    <cellStyle name="Dezimal 17 6 3 2" xfId="18233" xr:uid="{00000000-0005-0000-0000-0000E5460000}"/>
    <cellStyle name="Dezimal 17 6 3 2 2" xfId="18234" xr:uid="{00000000-0005-0000-0000-0000E6460000}"/>
    <cellStyle name="Dezimal 17 6 3 2 2 2" xfId="18235" xr:uid="{00000000-0005-0000-0000-0000E7460000}"/>
    <cellStyle name="Dezimal 17 6 3 2 3" xfId="18236" xr:uid="{00000000-0005-0000-0000-0000E8460000}"/>
    <cellStyle name="Dezimal 17 6 3 2 3 2" xfId="18237" xr:uid="{00000000-0005-0000-0000-0000E9460000}"/>
    <cellStyle name="Dezimal 17 6 3 2 4" xfId="18238" xr:uid="{00000000-0005-0000-0000-0000EA460000}"/>
    <cellStyle name="Dezimal 17 6 3 3" xfId="18239" xr:uid="{00000000-0005-0000-0000-0000EB460000}"/>
    <cellStyle name="Dezimal 17 6 3 3 2" xfId="18240" xr:uid="{00000000-0005-0000-0000-0000EC460000}"/>
    <cellStyle name="Dezimal 17 6 3 3 2 2" xfId="18241" xr:uid="{00000000-0005-0000-0000-0000ED460000}"/>
    <cellStyle name="Dezimal 17 6 3 3 3" xfId="18242" xr:uid="{00000000-0005-0000-0000-0000EE460000}"/>
    <cellStyle name="Dezimal 17 6 3 3 3 2" xfId="18243" xr:uid="{00000000-0005-0000-0000-0000EF460000}"/>
    <cellStyle name="Dezimal 17 6 3 3 4" xfId="18244" xr:uid="{00000000-0005-0000-0000-0000F0460000}"/>
    <cellStyle name="Dezimal 17 6 3 4" xfId="18245" xr:uid="{00000000-0005-0000-0000-0000F1460000}"/>
    <cellStyle name="Dezimal 17 6 3 4 2" xfId="18246" xr:uid="{00000000-0005-0000-0000-0000F2460000}"/>
    <cellStyle name="Dezimal 17 6 3 5" xfId="18247" xr:uid="{00000000-0005-0000-0000-0000F3460000}"/>
    <cellStyle name="Dezimal 17 6 3 5 2" xfId="18248" xr:uid="{00000000-0005-0000-0000-0000F4460000}"/>
    <cellStyle name="Dezimal 17 6 3 6" xfId="18249" xr:uid="{00000000-0005-0000-0000-0000F5460000}"/>
    <cellStyle name="Dezimal 17 6 4" xfId="18250" xr:uid="{00000000-0005-0000-0000-0000F6460000}"/>
    <cellStyle name="Dezimal 17 6 4 2" xfId="18251" xr:uid="{00000000-0005-0000-0000-0000F7460000}"/>
    <cellStyle name="Dezimal 17 6 4 2 2" xfId="18252" xr:uid="{00000000-0005-0000-0000-0000F8460000}"/>
    <cellStyle name="Dezimal 17 6 4 3" xfId="18253" xr:uid="{00000000-0005-0000-0000-0000F9460000}"/>
    <cellStyle name="Dezimal 17 6 4 3 2" xfId="18254" xr:uid="{00000000-0005-0000-0000-0000FA460000}"/>
    <cellStyle name="Dezimal 17 6 4 4" xfId="18255" xr:uid="{00000000-0005-0000-0000-0000FB460000}"/>
    <cellStyle name="Dezimal 17 6 5" xfId="18256" xr:uid="{00000000-0005-0000-0000-0000FC460000}"/>
    <cellStyle name="Dezimal 17 6 5 2" xfId="18257" xr:uid="{00000000-0005-0000-0000-0000FD460000}"/>
    <cellStyle name="Dezimal 17 6 5 2 2" xfId="18258" xr:uid="{00000000-0005-0000-0000-0000FE460000}"/>
    <cellStyle name="Dezimal 17 6 5 3" xfId="18259" xr:uid="{00000000-0005-0000-0000-0000FF460000}"/>
    <cellStyle name="Dezimal 17 6 5 3 2" xfId="18260" xr:uid="{00000000-0005-0000-0000-000000470000}"/>
    <cellStyle name="Dezimal 17 6 5 4" xfId="18261" xr:uid="{00000000-0005-0000-0000-000001470000}"/>
    <cellStyle name="Dezimal 17 6 6" xfId="18262" xr:uid="{00000000-0005-0000-0000-000002470000}"/>
    <cellStyle name="Dezimal 17 6 6 2" xfId="18263" xr:uid="{00000000-0005-0000-0000-000003470000}"/>
    <cellStyle name="Dezimal 17 6 6 2 2" xfId="18264" xr:uid="{00000000-0005-0000-0000-000004470000}"/>
    <cellStyle name="Dezimal 17 6 6 3" xfId="18265" xr:uid="{00000000-0005-0000-0000-000005470000}"/>
    <cellStyle name="Dezimal 17 6 6 3 2" xfId="18266" xr:uid="{00000000-0005-0000-0000-000006470000}"/>
    <cellStyle name="Dezimal 17 6 6 4" xfId="18267" xr:uid="{00000000-0005-0000-0000-000007470000}"/>
    <cellStyle name="Dezimal 17 6 7" xfId="18268" xr:uid="{00000000-0005-0000-0000-000008470000}"/>
    <cellStyle name="Dezimal 17 6 7 2" xfId="18269" xr:uid="{00000000-0005-0000-0000-000009470000}"/>
    <cellStyle name="Dezimal 17 6 7 2 2" xfId="18270" xr:uid="{00000000-0005-0000-0000-00000A470000}"/>
    <cellStyle name="Dezimal 17 6 7 3" xfId="18271" xr:uid="{00000000-0005-0000-0000-00000B470000}"/>
    <cellStyle name="Dezimal 17 6 7 3 2" xfId="18272" xr:uid="{00000000-0005-0000-0000-00000C470000}"/>
    <cellStyle name="Dezimal 17 6 7 4" xfId="18273" xr:uid="{00000000-0005-0000-0000-00000D470000}"/>
    <cellStyle name="Dezimal 17 6 8" xfId="18274" xr:uid="{00000000-0005-0000-0000-00000E470000}"/>
    <cellStyle name="Dezimal 17 6 8 2" xfId="18275" xr:uid="{00000000-0005-0000-0000-00000F470000}"/>
    <cellStyle name="Dezimal 17 6 8 2 2" xfId="18276" xr:uid="{00000000-0005-0000-0000-000010470000}"/>
    <cellStyle name="Dezimal 17 6 8 3" xfId="18277" xr:uid="{00000000-0005-0000-0000-000011470000}"/>
    <cellStyle name="Dezimal 17 6 8 3 2" xfId="18278" xr:uid="{00000000-0005-0000-0000-000012470000}"/>
    <cellStyle name="Dezimal 17 6 8 4" xfId="18279" xr:uid="{00000000-0005-0000-0000-000013470000}"/>
    <cellStyle name="Dezimal 17 6 9" xfId="18280" xr:uid="{00000000-0005-0000-0000-000014470000}"/>
    <cellStyle name="Dezimal 17 6 9 2" xfId="18281" xr:uid="{00000000-0005-0000-0000-000015470000}"/>
    <cellStyle name="Dezimal 17 7" xfId="18282" xr:uid="{00000000-0005-0000-0000-000016470000}"/>
    <cellStyle name="Dezimal 17 7 10" xfId="18283" xr:uid="{00000000-0005-0000-0000-000017470000}"/>
    <cellStyle name="Dezimal 17 7 2" xfId="18284" xr:uid="{00000000-0005-0000-0000-000018470000}"/>
    <cellStyle name="Dezimal 17 7 2 10" xfId="18285" xr:uid="{00000000-0005-0000-0000-000019470000}"/>
    <cellStyle name="Dezimal 17 7 2 2" xfId="18286" xr:uid="{00000000-0005-0000-0000-00001A470000}"/>
    <cellStyle name="Dezimal 17 7 2 2 2" xfId="18287" xr:uid="{00000000-0005-0000-0000-00001B470000}"/>
    <cellStyle name="Dezimal 17 7 2 2 2 2" xfId="18288" xr:uid="{00000000-0005-0000-0000-00001C470000}"/>
    <cellStyle name="Dezimal 17 7 2 2 3" xfId="18289" xr:uid="{00000000-0005-0000-0000-00001D470000}"/>
    <cellStyle name="Dezimal 17 7 2 2 3 2" xfId="18290" xr:uid="{00000000-0005-0000-0000-00001E470000}"/>
    <cellStyle name="Dezimal 17 7 2 2 4" xfId="18291" xr:uid="{00000000-0005-0000-0000-00001F470000}"/>
    <cellStyle name="Dezimal 17 7 2 3" xfId="18292" xr:uid="{00000000-0005-0000-0000-000020470000}"/>
    <cellStyle name="Dezimal 17 7 2 3 2" xfId="18293" xr:uid="{00000000-0005-0000-0000-000021470000}"/>
    <cellStyle name="Dezimal 17 7 2 3 2 2" xfId="18294" xr:uid="{00000000-0005-0000-0000-000022470000}"/>
    <cellStyle name="Dezimal 17 7 2 3 3" xfId="18295" xr:uid="{00000000-0005-0000-0000-000023470000}"/>
    <cellStyle name="Dezimal 17 7 2 3 3 2" xfId="18296" xr:uid="{00000000-0005-0000-0000-000024470000}"/>
    <cellStyle name="Dezimal 17 7 2 3 4" xfId="18297" xr:uid="{00000000-0005-0000-0000-000025470000}"/>
    <cellStyle name="Dezimal 17 7 2 4" xfId="18298" xr:uid="{00000000-0005-0000-0000-000026470000}"/>
    <cellStyle name="Dezimal 17 7 2 4 2" xfId="18299" xr:uid="{00000000-0005-0000-0000-000027470000}"/>
    <cellStyle name="Dezimal 17 7 2 4 2 2" xfId="18300" xr:uid="{00000000-0005-0000-0000-000028470000}"/>
    <cellStyle name="Dezimal 17 7 2 4 3" xfId="18301" xr:uid="{00000000-0005-0000-0000-000029470000}"/>
    <cellStyle name="Dezimal 17 7 2 4 3 2" xfId="18302" xr:uid="{00000000-0005-0000-0000-00002A470000}"/>
    <cellStyle name="Dezimal 17 7 2 4 4" xfId="18303" xr:uid="{00000000-0005-0000-0000-00002B470000}"/>
    <cellStyle name="Dezimal 17 7 2 5" xfId="18304" xr:uid="{00000000-0005-0000-0000-00002C470000}"/>
    <cellStyle name="Dezimal 17 7 2 5 2" xfId="18305" xr:uid="{00000000-0005-0000-0000-00002D470000}"/>
    <cellStyle name="Dezimal 17 7 2 5 2 2" xfId="18306" xr:uid="{00000000-0005-0000-0000-00002E470000}"/>
    <cellStyle name="Dezimal 17 7 2 5 3" xfId="18307" xr:uid="{00000000-0005-0000-0000-00002F470000}"/>
    <cellStyle name="Dezimal 17 7 2 5 3 2" xfId="18308" xr:uid="{00000000-0005-0000-0000-000030470000}"/>
    <cellStyle name="Dezimal 17 7 2 5 4" xfId="18309" xr:uid="{00000000-0005-0000-0000-000031470000}"/>
    <cellStyle name="Dezimal 17 7 2 6" xfId="18310" xr:uid="{00000000-0005-0000-0000-000032470000}"/>
    <cellStyle name="Dezimal 17 7 2 6 2" xfId="18311" xr:uid="{00000000-0005-0000-0000-000033470000}"/>
    <cellStyle name="Dezimal 17 7 2 6 2 2" xfId="18312" xr:uid="{00000000-0005-0000-0000-000034470000}"/>
    <cellStyle name="Dezimal 17 7 2 6 3" xfId="18313" xr:uid="{00000000-0005-0000-0000-000035470000}"/>
    <cellStyle name="Dezimal 17 7 2 6 3 2" xfId="18314" xr:uid="{00000000-0005-0000-0000-000036470000}"/>
    <cellStyle name="Dezimal 17 7 2 6 4" xfId="18315" xr:uid="{00000000-0005-0000-0000-000037470000}"/>
    <cellStyle name="Dezimal 17 7 2 7" xfId="18316" xr:uid="{00000000-0005-0000-0000-000038470000}"/>
    <cellStyle name="Dezimal 17 7 2 7 2" xfId="18317" xr:uid="{00000000-0005-0000-0000-000039470000}"/>
    <cellStyle name="Dezimal 17 7 2 7 2 2" xfId="18318" xr:uid="{00000000-0005-0000-0000-00003A470000}"/>
    <cellStyle name="Dezimal 17 7 2 7 3" xfId="18319" xr:uid="{00000000-0005-0000-0000-00003B470000}"/>
    <cellStyle name="Dezimal 17 7 2 7 3 2" xfId="18320" xr:uid="{00000000-0005-0000-0000-00003C470000}"/>
    <cellStyle name="Dezimal 17 7 2 7 4" xfId="18321" xr:uid="{00000000-0005-0000-0000-00003D470000}"/>
    <cellStyle name="Dezimal 17 7 2 8" xfId="18322" xr:uid="{00000000-0005-0000-0000-00003E470000}"/>
    <cellStyle name="Dezimal 17 7 2 8 2" xfId="18323" xr:uid="{00000000-0005-0000-0000-00003F470000}"/>
    <cellStyle name="Dezimal 17 7 2 9" xfId="18324" xr:uid="{00000000-0005-0000-0000-000040470000}"/>
    <cellStyle name="Dezimal 17 7 2 9 2" xfId="18325" xr:uid="{00000000-0005-0000-0000-000041470000}"/>
    <cellStyle name="Dezimal 17 7 3" xfId="18326" xr:uid="{00000000-0005-0000-0000-000042470000}"/>
    <cellStyle name="Dezimal 17 7 3 2" xfId="18327" xr:uid="{00000000-0005-0000-0000-000043470000}"/>
    <cellStyle name="Dezimal 17 7 3 2 2" xfId="18328" xr:uid="{00000000-0005-0000-0000-000044470000}"/>
    <cellStyle name="Dezimal 17 7 3 3" xfId="18329" xr:uid="{00000000-0005-0000-0000-000045470000}"/>
    <cellStyle name="Dezimal 17 7 3 3 2" xfId="18330" xr:uid="{00000000-0005-0000-0000-000046470000}"/>
    <cellStyle name="Dezimal 17 7 3 4" xfId="18331" xr:uid="{00000000-0005-0000-0000-000047470000}"/>
    <cellStyle name="Dezimal 17 7 4" xfId="18332" xr:uid="{00000000-0005-0000-0000-000048470000}"/>
    <cellStyle name="Dezimal 17 7 4 2" xfId="18333" xr:uid="{00000000-0005-0000-0000-000049470000}"/>
    <cellStyle name="Dezimal 17 7 4 2 2" xfId="18334" xr:uid="{00000000-0005-0000-0000-00004A470000}"/>
    <cellStyle name="Dezimal 17 7 4 3" xfId="18335" xr:uid="{00000000-0005-0000-0000-00004B470000}"/>
    <cellStyle name="Dezimal 17 7 4 3 2" xfId="18336" xr:uid="{00000000-0005-0000-0000-00004C470000}"/>
    <cellStyle name="Dezimal 17 7 4 4" xfId="18337" xr:uid="{00000000-0005-0000-0000-00004D470000}"/>
    <cellStyle name="Dezimal 17 7 5" xfId="18338" xr:uid="{00000000-0005-0000-0000-00004E470000}"/>
    <cellStyle name="Dezimal 17 7 5 2" xfId="18339" xr:uid="{00000000-0005-0000-0000-00004F470000}"/>
    <cellStyle name="Dezimal 17 7 5 2 2" xfId="18340" xr:uid="{00000000-0005-0000-0000-000050470000}"/>
    <cellStyle name="Dezimal 17 7 5 3" xfId="18341" xr:uid="{00000000-0005-0000-0000-000051470000}"/>
    <cellStyle name="Dezimal 17 7 5 3 2" xfId="18342" xr:uid="{00000000-0005-0000-0000-000052470000}"/>
    <cellStyle name="Dezimal 17 7 5 4" xfId="18343" xr:uid="{00000000-0005-0000-0000-000053470000}"/>
    <cellStyle name="Dezimal 17 7 6" xfId="18344" xr:uid="{00000000-0005-0000-0000-000054470000}"/>
    <cellStyle name="Dezimal 17 7 6 2" xfId="18345" xr:uid="{00000000-0005-0000-0000-000055470000}"/>
    <cellStyle name="Dezimal 17 7 6 2 2" xfId="18346" xr:uid="{00000000-0005-0000-0000-000056470000}"/>
    <cellStyle name="Dezimal 17 7 6 3" xfId="18347" xr:uid="{00000000-0005-0000-0000-000057470000}"/>
    <cellStyle name="Dezimal 17 7 6 3 2" xfId="18348" xr:uid="{00000000-0005-0000-0000-000058470000}"/>
    <cellStyle name="Dezimal 17 7 6 4" xfId="18349" xr:uid="{00000000-0005-0000-0000-000059470000}"/>
    <cellStyle name="Dezimal 17 7 7" xfId="18350" xr:uid="{00000000-0005-0000-0000-00005A470000}"/>
    <cellStyle name="Dezimal 17 7 7 2" xfId="18351" xr:uid="{00000000-0005-0000-0000-00005B470000}"/>
    <cellStyle name="Dezimal 17 7 7 2 2" xfId="18352" xr:uid="{00000000-0005-0000-0000-00005C470000}"/>
    <cellStyle name="Dezimal 17 7 7 3" xfId="18353" xr:uid="{00000000-0005-0000-0000-00005D470000}"/>
    <cellStyle name="Dezimal 17 7 7 3 2" xfId="18354" xr:uid="{00000000-0005-0000-0000-00005E470000}"/>
    <cellStyle name="Dezimal 17 7 7 4" xfId="18355" xr:uid="{00000000-0005-0000-0000-00005F470000}"/>
    <cellStyle name="Dezimal 17 7 8" xfId="18356" xr:uid="{00000000-0005-0000-0000-000060470000}"/>
    <cellStyle name="Dezimal 17 7 8 2" xfId="18357" xr:uid="{00000000-0005-0000-0000-000061470000}"/>
    <cellStyle name="Dezimal 17 7 9" xfId="18358" xr:uid="{00000000-0005-0000-0000-000062470000}"/>
    <cellStyle name="Dezimal 17 7 9 2" xfId="18359" xr:uid="{00000000-0005-0000-0000-000063470000}"/>
    <cellStyle name="Dezimal 17 8" xfId="18360" xr:uid="{00000000-0005-0000-0000-000064470000}"/>
    <cellStyle name="Dezimal 17 8 10" xfId="18361" xr:uid="{00000000-0005-0000-0000-000065470000}"/>
    <cellStyle name="Dezimal 17 8 2" xfId="18362" xr:uid="{00000000-0005-0000-0000-000066470000}"/>
    <cellStyle name="Dezimal 17 8 2 2" xfId="18363" xr:uid="{00000000-0005-0000-0000-000067470000}"/>
    <cellStyle name="Dezimal 17 8 2 2 2" xfId="18364" xr:uid="{00000000-0005-0000-0000-000068470000}"/>
    <cellStyle name="Dezimal 17 8 2 2 2 2" xfId="18365" xr:uid="{00000000-0005-0000-0000-000069470000}"/>
    <cellStyle name="Dezimal 17 8 2 2 3" xfId="18366" xr:uid="{00000000-0005-0000-0000-00006A470000}"/>
    <cellStyle name="Dezimal 17 8 2 2 3 2" xfId="18367" xr:uid="{00000000-0005-0000-0000-00006B470000}"/>
    <cellStyle name="Dezimal 17 8 2 2 4" xfId="18368" xr:uid="{00000000-0005-0000-0000-00006C470000}"/>
    <cellStyle name="Dezimal 17 8 2 3" xfId="18369" xr:uid="{00000000-0005-0000-0000-00006D470000}"/>
    <cellStyle name="Dezimal 17 8 2 3 2" xfId="18370" xr:uid="{00000000-0005-0000-0000-00006E470000}"/>
    <cellStyle name="Dezimal 17 8 2 3 2 2" xfId="18371" xr:uid="{00000000-0005-0000-0000-00006F470000}"/>
    <cellStyle name="Dezimal 17 8 2 3 3" xfId="18372" xr:uid="{00000000-0005-0000-0000-000070470000}"/>
    <cellStyle name="Dezimal 17 8 2 3 3 2" xfId="18373" xr:uid="{00000000-0005-0000-0000-000071470000}"/>
    <cellStyle name="Dezimal 17 8 2 3 4" xfId="18374" xr:uid="{00000000-0005-0000-0000-000072470000}"/>
    <cellStyle name="Dezimal 17 8 2 4" xfId="18375" xr:uid="{00000000-0005-0000-0000-000073470000}"/>
    <cellStyle name="Dezimal 17 8 2 4 2" xfId="18376" xr:uid="{00000000-0005-0000-0000-000074470000}"/>
    <cellStyle name="Dezimal 17 8 2 5" xfId="18377" xr:uid="{00000000-0005-0000-0000-000075470000}"/>
    <cellStyle name="Dezimal 17 8 2 5 2" xfId="18378" xr:uid="{00000000-0005-0000-0000-000076470000}"/>
    <cellStyle name="Dezimal 17 8 2 6" xfId="18379" xr:uid="{00000000-0005-0000-0000-000077470000}"/>
    <cellStyle name="Dezimal 17 8 3" xfId="18380" xr:uid="{00000000-0005-0000-0000-000078470000}"/>
    <cellStyle name="Dezimal 17 8 3 2" xfId="18381" xr:uid="{00000000-0005-0000-0000-000079470000}"/>
    <cellStyle name="Dezimal 17 8 3 2 2" xfId="18382" xr:uid="{00000000-0005-0000-0000-00007A470000}"/>
    <cellStyle name="Dezimal 17 8 3 3" xfId="18383" xr:uid="{00000000-0005-0000-0000-00007B470000}"/>
    <cellStyle name="Dezimal 17 8 3 3 2" xfId="18384" xr:uid="{00000000-0005-0000-0000-00007C470000}"/>
    <cellStyle name="Dezimal 17 8 3 4" xfId="18385" xr:uid="{00000000-0005-0000-0000-00007D470000}"/>
    <cellStyle name="Dezimal 17 8 4" xfId="18386" xr:uid="{00000000-0005-0000-0000-00007E470000}"/>
    <cellStyle name="Dezimal 17 8 4 2" xfId="18387" xr:uid="{00000000-0005-0000-0000-00007F470000}"/>
    <cellStyle name="Dezimal 17 8 4 2 2" xfId="18388" xr:uid="{00000000-0005-0000-0000-000080470000}"/>
    <cellStyle name="Dezimal 17 8 4 3" xfId="18389" xr:uid="{00000000-0005-0000-0000-000081470000}"/>
    <cellStyle name="Dezimal 17 8 4 3 2" xfId="18390" xr:uid="{00000000-0005-0000-0000-000082470000}"/>
    <cellStyle name="Dezimal 17 8 4 4" xfId="18391" xr:uid="{00000000-0005-0000-0000-000083470000}"/>
    <cellStyle name="Dezimal 17 8 5" xfId="18392" xr:uid="{00000000-0005-0000-0000-000084470000}"/>
    <cellStyle name="Dezimal 17 8 5 2" xfId="18393" xr:uid="{00000000-0005-0000-0000-000085470000}"/>
    <cellStyle name="Dezimal 17 8 5 2 2" xfId="18394" xr:uid="{00000000-0005-0000-0000-000086470000}"/>
    <cellStyle name="Dezimal 17 8 5 3" xfId="18395" xr:uid="{00000000-0005-0000-0000-000087470000}"/>
    <cellStyle name="Dezimal 17 8 5 3 2" xfId="18396" xr:uid="{00000000-0005-0000-0000-000088470000}"/>
    <cellStyle name="Dezimal 17 8 5 4" xfId="18397" xr:uid="{00000000-0005-0000-0000-000089470000}"/>
    <cellStyle name="Dezimal 17 8 6" xfId="18398" xr:uid="{00000000-0005-0000-0000-00008A470000}"/>
    <cellStyle name="Dezimal 17 8 6 2" xfId="18399" xr:uid="{00000000-0005-0000-0000-00008B470000}"/>
    <cellStyle name="Dezimal 17 8 6 2 2" xfId="18400" xr:uid="{00000000-0005-0000-0000-00008C470000}"/>
    <cellStyle name="Dezimal 17 8 6 3" xfId="18401" xr:uid="{00000000-0005-0000-0000-00008D470000}"/>
    <cellStyle name="Dezimal 17 8 6 3 2" xfId="18402" xr:uid="{00000000-0005-0000-0000-00008E470000}"/>
    <cellStyle name="Dezimal 17 8 6 4" xfId="18403" xr:uid="{00000000-0005-0000-0000-00008F470000}"/>
    <cellStyle name="Dezimal 17 8 7" xfId="18404" xr:uid="{00000000-0005-0000-0000-000090470000}"/>
    <cellStyle name="Dezimal 17 8 7 2" xfId="18405" xr:uid="{00000000-0005-0000-0000-000091470000}"/>
    <cellStyle name="Dezimal 17 8 7 2 2" xfId="18406" xr:uid="{00000000-0005-0000-0000-000092470000}"/>
    <cellStyle name="Dezimal 17 8 7 3" xfId="18407" xr:uid="{00000000-0005-0000-0000-000093470000}"/>
    <cellStyle name="Dezimal 17 8 7 3 2" xfId="18408" xr:uid="{00000000-0005-0000-0000-000094470000}"/>
    <cellStyle name="Dezimal 17 8 7 4" xfId="18409" xr:uid="{00000000-0005-0000-0000-000095470000}"/>
    <cellStyle name="Dezimal 17 8 8" xfId="18410" xr:uid="{00000000-0005-0000-0000-000096470000}"/>
    <cellStyle name="Dezimal 17 8 8 2" xfId="18411" xr:uid="{00000000-0005-0000-0000-000097470000}"/>
    <cellStyle name="Dezimal 17 8 9" xfId="18412" xr:uid="{00000000-0005-0000-0000-000098470000}"/>
    <cellStyle name="Dezimal 17 8 9 2" xfId="18413" xr:uid="{00000000-0005-0000-0000-000099470000}"/>
    <cellStyle name="Dezimal 17 9" xfId="18414" xr:uid="{00000000-0005-0000-0000-00009A470000}"/>
    <cellStyle name="Dezimal 17 9 10" xfId="18415" xr:uid="{00000000-0005-0000-0000-00009B470000}"/>
    <cellStyle name="Dezimal 17 9 10 2" xfId="18416" xr:uid="{00000000-0005-0000-0000-00009C470000}"/>
    <cellStyle name="Dezimal 17 9 11" xfId="18417" xr:uid="{00000000-0005-0000-0000-00009D470000}"/>
    <cellStyle name="Dezimal 17 9 2" xfId="18418" xr:uid="{00000000-0005-0000-0000-00009E470000}"/>
    <cellStyle name="Dezimal 17 9 2 2" xfId="18419" xr:uid="{00000000-0005-0000-0000-00009F470000}"/>
    <cellStyle name="Dezimal 17 9 2 2 2" xfId="18420" xr:uid="{00000000-0005-0000-0000-0000A0470000}"/>
    <cellStyle name="Dezimal 17 9 2 2 2 2" xfId="18421" xr:uid="{00000000-0005-0000-0000-0000A1470000}"/>
    <cellStyle name="Dezimal 17 9 2 2 3" xfId="18422" xr:uid="{00000000-0005-0000-0000-0000A2470000}"/>
    <cellStyle name="Dezimal 17 9 2 2 3 2" xfId="18423" xr:uid="{00000000-0005-0000-0000-0000A3470000}"/>
    <cellStyle name="Dezimal 17 9 2 2 4" xfId="18424" xr:uid="{00000000-0005-0000-0000-0000A4470000}"/>
    <cellStyle name="Dezimal 17 9 2 3" xfId="18425" xr:uid="{00000000-0005-0000-0000-0000A5470000}"/>
    <cellStyle name="Dezimal 17 9 2 3 2" xfId="18426" xr:uid="{00000000-0005-0000-0000-0000A6470000}"/>
    <cellStyle name="Dezimal 17 9 2 3 2 2" xfId="18427" xr:uid="{00000000-0005-0000-0000-0000A7470000}"/>
    <cellStyle name="Dezimal 17 9 2 3 3" xfId="18428" xr:uid="{00000000-0005-0000-0000-0000A8470000}"/>
    <cellStyle name="Dezimal 17 9 2 3 3 2" xfId="18429" xr:uid="{00000000-0005-0000-0000-0000A9470000}"/>
    <cellStyle name="Dezimal 17 9 2 3 4" xfId="18430" xr:uid="{00000000-0005-0000-0000-0000AA470000}"/>
    <cellStyle name="Dezimal 17 9 2 4" xfId="18431" xr:uid="{00000000-0005-0000-0000-0000AB470000}"/>
    <cellStyle name="Dezimal 17 9 2 4 2" xfId="18432" xr:uid="{00000000-0005-0000-0000-0000AC470000}"/>
    <cellStyle name="Dezimal 17 9 2 5" xfId="18433" xr:uid="{00000000-0005-0000-0000-0000AD470000}"/>
    <cellStyle name="Dezimal 17 9 2 5 2" xfId="18434" xr:uid="{00000000-0005-0000-0000-0000AE470000}"/>
    <cellStyle name="Dezimal 17 9 2 6" xfId="18435" xr:uid="{00000000-0005-0000-0000-0000AF470000}"/>
    <cellStyle name="Dezimal 17 9 3" xfId="18436" xr:uid="{00000000-0005-0000-0000-0000B0470000}"/>
    <cellStyle name="Dezimal 17 9 3 2" xfId="18437" xr:uid="{00000000-0005-0000-0000-0000B1470000}"/>
    <cellStyle name="Dezimal 17 9 3 2 2" xfId="18438" xr:uid="{00000000-0005-0000-0000-0000B2470000}"/>
    <cellStyle name="Dezimal 17 9 3 2 2 2" xfId="18439" xr:uid="{00000000-0005-0000-0000-0000B3470000}"/>
    <cellStyle name="Dezimal 17 9 3 2 3" xfId="18440" xr:uid="{00000000-0005-0000-0000-0000B4470000}"/>
    <cellStyle name="Dezimal 17 9 3 2 3 2" xfId="18441" xr:uid="{00000000-0005-0000-0000-0000B5470000}"/>
    <cellStyle name="Dezimal 17 9 3 2 4" xfId="18442" xr:uid="{00000000-0005-0000-0000-0000B6470000}"/>
    <cellStyle name="Dezimal 17 9 3 3" xfId="18443" xr:uid="{00000000-0005-0000-0000-0000B7470000}"/>
    <cellStyle name="Dezimal 17 9 3 3 2" xfId="18444" xr:uid="{00000000-0005-0000-0000-0000B8470000}"/>
    <cellStyle name="Dezimal 17 9 3 3 2 2" xfId="18445" xr:uid="{00000000-0005-0000-0000-0000B9470000}"/>
    <cellStyle name="Dezimal 17 9 3 3 3" xfId="18446" xr:uid="{00000000-0005-0000-0000-0000BA470000}"/>
    <cellStyle name="Dezimal 17 9 3 3 3 2" xfId="18447" xr:uid="{00000000-0005-0000-0000-0000BB470000}"/>
    <cellStyle name="Dezimal 17 9 3 3 4" xfId="18448" xr:uid="{00000000-0005-0000-0000-0000BC470000}"/>
    <cellStyle name="Dezimal 17 9 3 4" xfId="18449" xr:uid="{00000000-0005-0000-0000-0000BD470000}"/>
    <cellStyle name="Dezimal 17 9 3 4 2" xfId="18450" xr:uid="{00000000-0005-0000-0000-0000BE470000}"/>
    <cellStyle name="Dezimal 17 9 3 5" xfId="18451" xr:uid="{00000000-0005-0000-0000-0000BF470000}"/>
    <cellStyle name="Dezimal 17 9 3 5 2" xfId="18452" xr:uid="{00000000-0005-0000-0000-0000C0470000}"/>
    <cellStyle name="Dezimal 17 9 3 6" xfId="18453" xr:uid="{00000000-0005-0000-0000-0000C1470000}"/>
    <cellStyle name="Dezimal 17 9 4" xfId="18454" xr:uid="{00000000-0005-0000-0000-0000C2470000}"/>
    <cellStyle name="Dezimal 17 9 4 2" xfId="18455" xr:uid="{00000000-0005-0000-0000-0000C3470000}"/>
    <cellStyle name="Dezimal 17 9 4 2 2" xfId="18456" xr:uid="{00000000-0005-0000-0000-0000C4470000}"/>
    <cellStyle name="Dezimal 17 9 4 2 2 2" xfId="18457" xr:uid="{00000000-0005-0000-0000-0000C5470000}"/>
    <cellStyle name="Dezimal 17 9 4 2 2 2 2" xfId="18458" xr:uid="{00000000-0005-0000-0000-0000C6470000}"/>
    <cellStyle name="Dezimal 17 9 4 2 2 3" xfId="18459" xr:uid="{00000000-0005-0000-0000-0000C7470000}"/>
    <cellStyle name="Dezimal 17 9 4 2 2 3 2" xfId="18460" xr:uid="{00000000-0005-0000-0000-0000C8470000}"/>
    <cellStyle name="Dezimal 17 9 4 2 2 4" xfId="18461" xr:uid="{00000000-0005-0000-0000-0000C9470000}"/>
    <cellStyle name="Dezimal 17 9 4 2 3" xfId="18462" xr:uid="{00000000-0005-0000-0000-0000CA470000}"/>
    <cellStyle name="Dezimal 17 9 4 2 3 2" xfId="18463" xr:uid="{00000000-0005-0000-0000-0000CB470000}"/>
    <cellStyle name="Dezimal 17 9 4 2 3 2 2" xfId="18464" xr:uid="{00000000-0005-0000-0000-0000CC470000}"/>
    <cellStyle name="Dezimal 17 9 4 2 3 3" xfId="18465" xr:uid="{00000000-0005-0000-0000-0000CD470000}"/>
    <cellStyle name="Dezimal 17 9 4 2 3 3 2" xfId="18466" xr:uid="{00000000-0005-0000-0000-0000CE470000}"/>
    <cellStyle name="Dezimal 17 9 4 2 3 4" xfId="18467" xr:uid="{00000000-0005-0000-0000-0000CF470000}"/>
    <cellStyle name="Dezimal 17 9 4 2 4" xfId="18468" xr:uid="{00000000-0005-0000-0000-0000D0470000}"/>
    <cellStyle name="Dezimal 17 9 4 2 4 2" xfId="18469" xr:uid="{00000000-0005-0000-0000-0000D1470000}"/>
    <cellStyle name="Dezimal 17 9 4 2 5" xfId="18470" xr:uid="{00000000-0005-0000-0000-0000D2470000}"/>
    <cellStyle name="Dezimal 17 9 4 2 5 2" xfId="18471" xr:uid="{00000000-0005-0000-0000-0000D3470000}"/>
    <cellStyle name="Dezimal 17 9 4 2 6" xfId="18472" xr:uid="{00000000-0005-0000-0000-0000D4470000}"/>
    <cellStyle name="Dezimal 17 9 4 3" xfId="18473" xr:uid="{00000000-0005-0000-0000-0000D5470000}"/>
    <cellStyle name="Dezimal 17 9 4 3 2" xfId="18474" xr:uid="{00000000-0005-0000-0000-0000D6470000}"/>
    <cellStyle name="Dezimal 17 9 4 3 2 2" xfId="18475" xr:uid="{00000000-0005-0000-0000-0000D7470000}"/>
    <cellStyle name="Dezimal 17 9 4 3 3" xfId="18476" xr:uid="{00000000-0005-0000-0000-0000D8470000}"/>
    <cellStyle name="Dezimal 17 9 4 3 3 2" xfId="18477" xr:uid="{00000000-0005-0000-0000-0000D9470000}"/>
    <cellStyle name="Dezimal 17 9 4 3 4" xfId="18478" xr:uid="{00000000-0005-0000-0000-0000DA470000}"/>
    <cellStyle name="Dezimal 17 9 4 4" xfId="18479" xr:uid="{00000000-0005-0000-0000-0000DB470000}"/>
    <cellStyle name="Dezimal 17 9 4 4 2" xfId="18480" xr:uid="{00000000-0005-0000-0000-0000DC470000}"/>
    <cellStyle name="Dezimal 17 9 4 5" xfId="18481" xr:uid="{00000000-0005-0000-0000-0000DD470000}"/>
    <cellStyle name="Dezimal 17 9 4 5 2" xfId="18482" xr:uid="{00000000-0005-0000-0000-0000DE470000}"/>
    <cellStyle name="Dezimal 17 9 4 6" xfId="18483" xr:uid="{00000000-0005-0000-0000-0000DF470000}"/>
    <cellStyle name="Dezimal 17 9 5" xfId="18484" xr:uid="{00000000-0005-0000-0000-0000E0470000}"/>
    <cellStyle name="Dezimal 17 9 5 2" xfId="18485" xr:uid="{00000000-0005-0000-0000-0000E1470000}"/>
    <cellStyle name="Dezimal 17 9 5 2 2" xfId="18486" xr:uid="{00000000-0005-0000-0000-0000E2470000}"/>
    <cellStyle name="Dezimal 17 9 5 3" xfId="18487" xr:uid="{00000000-0005-0000-0000-0000E3470000}"/>
    <cellStyle name="Dezimal 17 9 5 3 2" xfId="18488" xr:uid="{00000000-0005-0000-0000-0000E4470000}"/>
    <cellStyle name="Dezimal 17 9 5 4" xfId="18489" xr:uid="{00000000-0005-0000-0000-0000E5470000}"/>
    <cellStyle name="Dezimal 17 9 6" xfId="18490" xr:uid="{00000000-0005-0000-0000-0000E6470000}"/>
    <cellStyle name="Dezimal 17 9 6 2" xfId="18491" xr:uid="{00000000-0005-0000-0000-0000E7470000}"/>
    <cellStyle name="Dezimal 17 9 6 2 2" xfId="18492" xr:uid="{00000000-0005-0000-0000-0000E8470000}"/>
    <cellStyle name="Dezimal 17 9 6 3" xfId="18493" xr:uid="{00000000-0005-0000-0000-0000E9470000}"/>
    <cellStyle name="Dezimal 17 9 6 3 2" xfId="18494" xr:uid="{00000000-0005-0000-0000-0000EA470000}"/>
    <cellStyle name="Dezimal 17 9 6 4" xfId="18495" xr:uid="{00000000-0005-0000-0000-0000EB470000}"/>
    <cellStyle name="Dezimal 17 9 7" xfId="18496" xr:uid="{00000000-0005-0000-0000-0000EC470000}"/>
    <cellStyle name="Dezimal 17 9 7 2" xfId="18497" xr:uid="{00000000-0005-0000-0000-0000ED470000}"/>
    <cellStyle name="Dezimal 17 9 7 2 2" xfId="18498" xr:uid="{00000000-0005-0000-0000-0000EE470000}"/>
    <cellStyle name="Dezimal 17 9 7 3" xfId="18499" xr:uid="{00000000-0005-0000-0000-0000EF470000}"/>
    <cellStyle name="Dezimal 17 9 7 3 2" xfId="18500" xr:uid="{00000000-0005-0000-0000-0000F0470000}"/>
    <cellStyle name="Dezimal 17 9 7 4" xfId="18501" xr:uid="{00000000-0005-0000-0000-0000F1470000}"/>
    <cellStyle name="Dezimal 17 9 8" xfId="18502" xr:uid="{00000000-0005-0000-0000-0000F2470000}"/>
    <cellStyle name="Dezimal 17 9 8 2" xfId="18503" xr:uid="{00000000-0005-0000-0000-0000F3470000}"/>
    <cellStyle name="Dezimal 17 9 8 2 2" xfId="18504" xr:uid="{00000000-0005-0000-0000-0000F4470000}"/>
    <cellStyle name="Dezimal 17 9 8 3" xfId="18505" xr:uid="{00000000-0005-0000-0000-0000F5470000}"/>
    <cellStyle name="Dezimal 17 9 8 3 2" xfId="18506" xr:uid="{00000000-0005-0000-0000-0000F6470000}"/>
    <cellStyle name="Dezimal 17 9 8 4" xfId="18507" xr:uid="{00000000-0005-0000-0000-0000F7470000}"/>
    <cellStyle name="Dezimal 17 9 9" xfId="18508" xr:uid="{00000000-0005-0000-0000-0000F8470000}"/>
    <cellStyle name="Dezimal 17 9 9 2" xfId="18509" xr:uid="{00000000-0005-0000-0000-0000F9470000}"/>
    <cellStyle name="Dezimal 18" xfId="18510" xr:uid="{00000000-0005-0000-0000-0000FA470000}"/>
    <cellStyle name="Dezimal 18 10" xfId="18511" xr:uid="{00000000-0005-0000-0000-0000FB470000}"/>
    <cellStyle name="Dezimal 18 10 10" xfId="18512" xr:uid="{00000000-0005-0000-0000-0000FC470000}"/>
    <cellStyle name="Dezimal 18 10 10 2" xfId="18513" xr:uid="{00000000-0005-0000-0000-0000FD470000}"/>
    <cellStyle name="Dezimal 18 10 11" xfId="18514" xr:uid="{00000000-0005-0000-0000-0000FE470000}"/>
    <cellStyle name="Dezimal 18 10 2" xfId="18515" xr:uid="{00000000-0005-0000-0000-0000FF470000}"/>
    <cellStyle name="Dezimal 18 10 2 2" xfId="18516" xr:uid="{00000000-0005-0000-0000-000000480000}"/>
    <cellStyle name="Dezimal 18 10 2 2 2" xfId="18517" xr:uid="{00000000-0005-0000-0000-000001480000}"/>
    <cellStyle name="Dezimal 18 10 2 2 2 2" xfId="18518" xr:uid="{00000000-0005-0000-0000-000002480000}"/>
    <cellStyle name="Dezimal 18 10 2 2 3" xfId="18519" xr:uid="{00000000-0005-0000-0000-000003480000}"/>
    <cellStyle name="Dezimal 18 10 2 2 3 2" xfId="18520" xr:uid="{00000000-0005-0000-0000-000004480000}"/>
    <cellStyle name="Dezimal 18 10 2 2 4" xfId="18521" xr:uid="{00000000-0005-0000-0000-000005480000}"/>
    <cellStyle name="Dezimal 18 10 2 3" xfId="18522" xr:uid="{00000000-0005-0000-0000-000006480000}"/>
    <cellStyle name="Dezimal 18 10 2 3 2" xfId="18523" xr:uid="{00000000-0005-0000-0000-000007480000}"/>
    <cellStyle name="Dezimal 18 10 2 3 2 2" xfId="18524" xr:uid="{00000000-0005-0000-0000-000008480000}"/>
    <cellStyle name="Dezimal 18 10 2 3 3" xfId="18525" xr:uid="{00000000-0005-0000-0000-000009480000}"/>
    <cellStyle name="Dezimal 18 10 2 3 3 2" xfId="18526" xr:uid="{00000000-0005-0000-0000-00000A480000}"/>
    <cellStyle name="Dezimal 18 10 2 3 4" xfId="18527" xr:uid="{00000000-0005-0000-0000-00000B480000}"/>
    <cellStyle name="Dezimal 18 10 2 4" xfId="18528" xr:uid="{00000000-0005-0000-0000-00000C480000}"/>
    <cellStyle name="Dezimal 18 10 2 4 2" xfId="18529" xr:uid="{00000000-0005-0000-0000-00000D480000}"/>
    <cellStyle name="Dezimal 18 10 2 5" xfId="18530" xr:uid="{00000000-0005-0000-0000-00000E480000}"/>
    <cellStyle name="Dezimal 18 10 2 5 2" xfId="18531" xr:uid="{00000000-0005-0000-0000-00000F480000}"/>
    <cellStyle name="Dezimal 18 10 2 6" xfId="18532" xr:uid="{00000000-0005-0000-0000-000010480000}"/>
    <cellStyle name="Dezimal 18 10 3" xfId="18533" xr:uid="{00000000-0005-0000-0000-000011480000}"/>
    <cellStyle name="Dezimal 18 10 3 2" xfId="18534" xr:uid="{00000000-0005-0000-0000-000012480000}"/>
    <cellStyle name="Dezimal 18 10 3 2 2" xfId="18535" xr:uid="{00000000-0005-0000-0000-000013480000}"/>
    <cellStyle name="Dezimal 18 10 3 2 2 2" xfId="18536" xr:uid="{00000000-0005-0000-0000-000014480000}"/>
    <cellStyle name="Dezimal 18 10 3 2 3" xfId="18537" xr:uid="{00000000-0005-0000-0000-000015480000}"/>
    <cellStyle name="Dezimal 18 10 3 2 3 2" xfId="18538" xr:uid="{00000000-0005-0000-0000-000016480000}"/>
    <cellStyle name="Dezimal 18 10 3 2 4" xfId="18539" xr:uid="{00000000-0005-0000-0000-000017480000}"/>
    <cellStyle name="Dezimal 18 10 3 3" xfId="18540" xr:uid="{00000000-0005-0000-0000-000018480000}"/>
    <cellStyle name="Dezimal 18 10 3 3 2" xfId="18541" xr:uid="{00000000-0005-0000-0000-000019480000}"/>
    <cellStyle name="Dezimal 18 10 3 3 2 2" xfId="18542" xr:uid="{00000000-0005-0000-0000-00001A480000}"/>
    <cellStyle name="Dezimal 18 10 3 3 3" xfId="18543" xr:uid="{00000000-0005-0000-0000-00001B480000}"/>
    <cellStyle name="Dezimal 18 10 3 3 3 2" xfId="18544" xr:uid="{00000000-0005-0000-0000-00001C480000}"/>
    <cellStyle name="Dezimal 18 10 3 3 4" xfId="18545" xr:uid="{00000000-0005-0000-0000-00001D480000}"/>
    <cellStyle name="Dezimal 18 10 3 4" xfId="18546" xr:uid="{00000000-0005-0000-0000-00001E480000}"/>
    <cellStyle name="Dezimal 18 10 3 4 2" xfId="18547" xr:uid="{00000000-0005-0000-0000-00001F480000}"/>
    <cellStyle name="Dezimal 18 10 3 5" xfId="18548" xr:uid="{00000000-0005-0000-0000-000020480000}"/>
    <cellStyle name="Dezimal 18 10 3 5 2" xfId="18549" xr:uid="{00000000-0005-0000-0000-000021480000}"/>
    <cellStyle name="Dezimal 18 10 3 6" xfId="18550" xr:uid="{00000000-0005-0000-0000-000022480000}"/>
    <cellStyle name="Dezimal 18 10 4" xfId="18551" xr:uid="{00000000-0005-0000-0000-000023480000}"/>
    <cellStyle name="Dezimal 18 10 4 2" xfId="18552" xr:uid="{00000000-0005-0000-0000-000024480000}"/>
    <cellStyle name="Dezimal 18 10 4 2 2" xfId="18553" xr:uid="{00000000-0005-0000-0000-000025480000}"/>
    <cellStyle name="Dezimal 18 10 4 2 2 2" xfId="18554" xr:uid="{00000000-0005-0000-0000-000026480000}"/>
    <cellStyle name="Dezimal 18 10 4 2 2 2 2" xfId="18555" xr:uid="{00000000-0005-0000-0000-000027480000}"/>
    <cellStyle name="Dezimal 18 10 4 2 2 3" xfId="18556" xr:uid="{00000000-0005-0000-0000-000028480000}"/>
    <cellStyle name="Dezimal 18 10 4 2 2 3 2" xfId="18557" xr:uid="{00000000-0005-0000-0000-000029480000}"/>
    <cellStyle name="Dezimal 18 10 4 2 2 4" xfId="18558" xr:uid="{00000000-0005-0000-0000-00002A480000}"/>
    <cellStyle name="Dezimal 18 10 4 2 3" xfId="18559" xr:uid="{00000000-0005-0000-0000-00002B480000}"/>
    <cellStyle name="Dezimal 18 10 4 2 3 2" xfId="18560" xr:uid="{00000000-0005-0000-0000-00002C480000}"/>
    <cellStyle name="Dezimal 18 10 4 2 3 2 2" xfId="18561" xr:uid="{00000000-0005-0000-0000-00002D480000}"/>
    <cellStyle name="Dezimal 18 10 4 2 3 3" xfId="18562" xr:uid="{00000000-0005-0000-0000-00002E480000}"/>
    <cellStyle name="Dezimal 18 10 4 2 3 3 2" xfId="18563" xr:uid="{00000000-0005-0000-0000-00002F480000}"/>
    <cellStyle name="Dezimal 18 10 4 2 3 4" xfId="18564" xr:uid="{00000000-0005-0000-0000-000030480000}"/>
    <cellStyle name="Dezimal 18 10 4 2 4" xfId="18565" xr:uid="{00000000-0005-0000-0000-000031480000}"/>
    <cellStyle name="Dezimal 18 10 4 2 4 2" xfId="18566" xr:uid="{00000000-0005-0000-0000-000032480000}"/>
    <cellStyle name="Dezimal 18 10 4 2 5" xfId="18567" xr:uid="{00000000-0005-0000-0000-000033480000}"/>
    <cellStyle name="Dezimal 18 10 4 2 5 2" xfId="18568" xr:uid="{00000000-0005-0000-0000-000034480000}"/>
    <cellStyle name="Dezimal 18 10 4 2 6" xfId="18569" xr:uid="{00000000-0005-0000-0000-000035480000}"/>
    <cellStyle name="Dezimal 18 10 4 3" xfId="18570" xr:uid="{00000000-0005-0000-0000-000036480000}"/>
    <cellStyle name="Dezimal 18 10 4 3 2" xfId="18571" xr:uid="{00000000-0005-0000-0000-000037480000}"/>
    <cellStyle name="Dezimal 18 10 4 3 2 2" xfId="18572" xr:uid="{00000000-0005-0000-0000-000038480000}"/>
    <cellStyle name="Dezimal 18 10 4 3 3" xfId="18573" xr:uid="{00000000-0005-0000-0000-000039480000}"/>
    <cellStyle name="Dezimal 18 10 4 3 3 2" xfId="18574" xr:uid="{00000000-0005-0000-0000-00003A480000}"/>
    <cellStyle name="Dezimal 18 10 4 3 4" xfId="18575" xr:uid="{00000000-0005-0000-0000-00003B480000}"/>
    <cellStyle name="Dezimal 18 10 4 4" xfId="18576" xr:uid="{00000000-0005-0000-0000-00003C480000}"/>
    <cellStyle name="Dezimal 18 10 4 4 2" xfId="18577" xr:uid="{00000000-0005-0000-0000-00003D480000}"/>
    <cellStyle name="Dezimal 18 10 4 5" xfId="18578" xr:uid="{00000000-0005-0000-0000-00003E480000}"/>
    <cellStyle name="Dezimal 18 10 4 5 2" xfId="18579" xr:uid="{00000000-0005-0000-0000-00003F480000}"/>
    <cellStyle name="Dezimal 18 10 4 6" xfId="18580" xr:uid="{00000000-0005-0000-0000-000040480000}"/>
    <cellStyle name="Dezimal 18 10 5" xfId="18581" xr:uid="{00000000-0005-0000-0000-000041480000}"/>
    <cellStyle name="Dezimal 18 10 5 2" xfId="18582" xr:uid="{00000000-0005-0000-0000-000042480000}"/>
    <cellStyle name="Dezimal 18 10 5 2 2" xfId="18583" xr:uid="{00000000-0005-0000-0000-000043480000}"/>
    <cellStyle name="Dezimal 18 10 5 3" xfId="18584" xr:uid="{00000000-0005-0000-0000-000044480000}"/>
    <cellStyle name="Dezimal 18 10 5 3 2" xfId="18585" xr:uid="{00000000-0005-0000-0000-000045480000}"/>
    <cellStyle name="Dezimal 18 10 5 4" xfId="18586" xr:uid="{00000000-0005-0000-0000-000046480000}"/>
    <cellStyle name="Dezimal 18 10 6" xfId="18587" xr:uid="{00000000-0005-0000-0000-000047480000}"/>
    <cellStyle name="Dezimal 18 10 6 2" xfId="18588" xr:uid="{00000000-0005-0000-0000-000048480000}"/>
    <cellStyle name="Dezimal 18 10 6 2 2" xfId="18589" xr:uid="{00000000-0005-0000-0000-000049480000}"/>
    <cellStyle name="Dezimal 18 10 6 3" xfId="18590" xr:uid="{00000000-0005-0000-0000-00004A480000}"/>
    <cellStyle name="Dezimal 18 10 6 3 2" xfId="18591" xr:uid="{00000000-0005-0000-0000-00004B480000}"/>
    <cellStyle name="Dezimal 18 10 6 4" xfId="18592" xr:uid="{00000000-0005-0000-0000-00004C480000}"/>
    <cellStyle name="Dezimal 18 10 7" xfId="18593" xr:uid="{00000000-0005-0000-0000-00004D480000}"/>
    <cellStyle name="Dezimal 18 10 7 2" xfId="18594" xr:uid="{00000000-0005-0000-0000-00004E480000}"/>
    <cellStyle name="Dezimal 18 10 7 2 2" xfId="18595" xr:uid="{00000000-0005-0000-0000-00004F480000}"/>
    <cellStyle name="Dezimal 18 10 7 3" xfId="18596" xr:uid="{00000000-0005-0000-0000-000050480000}"/>
    <cellStyle name="Dezimal 18 10 7 3 2" xfId="18597" xr:uid="{00000000-0005-0000-0000-000051480000}"/>
    <cellStyle name="Dezimal 18 10 7 4" xfId="18598" xr:uid="{00000000-0005-0000-0000-000052480000}"/>
    <cellStyle name="Dezimal 18 10 8" xfId="18599" xr:uid="{00000000-0005-0000-0000-000053480000}"/>
    <cellStyle name="Dezimal 18 10 8 2" xfId="18600" xr:uid="{00000000-0005-0000-0000-000054480000}"/>
    <cellStyle name="Dezimal 18 10 9" xfId="18601" xr:uid="{00000000-0005-0000-0000-000055480000}"/>
    <cellStyle name="Dezimal 18 10 9 2" xfId="18602" xr:uid="{00000000-0005-0000-0000-000056480000}"/>
    <cellStyle name="Dezimal 18 11" xfId="18603" xr:uid="{00000000-0005-0000-0000-000057480000}"/>
    <cellStyle name="Dezimal 18 11 2" xfId="18604" xr:uid="{00000000-0005-0000-0000-000058480000}"/>
    <cellStyle name="Dezimal 18 11 2 2" xfId="18605" xr:uid="{00000000-0005-0000-0000-000059480000}"/>
    <cellStyle name="Dezimal 18 11 2 2 2" xfId="18606" xr:uid="{00000000-0005-0000-0000-00005A480000}"/>
    <cellStyle name="Dezimal 18 11 2 2 2 2" xfId="18607" xr:uid="{00000000-0005-0000-0000-00005B480000}"/>
    <cellStyle name="Dezimal 18 11 2 2 3" xfId="18608" xr:uid="{00000000-0005-0000-0000-00005C480000}"/>
    <cellStyle name="Dezimal 18 11 2 2 3 2" xfId="18609" xr:uid="{00000000-0005-0000-0000-00005D480000}"/>
    <cellStyle name="Dezimal 18 11 2 2 4" xfId="18610" xr:uid="{00000000-0005-0000-0000-00005E480000}"/>
    <cellStyle name="Dezimal 18 11 2 3" xfId="18611" xr:uid="{00000000-0005-0000-0000-00005F480000}"/>
    <cellStyle name="Dezimal 18 11 2 3 2" xfId="18612" xr:uid="{00000000-0005-0000-0000-000060480000}"/>
    <cellStyle name="Dezimal 18 11 2 3 2 2" xfId="18613" xr:uid="{00000000-0005-0000-0000-000061480000}"/>
    <cellStyle name="Dezimal 18 11 2 3 3" xfId="18614" xr:uid="{00000000-0005-0000-0000-000062480000}"/>
    <cellStyle name="Dezimal 18 11 2 3 3 2" xfId="18615" xr:uid="{00000000-0005-0000-0000-000063480000}"/>
    <cellStyle name="Dezimal 18 11 2 3 4" xfId="18616" xr:uid="{00000000-0005-0000-0000-000064480000}"/>
    <cellStyle name="Dezimal 18 11 2 4" xfId="18617" xr:uid="{00000000-0005-0000-0000-000065480000}"/>
    <cellStyle name="Dezimal 18 11 2 4 2" xfId="18618" xr:uid="{00000000-0005-0000-0000-000066480000}"/>
    <cellStyle name="Dezimal 18 11 2 5" xfId="18619" xr:uid="{00000000-0005-0000-0000-000067480000}"/>
    <cellStyle name="Dezimal 18 11 2 5 2" xfId="18620" xr:uid="{00000000-0005-0000-0000-000068480000}"/>
    <cellStyle name="Dezimal 18 11 2 6" xfId="18621" xr:uid="{00000000-0005-0000-0000-000069480000}"/>
    <cellStyle name="Dezimal 18 11 3" xfId="18622" xr:uid="{00000000-0005-0000-0000-00006A480000}"/>
    <cellStyle name="Dezimal 18 11 3 2" xfId="18623" xr:uid="{00000000-0005-0000-0000-00006B480000}"/>
    <cellStyle name="Dezimal 18 11 3 2 2" xfId="18624" xr:uid="{00000000-0005-0000-0000-00006C480000}"/>
    <cellStyle name="Dezimal 18 11 3 3" xfId="18625" xr:uid="{00000000-0005-0000-0000-00006D480000}"/>
    <cellStyle name="Dezimal 18 11 3 3 2" xfId="18626" xr:uid="{00000000-0005-0000-0000-00006E480000}"/>
    <cellStyle name="Dezimal 18 11 3 4" xfId="18627" xr:uid="{00000000-0005-0000-0000-00006F480000}"/>
    <cellStyle name="Dezimal 18 11 4" xfId="18628" xr:uid="{00000000-0005-0000-0000-000070480000}"/>
    <cellStyle name="Dezimal 18 11 4 2" xfId="18629" xr:uid="{00000000-0005-0000-0000-000071480000}"/>
    <cellStyle name="Dezimal 18 11 5" xfId="18630" xr:uid="{00000000-0005-0000-0000-000072480000}"/>
    <cellStyle name="Dezimal 18 11 5 2" xfId="18631" xr:uid="{00000000-0005-0000-0000-000073480000}"/>
    <cellStyle name="Dezimal 18 11 6" xfId="18632" xr:uid="{00000000-0005-0000-0000-000074480000}"/>
    <cellStyle name="Dezimal 18 12" xfId="18633" xr:uid="{00000000-0005-0000-0000-000075480000}"/>
    <cellStyle name="Dezimal 18 12 2" xfId="18634" xr:uid="{00000000-0005-0000-0000-000076480000}"/>
    <cellStyle name="Dezimal 18 12 2 2" xfId="18635" xr:uid="{00000000-0005-0000-0000-000077480000}"/>
    <cellStyle name="Dezimal 18 12 3" xfId="18636" xr:uid="{00000000-0005-0000-0000-000078480000}"/>
    <cellStyle name="Dezimal 18 12 3 2" xfId="18637" xr:uid="{00000000-0005-0000-0000-000079480000}"/>
    <cellStyle name="Dezimal 18 12 4" xfId="18638" xr:uid="{00000000-0005-0000-0000-00007A480000}"/>
    <cellStyle name="Dezimal 18 13" xfId="18639" xr:uid="{00000000-0005-0000-0000-00007B480000}"/>
    <cellStyle name="Dezimal 18 13 2" xfId="18640" xr:uid="{00000000-0005-0000-0000-00007C480000}"/>
    <cellStyle name="Dezimal 18 14" xfId="18641" xr:uid="{00000000-0005-0000-0000-00007D480000}"/>
    <cellStyle name="Dezimal 18 14 2" xfId="18642" xr:uid="{00000000-0005-0000-0000-00007E480000}"/>
    <cellStyle name="Dezimal 18 15" xfId="18643" xr:uid="{00000000-0005-0000-0000-00007F480000}"/>
    <cellStyle name="Dezimal 18 2" xfId="18644" xr:uid="{00000000-0005-0000-0000-000080480000}"/>
    <cellStyle name="Dezimal 18 2 10" xfId="18645" xr:uid="{00000000-0005-0000-0000-000081480000}"/>
    <cellStyle name="Dezimal 18 2 10 2" xfId="18646" xr:uid="{00000000-0005-0000-0000-000082480000}"/>
    <cellStyle name="Dezimal 18 2 11" xfId="18647" xr:uid="{00000000-0005-0000-0000-000083480000}"/>
    <cellStyle name="Dezimal 18 2 2" xfId="18648" xr:uid="{00000000-0005-0000-0000-000084480000}"/>
    <cellStyle name="Dezimal 18 2 2 10" xfId="18649" xr:uid="{00000000-0005-0000-0000-000085480000}"/>
    <cellStyle name="Dezimal 18 2 2 2" xfId="18650" xr:uid="{00000000-0005-0000-0000-000086480000}"/>
    <cellStyle name="Dezimal 18 2 2 2 2" xfId="18651" xr:uid="{00000000-0005-0000-0000-000087480000}"/>
    <cellStyle name="Dezimal 18 2 2 2 2 2" xfId="18652" xr:uid="{00000000-0005-0000-0000-000088480000}"/>
    <cellStyle name="Dezimal 18 2 2 2 2 2 2" xfId="18653" xr:uid="{00000000-0005-0000-0000-000089480000}"/>
    <cellStyle name="Dezimal 18 2 2 2 2 2 2 2" xfId="18654" xr:uid="{00000000-0005-0000-0000-00008A480000}"/>
    <cellStyle name="Dezimal 18 2 2 2 2 2 3" xfId="18655" xr:uid="{00000000-0005-0000-0000-00008B480000}"/>
    <cellStyle name="Dezimal 18 2 2 2 2 3" xfId="18656" xr:uid="{00000000-0005-0000-0000-00008C480000}"/>
    <cellStyle name="Dezimal 18 2 2 2 2 3 2" xfId="18657" xr:uid="{00000000-0005-0000-0000-00008D480000}"/>
    <cellStyle name="Dezimal 18 2 2 2 2 4" xfId="18658" xr:uid="{00000000-0005-0000-0000-00008E480000}"/>
    <cellStyle name="Dezimal 18 2 2 2 3" xfId="18659" xr:uid="{00000000-0005-0000-0000-00008F480000}"/>
    <cellStyle name="Dezimal 18 2 2 2 3 2" xfId="18660" xr:uid="{00000000-0005-0000-0000-000090480000}"/>
    <cellStyle name="Dezimal 18 2 2 2 3 2 2" xfId="18661" xr:uid="{00000000-0005-0000-0000-000091480000}"/>
    <cellStyle name="Dezimal 18 2 2 2 3 3" xfId="18662" xr:uid="{00000000-0005-0000-0000-000092480000}"/>
    <cellStyle name="Dezimal 18 2 2 2 3 3 2" xfId="18663" xr:uid="{00000000-0005-0000-0000-000093480000}"/>
    <cellStyle name="Dezimal 18 2 2 2 3 4" xfId="18664" xr:uid="{00000000-0005-0000-0000-000094480000}"/>
    <cellStyle name="Dezimal 18 2 2 2 4" xfId="18665" xr:uid="{00000000-0005-0000-0000-000095480000}"/>
    <cellStyle name="Dezimal 18 2 2 2 4 2" xfId="18666" xr:uid="{00000000-0005-0000-0000-000096480000}"/>
    <cellStyle name="Dezimal 18 2 2 2 5" xfId="18667" xr:uid="{00000000-0005-0000-0000-000097480000}"/>
    <cellStyle name="Dezimal 18 2 2 2 5 2" xfId="18668" xr:uid="{00000000-0005-0000-0000-000098480000}"/>
    <cellStyle name="Dezimal 18 2 2 2 6" xfId="18669" xr:uid="{00000000-0005-0000-0000-000099480000}"/>
    <cellStyle name="Dezimal 18 2 2 3" xfId="18670" xr:uid="{00000000-0005-0000-0000-00009A480000}"/>
    <cellStyle name="Dezimal 18 2 2 3 2" xfId="18671" xr:uid="{00000000-0005-0000-0000-00009B480000}"/>
    <cellStyle name="Dezimal 18 2 2 3 2 2" xfId="18672" xr:uid="{00000000-0005-0000-0000-00009C480000}"/>
    <cellStyle name="Dezimal 18 2 2 3 2 2 2" xfId="18673" xr:uid="{00000000-0005-0000-0000-00009D480000}"/>
    <cellStyle name="Dezimal 18 2 2 3 2 3" xfId="18674" xr:uid="{00000000-0005-0000-0000-00009E480000}"/>
    <cellStyle name="Dezimal 18 2 2 3 3" xfId="18675" xr:uid="{00000000-0005-0000-0000-00009F480000}"/>
    <cellStyle name="Dezimal 18 2 2 3 3 2" xfId="18676" xr:uid="{00000000-0005-0000-0000-0000A0480000}"/>
    <cellStyle name="Dezimal 18 2 2 3 4" xfId="18677" xr:uid="{00000000-0005-0000-0000-0000A1480000}"/>
    <cellStyle name="Dezimal 18 2 2 4" xfId="18678" xr:uid="{00000000-0005-0000-0000-0000A2480000}"/>
    <cellStyle name="Dezimal 18 2 2 4 2" xfId="18679" xr:uid="{00000000-0005-0000-0000-0000A3480000}"/>
    <cellStyle name="Dezimal 18 2 2 4 2 2" xfId="18680" xr:uid="{00000000-0005-0000-0000-0000A4480000}"/>
    <cellStyle name="Dezimal 18 2 2 4 3" xfId="18681" xr:uid="{00000000-0005-0000-0000-0000A5480000}"/>
    <cellStyle name="Dezimal 18 2 2 4 3 2" xfId="18682" xr:uid="{00000000-0005-0000-0000-0000A6480000}"/>
    <cellStyle name="Dezimal 18 2 2 4 4" xfId="18683" xr:uid="{00000000-0005-0000-0000-0000A7480000}"/>
    <cellStyle name="Dezimal 18 2 2 5" xfId="18684" xr:uid="{00000000-0005-0000-0000-0000A8480000}"/>
    <cellStyle name="Dezimal 18 2 2 5 2" xfId="18685" xr:uid="{00000000-0005-0000-0000-0000A9480000}"/>
    <cellStyle name="Dezimal 18 2 2 5 2 2" xfId="18686" xr:uid="{00000000-0005-0000-0000-0000AA480000}"/>
    <cellStyle name="Dezimal 18 2 2 5 3" xfId="18687" xr:uid="{00000000-0005-0000-0000-0000AB480000}"/>
    <cellStyle name="Dezimal 18 2 2 5 3 2" xfId="18688" xr:uid="{00000000-0005-0000-0000-0000AC480000}"/>
    <cellStyle name="Dezimal 18 2 2 5 4" xfId="18689" xr:uid="{00000000-0005-0000-0000-0000AD480000}"/>
    <cellStyle name="Dezimal 18 2 2 6" xfId="18690" xr:uid="{00000000-0005-0000-0000-0000AE480000}"/>
    <cellStyle name="Dezimal 18 2 2 6 2" xfId="18691" xr:uid="{00000000-0005-0000-0000-0000AF480000}"/>
    <cellStyle name="Dezimal 18 2 2 6 2 2" xfId="18692" xr:uid="{00000000-0005-0000-0000-0000B0480000}"/>
    <cellStyle name="Dezimal 18 2 2 6 3" xfId="18693" xr:uid="{00000000-0005-0000-0000-0000B1480000}"/>
    <cellStyle name="Dezimal 18 2 2 6 3 2" xfId="18694" xr:uid="{00000000-0005-0000-0000-0000B2480000}"/>
    <cellStyle name="Dezimal 18 2 2 6 4" xfId="18695" xr:uid="{00000000-0005-0000-0000-0000B3480000}"/>
    <cellStyle name="Dezimal 18 2 2 7" xfId="18696" xr:uid="{00000000-0005-0000-0000-0000B4480000}"/>
    <cellStyle name="Dezimal 18 2 2 7 2" xfId="18697" xr:uid="{00000000-0005-0000-0000-0000B5480000}"/>
    <cellStyle name="Dezimal 18 2 2 7 2 2" xfId="18698" xr:uid="{00000000-0005-0000-0000-0000B6480000}"/>
    <cellStyle name="Dezimal 18 2 2 7 3" xfId="18699" xr:uid="{00000000-0005-0000-0000-0000B7480000}"/>
    <cellStyle name="Dezimal 18 2 2 7 3 2" xfId="18700" xr:uid="{00000000-0005-0000-0000-0000B8480000}"/>
    <cellStyle name="Dezimal 18 2 2 7 4" xfId="18701" xr:uid="{00000000-0005-0000-0000-0000B9480000}"/>
    <cellStyle name="Dezimal 18 2 2 8" xfId="18702" xr:uid="{00000000-0005-0000-0000-0000BA480000}"/>
    <cellStyle name="Dezimal 18 2 2 8 2" xfId="18703" xr:uid="{00000000-0005-0000-0000-0000BB480000}"/>
    <cellStyle name="Dezimal 18 2 2 9" xfId="18704" xr:uid="{00000000-0005-0000-0000-0000BC480000}"/>
    <cellStyle name="Dezimal 18 2 2 9 2" xfId="18705" xr:uid="{00000000-0005-0000-0000-0000BD480000}"/>
    <cellStyle name="Dezimal 18 2 3" xfId="18706" xr:uid="{00000000-0005-0000-0000-0000BE480000}"/>
    <cellStyle name="Dezimal 18 2 3 2" xfId="18707" xr:uid="{00000000-0005-0000-0000-0000BF480000}"/>
    <cellStyle name="Dezimal 18 2 3 2 2" xfId="18708" xr:uid="{00000000-0005-0000-0000-0000C0480000}"/>
    <cellStyle name="Dezimal 18 2 3 2 2 2" xfId="18709" xr:uid="{00000000-0005-0000-0000-0000C1480000}"/>
    <cellStyle name="Dezimal 18 2 3 2 2 2 2" xfId="18710" xr:uid="{00000000-0005-0000-0000-0000C2480000}"/>
    <cellStyle name="Dezimal 18 2 3 2 2 3" xfId="18711" xr:uid="{00000000-0005-0000-0000-0000C3480000}"/>
    <cellStyle name="Dezimal 18 2 3 2 3" xfId="18712" xr:uid="{00000000-0005-0000-0000-0000C4480000}"/>
    <cellStyle name="Dezimal 18 2 3 2 3 2" xfId="18713" xr:uid="{00000000-0005-0000-0000-0000C5480000}"/>
    <cellStyle name="Dezimal 18 2 3 2 4" xfId="18714" xr:uid="{00000000-0005-0000-0000-0000C6480000}"/>
    <cellStyle name="Dezimal 18 2 3 3" xfId="18715" xr:uid="{00000000-0005-0000-0000-0000C7480000}"/>
    <cellStyle name="Dezimal 18 2 3 3 2" xfId="18716" xr:uid="{00000000-0005-0000-0000-0000C8480000}"/>
    <cellStyle name="Dezimal 18 2 3 3 2 2" xfId="18717" xr:uid="{00000000-0005-0000-0000-0000C9480000}"/>
    <cellStyle name="Dezimal 18 2 3 3 3" xfId="18718" xr:uid="{00000000-0005-0000-0000-0000CA480000}"/>
    <cellStyle name="Dezimal 18 2 3 3 3 2" xfId="18719" xr:uid="{00000000-0005-0000-0000-0000CB480000}"/>
    <cellStyle name="Dezimal 18 2 3 3 4" xfId="18720" xr:uid="{00000000-0005-0000-0000-0000CC480000}"/>
    <cellStyle name="Dezimal 18 2 3 4" xfId="18721" xr:uid="{00000000-0005-0000-0000-0000CD480000}"/>
    <cellStyle name="Dezimal 18 2 3 4 2" xfId="18722" xr:uid="{00000000-0005-0000-0000-0000CE480000}"/>
    <cellStyle name="Dezimal 18 2 3 5" xfId="18723" xr:uid="{00000000-0005-0000-0000-0000CF480000}"/>
    <cellStyle name="Dezimal 18 2 3 5 2" xfId="18724" xr:uid="{00000000-0005-0000-0000-0000D0480000}"/>
    <cellStyle name="Dezimal 18 2 3 6" xfId="18725" xr:uid="{00000000-0005-0000-0000-0000D1480000}"/>
    <cellStyle name="Dezimal 18 2 4" xfId="18726" xr:uid="{00000000-0005-0000-0000-0000D2480000}"/>
    <cellStyle name="Dezimal 18 2 4 2" xfId="18727" xr:uid="{00000000-0005-0000-0000-0000D3480000}"/>
    <cellStyle name="Dezimal 18 2 4 2 2" xfId="18728" xr:uid="{00000000-0005-0000-0000-0000D4480000}"/>
    <cellStyle name="Dezimal 18 2 4 2 2 2" xfId="18729" xr:uid="{00000000-0005-0000-0000-0000D5480000}"/>
    <cellStyle name="Dezimal 18 2 4 2 3" xfId="18730" xr:uid="{00000000-0005-0000-0000-0000D6480000}"/>
    <cellStyle name="Dezimal 18 2 4 3" xfId="18731" xr:uid="{00000000-0005-0000-0000-0000D7480000}"/>
    <cellStyle name="Dezimal 18 2 4 3 2" xfId="18732" xr:uid="{00000000-0005-0000-0000-0000D8480000}"/>
    <cellStyle name="Dezimal 18 2 4 4" xfId="18733" xr:uid="{00000000-0005-0000-0000-0000D9480000}"/>
    <cellStyle name="Dezimal 18 2 5" xfId="18734" xr:uid="{00000000-0005-0000-0000-0000DA480000}"/>
    <cellStyle name="Dezimal 18 2 5 2" xfId="18735" xr:uid="{00000000-0005-0000-0000-0000DB480000}"/>
    <cellStyle name="Dezimal 18 2 5 2 2" xfId="18736" xr:uid="{00000000-0005-0000-0000-0000DC480000}"/>
    <cellStyle name="Dezimal 18 2 5 3" xfId="18737" xr:uid="{00000000-0005-0000-0000-0000DD480000}"/>
    <cellStyle name="Dezimal 18 2 5 3 2" xfId="18738" xr:uid="{00000000-0005-0000-0000-0000DE480000}"/>
    <cellStyle name="Dezimal 18 2 5 4" xfId="18739" xr:uid="{00000000-0005-0000-0000-0000DF480000}"/>
    <cellStyle name="Dezimal 18 2 6" xfId="18740" xr:uid="{00000000-0005-0000-0000-0000E0480000}"/>
    <cellStyle name="Dezimal 18 2 6 2" xfId="18741" xr:uid="{00000000-0005-0000-0000-0000E1480000}"/>
    <cellStyle name="Dezimal 18 2 6 2 2" xfId="18742" xr:uid="{00000000-0005-0000-0000-0000E2480000}"/>
    <cellStyle name="Dezimal 18 2 6 3" xfId="18743" xr:uid="{00000000-0005-0000-0000-0000E3480000}"/>
    <cellStyle name="Dezimal 18 2 6 3 2" xfId="18744" xr:uid="{00000000-0005-0000-0000-0000E4480000}"/>
    <cellStyle name="Dezimal 18 2 6 4" xfId="18745" xr:uid="{00000000-0005-0000-0000-0000E5480000}"/>
    <cellStyle name="Dezimal 18 2 7" xfId="18746" xr:uid="{00000000-0005-0000-0000-0000E6480000}"/>
    <cellStyle name="Dezimal 18 2 7 2" xfId="18747" xr:uid="{00000000-0005-0000-0000-0000E7480000}"/>
    <cellStyle name="Dezimal 18 2 7 2 2" xfId="18748" xr:uid="{00000000-0005-0000-0000-0000E8480000}"/>
    <cellStyle name="Dezimal 18 2 7 3" xfId="18749" xr:uid="{00000000-0005-0000-0000-0000E9480000}"/>
    <cellStyle name="Dezimal 18 2 7 3 2" xfId="18750" xr:uid="{00000000-0005-0000-0000-0000EA480000}"/>
    <cellStyle name="Dezimal 18 2 7 4" xfId="18751" xr:uid="{00000000-0005-0000-0000-0000EB480000}"/>
    <cellStyle name="Dezimal 18 2 8" xfId="18752" xr:uid="{00000000-0005-0000-0000-0000EC480000}"/>
    <cellStyle name="Dezimal 18 2 8 2" xfId="18753" xr:uid="{00000000-0005-0000-0000-0000ED480000}"/>
    <cellStyle name="Dezimal 18 2 8 2 2" xfId="18754" xr:uid="{00000000-0005-0000-0000-0000EE480000}"/>
    <cellStyle name="Dezimal 18 2 8 3" xfId="18755" xr:uid="{00000000-0005-0000-0000-0000EF480000}"/>
    <cellStyle name="Dezimal 18 2 8 3 2" xfId="18756" xr:uid="{00000000-0005-0000-0000-0000F0480000}"/>
    <cellStyle name="Dezimal 18 2 8 4" xfId="18757" xr:uid="{00000000-0005-0000-0000-0000F1480000}"/>
    <cellStyle name="Dezimal 18 2 9" xfId="18758" xr:uid="{00000000-0005-0000-0000-0000F2480000}"/>
    <cellStyle name="Dezimal 18 2 9 2" xfId="18759" xr:uid="{00000000-0005-0000-0000-0000F3480000}"/>
    <cellStyle name="Dezimal 18 3" xfId="18760" xr:uid="{00000000-0005-0000-0000-0000F4480000}"/>
    <cellStyle name="Dezimal 18 3 10" xfId="18761" xr:uid="{00000000-0005-0000-0000-0000F5480000}"/>
    <cellStyle name="Dezimal 18 3 10 2" xfId="18762" xr:uid="{00000000-0005-0000-0000-0000F6480000}"/>
    <cellStyle name="Dezimal 18 3 11" xfId="18763" xr:uid="{00000000-0005-0000-0000-0000F7480000}"/>
    <cellStyle name="Dezimal 18 3 2" xfId="18764" xr:uid="{00000000-0005-0000-0000-0000F8480000}"/>
    <cellStyle name="Dezimal 18 3 2 10" xfId="18765" xr:uid="{00000000-0005-0000-0000-0000F9480000}"/>
    <cellStyle name="Dezimal 18 3 2 2" xfId="18766" xr:uid="{00000000-0005-0000-0000-0000FA480000}"/>
    <cellStyle name="Dezimal 18 3 2 2 2" xfId="18767" xr:uid="{00000000-0005-0000-0000-0000FB480000}"/>
    <cellStyle name="Dezimal 18 3 2 2 2 2" xfId="18768" xr:uid="{00000000-0005-0000-0000-0000FC480000}"/>
    <cellStyle name="Dezimal 18 3 2 2 2 2 2" xfId="18769" xr:uid="{00000000-0005-0000-0000-0000FD480000}"/>
    <cellStyle name="Dezimal 18 3 2 2 2 2 2 2" xfId="18770" xr:uid="{00000000-0005-0000-0000-0000FE480000}"/>
    <cellStyle name="Dezimal 18 3 2 2 2 2 2 2 2" xfId="18771" xr:uid="{00000000-0005-0000-0000-0000FF480000}"/>
    <cellStyle name="Dezimal 18 3 2 2 2 2 2 3" xfId="18772" xr:uid="{00000000-0005-0000-0000-000000490000}"/>
    <cellStyle name="Dezimal 18 3 2 2 2 2 3" xfId="18773" xr:uid="{00000000-0005-0000-0000-000001490000}"/>
    <cellStyle name="Dezimal 18 3 2 2 2 2 3 2" xfId="18774" xr:uid="{00000000-0005-0000-0000-000002490000}"/>
    <cellStyle name="Dezimal 18 3 2 2 2 2 4" xfId="18775" xr:uid="{00000000-0005-0000-0000-000003490000}"/>
    <cellStyle name="Dezimal 18 3 2 2 2 3" xfId="18776" xr:uid="{00000000-0005-0000-0000-000004490000}"/>
    <cellStyle name="Dezimal 18 3 2 2 2 3 2" xfId="18777" xr:uid="{00000000-0005-0000-0000-000005490000}"/>
    <cellStyle name="Dezimal 18 3 2 2 2 3 2 2" xfId="18778" xr:uid="{00000000-0005-0000-0000-000006490000}"/>
    <cellStyle name="Dezimal 18 3 2 2 2 3 3" xfId="18779" xr:uid="{00000000-0005-0000-0000-000007490000}"/>
    <cellStyle name="Dezimal 18 3 2 2 2 4" xfId="18780" xr:uid="{00000000-0005-0000-0000-000008490000}"/>
    <cellStyle name="Dezimal 18 3 2 2 2 4 2" xfId="18781" xr:uid="{00000000-0005-0000-0000-000009490000}"/>
    <cellStyle name="Dezimal 18 3 2 2 2 5" xfId="18782" xr:uid="{00000000-0005-0000-0000-00000A490000}"/>
    <cellStyle name="Dezimal 18 3 2 2 3" xfId="18783" xr:uid="{00000000-0005-0000-0000-00000B490000}"/>
    <cellStyle name="Dezimal 18 3 2 2 3 2" xfId="18784" xr:uid="{00000000-0005-0000-0000-00000C490000}"/>
    <cellStyle name="Dezimal 18 3 2 2 3 2 2" xfId="18785" xr:uid="{00000000-0005-0000-0000-00000D490000}"/>
    <cellStyle name="Dezimal 18 3 2 2 3 2 2 2" xfId="18786" xr:uid="{00000000-0005-0000-0000-00000E490000}"/>
    <cellStyle name="Dezimal 18 3 2 2 3 2 3" xfId="18787" xr:uid="{00000000-0005-0000-0000-00000F490000}"/>
    <cellStyle name="Dezimal 18 3 2 2 3 3" xfId="18788" xr:uid="{00000000-0005-0000-0000-000010490000}"/>
    <cellStyle name="Dezimal 18 3 2 2 3 3 2" xfId="18789" xr:uid="{00000000-0005-0000-0000-000011490000}"/>
    <cellStyle name="Dezimal 18 3 2 2 3 4" xfId="18790" xr:uid="{00000000-0005-0000-0000-000012490000}"/>
    <cellStyle name="Dezimal 18 3 2 2 4" xfId="18791" xr:uid="{00000000-0005-0000-0000-000013490000}"/>
    <cellStyle name="Dezimal 18 3 2 2 4 2" xfId="18792" xr:uid="{00000000-0005-0000-0000-000014490000}"/>
    <cellStyle name="Dezimal 18 3 2 2 4 2 2" xfId="18793" xr:uid="{00000000-0005-0000-0000-000015490000}"/>
    <cellStyle name="Dezimal 18 3 2 2 4 3" xfId="18794" xr:uid="{00000000-0005-0000-0000-000016490000}"/>
    <cellStyle name="Dezimal 18 3 2 2 5" xfId="18795" xr:uid="{00000000-0005-0000-0000-000017490000}"/>
    <cellStyle name="Dezimal 18 3 2 2 5 2" xfId="18796" xr:uid="{00000000-0005-0000-0000-000018490000}"/>
    <cellStyle name="Dezimal 18 3 2 2 6" xfId="18797" xr:uid="{00000000-0005-0000-0000-000019490000}"/>
    <cellStyle name="Dezimal 18 3 2 3" xfId="18798" xr:uid="{00000000-0005-0000-0000-00001A490000}"/>
    <cellStyle name="Dezimal 18 3 2 3 2" xfId="18799" xr:uid="{00000000-0005-0000-0000-00001B490000}"/>
    <cellStyle name="Dezimal 18 3 2 3 2 2" xfId="18800" xr:uid="{00000000-0005-0000-0000-00001C490000}"/>
    <cellStyle name="Dezimal 18 3 2 3 2 2 2" xfId="18801" xr:uid="{00000000-0005-0000-0000-00001D490000}"/>
    <cellStyle name="Dezimal 18 3 2 3 2 2 2 2" xfId="18802" xr:uid="{00000000-0005-0000-0000-00001E490000}"/>
    <cellStyle name="Dezimal 18 3 2 3 2 2 3" xfId="18803" xr:uid="{00000000-0005-0000-0000-00001F490000}"/>
    <cellStyle name="Dezimal 18 3 2 3 2 3" xfId="18804" xr:uid="{00000000-0005-0000-0000-000020490000}"/>
    <cellStyle name="Dezimal 18 3 2 3 2 3 2" xfId="18805" xr:uid="{00000000-0005-0000-0000-000021490000}"/>
    <cellStyle name="Dezimal 18 3 2 3 2 4" xfId="18806" xr:uid="{00000000-0005-0000-0000-000022490000}"/>
    <cellStyle name="Dezimal 18 3 2 3 3" xfId="18807" xr:uid="{00000000-0005-0000-0000-000023490000}"/>
    <cellStyle name="Dezimal 18 3 2 3 3 2" xfId="18808" xr:uid="{00000000-0005-0000-0000-000024490000}"/>
    <cellStyle name="Dezimal 18 3 2 3 3 2 2" xfId="18809" xr:uid="{00000000-0005-0000-0000-000025490000}"/>
    <cellStyle name="Dezimal 18 3 2 3 3 3" xfId="18810" xr:uid="{00000000-0005-0000-0000-000026490000}"/>
    <cellStyle name="Dezimal 18 3 2 3 4" xfId="18811" xr:uid="{00000000-0005-0000-0000-000027490000}"/>
    <cellStyle name="Dezimal 18 3 2 3 4 2" xfId="18812" xr:uid="{00000000-0005-0000-0000-000028490000}"/>
    <cellStyle name="Dezimal 18 3 2 3 5" xfId="18813" xr:uid="{00000000-0005-0000-0000-000029490000}"/>
    <cellStyle name="Dezimal 18 3 2 4" xfId="18814" xr:uid="{00000000-0005-0000-0000-00002A490000}"/>
    <cellStyle name="Dezimal 18 3 2 4 2" xfId="18815" xr:uid="{00000000-0005-0000-0000-00002B490000}"/>
    <cellStyle name="Dezimal 18 3 2 4 2 2" xfId="18816" xr:uid="{00000000-0005-0000-0000-00002C490000}"/>
    <cellStyle name="Dezimal 18 3 2 4 2 2 2" xfId="18817" xr:uid="{00000000-0005-0000-0000-00002D490000}"/>
    <cellStyle name="Dezimal 18 3 2 4 2 3" xfId="18818" xr:uid="{00000000-0005-0000-0000-00002E490000}"/>
    <cellStyle name="Dezimal 18 3 2 4 3" xfId="18819" xr:uid="{00000000-0005-0000-0000-00002F490000}"/>
    <cellStyle name="Dezimal 18 3 2 4 3 2" xfId="18820" xr:uid="{00000000-0005-0000-0000-000030490000}"/>
    <cellStyle name="Dezimal 18 3 2 4 4" xfId="18821" xr:uid="{00000000-0005-0000-0000-000031490000}"/>
    <cellStyle name="Dezimal 18 3 2 5" xfId="18822" xr:uid="{00000000-0005-0000-0000-000032490000}"/>
    <cellStyle name="Dezimal 18 3 2 5 2" xfId="18823" xr:uid="{00000000-0005-0000-0000-000033490000}"/>
    <cellStyle name="Dezimal 18 3 2 5 2 2" xfId="18824" xr:uid="{00000000-0005-0000-0000-000034490000}"/>
    <cellStyle name="Dezimal 18 3 2 5 3" xfId="18825" xr:uid="{00000000-0005-0000-0000-000035490000}"/>
    <cellStyle name="Dezimal 18 3 2 5 3 2" xfId="18826" xr:uid="{00000000-0005-0000-0000-000036490000}"/>
    <cellStyle name="Dezimal 18 3 2 5 4" xfId="18827" xr:uid="{00000000-0005-0000-0000-000037490000}"/>
    <cellStyle name="Dezimal 18 3 2 6" xfId="18828" xr:uid="{00000000-0005-0000-0000-000038490000}"/>
    <cellStyle name="Dezimal 18 3 2 6 2" xfId="18829" xr:uid="{00000000-0005-0000-0000-000039490000}"/>
    <cellStyle name="Dezimal 18 3 2 6 2 2" xfId="18830" xr:uid="{00000000-0005-0000-0000-00003A490000}"/>
    <cellStyle name="Dezimal 18 3 2 6 3" xfId="18831" xr:uid="{00000000-0005-0000-0000-00003B490000}"/>
    <cellStyle name="Dezimal 18 3 2 6 3 2" xfId="18832" xr:uid="{00000000-0005-0000-0000-00003C490000}"/>
    <cellStyle name="Dezimal 18 3 2 6 4" xfId="18833" xr:uid="{00000000-0005-0000-0000-00003D490000}"/>
    <cellStyle name="Dezimal 18 3 2 7" xfId="18834" xr:uid="{00000000-0005-0000-0000-00003E490000}"/>
    <cellStyle name="Dezimal 18 3 2 7 2" xfId="18835" xr:uid="{00000000-0005-0000-0000-00003F490000}"/>
    <cellStyle name="Dezimal 18 3 2 7 2 2" xfId="18836" xr:uid="{00000000-0005-0000-0000-000040490000}"/>
    <cellStyle name="Dezimal 18 3 2 7 3" xfId="18837" xr:uid="{00000000-0005-0000-0000-000041490000}"/>
    <cellStyle name="Dezimal 18 3 2 7 3 2" xfId="18838" xr:uid="{00000000-0005-0000-0000-000042490000}"/>
    <cellStyle name="Dezimal 18 3 2 7 4" xfId="18839" xr:uid="{00000000-0005-0000-0000-000043490000}"/>
    <cellStyle name="Dezimal 18 3 2 8" xfId="18840" xr:uid="{00000000-0005-0000-0000-000044490000}"/>
    <cellStyle name="Dezimal 18 3 2 8 2" xfId="18841" xr:uid="{00000000-0005-0000-0000-000045490000}"/>
    <cellStyle name="Dezimal 18 3 2 9" xfId="18842" xr:uid="{00000000-0005-0000-0000-000046490000}"/>
    <cellStyle name="Dezimal 18 3 2 9 2" xfId="18843" xr:uid="{00000000-0005-0000-0000-000047490000}"/>
    <cellStyle name="Dezimal 18 3 3" xfId="18844" xr:uid="{00000000-0005-0000-0000-000048490000}"/>
    <cellStyle name="Dezimal 18 3 3 2" xfId="18845" xr:uid="{00000000-0005-0000-0000-000049490000}"/>
    <cellStyle name="Dezimal 18 3 3 2 2" xfId="18846" xr:uid="{00000000-0005-0000-0000-00004A490000}"/>
    <cellStyle name="Dezimal 18 3 3 2 2 2" xfId="18847" xr:uid="{00000000-0005-0000-0000-00004B490000}"/>
    <cellStyle name="Dezimal 18 3 3 2 2 2 2" xfId="18848" xr:uid="{00000000-0005-0000-0000-00004C490000}"/>
    <cellStyle name="Dezimal 18 3 3 2 2 2 2 2" xfId="18849" xr:uid="{00000000-0005-0000-0000-00004D490000}"/>
    <cellStyle name="Dezimal 18 3 3 2 2 2 3" xfId="18850" xr:uid="{00000000-0005-0000-0000-00004E490000}"/>
    <cellStyle name="Dezimal 18 3 3 2 2 3" xfId="18851" xr:uid="{00000000-0005-0000-0000-00004F490000}"/>
    <cellStyle name="Dezimal 18 3 3 2 2 3 2" xfId="18852" xr:uid="{00000000-0005-0000-0000-000050490000}"/>
    <cellStyle name="Dezimal 18 3 3 2 2 4" xfId="18853" xr:uid="{00000000-0005-0000-0000-000051490000}"/>
    <cellStyle name="Dezimal 18 3 3 2 3" xfId="18854" xr:uid="{00000000-0005-0000-0000-000052490000}"/>
    <cellStyle name="Dezimal 18 3 3 2 3 2" xfId="18855" xr:uid="{00000000-0005-0000-0000-000053490000}"/>
    <cellStyle name="Dezimal 18 3 3 2 3 2 2" xfId="18856" xr:uid="{00000000-0005-0000-0000-000054490000}"/>
    <cellStyle name="Dezimal 18 3 3 2 3 3" xfId="18857" xr:uid="{00000000-0005-0000-0000-000055490000}"/>
    <cellStyle name="Dezimal 18 3 3 2 4" xfId="18858" xr:uid="{00000000-0005-0000-0000-000056490000}"/>
    <cellStyle name="Dezimal 18 3 3 2 4 2" xfId="18859" xr:uid="{00000000-0005-0000-0000-000057490000}"/>
    <cellStyle name="Dezimal 18 3 3 2 5" xfId="18860" xr:uid="{00000000-0005-0000-0000-000058490000}"/>
    <cellStyle name="Dezimal 18 3 3 3" xfId="18861" xr:uid="{00000000-0005-0000-0000-000059490000}"/>
    <cellStyle name="Dezimal 18 3 3 3 2" xfId="18862" xr:uid="{00000000-0005-0000-0000-00005A490000}"/>
    <cellStyle name="Dezimal 18 3 3 3 2 2" xfId="18863" xr:uid="{00000000-0005-0000-0000-00005B490000}"/>
    <cellStyle name="Dezimal 18 3 3 3 2 2 2" xfId="18864" xr:uid="{00000000-0005-0000-0000-00005C490000}"/>
    <cellStyle name="Dezimal 18 3 3 3 2 3" xfId="18865" xr:uid="{00000000-0005-0000-0000-00005D490000}"/>
    <cellStyle name="Dezimal 18 3 3 3 3" xfId="18866" xr:uid="{00000000-0005-0000-0000-00005E490000}"/>
    <cellStyle name="Dezimal 18 3 3 3 3 2" xfId="18867" xr:uid="{00000000-0005-0000-0000-00005F490000}"/>
    <cellStyle name="Dezimal 18 3 3 3 4" xfId="18868" xr:uid="{00000000-0005-0000-0000-000060490000}"/>
    <cellStyle name="Dezimal 18 3 3 4" xfId="18869" xr:uid="{00000000-0005-0000-0000-000061490000}"/>
    <cellStyle name="Dezimal 18 3 3 4 2" xfId="18870" xr:uid="{00000000-0005-0000-0000-000062490000}"/>
    <cellStyle name="Dezimal 18 3 3 4 2 2" xfId="18871" xr:uid="{00000000-0005-0000-0000-000063490000}"/>
    <cellStyle name="Dezimal 18 3 3 4 3" xfId="18872" xr:uid="{00000000-0005-0000-0000-000064490000}"/>
    <cellStyle name="Dezimal 18 3 3 5" xfId="18873" xr:uid="{00000000-0005-0000-0000-000065490000}"/>
    <cellStyle name="Dezimal 18 3 3 5 2" xfId="18874" xr:uid="{00000000-0005-0000-0000-000066490000}"/>
    <cellStyle name="Dezimal 18 3 3 6" xfId="18875" xr:uid="{00000000-0005-0000-0000-000067490000}"/>
    <cellStyle name="Dezimal 18 3 4" xfId="18876" xr:uid="{00000000-0005-0000-0000-000068490000}"/>
    <cellStyle name="Dezimal 18 3 4 2" xfId="18877" xr:uid="{00000000-0005-0000-0000-000069490000}"/>
    <cellStyle name="Dezimal 18 3 4 2 2" xfId="18878" xr:uid="{00000000-0005-0000-0000-00006A490000}"/>
    <cellStyle name="Dezimal 18 3 4 2 2 2" xfId="18879" xr:uid="{00000000-0005-0000-0000-00006B490000}"/>
    <cellStyle name="Dezimal 18 3 4 2 2 2 2" xfId="18880" xr:uid="{00000000-0005-0000-0000-00006C490000}"/>
    <cellStyle name="Dezimal 18 3 4 2 2 3" xfId="18881" xr:uid="{00000000-0005-0000-0000-00006D490000}"/>
    <cellStyle name="Dezimal 18 3 4 2 3" xfId="18882" xr:uid="{00000000-0005-0000-0000-00006E490000}"/>
    <cellStyle name="Dezimal 18 3 4 2 3 2" xfId="18883" xr:uid="{00000000-0005-0000-0000-00006F490000}"/>
    <cellStyle name="Dezimal 18 3 4 2 4" xfId="18884" xr:uid="{00000000-0005-0000-0000-000070490000}"/>
    <cellStyle name="Dezimal 18 3 4 3" xfId="18885" xr:uid="{00000000-0005-0000-0000-000071490000}"/>
    <cellStyle name="Dezimal 18 3 4 3 2" xfId="18886" xr:uid="{00000000-0005-0000-0000-000072490000}"/>
    <cellStyle name="Dezimal 18 3 4 3 2 2" xfId="18887" xr:uid="{00000000-0005-0000-0000-000073490000}"/>
    <cellStyle name="Dezimal 18 3 4 3 3" xfId="18888" xr:uid="{00000000-0005-0000-0000-000074490000}"/>
    <cellStyle name="Dezimal 18 3 4 4" xfId="18889" xr:uid="{00000000-0005-0000-0000-000075490000}"/>
    <cellStyle name="Dezimal 18 3 4 4 2" xfId="18890" xr:uid="{00000000-0005-0000-0000-000076490000}"/>
    <cellStyle name="Dezimal 18 3 4 5" xfId="18891" xr:uid="{00000000-0005-0000-0000-000077490000}"/>
    <cellStyle name="Dezimal 18 3 5" xfId="18892" xr:uid="{00000000-0005-0000-0000-000078490000}"/>
    <cellStyle name="Dezimal 18 3 5 2" xfId="18893" xr:uid="{00000000-0005-0000-0000-000079490000}"/>
    <cellStyle name="Dezimal 18 3 5 2 2" xfId="18894" xr:uid="{00000000-0005-0000-0000-00007A490000}"/>
    <cellStyle name="Dezimal 18 3 5 2 2 2" xfId="18895" xr:uid="{00000000-0005-0000-0000-00007B490000}"/>
    <cellStyle name="Dezimal 18 3 5 2 3" xfId="18896" xr:uid="{00000000-0005-0000-0000-00007C490000}"/>
    <cellStyle name="Dezimal 18 3 5 3" xfId="18897" xr:uid="{00000000-0005-0000-0000-00007D490000}"/>
    <cellStyle name="Dezimal 18 3 5 3 2" xfId="18898" xr:uid="{00000000-0005-0000-0000-00007E490000}"/>
    <cellStyle name="Dezimal 18 3 5 4" xfId="18899" xr:uid="{00000000-0005-0000-0000-00007F490000}"/>
    <cellStyle name="Dezimal 18 3 6" xfId="18900" xr:uid="{00000000-0005-0000-0000-000080490000}"/>
    <cellStyle name="Dezimal 18 3 6 2" xfId="18901" xr:uid="{00000000-0005-0000-0000-000081490000}"/>
    <cellStyle name="Dezimal 18 3 6 2 2" xfId="18902" xr:uid="{00000000-0005-0000-0000-000082490000}"/>
    <cellStyle name="Dezimal 18 3 6 3" xfId="18903" xr:uid="{00000000-0005-0000-0000-000083490000}"/>
    <cellStyle name="Dezimal 18 3 6 3 2" xfId="18904" xr:uid="{00000000-0005-0000-0000-000084490000}"/>
    <cellStyle name="Dezimal 18 3 6 4" xfId="18905" xr:uid="{00000000-0005-0000-0000-000085490000}"/>
    <cellStyle name="Dezimal 18 3 7" xfId="18906" xr:uid="{00000000-0005-0000-0000-000086490000}"/>
    <cellStyle name="Dezimal 18 3 7 2" xfId="18907" xr:uid="{00000000-0005-0000-0000-000087490000}"/>
    <cellStyle name="Dezimal 18 3 7 2 2" xfId="18908" xr:uid="{00000000-0005-0000-0000-000088490000}"/>
    <cellStyle name="Dezimal 18 3 7 3" xfId="18909" xr:uid="{00000000-0005-0000-0000-000089490000}"/>
    <cellStyle name="Dezimal 18 3 7 3 2" xfId="18910" xr:uid="{00000000-0005-0000-0000-00008A490000}"/>
    <cellStyle name="Dezimal 18 3 7 4" xfId="18911" xr:uid="{00000000-0005-0000-0000-00008B490000}"/>
    <cellStyle name="Dezimal 18 3 8" xfId="18912" xr:uid="{00000000-0005-0000-0000-00008C490000}"/>
    <cellStyle name="Dezimal 18 3 8 2" xfId="18913" xr:uid="{00000000-0005-0000-0000-00008D490000}"/>
    <cellStyle name="Dezimal 18 3 8 2 2" xfId="18914" xr:uid="{00000000-0005-0000-0000-00008E490000}"/>
    <cellStyle name="Dezimal 18 3 8 3" xfId="18915" xr:uid="{00000000-0005-0000-0000-00008F490000}"/>
    <cellStyle name="Dezimal 18 3 8 3 2" xfId="18916" xr:uid="{00000000-0005-0000-0000-000090490000}"/>
    <cellStyle name="Dezimal 18 3 8 4" xfId="18917" xr:uid="{00000000-0005-0000-0000-000091490000}"/>
    <cellStyle name="Dezimal 18 3 9" xfId="18918" xr:uid="{00000000-0005-0000-0000-000092490000}"/>
    <cellStyle name="Dezimal 18 3 9 2" xfId="18919" xr:uid="{00000000-0005-0000-0000-000093490000}"/>
    <cellStyle name="Dezimal 18 4" xfId="18920" xr:uid="{00000000-0005-0000-0000-000094490000}"/>
    <cellStyle name="Dezimal 18 4 10" xfId="18921" xr:uid="{00000000-0005-0000-0000-000095490000}"/>
    <cellStyle name="Dezimal 18 4 10 2" xfId="18922" xr:uid="{00000000-0005-0000-0000-000096490000}"/>
    <cellStyle name="Dezimal 18 4 10 2 2" xfId="18923" xr:uid="{00000000-0005-0000-0000-000097490000}"/>
    <cellStyle name="Dezimal 18 4 10 3" xfId="18924" xr:uid="{00000000-0005-0000-0000-000098490000}"/>
    <cellStyle name="Dezimal 18 4 10 3 2" xfId="18925" xr:uid="{00000000-0005-0000-0000-000099490000}"/>
    <cellStyle name="Dezimal 18 4 10 4" xfId="18926" xr:uid="{00000000-0005-0000-0000-00009A490000}"/>
    <cellStyle name="Dezimal 18 4 11" xfId="18927" xr:uid="{00000000-0005-0000-0000-00009B490000}"/>
    <cellStyle name="Dezimal 18 4 11 2" xfId="18928" xr:uid="{00000000-0005-0000-0000-00009C490000}"/>
    <cellStyle name="Dezimal 18 4 12" xfId="18929" xr:uid="{00000000-0005-0000-0000-00009D490000}"/>
    <cellStyle name="Dezimal 18 4 12 2" xfId="18930" xr:uid="{00000000-0005-0000-0000-00009E490000}"/>
    <cellStyle name="Dezimal 18 4 13" xfId="18931" xr:uid="{00000000-0005-0000-0000-00009F490000}"/>
    <cellStyle name="Dezimal 18 4 2" xfId="18932" xr:uid="{00000000-0005-0000-0000-0000A0490000}"/>
    <cellStyle name="Dezimal 18 4 2 10" xfId="18933" xr:uid="{00000000-0005-0000-0000-0000A1490000}"/>
    <cellStyle name="Dezimal 18 4 2 2" xfId="18934" xr:uid="{00000000-0005-0000-0000-0000A2490000}"/>
    <cellStyle name="Dezimal 18 4 2 2 2" xfId="18935" xr:uid="{00000000-0005-0000-0000-0000A3490000}"/>
    <cellStyle name="Dezimal 18 4 2 2 2 2" xfId="18936" xr:uid="{00000000-0005-0000-0000-0000A4490000}"/>
    <cellStyle name="Dezimal 18 4 2 2 2 2 2" xfId="18937" xr:uid="{00000000-0005-0000-0000-0000A5490000}"/>
    <cellStyle name="Dezimal 18 4 2 2 2 2 2 2" xfId="18938" xr:uid="{00000000-0005-0000-0000-0000A6490000}"/>
    <cellStyle name="Dezimal 18 4 2 2 2 2 3" xfId="18939" xr:uid="{00000000-0005-0000-0000-0000A7490000}"/>
    <cellStyle name="Dezimal 18 4 2 2 2 3" xfId="18940" xr:uid="{00000000-0005-0000-0000-0000A8490000}"/>
    <cellStyle name="Dezimal 18 4 2 2 2 3 2" xfId="18941" xr:uid="{00000000-0005-0000-0000-0000A9490000}"/>
    <cellStyle name="Dezimal 18 4 2 2 2 4" xfId="18942" xr:uid="{00000000-0005-0000-0000-0000AA490000}"/>
    <cellStyle name="Dezimal 18 4 2 2 3" xfId="18943" xr:uid="{00000000-0005-0000-0000-0000AB490000}"/>
    <cellStyle name="Dezimal 18 4 2 2 3 2" xfId="18944" xr:uid="{00000000-0005-0000-0000-0000AC490000}"/>
    <cellStyle name="Dezimal 18 4 2 2 3 2 2" xfId="18945" xr:uid="{00000000-0005-0000-0000-0000AD490000}"/>
    <cellStyle name="Dezimal 18 4 2 2 3 3" xfId="18946" xr:uid="{00000000-0005-0000-0000-0000AE490000}"/>
    <cellStyle name="Dezimal 18 4 2 2 3 3 2" xfId="18947" xr:uid="{00000000-0005-0000-0000-0000AF490000}"/>
    <cellStyle name="Dezimal 18 4 2 2 3 4" xfId="18948" xr:uid="{00000000-0005-0000-0000-0000B0490000}"/>
    <cellStyle name="Dezimal 18 4 2 2 4" xfId="18949" xr:uid="{00000000-0005-0000-0000-0000B1490000}"/>
    <cellStyle name="Dezimal 18 4 2 2 4 2" xfId="18950" xr:uid="{00000000-0005-0000-0000-0000B2490000}"/>
    <cellStyle name="Dezimal 18 4 2 2 5" xfId="18951" xr:uid="{00000000-0005-0000-0000-0000B3490000}"/>
    <cellStyle name="Dezimal 18 4 2 2 5 2" xfId="18952" xr:uid="{00000000-0005-0000-0000-0000B4490000}"/>
    <cellStyle name="Dezimal 18 4 2 2 6" xfId="18953" xr:uid="{00000000-0005-0000-0000-0000B5490000}"/>
    <cellStyle name="Dezimal 18 4 2 3" xfId="18954" xr:uid="{00000000-0005-0000-0000-0000B6490000}"/>
    <cellStyle name="Dezimal 18 4 2 3 2" xfId="18955" xr:uid="{00000000-0005-0000-0000-0000B7490000}"/>
    <cellStyle name="Dezimal 18 4 2 3 2 2" xfId="18956" xr:uid="{00000000-0005-0000-0000-0000B8490000}"/>
    <cellStyle name="Dezimal 18 4 2 3 2 2 2" xfId="18957" xr:uid="{00000000-0005-0000-0000-0000B9490000}"/>
    <cellStyle name="Dezimal 18 4 2 3 2 3" xfId="18958" xr:uid="{00000000-0005-0000-0000-0000BA490000}"/>
    <cellStyle name="Dezimal 18 4 2 3 3" xfId="18959" xr:uid="{00000000-0005-0000-0000-0000BB490000}"/>
    <cellStyle name="Dezimal 18 4 2 3 3 2" xfId="18960" xr:uid="{00000000-0005-0000-0000-0000BC490000}"/>
    <cellStyle name="Dezimal 18 4 2 3 4" xfId="18961" xr:uid="{00000000-0005-0000-0000-0000BD490000}"/>
    <cellStyle name="Dezimal 18 4 2 4" xfId="18962" xr:uid="{00000000-0005-0000-0000-0000BE490000}"/>
    <cellStyle name="Dezimal 18 4 2 4 2" xfId="18963" xr:uid="{00000000-0005-0000-0000-0000BF490000}"/>
    <cellStyle name="Dezimal 18 4 2 4 2 2" xfId="18964" xr:uid="{00000000-0005-0000-0000-0000C0490000}"/>
    <cellStyle name="Dezimal 18 4 2 4 3" xfId="18965" xr:uid="{00000000-0005-0000-0000-0000C1490000}"/>
    <cellStyle name="Dezimal 18 4 2 4 3 2" xfId="18966" xr:uid="{00000000-0005-0000-0000-0000C2490000}"/>
    <cellStyle name="Dezimal 18 4 2 4 4" xfId="18967" xr:uid="{00000000-0005-0000-0000-0000C3490000}"/>
    <cellStyle name="Dezimal 18 4 2 5" xfId="18968" xr:uid="{00000000-0005-0000-0000-0000C4490000}"/>
    <cellStyle name="Dezimal 18 4 2 5 2" xfId="18969" xr:uid="{00000000-0005-0000-0000-0000C5490000}"/>
    <cellStyle name="Dezimal 18 4 2 5 2 2" xfId="18970" xr:uid="{00000000-0005-0000-0000-0000C6490000}"/>
    <cellStyle name="Dezimal 18 4 2 5 3" xfId="18971" xr:uid="{00000000-0005-0000-0000-0000C7490000}"/>
    <cellStyle name="Dezimal 18 4 2 5 3 2" xfId="18972" xr:uid="{00000000-0005-0000-0000-0000C8490000}"/>
    <cellStyle name="Dezimal 18 4 2 5 4" xfId="18973" xr:uid="{00000000-0005-0000-0000-0000C9490000}"/>
    <cellStyle name="Dezimal 18 4 2 6" xfId="18974" xr:uid="{00000000-0005-0000-0000-0000CA490000}"/>
    <cellStyle name="Dezimal 18 4 2 6 2" xfId="18975" xr:uid="{00000000-0005-0000-0000-0000CB490000}"/>
    <cellStyle name="Dezimal 18 4 2 6 2 2" xfId="18976" xr:uid="{00000000-0005-0000-0000-0000CC490000}"/>
    <cellStyle name="Dezimal 18 4 2 6 3" xfId="18977" xr:uid="{00000000-0005-0000-0000-0000CD490000}"/>
    <cellStyle name="Dezimal 18 4 2 6 3 2" xfId="18978" xr:uid="{00000000-0005-0000-0000-0000CE490000}"/>
    <cellStyle name="Dezimal 18 4 2 6 4" xfId="18979" xr:uid="{00000000-0005-0000-0000-0000CF490000}"/>
    <cellStyle name="Dezimal 18 4 2 7" xfId="18980" xr:uid="{00000000-0005-0000-0000-0000D0490000}"/>
    <cellStyle name="Dezimal 18 4 2 7 2" xfId="18981" xr:uid="{00000000-0005-0000-0000-0000D1490000}"/>
    <cellStyle name="Dezimal 18 4 2 7 2 2" xfId="18982" xr:uid="{00000000-0005-0000-0000-0000D2490000}"/>
    <cellStyle name="Dezimal 18 4 2 7 3" xfId="18983" xr:uid="{00000000-0005-0000-0000-0000D3490000}"/>
    <cellStyle name="Dezimal 18 4 2 7 3 2" xfId="18984" xr:uid="{00000000-0005-0000-0000-0000D4490000}"/>
    <cellStyle name="Dezimal 18 4 2 7 4" xfId="18985" xr:uid="{00000000-0005-0000-0000-0000D5490000}"/>
    <cellStyle name="Dezimal 18 4 2 8" xfId="18986" xr:uid="{00000000-0005-0000-0000-0000D6490000}"/>
    <cellStyle name="Dezimal 18 4 2 8 2" xfId="18987" xr:uid="{00000000-0005-0000-0000-0000D7490000}"/>
    <cellStyle name="Dezimal 18 4 2 9" xfId="18988" xr:uid="{00000000-0005-0000-0000-0000D8490000}"/>
    <cellStyle name="Dezimal 18 4 2 9 2" xfId="18989" xr:uid="{00000000-0005-0000-0000-0000D9490000}"/>
    <cellStyle name="Dezimal 18 4 3" xfId="18990" xr:uid="{00000000-0005-0000-0000-0000DA490000}"/>
    <cellStyle name="Dezimal 18 4 3 10" xfId="18991" xr:uid="{00000000-0005-0000-0000-0000DB490000}"/>
    <cellStyle name="Dezimal 18 4 3 10 2" xfId="18992" xr:uid="{00000000-0005-0000-0000-0000DC490000}"/>
    <cellStyle name="Dezimal 18 4 3 11" xfId="18993" xr:uid="{00000000-0005-0000-0000-0000DD490000}"/>
    <cellStyle name="Dezimal 18 4 3 2" xfId="18994" xr:uid="{00000000-0005-0000-0000-0000DE490000}"/>
    <cellStyle name="Dezimal 18 4 3 2 2" xfId="18995" xr:uid="{00000000-0005-0000-0000-0000DF490000}"/>
    <cellStyle name="Dezimal 18 4 3 2 2 2" xfId="18996" xr:uid="{00000000-0005-0000-0000-0000E0490000}"/>
    <cellStyle name="Dezimal 18 4 3 2 2 2 2" xfId="18997" xr:uid="{00000000-0005-0000-0000-0000E1490000}"/>
    <cellStyle name="Dezimal 18 4 3 2 2 3" xfId="18998" xr:uid="{00000000-0005-0000-0000-0000E2490000}"/>
    <cellStyle name="Dezimal 18 4 3 2 2 3 2" xfId="18999" xr:uid="{00000000-0005-0000-0000-0000E3490000}"/>
    <cellStyle name="Dezimal 18 4 3 2 2 4" xfId="19000" xr:uid="{00000000-0005-0000-0000-0000E4490000}"/>
    <cellStyle name="Dezimal 18 4 3 2 3" xfId="19001" xr:uid="{00000000-0005-0000-0000-0000E5490000}"/>
    <cellStyle name="Dezimal 18 4 3 2 3 2" xfId="19002" xr:uid="{00000000-0005-0000-0000-0000E6490000}"/>
    <cellStyle name="Dezimal 18 4 3 2 3 2 2" xfId="19003" xr:uid="{00000000-0005-0000-0000-0000E7490000}"/>
    <cellStyle name="Dezimal 18 4 3 2 3 3" xfId="19004" xr:uid="{00000000-0005-0000-0000-0000E8490000}"/>
    <cellStyle name="Dezimal 18 4 3 2 3 3 2" xfId="19005" xr:uid="{00000000-0005-0000-0000-0000E9490000}"/>
    <cellStyle name="Dezimal 18 4 3 2 3 4" xfId="19006" xr:uid="{00000000-0005-0000-0000-0000EA490000}"/>
    <cellStyle name="Dezimal 18 4 3 2 4" xfId="19007" xr:uid="{00000000-0005-0000-0000-0000EB490000}"/>
    <cellStyle name="Dezimal 18 4 3 2 4 2" xfId="19008" xr:uid="{00000000-0005-0000-0000-0000EC490000}"/>
    <cellStyle name="Dezimal 18 4 3 2 4 2 2" xfId="19009" xr:uid="{00000000-0005-0000-0000-0000ED490000}"/>
    <cellStyle name="Dezimal 18 4 3 2 4 3" xfId="19010" xr:uid="{00000000-0005-0000-0000-0000EE490000}"/>
    <cellStyle name="Dezimal 18 4 3 2 4 3 2" xfId="19011" xr:uid="{00000000-0005-0000-0000-0000EF490000}"/>
    <cellStyle name="Dezimal 18 4 3 2 4 4" xfId="19012" xr:uid="{00000000-0005-0000-0000-0000F0490000}"/>
    <cellStyle name="Dezimal 18 4 3 2 5" xfId="19013" xr:uid="{00000000-0005-0000-0000-0000F1490000}"/>
    <cellStyle name="Dezimal 18 4 3 2 5 2" xfId="19014" xr:uid="{00000000-0005-0000-0000-0000F2490000}"/>
    <cellStyle name="Dezimal 18 4 3 2 5 2 2" xfId="19015" xr:uid="{00000000-0005-0000-0000-0000F3490000}"/>
    <cellStyle name="Dezimal 18 4 3 2 5 3" xfId="19016" xr:uid="{00000000-0005-0000-0000-0000F4490000}"/>
    <cellStyle name="Dezimal 18 4 3 2 5 3 2" xfId="19017" xr:uid="{00000000-0005-0000-0000-0000F5490000}"/>
    <cellStyle name="Dezimal 18 4 3 2 5 4" xfId="19018" xr:uid="{00000000-0005-0000-0000-0000F6490000}"/>
    <cellStyle name="Dezimal 18 4 3 2 6" xfId="19019" xr:uid="{00000000-0005-0000-0000-0000F7490000}"/>
    <cellStyle name="Dezimal 18 4 3 2 6 2" xfId="19020" xr:uid="{00000000-0005-0000-0000-0000F8490000}"/>
    <cellStyle name="Dezimal 18 4 3 2 6 2 2" xfId="19021" xr:uid="{00000000-0005-0000-0000-0000F9490000}"/>
    <cellStyle name="Dezimal 18 4 3 2 6 3" xfId="19022" xr:uid="{00000000-0005-0000-0000-0000FA490000}"/>
    <cellStyle name="Dezimal 18 4 3 2 6 3 2" xfId="19023" xr:uid="{00000000-0005-0000-0000-0000FB490000}"/>
    <cellStyle name="Dezimal 18 4 3 2 6 4" xfId="19024" xr:uid="{00000000-0005-0000-0000-0000FC490000}"/>
    <cellStyle name="Dezimal 18 4 3 2 7" xfId="19025" xr:uid="{00000000-0005-0000-0000-0000FD490000}"/>
    <cellStyle name="Dezimal 18 4 3 2 7 2" xfId="19026" xr:uid="{00000000-0005-0000-0000-0000FE490000}"/>
    <cellStyle name="Dezimal 18 4 3 2 8" xfId="19027" xr:uid="{00000000-0005-0000-0000-0000FF490000}"/>
    <cellStyle name="Dezimal 18 4 3 2 8 2" xfId="19028" xr:uid="{00000000-0005-0000-0000-0000004A0000}"/>
    <cellStyle name="Dezimal 18 4 3 2 9" xfId="19029" xr:uid="{00000000-0005-0000-0000-0000014A0000}"/>
    <cellStyle name="Dezimal 18 4 3 3" xfId="19030" xr:uid="{00000000-0005-0000-0000-0000024A0000}"/>
    <cellStyle name="Dezimal 18 4 3 3 2" xfId="19031" xr:uid="{00000000-0005-0000-0000-0000034A0000}"/>
    <cellStyle name="Dezimal 18 4 3 3 2 2" xfId="19032" xr:uid="{00000000-0005-0000-0000-0000044A0000}"/>
    <cellStyle name="Dezimal 18 4 3 3 2 2 2" xfId="19033" xr:uid="{00000000-0005-0000-0000-0000054A0000}"/>
    <cellStyle name="Dezimal 18 4 3 3 2 3" xfId="19034" xr:uid="{00000000-0005-0000-0000-0000064A0000}"/>
    <cellStyle name="Dezimal 18 4 3 3 2 3 2" xfId="19035" xr:uid="{00000000-0005-0000-0000-0000074A0000}"/>
    <cellStyle name="Dezimal 18 4 3 3 2 4" xfId="19036" xr:uid="{00000000-0005-0000-0000-0000084A0000}"/>
    <cellStyle name="Dezimal 18 4 3 3 3" xfId="19037" xr:uid="{00000000-0005-0000-0000-0000094A0000}"/>
    <cellStyle name="Dezimal 18 4 3 3 3 2" xfId="19038" xr:uid="{00000000-0005-0000-0000-00000A4A0000}"/>
    <cellStyle name="Dezimal 18 4 3 3 3 2 2" xfId="19039" xr:uid="{00000000-0005-0000-0000-00000B4A0000}"/>
    <cellStyle name="Dezimal 18 4 3 3 3 3" xfId="19040" xr:uid="{00000000-0005-0000-0000-00000C4A0000}"/>
    <cellStyle name="Dezimal 18 4 3 3 3 3 2" xfId="19041" xr:uid="{00000000-0005-0000-0000-00000D4A0000}"/>
    <cellStyle name="Dezimal 18 4 3 3 3 4" xfId="19042" xr:uid="{00000000-0005-0000-0000-00000E4A0000}"/>
    <cellStyle name="Dezimal 18 4 3 3 4" xfId="19043" xr:uid="{00000000-0005-0000-0000-00000F4A0000}"/>
    <cellStyle name="Dezimal 18 4 3 3 4 2" xfId="19044" xr:uid="{00000000-0005-0000-0000-0000104A0000}"/>
    <cellStyle name="Dezimal 18 4 3 3 5" xfId="19045" xr:uid="{00000000-0005-0000-0000-0000114A0000}"/>
    <cellStyle name="Dezimal 18 4 3 3 5 2" xfId="19046" xr:uid="{00000000-0005-0000-0000-0000124A0000}"/>
    <cellStyle name="Dezimal 18 4 3 3 6" xfId="19047" xr:uid="{00000000-0005-0000-0000-0000134A0000}"/>
    <cellStyle name="Dezimal 18 4 3 4" xfId="19048" xr:uid="{00000000-0005-0000-0000-0000144A0000}"/>
    <cellStyle name="Dezimal 18 4 3 4 2" xfId="19049" xr:uid="{00000000-0005-0000-0000-0000154A0000}"/>
    <cellStyle name="Dezimal 18 4 3 4 2 2" xfId="19050" xr:uid="{00000000-0005-0000-0000-0000164A0000}"/>
    <cellStyle name="Dezimal 18 4 3 4 3" xfId="19051" xr:uid="{00000000-0005-0000-0000-0000174A0000}"/>
    <cellStyle name="Dezimal 18 4 3 4 3 2" xfId="19052" xr:uid="{00000000-0005-0000-0000-0000184A0000}"/>
    <cellStyle name="Dezimal 18 4 3 4 4" xfId="19053" xr:uid="{00000000-0005-0000-0000-0000194A0000}"/>
    <cellStyle name="Dezimal 18 4 3 5" xfId="19054" xr:uid="{00000000-0005-0000-0000-00001A4A0000}"/>
    <cellStyle name="Dezimal 18 4 3 5 2" xfId="19055" xr:uid="{00000000-0005-0000-0000-00001B4A0000}"/>
    <cellStyle name="Dezimal 18 4 3 5 2 2" xfId="19056" xr:uid="{00000000-0005-0000-0000-00001C4A0000}"/>
    <cellStyle name="Dezimal 18 4 3 5 3" xfId="19057" xr:uid="{00000000-0005-0000-0000-00001D4A0000}"/>
    <cellStyle name="Dezimal 18 4 3 5 3 2" xfId="19058" xr:uid="{00000000-0005-0000-0000-00001E4A0000}"/>
    <cellStyle name="Dezimal 18 4 3 5 4" xfId="19059" xr:uid="{00000000-0005-0000-0000-00001F4A0000}"/>
    <cellStyle name="Dezimal 18 4 3 6" xfId="19060" xr:uid="{00000000-0005-0000-0000-0000204A0000}"/>
    <cellStyle name="Dezimal 18 4 3 6 2" xfId="19061" xr:uid="{00000000-0005-0000-0000-0000214A0000}"/>
    <cellStyle name="Dezimal 18 4 3 6 2 2" xfId="19062" xr:uid="{00000000-0005-0000-0000-0000224A0000}"/>
    <cellStyle name="Dezimal 18 4 3 6 3" xfId="19063" xr:uid="{00000000-0005-0000-0000-0000234A0000}"/>
    <cellStyle name="Dezimal 18 4 3 6 3 2" xfId="19064" xr:uid="{00000000-0005-0000-0000-0000244A0000}"/>
    <cellStyle name="Dezimal 18 4 3 6 4" xfId="19065" xr:uid="{00000000-0005-0000-0000-0000254A0000}"/>
    <cellStyle name="Dezimal 18 4 3 7" xfId="19066" xr:uid="{00000000-0005-0000-0000-0000264A0000}"/>
    <cellStyle name="Dezimal 18 4 3 7 2" xfId="19067" xr:uid="{00000000-0005-0000-0000-0000274A0000}"/>
    <cellStyle name="Dezimal 18 4 3 7 2 2" xfId="19068" xr:uid="{00000000-0005-0000-0000-0000284A0000}"/>
    <cellStyle name="Dezimal 18 4 3 7 3" xfId="19069" xr:uid="{00000000-0005-0000-0000-0000294A0000}"/>
    <cellStyle name="Dezimal 18 4 3 7 3 2" xfId="19070" xr:uid="{00000000-0005-0000-0000-00002A4A0000}"/>
    <cellStyle name="Dezimal 18 4 3 7 4" xfId="19071" xr:uid="{00000000-0005-0000-0000-00002B4A0000}"/>
    <cellStyle name="Dezimal 18 4 3 8" xfId="19072" xr:uid="{00000000-0005-0000-0000-00002C4A0000}"/>
    <cellStyle name="Dezimal 18 4 3 8 2" xfId="19073" xr:uid="{00000000-0005-0000-0000-00002D4A0000}"/>
    <cellStyle name="Dezimal 18 4 3 8 2 2" xfId="19074" xr:uid="{00000000-0005-0000-0000-00002E4A0000}"/>
    <cellStyle name="Dezimal 18 4 3 8 3" xfId="19075" xr:uid="{00000000-0005-0000-0000-00002F4A0000}"/>
    <cellStyle name="Dezimal 18 4 3 8 3 2" xfId="19076" xr:uid="{00000000-0005-0000-0000-0000304A0000}"/>
    <cellStyle name="Dezimal 18 4 3 8 4" xfId="19077" xr:uid="{00000000-0005-0000-0000-0000314A0000}"/>
    <cellStyle name="Dezimal 18 4 3 9" xfId="19078" xr:uid="{00000000-0005-0000-0000-0000324A0000}"/>
    <cellStyle name="Dezimal 18 4 3 9 2" xfId="19079" xr:uid="{00000000-0005-0000-0000-0000334A0000}"/>
    <cellStyle name="Dezimal 18 4 4" xfId="19080" xr:uid="{00000000-0005-0000-0000-0000344A0000}"/>
    <cellStyle name="Dezimal 18 4 4 10" xfId="19081" xr:uid="{00000000-0005-0000-0000-0000354A0000}"/>
    <cellStyle name="Dezimal 18 4 4 2" xfId="19082" xr:uid="{00000000-0005-0000-0000-0000364A0000}"/>
    <cellStyle name="Dezimal 18 4 4 2 2" xfId="19083" xr:uid="{00000000-0005-0000-0000-0000374A0000}"/>
    <cellStyle name="Dezimal 18 4 4 2 2 2" xfId="19084" xr:uid="{00000000-0005-0000-0000-0000384A0000}"/>
    <cellStyle name="Dezimal 18 4 4 2 2 2 2" xfId="19085" xr:uid="{00000000-0005-0000-0000-0000394A0000}"/>
    <cellStyle name="Dezimal 18 4 4 2 2 3" xfId="19086" xr:uid="{00000000-0005-0000-0000-00003A4A0000}"/>
    <cellStyle name="Dezimal 18 4 4 2 2 3 2" xfId="19087" xr:uid="{00000000-0005-0000-0000-00003B4A0000}"/>
    <cellStyle name="Dezimal 18 4 4 2 2 4" xfId="19088" xr:uid="{00000000-0005-0000-0000-00003C4A0000}"/>
    <cellStyle name="Dezimal 18 4 4 2 3" xfId="19089" xr:uid="{00000000-0005-0000-0000-00003D4A0000}"/>
    <cellStyle name="Dezimal 18 4 4 2 3 2" xfId="19090" xr:uid="{00000000-0005-0000-0000-00003E4A0000}"/>
    <cellStyle name="Dezimal 18 4 4 2 3 2 2" xfId="19091" xr:uid="{00000000-0005-0000-0000-00003F4A0000}"/>
    <cellStyle name="Dezimal 18 4 4 2 3 3" xfId="19092" xr:uid="{00000000-0005-0000-0000-0000404A0000}"/>
    <cellStyle name="Dezimal 18 4 4 2 3 3 2" xfId="19093" xr:uid="{00000000-0005-0000-0000-0000414A0000}"/>
    <cellStyle name="Dezimal 18 4 4 2 3 4" xfId="19094" xr:uid="{00000000-0005-0000-0000-0000424A0000}"/>
    <cellStyle name="Dezimal 18 4 4 2 4" xfId="19095" xr:uid="{00000000-0005-0000-0000-0000434A0000}"/>
    <cellStyle name="Dezimal 18 4 4 2 4 2" xfId="19096" xr:uid="{00000000-0005-0000-0000-0000444A0000}"/>
    <cellStyle name="Dezimal 18 4 4 2 4 2 2" xfId="19097" xr:uid="{00000000-0005-0000-0000-0000454A0000}"/>
    <cellStyle name="Dezimal 18 4 4 2 4 3" xfId="19098" xr:uid="{00000000-0005-0000-0000-0000464A0000}"/>
    <cellStyle name="Dezimal 18 4 4 2 4 3 2" xfId="19099" xr:uid="{00000000-0005-0000-0000-0000474A0000}"/>
    <cellStyle name="Dezimal 18 4 4 2 4 4" xfId="19100" xr:uid="{00000000-0005-0000-0000-0000484A0000}"/>
    <cellStyle name="Dezimal 18 4 4 2 5" xfId="19101" xr:uid="{00000000-0005-0000-0000-0000494A0000}"/>
    <cellStyle name="Dezimal 18 4 4 2 5 2" xfId="19102" xr:uid="{00000000-0005-0000-0000-00004A4A0000}"/>
    <cellStyle name="Dezimal 18 4 4 2 5 2 2" xfId="19103" xr:uid="{00000000-0005-0000-0000-00004B4A0000}"/>
    <cellStyle name="Dezimal 18 4 4 2 5 3" xfId="19104" xr:uid="{00000000-0005-0000-0000-00004C4A0000}"/>
    <cellStyle name="Dezimal 18 4 4 2 5 3 2" xfId="19105" xr:uid="{00000000-0005-0000-0000-00004D4A0000}"/>
    <cellStyle name="Dezimal 18 4 4 2 5 4" xfId="19106" xr:uid="{00000000-0005-0000-0000-00004E4A0000}"/>
    <cellStyle name="Dezimal 18 4 4 2 6" xfId="19107" xr:uid="{00000000-0005-0000-0000-00004F4A0000}"/>
    <cellStyle name="Dezimal 18 4 4 2 6 2" xfId="19108" xr:uid="{00000000-0005-0000-0000-0000504A0000}"/>
    <cellStyle name="Dezimal 18 4 4 2 6 2 2" xfId="19109" xr:uid="{00000000-0005-0000-0000-0000514A0000}"/>
    <cellStyle name="Dezimal 18 4 4 2 6 3" xfId="19110" xr:uid="{00000000-0005-0000-0000-0000524A0000}"/>
    <cellStyle name="Dezimal 18 4 4 2 6 3 2" xfId="19111" xr:uid="{00000000-0005-0000-0000-0000534A0000}"/>
    <cellStyle name="Dezimal 18 4 4 2 6 4" xfId="19112" xr:uid="{00000000-0005-0000-0000-0000544A0000}"/>
    <cellStyle name="Dezimal 18 4 4 2 7" xfId="19113" xr:uid="{00000000-0005-0000-0000-0000554A0000}"/>
    <cellStyle name="Dezimal 18 4 4 2 7 2" xfId="19114" xr:uid="{00000000-0005-0000-0000-0000564A0000}"/>
    <cellStyle name="Dezimal 18 4 4 2 8" xfId="19115" xr:uid="{00000000-0005-0000-0000-0000574A0000}"/>
    <cellStyle name="Dezimal 18 4 4 2 8 2" xfId="19116" xr:uid="{00000000-0005-0000-0000-0000584A0000}"/>
    <cellStyle name="Dezimal 18 4 4 2 9" xfId="19117" xr:uid="{00000000-0005-0000-0000-0000594A0000}"/>
    <cellStyle name="Dezimal 18 4 4 3" xfId="19118" xr:uid="{00000000-0005-0000-0000-00005A4A0000}"/>
    <cellStyle name="Dezimal 18 4 4 3 2" xfId="19119" xr:uid="{00000000-0005-0000-0000-00005B4A0000}"/>
    <cellStyle name="Dezimal 18 4 4 3 2 2" xfId="19120" xr:uid="{00000000-0005-0000-0000-00005C4A0000}"/>
    <cellStyle name="Dezimal 18 4 4 3 2 2 2" xfId="19121" xr:uid="{00000000-0005-0000-0000-00005D4A0000}"/>
    <cellStyle name="Dezimal 18 4 4 3 2 3" xfId="19122" xr:uid="{00000000-0005-0000-0000-00005E4A0000}"/>
    <cellStyle name="Dezimal 18 4 4 3 2 3 2" xfId="19123" xr:uid="{00000000-0005-0000-0000-00005F4A0000}"/>
    <cellStyle name="Dezimal 18 4 4 3 2 4" xfId="19124" xr:uid="{00000000-0005-0000-0000-0000604A0000}"/>
    <cellStyle name="Dezimal 18 4 4 3 3" xfId="19125" xr:uid="{00000000-0005-0000-0000-0000614A0000}"/>
    <cellStyle name="Dezimal 18 4 4 3 3 2" xfId="19126" xr:uid="{00000000-0005-0000-0000-0000624A0000}"/>
    <cellStyle name="Dezimal 18 4 4 3 3 2 2" xfId="19127" xr:uid="{00000000-0005-0000-0000-0000634A0000}"/>
    <cellStyle name="Dezimal 18 4 4 3 3 3" xfId="19128" xr:uid="{00000000-0005-0000-0000-0000644A0000}"/>
    <cellStyle name="Dezimal 18 4 4 3 3 3 2" xfId="19129" xr:uid="{00000000-0005-0000-0000-0000654A0000}"/>
    <cellStyle name="Dezimal 18 4 4 3 3 4" xfId="19130" xr:uid="{00000000-0005-0000-0000-0000664A0000}"/>
    <cellStyle name="Dezimal 18 4 4 3 4" xfId="19131" xr:uid="{00000000-0005-0000-0000-0000674A0000}"/>
    <cellStyle name="Dezimal 18 4 4 3 4 2" xfId="19132" xr:uid="{00000000-0005-0000-0000-0000684A0000}"/>
    <cellStyle name="Dezimal 18 4 4 3 5" xfId="19133" xr:uid="{00000000-0005-0000-0000-0000694A0000}"/>
    <cellStyle name="Dezimal 18 4 4 3 5 2" xfId="19134" xr:uid="{00000000-0005-0000-0000-00006A4A0000}"/>
    <cellStyle name="Dezimal 18 4 4 3 6" xfId="19135" xr:uid="{00000000-0005-0000-0000-00006B4A0000}"/>
    <cellStyle name="Dezimal 18 4 4 4" xfId="19136" xr:uid="{00000000-0005-0000-0000-00006C4A0000}"/>
    <cellStyle name="Dezimal 18 4 4 4 2" xfId="19137" xr:uid="{00000000-0005-0000-0000-00006D4A0000}"/>
    <cellStyle name="Dezimal 18 4 4 4 2 2" xfId="19138" xr:uid="{00000000-0005-0000-0000-00006E4A0000}"/>
    <cellStyle name="Dezimal 18 4 4 4 3" xfId="19139" xr:uid="{00000000-0005-0000-0000-00006F4A0000}"/>
    <cellStyle name="Dezimal 18 4 4 4 3 2" xfId="19140" xr:uid="{00000000-0005-0000-0000-0000704A0000}"/>
    <cellStyle name="Dezimal 18 4 4 4 4" xfId="19141" xr:uid="{00000000-0005-0000-0000-0000714A0000}"/>
    <cellStyle name="Dezimal 18 4 4 5" xfId="19142" xr:uid="{00000000-0005-0000-0000-0000724A0000}"/>
    <cellStyle name="Dezimal 18 4 4 5 2" xfId="19143" xr:uid="{00000000-0005-0000-0000-0000734A0000}"/>
    <cellStyle name="Dezimal 18 4 4 5 2 2" xfId="19144" xr:uid="{00000000-0005-0000-0000-0000744A0000}"/>
    <cellStyle name="Dezimal 18 4 4 5 3" xfId="19145" xr:uid="{00000000-0005-0000-0000-0000754A0000}"/>
    <cellStyle name="Dezimal 18 4 4 5 3 2" xfId="19146" xr:uid="{00000000-0005-0000-0000-0000764A0000}"/>
    <cellStyle name="Dezimal 18 4 4 5 4" xfId="19147" xr:uid="{00000000-0005-0000-0000-0000774A0000}"/>
    <cellStyle name="Dezimal 18 4 4 6" xfId="19148" xr:uid="{00000000-0005-0000-0000-0000784A0000}"/>
    <cellStyle name="Dezimal 18 4 4 6 2" xfId="19149" xr:uid="{00000000-0005-0000-0000-0000794A0000}"/>
    <cellStyle name="Dezimal 18 4 4 6 2 2" xfId="19150" xr:uid="{00000000-0005-0000-0000-00007A4A0000}"/>
    <cellStyle name="Dezimal 18 4 4 6 3" xfId="19151" xr:uid="{00000000-0005-0000-0000-00007B4A0000}"/>
    <cellStyle name="Dezimal 18 4 4 6 3 2" xfId="19152" xr:uid="{00000000-0005-0000-0000-00007C4A0000}"/>
    <cellStyle name="Dezimal 18 4 4 6 4" xfId="19153" xr:uid="{00000000-0005-0000-0000-00007D4A0000}"/>
    <cellStyle name="Dezimal 18 4 4 7" xfId="19154" xr:uid="{00000000-0005-0000-0000-00007E4A0000}"/>
    <cellStyle name="Dezimal 18 4 4 7 2" xfId="19155" xr:uid="{00000000-0005-0000-0000-00007F4A0000}"/>
    <cellStyle name="Dezimal 18 4 4 7 2 2" xfId="19156" xr:uid="{00000000-0005-0000-0000-0000804A0000}"/>
    <cellStyle name="Dezimal 18 4 4 7 3" xfId="19157" xr:uid="{00000000-0005-0000-0000-0000814A0000}"/>
    <cellStyle name="Dezimal 18 4 4 7 3 2" xfId="19158" xr:uid="{00000000-0005-0000-0000-0000824A0000}"/>
    <cellStyle name="Dezimal 18 4 4 7 4" xfId="19159" xr:uid="{00000000-0005-0000-0000-0000834A0000}"/>
    <cellStyle name="Dezimal 18 4 4 8" xfId="19160" xr:uid="{00000000-0005-0000-0000-0000844A0000}"/>
    <cellStyle name="Dezimal 18 4 4 8 2" xfId="19161" xr:uid="{00000000-0005-0000-0000-0000854A0000}"/>
    <cellStyle name="Dezimal 18 4 4 9" xfId="19162" xr:uid="{00000000-0005-0000-0000-0000864A0000}"/>
    <cellStyle name="Dezimal 18 4 4 9 2" xfId="19163" xr:uid="{00000000-0005-0000-0000-0000874A0000}"/>
    <cellStyle name="Dezimal 18 4 5" xfId="19164" xr:uid="{00000000-0005-0000-0000-0000884A0000}"/>
    <cellStyle name="Dezimal 18 4 5 2" xfId="19165" xr:uid="{00000000-0005-0000-0000-0000894A0000}"/>
    <cellStyle name="Dezimal 18 4 5 2 2" xfId="19166" xr:uid="{00000000-0005-0000-0000-00008A4A0000}"/>
    <cellStyle name="Dezimal 18 4 5 2 2 2" xfId="19167" xr:uid="{00000000-0005-0000-0000-00008B4A0000}"/>
    <cellStyle name="Dezimal 18 4 5 2 2 2 2" xfId="19168" xr:uid="{00000000-0005-0000-0000-00008C4A0000}"/>
    <cellStyle name="Dezimal 18 4 5 2 2 3" xfId="19169" xr:uid="{00000000-0005-0000-0000-00008D4A0000}"/>
    <cellStyle name="Dezimal 18 4 5 2 2 3 2" xfId="19170" xr:uid="{00000000-0005-0000-0000-00008E4A0000}"/>
    <cellStyle name="Dezimal 18 4 5 2 2 4" xfId="19171" xr:uid="{00000000-0005-0000-0000-00008F4A0000}"/>
    <cellStyle name="Dezimal 18 4 5 2 3" xfId="19172" xr:uid="{00000000-0005-0000-0000-0000904A0000}"/>
    <cellStyle name="Dezimal 18 4 5 2 3 2" xfId="19173" xr:uid="{00000000-0005-0000-0000-0000914A0000}"/>
    <cellStyle name="Dezimal 18 4 5 2 3 2 2" xfId="19174" xr:uid="{00000000-0005-0000-0000-0000924A0000}"/>
    <cellStyle name="Dezimal 18 4 5 2 3 3" xfId="19175" xr:uid="{00000000-0005-0000-0000-0000934A0000}"/>
    <cellStyle name="Dezimal 18 4 5 2 3 3 2" xfId="19176" xr:uid="{00000000-0005-0000-0000-0000944A0000}"/>
    <cellStyle name="Dezimal 18 4 5 2 3 4" xfId="19177" xr:uid="{00000000-0005-0000-0000-0000954A0000}"/>
    <cellStyle name="Dezimal 18 4 5 2 4" xfId="19178" xr:uid="{00000000-0005-0000-0000-0000964A0000}"/>
    <cellStyle name="Dezimal 18 4 5 2 4 2" xfId="19179" xr:uid="{00000000-0005-0000-0000-0000974A0000}"/>
    <cellStyle name="Dezimal 18 4 5 2 4 2 2" xfId="19180" xr:uid="{00000000-0005-0000-0000-0000984A0000}"/>
    <cellStyle name="Dezimal 18 4 5 2 4 3" xfId="19181" xr:uid="{00000000-0005-0000-0000-0000994A0000}"/>
    <cellStyle name="Dezimal 18 4 5 2 4 3 2" xfId="19182" xr:uid="{00000000-0005-0000-0000-00009A4A0000}"/>
    <cellStyle name="Dezimal 18 4 5 2 4 4" xfId="19183" xr:uid="{00000000-0005-0000-0000-00009B4A0000}"/>
    <cellStyle name="Dezimal 18 4 5 2 5" xfId="19184" xr:uid="{00000000-0005-0000-0000-00009C4A0000}"/>
    <cellStyle name="Dezimal 18 4 5 2 5 2" xfId="19185" xr:uid="{00000000-0005-0000-0000-00009D4A0000}"/>
    <cellStyle name="Dezimal 18 4 5 2 5 2 2" xfId="19186" xr:uid="{00000000-0005-0000-0000-00009E4A0000}"/>
    <cellStyle name="Dezimal 18 4 5 2 5 3" xfId="19187" xr:uid="{00000000-0005-0000-0000-00009F4A0000}"/>
    <cellStyle name="Dezimal 18 4 5 2 5 3 2" xfId="19188" xr:uid="{00000000-0005-0000-0000-0000A04A0000}"/>
    <cellStyle name="Dezimal 18 4 5 2 5 4" xfId="19189" xr:uid="{00000000-0005-0000-0000-0000A14A0000}"/>
    <cellStyle name="Dezimal 18 4 5 2 6" xfId="19190" xr:uid="{00000000-0005-0000-0000-0000A24A0000}"/>
    <cellStyle name="Dezimal 18 4 5 2 6 2" xfId="19191" xr:uid="{00000000-0005-0000-0000-0000A34A0000}"/>
    <cellStyle name="Dezimal 18 4 5 2 6 2 2" xfId="19192" xr:uid="{00000000-0005-0000-0000-0000A44A0000}"/>
    <cellStyle name="Dezimal 18 4 5 2 6 3" xfId="19193" xr:uid="{00000000-0005-0000-0000-0000A54A0000}"/>
    <cellStyle name="Dezimal 18 4 5 2 6 3 2" xfId="19194" xr:uid="{00000000-0005-0000-0000-0000A64A0000}"/>
    <cellStyle name="Dezimal 18 4 5 2 6 4" xfId="19195" xr:uid="{00000000-0005-0000-0000-0000A74A0000}"/>
    <cellStyle name="Dezimal 18 4 5 2 7" xfId="19196" xr:uid="{00000000-0005-0000-0000-0000A84A0000}"/>
    <cellStyle name="Dezimal 18 4 5 2 7 2" xfId="19197" xr:uid="{00000000-0005-0000-0000-0000A94A0000}"/>
    <cellStyle name="Dezimal 18 4 5 2 8" xfId="19198" xr:uid="{00000000-0005-0000-0000-0000AA4A0000}"/>
    <cellStyle name="Dezimal 18 4 5 2 8 2" xfId="19199" xr:uid="{00000000-0005-0000-0000-0000AB4A0000}"/>
    <cellStyle name="Dezimal 18 4 5 2 9" xfId="19200" xr:uid="{00000000-0005-0000-0000-0000AC4A0000}"/>
    <cellStyle name="Dezimal 18 4 5 3" xfId="19201" xr:uid="{00000000-0005-0000-0000-0000AD4A0000}"/>
    <cellStyle name="Dezimal 18 4 5 3 2" xfId="19202" xr:uid="{00000000-0005-0000-0000-0000AE4A0000}"/>
    <cellStyle name="Dezimal 18 4 5 3 2 2" xfId="19203" xr:uid="{00000000-0005-0000-0000-0000AF4A0000}"/>
    <cellStyle name="Dezimal 18 4 5 3 3" xfId="19204" xr:uid="{00000000-0005-0000-0000-0000B04A0000}"/>
    <cellStyle name="Dezimal 18 4 5 3 3 2" xfId="19205" xr:uid="{00000000-0005-0000-0000-0000B14A0000}"/>
    <cellStyle name="Dezimal 18 4 5 3 4" xfId="19206" xr:uid="{00000000-0005-0000-0000-0000B24A0000}"/>
    <cellStyle name="Dezimal 18 4 5 4" xfId="19207" xr:uid="{00000000-0005-0000-0000-0000B34A0000}"/>
    <cellStyle name="Dezimal 18 4 5 4 2" xfId="19208" xr:uid="{00000000-0005-0000-0000-0000B44A0000}"/>
    <cellStyle name="Dezimal 18 4 5 4 2 2" xfId="19209" xr:uid="{00000000-0005-0000-0000-0000B54A0000}"/>
    <cellStyle name="Dezimal 18 4 5 4 3" xfId="19210" xr:uid="{00000000-0005-0000-0000-0000B64A0000}"/>
    <cellStyle name="Dezimal 18 4 5 4 3 2" xfId="19211" xr:uid="{00000000-0005-0000-0000-0000B74A0000}"/>
    <cellStyle name="Dezimal 18 4 5 4 4" xfId="19212" xr:uid="{00000000-0005-0000-0000-0000B84A0000}"/>
    <cellStyle name="Dezimal 18 4 5 5" xfId="19213" xr:uid="{00000000-0005-0000-0000-0000B94A0000}"/>
    <cellStyle name="Dezimal 18 4 5 5 2" xfId="19214" xr:uid="{00000000-0005-0000-0000-0000BA4A0000}"/>
    <cellStyle name="Dezimal 18 4 5 5 2 2" xfId="19215" xr:uid="{00000000-0005-0000-0000-0000BB4A0000}"/>
    <cellStyle name="Dezimal 18 4 5 5 3" xfId="19216" xr:uid="{00000000-0005-0000-0000-0000BC4A0000}"/>
    <cellStyle name="Dezimal 18 4 5 5 3 2" xfId="19217" xr:uid="{00000000-0005-0000-0000-0000BD4A0000}"/>
    <cellStyle name="Dezimal 18 4 5 5 4" xfId="19218" xr:uid="{00000000-0005-0000-0000-0000BE4A0000}"/>
    <cellStyle name="Dezimal 18 4 5 6" xfId="19219" xr:uid="{00000000-0005-0000-0000-0000BF4A0000}"/>
    <cellStyle name="Dezimal 18 4 5 6 2" xfId="19220" xr:uid="{00000000-0005-0000-0000-0000C04A0000}"/>
    <cellStyle name="Dezimal 18 4 5 6 2 2" xfId="19221" xr:uid="{00000000-0005-0000-0000-0000C14A0000}"/>
    <cellStyle name="Dezimal 18 4 5 6 3" xfId="19222" xr:uid="{00000000-0005-0000-0000-0000C24A0000}"/>
    <cellStyle name="Dezimal 18 4 5 6 3 2" xfId="19223" xr:uid="{00000000-0005-0000-0000-0000C34A0000}"/>
    <cellStyle name="Dezimal 18 4 5 6 4" xfId="19224" xr:uid="{00000000-0005-0000-0000-0000C44A0000}"/>
    <cellStyle name="Dezimal 18 4 5 7" xfId="19225" xr:uid="{00000000-0005-0000-0000-0000C54A0000}"/>
    <cellStyle name="Dezimal 18 4 5 7 2" xfId="19226" xr:uid="{00000000-0005-0000-0000-0000C64A0000}"/>
    <cellStyle name="Dezimal 18 4 5 8" xfId="19227" xr:uid="{00000000-0005-0000-0000-0000C74A0000}"/>
    <cellStyle name="Dezimal 18 4 5 8 2" xfId="19228" xr:uid="{00000000-0005-0000-0000-0000C84A0000}"/>
    <cellStyle name="Dezimal 18 4 5 9" xfId="19229" xr:uid="{00000000-0005-0000-0000-0000C94A0000}"/>
    <cellStyle name="Dezimal 18 4 6" xfId="19230" xr:uid="{00000000-0005-0000-0000-0000CA4A0000}"/>
    <cellStyle name="Dezimal 18 4 6 2" xfId="19231" xr:uid="{00000000-0005-0000-0000-0000CB4A0000}"/>
    <cellStyle name="Dezimal 18 4 6 2 2" xfId="19232" xr:uid="{00000000-0005-0000-0000-0000CC4A0000}"/>
    <cellStyle name="Dezimal 18 4 6 2 2 2" xfId="19233" xr:uid="{00000000-0005-0000-0000-0000CD4A0000}"/>
    <cellStyle name="Dezimal 18 4 6 2 2 2 2" xfId="19234" xr:uid="{00000000-0005-0000-0000-0000CE4A0000}"/>
    <cellStyle name="Dezimal 18 4 6 2 2 3" xfId="19235" xr:uid="{00000000-0005-0000-0000-0000CF4A0000}"/>
    <cellStyle name="Dezimal 18 4 6 2 2 3 2" xfId="19236" xr:uid="{00000000-0005-0000-0000-0000D04A0000}"/>
    <cellStyle name="Dezimal 18 4 6 2 2 4" xfId="19237" xr:uid="{00000000-0005-0000-0000-0000D14A0000}"/>
    <cellStyle name="Dezimal 18 4 6 2 3" xfId="19238" xr:uid="{00000000-0005-0000-0000-0000D24A0000}"/>
    <cellStyle name="Dezimal 18 4 6 2 3 2" xfId="19239" xr:uid="{00000000-0005-0000-0000-0000D34A0000}"/>
    <cellStyle name="Dezimal 18 4 6 2 3 2 2" xfId="19240" xr:uid="{00000000-0005-0000-0000-0000D44A0000}"/>
    <cellStyle name="Dezimal 18 4 6 2 3 3" xfId="19241" xr:uid="{00000000-0005-0000-0000-0000D54A0000}"/>
    <cellStyle name="Dezimal 18 4 6 2 3 3 2" xfId="19242" xr:uid="{00000000-0005-0000-0000-0000D64A0000}"/>
    <cellStyle name="Dezimal 18 4 6 2 3 4" xfId="19243" xr:uid="{00000000-0005-0000-0000-0000D74A0000}"/>
    <cellStyle name="Dezimal 18 4 6 2 4" xfId="19244" xr:uid="{00000000-0005-0000-0000-0000D84A0000}"/>
    <cellStyle name="Dezimal 18 4 6 2 4 2" xfId="19245" xr:uid="{00000000-0005-0000-0000-0000D94A0000}"/>
    <cellStyle name="Dezimal 18 4 6 2 5" xfId="19246" xr:uid="{00000000-0005-0000-0000-0000DA4A0000}"/>
    <cellStyle name="Dezimal 18 4 6 2 5 2" xfId="19247" xr:uid="{00000000-0005-0000-0000-0000DB4A0000}"/>
    <cellStyle name="Dezimal 18 4 6 2 6" xfId="19248" xr:uid="{00000000-0005-0000-0000-0000DC4A0000}"/>
    <cellStyle name="Dezimal 18 4 6 3" xfId="19249" xr:uid="{00000000-0005-0000-0000-0000DD4A0000}"/>
    <cellStyle name="Dezimal 18 4 6 3 2" xfId="19250" xr:uid="{00000000-0005-0000-0000-0000DE4A0000}"/>
    <cellStyle name="Dezimal 18 4 6 3 2 2" xfId="19251" xr:uid="{00000000-0005-0000-0000-0000DF4A0000}"/>
    <cellStyle name="Dezimal 18 4 6 3 3" xfId="19252" xr:uid="{00000000-0005-0000-0000-0000E04A0000}"/>
    <cellStyle name="Dezimal 18 4 6 3 3 2" xfId="19253" xr:uid="{00000000-0005-0000-0000-0000E14A0000}"/>
    <cellStyle name="Dezimal 18 4 6 3 4" xfId="19254" xr:uid="{00000000-0005-0000-0000-0000E24A0000}"/>
    <cellStyle name="Dezimal 18 4 6 4" xfId="19255" xr:uid="{00000000-0005-0000-0000-0000E34A0000}"/>
    <cellStyle name="Dezimal 18 4 6 4 2" xfId="19256" xr:uid="{00000000-0005-0000-0000-0000E44A0000}"/>
    <cellStyle name="Dezimal 18 4 6 4 2 2" xfId="19257" xr:uid="{00000000-0005-0000-0000-0000E54A0000}"/>
    <cellStyle name="Dezimal 18 4 6 4 3" xfId="19258" xr:uid="{00000000-0005-0000-0000-0000E64A0000}"/>
    <cellStyle name="Dezimal 18 4 6 4 3 2" xfId="19259" xr:uid="{00000000-0005-0000-0000-0000E74A0000}"/>
    <cellStyle name="Dezimal 18 4 6 4 4" xfId="19260" xr:uid="{00000000-0005-0000-0000-0000E84A0000}"/>
    <cellStyle name="Dezimal 18 4 6 5" xfId="19261" xr:uid="{00000000-0005-0000-0000-0000E94A0000}"/>
    <cellStyle name="Dezimal 18 4 6 5 2" xfId="19262" xr:uid="{00000000-0005-0000-0000-0000EA4A0000}"/>
    <cellStyle name="Dezimal 18 4 6 5 2 2" xfId="19263" xr:uid="{00000000-0005-0000-0000-0000EB4A0000}"/>
    <cellStyle name="Dezimal 18 4 6 5 3" xfId="19264" xr:uid="{00000000-0005-0000-0000-0000EC4A0000}"/>
    <cellStyle name="Dezimal 18 4 6 5 3 2" xfId="19265" xr:uid="{00000000-0005-0000-0000-0000ED4A0000}"/>
    <cellStyle name="Dezimal 18 4 6 5 4" xfId="19266" xr:uid="{00000000-0005-0000-0000-0000EE4A0000}"/>
    <cellStyle name="Dezimal 18 4 6 6" xfId="19267" xr:uid="{00000000-0005-0000-0000-0000EF4A0000}"/>
    <cellStyle name="Dezimal 18 4 6 6 2" xfId="19268" xr:uid="{00000000-0005-0000-0000-0000F04A0000}"/>
    <cellStyle name="Dezimal 18 4 6 6 2 2" xfId="19269" xr:uid="{00000000-0005-0000-0000-0000F14A0000}"/>
    <cellStyle name="Dezimal 18 4 6 6 3" xfId="19270" xr:uid="{00000000-0005-0000-0000-0000F24A0000}"/>
    <cellStyle name="Dezimal 18 4 6 6 3 2" xfId="19271" xr:uid="{00000000-0005-0000-0000-0000F34A0000}"/>
    <cellStyle name="Dezimal 18 4 6 6 4" xfId="19272" xr:uid="{00000000-0005-0000-0000-0000F44A0000}"/>
    <cellStyle name="Dezimal 18 4 6 7" xfId="19273" xr:uid="{00000000-0005-0000-0000-0000F54A0000}"/>
    <cellStyle name="Dezimal 18 4 6 7 2" xfId="19274" xr:uid="{00000000-0005-0000-0000-0000F64A0000}"/>
    <cellStyle name="Dezimal 18 4 6 8" xfId="19275" xr:uid="{00000000-0005-0000-0000-0000F74A0000}"/>
    <cellStyle name="Dezimal 18 4 6 8 2" xfId="19276" xr:uid="{00000000-0005-0000-0000-0000F84A0000}"/>
    <cellStyle name="Dezimal 18 4 6 9" xfId="19277" xr:uid="{00000000-0005-0000-0000-0000F94A0000}"/>
    <cellStyle name="Dezimal 18 4 7" xfId="19278" xr:uid="{00000000-0005-0000-0000-0000FA4A0000}"/>
    <cellStyle name="Dezimal 18 4 7 10" xfId="19279" xr:uid="{00000000-0005-0000-0000-0000FB4A0000}"/>
    <cellStyle name="Dezimal 18 4 7 10 2" xfId="19280" xr:uid="{00000000-0005-0000-0000-0000FC4A0000}"/>
    <cellStyle name="Dezimal 18 4 7 11" xfId="19281" xr:uid="{00000000-0005-0000-0000-0000FD4A0000}"/>
    <cellStyle name="Dezimal 18 4 7 2" xfId="19282" xr:uid="{00000000-0005-0000-0000-0000FE4A0000}"/>
    <cellStyle name="Dezimal 18 4 7 2 2" xfId="19283" xr:uid="{00000000-0005-0000-0000-0000FF4A0000}"/>
    <cellStyle name="Dezimal 18 4 7 2 2 2" xfId="19284" xr:uid="{00000000-0005-0000-0000-0000004B0000}"/>
    <cellStyle name="Dezimal 18 4 7 2 2 2 2" xfId="19285" xr:uid="{00000000-0005-0000-0000-0000014B0000}"/>
    <cellStyle name="Dezimal 18 4 7 2 2 3" xfId="19286" xr:uid="{00000000-0005-0000-0000-0000024B0000}"/>
    <cellStyle name="Dezimal 18 4 7 2 2 3 2" xfId="19287" xr:uid="{00000000-0005-0000-0000-0000034B0000}"/>
    <cellStyle name="Dezimal 18 4 7 2 2 4" xfId="19288" xr:uid="{00000000-0005-0000-0000-0000044B0000}"/>
    <cellStyle name="Dezimal 18 4 7 2 3" xfId="19289" xr:uid="{00000000-0005-0000-0000-0000054B0000}"/>
    <cellStyle name="Dezimal 18 4 7 2 3 2" xfId="19290" xr:uid="{00000000-0005-0000-0000-0000064B0000}"/>
    <cellStyle name="Dezimal 18 4 7 2 3 2 2" xfId="19291" xr:uid="{00000000-0005-0000-0000-0000074B0000}"/>
    <cellStyle name="Dezimal 18 4 7 2 3 3" xfId="19292" xr:uid="{00000000-0005-0000-0000-0000084B0000}"/>
    <cellStyle name="Dezimal 18 4 7 2 3 3 2" xfId="19293" xr:uid="{00000000-0005-0000-0000-0000094B0000}"/>
    <cellStyle name="Dezimal 18 4 7 2 3 4" xfId="19294" xr:uid="{00000000-0005-0000-0000-00000A4B0000}"/>
    <cellStyle name="Dezimal 18 4 7 2 4" xfId="19295" xr:uid="{00000000-0005-0000-0000-00000B4B0000}"/>
    <cellStyle name="Dezimal 18 4 7 2 4 2" xfId="19296" xr:uid="{00000000-0005-0000-0000-00000C4B0000}"/>
    <cellStyle name="Dezimal 18 4 7 2 5" xfId="19297" xr:uid="{00000000-0005-0000-0000-00000D4B0000}"/>
    <cellStyle name="Dezimal 18 4 7 2 5 2" xfId="19298" xr:uid="{00000000-0005-0000-0000-00000E4B0000}"/>
    <cellStyle name="Dezimal 18 4 7 2 6" xfId="19299" xr:uid="{00000000-0005-0000-0000-00000F4B0000}"/>
    <cellStyle name="Dezimal 18 4 7 3" xfId="19300" xr:uid="{00000000-0005-0000-0000-0000104B0000}"/>
    <cellStyle name="Dezimal 18 4 7 3 2" xfId="19301" xr:uid="{00000000-0005-0000-0000-0000114B0000}"/>
    <cellStyle name="Dezimal 18 4 7 3 2 2" xfId="19302" xr:uid="{00000000-0005-0000-0000-0000124B0000}"/>
    <cellStyle name="Dezimal 18 4 7 3 2 2 2" xfId="19303" xr:uid="{00000000-0005-0000-0000-0000134B0000}"/>
    <cellStyle name="Dezimal 18 4 7 3 2 3" xfId="19304" xr:uid="{00000000-0005-0000-0000-0000144B0000}"/>
    <cellStyle name="Dezimal 18 4 7 3 2 3 2" xfId="19305" xr:uid="{00000000-0005-0000-0000-0000154B0000}"/>
    <cellStyle name="Dezimal 18 4 7 3 2 4" xfId="19306" xr:uid="{00000000-0005-0000-0000-0000164B0000}"/>
    <cellStyle name="Dezimal 18 4 7 3 3" xfId="19307" xr:uid="{00000000-0005-0000-0000-0000174B0000}"/>
    <cellStyle name="Dezimal 18 4 7 3 3 2" xfId="19308" xr:uid="{00000000-0005-0000-0000-0000184B0000}"/>
    <cellStyle name="Dezimal 18 4 7 3 3 2 2" xfId="19309" xr:uid="{00000000-0005-0000-0000-0000194B0000}"/>
    <cellStyle name="Dezimal 18 4 7 3 3 3" xfId="19310" xr:uid="{00000000-0005-0000-0000-00001A4B0000}"/>
    <cellStyle name="Dezimal 18 4 7 3 3 3 2" xfId="19311" xr:uid="{00000000-0005-0000-0000-00001B4B0000}"/>
    <cellStyle name="Dezimal 18 4 7 3 3 4" xfId="19312" xr:uid="{00000000-0005-0000-0000-00001C4B0000}"/>
    <cellStyle name="Dezimal 18 4 7 3 4" xfId="19313" xr:uid="{00000000-0005-0000-0000-00001D4B0000}"/>
    <cellStyle name="Dezimal 18 4 7 3 4 2" xfId="19314" xr:uid="{00000000-0005-0000-0000-00001E4B0000}"/>
    <cellStyle name="Dezimal 18 4 7 3 5" xfId="19315" xr:uid="{00000000-0005-0000-0000-00001F4B0000}"/>
    <cellStyle name="Dezimal 18 4 7 3 5 2" xfId="19316" xr:uid="{00000000-0005-0000-0000-0000204B0000}"/>
    <cellStyle name="Dezimal 18 4 7 3 6" xfId="19317" xr:uid="{00000000-0005-0000-0000-0000214B0000}"/>
    <cellStyle name="Dezimal 18 4 7 4" xfId="19318" xr:uid="{00000000-0005-0000-0000-0000224B0000}"/>
    <cellStyle name="Dezimal 18 4 7 4 2" xfId="19319" xr:uid="{00000000-0005-0000-0000-0000234B0000}"/>
    <cellStyle name="Dezimal 18 4 7 4 2 2" xfId="19320" xr:uid="{00000000-0005-0000-0000-0000244B0000}"/>
    <cellStyle name="Dezimal 18 4 7 4 2 2 2" xfId="19321" xr:uid="{00000000-0005-0000-0000-0000254B0000}"/>
    <cellStyle name="Dezimal 18 4 7 4 2 2 2 2" xfId="19322" xr:uid="{00000000-0005-0000-0000-0000264B0000}"/>
    <cellStyle name="Dezimal 18 4 7 4 2 2 3" xfId="19323" xr:uid="{00000000-0005-0000-0000-0000274B0000}"/>
    <cellStyle name="Dezimal 18 4 7 4 2 2 3 2" xfId="19324" xr:uid="{00000000-0005-0000-0000-0000284B0000}"/>
    <cellStyle name="Dezimal 18 4 7 4 2 2 4" xfId="19325" xr:uid="{00000000-0005-0000-0000-0000294B0000}"/>
    <cellStyle name="Dezimal 18 4 7 4 2 3" xfId="19326" xr:uid="{00000000-0005-0000-0000-00002A4B0000}"/>
    <cellStyle name="Dezimal 18 4 7 4 2 3 2" xfId="19327" xr:uid="{00000000-0005-0000-0000-00002B4B0000}"/>
    <cellStyle name="Dezimal 18 4 7 4 2 3 2 2" xfId="19328" xr:uid="{00000000-0005-0000-0000-00002C4B0000}"/>
    <cellStyle name="Dezimal 18 4 7 4 2 3 3" xfId="19329" xr:uid="{00000000-0005-0000-0000-00002D4B0000}"/>
    <cellStyle name="Dezimal 18 4 7 4 2 3 3 2" xfId="19330" xr:uid="{00000000-0005-0000-0000-00002E4B0000}"/>
    <cellStyle name="Dezimal 18 4 7 4 2 3 4" xfId="19331" xr:uid="{00000000-0005-0000-0000-00002F4B0000}"/>
    <cellStyle name="Dezimal 18 4 7 4 2 4" xfId="19332" xr:uid="{00000000-0005-0000-0000-0000304B0000}"/>
    <cellStyle name="Dezimal 18 4 7 4 2 4 2" xfId="19333" xr:uid="{00000000-0005-0000-0000-0000314B0000}"/>
    <cellStyle name="Dezimal 18 4 7 4 2 5" xfId="19334" xr:uid="{00000000-0005-0000-0000-0000324B0000}"/>
    <cellStyle name="Dezimal 18 4 7 4 2 5 2" xfId="19335" xr:uid="{00000000-0005-0000-0000-0000334B0000}"/>
    <cellStyle name="Dezimal 18 4 7 4 2 6" xfId="19336" xr:uid="{00000000-0005-0000-0000-0000344B0000}"/>
    <cellStyle name="Dezimal 18 4 7 4 3" xfId="19337" xr:uid="{00000000-0005-0000-0000-0000354B0000}"/>
    <cellStyle name="Dezimal 18 4 7 4 3 2" xfId="19338" xr:uid="{00000000-0005-0000-0000-0000364B0000}"/>
    <cellStyle name="Dezimal 18 4 7 4 3 2 2" xfId="19339" xr:uid="{00000000-0005-0000-0000-0000374B0000}"/>
    <cellStyle name="Dezimal 18 4 7 4 3 3" xfId="19340" xr:uid="{00000000-0005-0000-0000-0000384B0000}"/>
    <cellStyle name="Dezimal 18 4 7 4 3 3 2" xfId="19341" xr:uid="{00000000-0005-0000-0000-0000394B0000}"/>
    <cellStyle name="Dezimal 18 4 7 4 3 4" xfId="19342" xr:uid="{00000000-0005-0000-0000-00003A4B0000}"/>
    <cellStyle name="Dezimal 18 4 7 4 4" xfId="19343" xr:uid="{00000000-0005-0000-0000-00003B4B0000}"/>
    <cellStyle name="Dezimal 18 4 7 4 4 2" xfId="19344" xr:uid="{00000000-0005-0000-0000-00003C4B0000}"/>
    <cellStyle name="Dezimal 18 4 7 4 5" xfId="19345" xr:uid="{00000000-0005-0000-0000-00003D4B0000}"/>
    <cellStyle name="Dezimal 18 4 7 4 5 2" xfId="19346" xr:uid="{00000000-0005-0000-0000-00003E4B0000}"/>
    <cellStyle name="Dezimal 18 4 7 4 6" xfId="19347" xr:uid="{00000000-0005-0000-0000-00003F4B0000}"/>
    <cellStyle name="Dezimal 18 4 7 5" xfId="19348" xr:uid="{00000000-0005-0000-0000-0000404B0000}"/>
    <cellStyle name="Dezimal 18 4 7 5 2" xfId="19349" xr:uid="{00000000-0005-0000-0000-0000414B0000}"/>
    <cellStyle name="Dezimal 18 4 7 5 2 2" xfId="19350" xr:uid="{00000000-0005-0000-0000-0000424B0000}"/>
    <cellStyle name="Dezimal 18 4 7 5 3" xfId="19351" xr:uid="{00000000-0005-0000-0000-0000434B0000}"/>
    <cellStyle name="Dezimal 18 4 7 5 3 2" xfId="19352" xr:uid="{00000000-0005-0000-0000-0000444B0000}"/>
    <cellStyle name="Dezimal 18 4 7 5 4" xfId="19353" xr:uid="{00000000-0005-0000-0000-0000454B0000}"/>
    <cellStyle name="Dezimal 18 4 7 6" xfId="19354" xr:uid="{00000000-0005-0000-0000-0000464B0000}"/>
    <cellStyle name="Dezimal 18 4 7 6 2" xfId="19355" xr:uid="{00000000-0005-0000-0000-0000474B0000}"/>
    <cellStyle name="Dezimal 18 4 7 6 2 2" xfId="19356" xr:uid="{00000000-0005-0000-0000-0000484B0000}"/>
    <cellStyle name="Dezimal 18 4 7 6 3" xfId="19357" xr:uid="{00000000-0005-0000-0000-0000494B0000}"/>
    <cellStyle name="Dezimal 18 4 7 6 3 2" xfId="19358" xr:uid="{00000000-0005-0000-0000-00004A4B0000}"/>
    <cellStyle name="Dezimal 18 4 7 6 4" xfId="19359" xr:uid="{00000000-0005-0000-0000-00004B4B0000}"/>
    <cellStyle name="Dezimal 18 4 7 7" xfId="19360" xr:uid="{00000000-0005-0000-0000-00004C4B0000}"/>
    <cellStyle name="Dezimal 18 4 7 7 2" xfId="19361" xr:uid="{00000000-0005-0000-0000-00004D4B0000}"/>
    <cellStyle name="Dezimal 18 4 7 7 2 2" xfId="19362" xr:uid="{00000000-0005-0000-0000-00004E4B0000}"/>
    <cellStyle name="Dezimal 18 4 7 7 3" xfId="19363" xr:uid="{00000000-0005-0000-0000-00004F4B0000}"/>
    <cellStyle name="Dezimal 18 4 7 7 3 2" xfId="19364" xr:uid="{00000000-0005-0000-0000-0000504B0000}"/>
    <cellStyle name="Dezimal 18 4 7 7 4" xfId="19365" xr:uid="{00000000-0005-0000-0000-0000514B0000}"/>
    <cellStyle name="Dezimal 18 4 7 8" xfId="19366" xr:uid="{00000000-0005-0000-0000-0000524B0000}"/>
    <cellStyle name="Dezimal 18 4 7 8 2" xfId="19367" xr:uid="{00000000-0005-0000-0000-0000534B0000}"/>
    <cellStyle name="Dezimal 18 4 7 8 2 2" xfId="19368" xr:uid="{00000000-0005-0000-0000-0000544B0000}"/>
    <cellStyle name="Dezimal 18 4 7 8 3" xfId="19369" xr:uid="{00000000-0005-0000-0000-0000554B0000}"/>
    <cellStyle name="Dezimal 18 4 7 8 3 2" xfId="19370" xr:uid="{00000000-0005-0000-0000-0000564B0000}"/>
    <cellStyle name="Dezimal 18 4 7 8 4" xfId="19371" xr:uid="{00000000-0005-0000-0000-0000574B0000}"/>
    <cellStyle name="Dezimal 18 4 7 9" xfId="19372" xr:uid="{00000000-0005-0000-0000-0000584B0000}"/>
    <cellStyle name="Dezimal 18 4 7 9 2" xfId="19373" xr:uid="{00000000-0005-0000-0000-0000594B0000}"/>
    <cellStyle name="Dezimal 18 4 8" xfId="19374" xr:uid="{00000000-0005-0000-0000-00005A4B0000}"/>
    <cellStyle name="Dezimal 18 4 8 10" xfId="19375" xr:uid="{00000000-0005-0000-0000-00005B4B0000}"/>
    <cellStyle name="Dezimal 18 4 8 2" xfId="19376" xr:uid="{00000000-0005-0000-0000-00005C4B0000}"/>
    <cellStyle name="Dezimal 18 4 8 2 2" xfId="19377" xr:uid="{00000000-0005-0000-0000-00005D4B0000}"/>
    <cellStyle name="Dezimal 18 4 8 2 2 2" xfId="19378" xr:uid="{00000000-0005-0000-0000-00005E4B0000}"/>
    <cellStyle name="Dezimal 18 4 8 2 2 2 2" xfId="19379" xr:uid="{00000000-0005-0000-0000-00005F4B0000}"/>
    <cellStyle name="Dezimal 18 4 8 2 2 3" xfId="19380" xr:uid="{00000000-0005-0000-0000-0000604B0000}"/>
    <cellStyle name="Dezimal 18 4 8 2 2 3 2" xfId="19381" xr:uid="{00000000-0005-0000-0000-0000614B0000}"/>
    <cellStyle name="Dezimal 18 4 8 2 2 4" xfId="19382" xr:uid="{00000000-0005-0000-0000-0000624B0000}"/>
    <cellStyle name="Dezimal 18 4 8 2 3" xfId="19383" xr:uid="{00000000-0005-0000-0000-0000634B0000}"/>
    <cellStyle name="Dezimal 18 4 8 2 3 2" xfId="19384" xr:uid="{00000000-0005-0000-0000-0000644B0000}"/>
    <cellStyle name="Dezimal 18 4 8 2 3 2 2" xfId="19385" xr:uid="{00000000-0005-0000-0000-0000654B0000}"/>
    <cellStyle name="Dezimal 18 4 8 2 3 3" xfId="19386" xr:uid="{00000000-0005-0000-0000-0000664B0000}"/>
    <cellStyle name="Dezimal 18 4 8 2 3 3 2" xfId="19387" xr:uid="{00000000-0005-0000-0000-0000674B0000}"/>
    <cellStyle name="Dezimal 18 4 8 2 3 4" xfId="19388" xr:uid="{00000000-0005-0000-0000-0000684B0000}"/>
    <cellStyle name="Dezimal 18 4 8 2 4" xfId="19389" xr:uid="{00000000-0005-0000-0000-0000694B0000}"/>
    <cellStyle name="Dezimal 18 4 8 2 4 2" xfId="19390" xr:uid="{00000000-0005-0000-0000-00006A4B0000}"/>
    <cellStyle name="Dezimal 18 4 8 2 5" xfId="19391" xr:uid="{00000000-0005-0000-0000-00006B4B0000}"/>
    <cellStyle name="Dezimal 18 4 8 2 5 2" xfId="19392" xr:uid="{00000000-0005-0000-0000-00006C4B0000}"/>
    <cellStyle name="Dezimal 18 4 8 2 6" xfId="19393" xr:uid="{00000000-0005-0000-0000-00006D4B0000}"/>
    <cellStyle name="Dezimal 18 4 8 3" xfId="19394" xr:uid="{00000000-0005-0000-0000-00006E4B0000}"/>
    <cellStyle name="Dezimal 18 4 8 3 2" xfId="19395" xr:uid="{00000000-0005-0000-0000-00006F4B0000}"/>
    <cellStyle name="Dezimal 18 4 8 3 2 2" xfId="19396" xr:uid="{00000000-0005-0000-0000-0000704B0000}"/>
    <cellStyle name="Dezimal 18 4 8 3 2 2 2" xfId="19397" xr:uid="{00000000-0005-0000-0000-0000714B0000}"/>
    <cellStyle name="Dezimal 18 4 8 3 2 3" xfId="19398" xr:uid="{00000000-0005-0000-0000-0000724B0000}"/>
    <cellStyle name="Dezimal 18 4 8 3 2 3 2" xfId="19399" xr:uid="{00000000-0005-0000-0000-0000734B0000}"/>
    <cellStyle name="Dezimal 18 4 8 3 2 4" xfId="19400" xr:uid="{00000000-0005-0000-0000-0000744B0000}"/>
    <cellStyle name="Dezimal 18 4 8 3 3" xfId="19401" xr:uid="{00000000-0005-0000-0000-0000754B0000}"/>
    <cellStyle name="Dezimal 18 4 8 3 3 2" xfId="19402" xr:uid="{00000000-0005-0000-0000-0000764B0000}"/>
    <cellStyle name="Dezimal 18 4 8 3 3 2 2" xfId="19403" xr:uid="{00000000-0005-0000-0000-0000774B0000}"/>
    <cellStyle name="Dezimal 18 4 8 3 3 3" xfId="19404" xr:uid="{00000000-0005-0000-0000-0000784B0000}"/>
    <cellStyle name="Dezimal 18 4 8 3 3 3 2" xfId="19405" xr:uid="{00000000-0005-0000-0000-0000794B0000}"/>
    <cellStyle name="Dezimal 18 4 8 3 3 4" xfId="19406" xr:uid="{00000000-0005-0000-0000-00007A4B0000}"/>
    <cellStyle name="Dezimal 18 4 8 3 4" xfId="19407" xr:uid="{00000000-0005-0000-0000-00007B4B0000}"/>
    <cellStyle name="Dezimal 18 4 8 3 4 2" xfId="19408" xr:uid="{00000000-0005-0000-0000-00007C4B0000}"/>
    <cellStyle name="Dezimal 18 4 8 3 5" xfId="19409" xr:uid="{00000000-0005-0000-0000-00007D4B0000}"/>
    <cellStyle name="Dezimal 18 4 8 3 5 2" xfId="19410" xr:uid="{00000000-0005-0000-0000-00007E4B0000}"/>
    <cellStyle name="Dezimal 18 4 8 3 6" xfId="19411" xr:uid="{00000000-0005-0000-0000-00007F4B0000}"/>
    <cellStyle name="Dezimal 18 4 8 4" xfId="19412" xr:uid="{00000000-0005-0000-0000-0000804B0000}"/>
    <cellStyle name="Dezimal 18 4 8 4 2" xfId="19413" xr:uid="{00000000-0005-0000-0000-0000814B0000}"/>
    <cellStyle name="Dezimal 18 4 8 4 2 2" xfId="19414" xr:uid="{00000000-0005-0000-0000-0000824B0000}"/>
    <cellStyle name="Dezimal 18 4 8 4 2 2 2" xfId="19415" xr:uid="{00000000-0005-0000-0000-0000834B0000}"/>
    <cellStyle name="Dezimal 18 4 8 4 2 2 2 2" xfId="19416" xr:uid="{00000000-0005-0000-0000-0000844B0000}"/>
    <cellStyle name="Dezimal 18 4 8 4 2 2 3" xfId="19417" xr:uid="{00000000-0005-0000-0000-0000854B0000}"/>
    <cellStyle name="Dezimal 18 4 8 4 2 2 3 2" xfId="19418" xr:uid="{00000000-0005-0000-0000-0000864B0000}"/>
    <cellStyle name="Dezimal 18 4 8 4 2 2 4" xfId="19419" xr:uid="{00000000-0005-0000-0000-0000874B0000}"/>
    <cellStyle name="Dezimal 18 4 8 4 2 3" xfId="19420" xr:uid="{00000000-0005-0000-0000-0000884B0000}"/>
    <cellStyle name="Dezimal 18 4 8 4 2 3 2" xfId="19421" xr:uid="{00000000-0005-0000-0000-0000894B0000}"/>
    <cellStyle name="Dezimal 18 4 8 4 2 3 2 2" xfId="19422" xr:uid="{00000000-0005-0000-0000-00008A4B0000}"/>
    <cellStyle name="Dezimal 18 4 8 4 2 3 3" xfId="19423" xr:uid="{00000000-0005-0000-0000-00008B4B0000}"/>
    <cellStyle name="Dezimal 18 4 8 4 2 3 3 2" xfId="19424" xr:uid="{00000000-0005-0000-0000-00008C4B0000}"/>
    <cellStyle name="Dezimal 18 4 8 4 2 3 4" xfId="19425" xr:uid="{00000000-0005-0000-0000-00008D4B0000}"/>
    <cellStyle name="Dezimal 18 4 8 4 2 4" xfId="19426" xr:uid="{00000000-0005-0000-0000-00008E4B0000}"/>
    <cellStyle name="Dezimal 18 4 8 4 2 4 2" xfId="19427" xr:uid="{00000000-0005-0000-0000-00008F4B0000}"/>
    <cellStyle name="Dezimal 18 4 8 4 2 5" xfId="19428" xr:uid="{00000000-0005-0000-0000-0000904B0000}"/>
    <cellStyle name="Dezimal 18 4 8 4 2 5 2" xfId="19429" xr:uid="{00000000-0005-0000-0000-0000914B0000}"/>
    <cellStyle name="Dezimal 18 4 8 4 2 6" xfId="19430" xr:uid="{00000000-0005-0000-0000-0000924B0000}"/>
    <cellStyle name="Dezimal 18 4 8 4 3" xfId="19431" xr:uid="{00000000-0005-0000-0000-0000934B0000}"/>
    <cellStyle name="Dezimal 18 4 8 4 3 2" xfId="19432" xr:uid="{00000000-0005-0000-0000-0000944B0000}"/>
    <cellStyle name="Dezimal 18 4 8 4 3 2 2" xfId="19433" xr:uid="{00000000-0005-0000-0000-0000954B0000}"/>
    <cellStyle name="Dezimal 18 4 8 4 3 3" xfId="19434" xr:uid="{00000000-0005-0000-0000-0000964B0000}"/>
    <cellStyle name="Dezimal 18 4 8 4 3 3 2" xfId="19435" xr:uid="{00000000-0005-0000-0000-0000974B0000}"/>
    <cellStyle name="Dezimal 18 4 8 4 3 4" xfId="19436" xr:uid="{00000000-0005-0000-0000-0000984B0000}"/>
    <cellStyle name="Dezimal 18 4 8 4 4" xfId="19437" xr:uid="{00000000-0005-0000-0000-0000994B0000}"/>
    <cellStyle name="Dezimal 18 4 8 4 4 2" xfId="19438" xr:uid="{00000000-0005-0000-0000-00009A4B0000}"/>
    <cellStyle name="Dezimal 18 4 8 4 5" xfId="19439" xr:uid="{00000000-0005-0000-0000-00009B4B0000}"/>
    <cellStyle name="Dezimal 18 4 8 4 5 2" xfId="19440" xr:uid="{00000000-0005-0000-0000-00009C4B0000}"/>
    <cellStyle name="Dezimal 18 4 8 4 6" xfId="19441" xr:uid="{00000000-0005-0000-0000-00009D4B0000}"/>
    <cellStyle name="Dezimal 18 4 8 5" xfId="19442" xr:uid="{00000000-0005-0000-0000-00009E4B0000}"/>
    <cellStyle name="Dezimal 18 4 8 5 2" xfId="19443" xr:uid="{00000000-0005-0000-0000-00009F4B0000}"/>
    <cellStyle name="Dezimal 18 4 8 5 2 2" xfId="19444" xr:uid="{00000000-0005-0000-0000-0000A04B0000}"/>
    <cellStyle name="Dezimal 18 4 8 5 3" xfId="19445" xr:uid="{00000000-0005-0000-0000-0000A14B0000}"/>
    <cellStyle name="Dezimal 18 4 8 5 3 2" xfId="19446" xr:uid="{00000000-0005-0000-0000-0000A24B0000}"/>
    <cellStyle name="Dezimal 18 4 8 5 4" xfId="19447" xr:uid="{00000000-0005-0000-0000-0000A34B0000}"/>
    <cellStyle name="Dezimal 18 4 8 6" xfId="19448" xr:uid="{00000000-0005-0000-0000-0000A44B0000}"/>
    <cellStyle name="Dezimal 18 4 8 6 2" xfId="19449" xr:uid="{00000000-0005-0000-0000-0000A54B0000}"/>
    <cellStyle name="Dezimal 18 4 8 6 2 2" xfId="19450" xr:uid="{00000000-0005-0000-0000-0000A64B0000}"/>
    <cellStyle name="Dezimal 18 4 8 6 3" xfId="19451" xr:uid="{00000000-0005-0000-0000-0000A74B0000}"/>
    <cellStyle name="Dezimal 18 4 8 6 3 2" xfId="19452" xr:uid="{00000000-0005-0000-0000-0000A84B0000}"/>
    <cellStyle name="Dezimal 18 4 8 6 4" xfId="19453" xr:uid="{00000000-0005-0000-0000-0000A94B0000}"/>
    <cellStyle name="Dezimal 18 4 8 7" xfId="19454" xr:uid="{00000000-0005-0000-0000-0000AA4B0000}"/>
    <cellStyle name="Dezimal 18 4 8 7 2" xfId="19455" xr:uid="{00000000-0005-0000-0000-0000AB4B0000}"/>
    <cellStyle name="Dezimal 18 4 8 7 2 2" xfId="19456" xr:uid="{00000000-0005-0000-0000-0000AC4B0000}"/>
    <cellStyle name="Dezimal 18 4 8 7 3" xfId="19457" xr:uid="{00000000-0005-0000-0000-0000AD4B0000}"/>
    <cellStyle name="Dezimal 18 4 8 7 3 2" xfId="19458" xr:uid="{00000000-0005-0000-0000-0000AE4B0000}"/>
    <cellStyle name="Dezimal 18 4 8 7 4" xfId="19459" xr:uid="{00000000-0005-0000-0000-0000AF4B0000}"/>
    <cellStyle name="Dezimal 18 4 8 8" xfId="19460" xr:uid="{00000000-0005-0000-0000-0000B04B0000}"/>
    <cellStyle name="Dezimal 18 4 8 8 2" xfId="19461" xr:uid="{00000000-0005-0000-0000-0000B14B0000}"/>
    <cellStyle name="Dezimal 18 4 8 9" xfId="19462" xr:uid="{00000000-0005-0000-0000-0000B24B0000}"/>
    <cellStyle name="Dezimal 18 4 8 9 2" xfId="19463" xr:uid="{00000000-0005-0000-0000-0000B34B0000}"/>
    <cellStyle name="Dezimal 18 4 9" xfId="19464" xr:uid="{00000000-0005-0000-0000-0000B44B0000}"/>
    <cellStyle name="Dezimal 18 4 9 2" xfId="19465" xr:uid="{00000000-0005-0000-0000-0000B54B0000}"/>
    <cellStyle name="Dezimal 18 4 9 2 2" xfId="19466" xr:uid="{00000000-0005-0000-0000-0000B64B0000}"/>
    <cellStyle name="Dezimal 18 4 9 2 2 2" xfId="19467" xr:uid="{00000000-0005-0000-0000-0000B74B0000}"/>
    <cellStyle name="Dezimal 18 4 9 2 2 2 2" xfId="19468" xr:uid="{00000000-0005-0000-0000-0000B84B0000}"/>
    <cellStyle name="Dezimal 18 4 9 2 2 3" xfId="19469" xr:uid="{00000000-0005-0000-0000-0000B94B0000}"/>
    <cellStyle name="Dezimal 18 4 9 2 2 3 2" xfId="19470" xr:uid="{00000000-0005-0000-0000-0000BA4B0000}"/>
    <cellStyle name="Dezimal 18 4 9 2 2 4" xfId="19471" xr:uid="{00000000-0005-0000-0000-0000BB4B0000}"/>
    <cellStyle name="Dezimal 18 4 9 2 3" xfId="19472" xr:uid="{00000000-0005-0000-0000-0000BC4B0000}"/>
    <cellStyle name="Dezimal 18 4 9 2 3 2" xfId="19473" xr:uid="{00000000-0005-0000-0000-0000BD4B0000}"/>
    <cellStyle name="Dezimal 18 4 9 2 3 2 2" xfId="19474" xr:uid="{00000000-0005-0000-0000-0000BE4B0000}"/>
    <cellStyle name="Dezimal 18 4 9 2 3 3" xfId="19475" xr:uid="{00000000-0005-0000-0000-0000BF4B0000}"/>
    <cellStyle name="Dezimal 18 4 9 2 3 3 2" xfId="19476" xr:uid="{00000000-0005-0000-0000-0000C04B0000}"/>
    <cellStyle name="Dezimal 18 4 9 2 3 4" xfId="19477" xr:uid="{00000000-0005-0000-0000-0000C14B0000}"/>
    <cellStyle name="Dezimal 18 4 9 2 4" xfId="19478" xr:uid="{00000000-0005-0000-0000-0000C24B0000}"/>
    <cellStyle name="Dezimal 18 4 9 2 4 2" xfId="19479" xr:uid="{00000000-0005-0000-0000-0000C34B0000}"/>
    <cellStyle name="Dezimal 18 4 9 2 5" xfId="19480" xr:uid="{00000000-0005-0000-0000-0000C44B0000}"/>
    <cellStyle name="Dezimal 18 4 9 2 5 2" xfId="19481" xr:uid="{00000000-0005-0000-0000-0000C54B0000}"/>
    <cellStyle name="Dezimal 18 4 9 2 6" xfId="19482" xr:uid="{00000000-0005-0000-0000-0000C64B0000}"/>
    <cellStyle name="Dezimal 18 4 9 3" xfId="19483" xr:uid="{00000000-0005-0000-0000-0000C74B0000}"/>
    <cellStyle name="Dezimal 18 4 9 3 2" xfId="19484" xr:uid="{00000000-0005-0000-0000-0000C84B0000}"/>
    <cellStyle name="Dezimal 18 4 9 3 2 2" xfId="19485" xr:uid="{00000000-0005-0000-0000-0000C94B0000}"/>
    <cellStyle name="Dezimal 18 4 9 3 3" xfId="19486" xr:uid="{00000000-0005-0000-0000-0000CA4B0000}"/>
    <cellStyle name="Dezimal 18 4 9 3 3 2" xfId="19487" xr:uid="{00000000-0005-0000-0000-0000CB4B0000}"/>
    <cellStyle name="Dezimal 18 4 9 3 4" xfId="19488" xr:uid="{00000000-0005-0000-0000-0000CC4B0000}"/>
    <cellStyle name="Dezimal 18 4 9 4" xfId="19489" xr:uid="{00000000-0005-0000-0000-0000CD4B0000}"/>
    <cellStyle name="Dezimal 18 4 9 4 2" xfId="19490" xr:uid="{00000000-0005-0000-0000-0000CE4B0000}"/>
    <cellStyle name="Dezimal 18 4 9 5" xfId="19491" xr:uid="{00000000-0005-0000-0000-0000CF4B0000}"/>
    <cellStyle name="Dezimal 18 4 9 5 2" xfId="19492" xr:uid="{00000000-0005-0000-0000-0000D04B0000}"/>
    <cellStyle name="Dezimal 18 4 9 6" xfId="19493" xr:uid="{00000000-0005-0000-0000-0000D14B0000}"/>
    <cellStyle name="Dezimal 18 5" xfId="19494" xr:uid="{00000000-0005-0000-0000-0000D24B0000}"/>
    <cellStyle name="Dezimal 18 5 10" xfId="19495" xr:uid="{00000000-0005-0000-0000-0000D34B0000}"/>
    <cellStyle name="Dezimal 18 5 10 2" xfId="19496" xr:uid="{00000000-0005-0000-0000-0000D44B0000}"/>
    <cellStyle name="Dezimal 18 5 11" xfId="19497" xr:uid="{00000000-0005-0000-0000-0000D54B0000}"/>
    <cellStyle name="Dezimal 18 5 2" xfId="19498" xr:uid="{00000000-0005-0000-0000-0000D64B0000}"/>
    <cellStyle name="Dezimal 18 5 2 10" xfId="19499" xr:uid="{00000000-0005-0000-0000-0000D74B0000}"/>
    <cellStyle name="Dezimal 18 5 2 2" xfId="19500" xr:uid="{00000000-0005-0000-0000-0000D84B0000}"/>
    <cellStyle name="Dezimal 18 5 2 2 2" xfId="19501" xr:uid="{00000000-0005-0000-0000-0000D94B0000}"/>
    <cellStyle name="Dezimal 18 5 2 2 2 2" xfId="19502" xr:uid="{00000000-0005-0000-0000-0000DA4B0000}"/>
    <cellStyle name="Dezimal 18 5 2 2 2 2 2" xfId="19503" xr:uid="{00000000-0005-0000-0000-0000DB4B0000}"/>
    <cellStyle name="Dezimal 18 5 2 2 2 3" xfId="19504" xr:uid="{00000000-0005-0000-0000-0000DC4B0000}"/>
    <cellStyle name="Dezimal 18 5 2 2 3" xfId="19505" xr:uid="{00000000-0005-0000-0000-0000DD4B0000}"/>
    <cellStyle name="Dezimal 18 5 2 2 3 2" xfId="19506" xr:uid="{00000000-0005-0000-0000-0000DE4B0000}"/>
    <cellStyle name="Dezimal 18 5 2 2 4" xfId="19507" xr:uid="{00000000-0005-0000-0000-0000DF4B0000}"/>
    <cellStyle name="Dezimal 18 5 2 3" xfId="19508" xr:uid="{00000000-0005-0000-0000-0000E04B0000}"/>
    <cellStyle name="Dezimal 18 5 2 3 2" xfId="19509" xr:uid="{00000000-0005-0000-0000-0000E14B0000}"/>
    <cellStyle name="Dezimal 18 5 2 3 2 2" xfId="19510" xr:uid="{00000000-0005-0000-0000-0000E24B0000}"/>
    <cellStyle name="Dezimal 18 5 2 3 3" xfId="19511" xr:uid="{00000000-0005-0000-0000-0000E34B0000}"/>
    <cellStyle name="Dezimal 18 5 2 3 3 2" xfId="19512" xr:uid="{00000000-0005-0000-0000-0000E44B0000}"/>
    <cellStyle name="Dezimal 18 5 2 3 4" xfId="19513" xr:uid="{00000000-0005-0000-0000-0000E54B0000}"/>
    <cellStyle name="Dezimal 18 5 2 4" xfId="19514" xr:uid="{00000000-0005-0000-0000-0000E64B0000}"/>
    <cellStyle name="Dezimal 18 5 2 4 2" xfId="19515" xr:uid="{00000000-0005-0000-0000-0000E74B0000}"/>
    <cellStyle name="Dezimal 18 5 2 4 2 2" xfId="19516" xr:uid="{00000000-0005-0000-0000-0000E84B0000}"/>
    <cellStyle name="Dezimal 18 5 2 4 3" xfId="19517" xr:uid="{00000000-0005-0000-0000-0000E94B0000}"/>
    <cellStyle name="Dezimal 18 5 2 4 3 2" xfId="19518" xr:uid="{00000000-0005-0000-0000-0000EA4B0000}"/>
    <cellStyle name="Dezimal 18 5 2 4 4" xfId="19519" xr:uid="{00000000-0005-0000-0000-0000EB4B0000}"/>
    <cellStyle name="Dezimal 18 5 2 5" xfId="19520" xr:uid="{00000000-0005-0000-0000-0000EC4B0000}"/>
    <cellStyle name="Dezimal 18 5 2 5 2" xfId="19521" xr:uid="{00000000-0005-0000-0000-0000ED4B0000}"/>
    <cellStyle name="Dezimal 18 5 2 5 2 2" xfId="19522" xr:uid="{00000000-0005-0000-0000-0000EE4B0000}"/>
    <cellStyle name="Dezimal 18 5 2 5 3" xfId="19523" xr:uid="{00000000-0005-0000-0000-0000EF4B0000}"/>
    <cellStyle name="Dezimal 18 5 2 5 3 2" xfId="19524" xr:uid="{00000000-0005-0000-0000-0000F04B0000}"/>
    <cellStyle name="Dezimal 18 5 2 5 4" xfId="19525" xr:uid="{00000000-0005-0000-0000-0000F14B0000}"/>
    <cellStyle name="Dezimal 18 5 2 6" xfId="19526" xr:uid="{00000000-0005-0000-0000-0000F24B0000}"/>
    <cellStyle name="Dezimal 18 5 2 6 2" xfId="19527" xr:uid="{00000000-0005-0000-0000-0000F34B0000}"/>
    <cellStyle name="Dezimal 18 5 2 6 2 2" xfId="19528" xr:uid="{00000000-0005-0000-0000-0000F44B0000}"/>
    <cellStyle name="Dezimal 18 5 2 6 3" xfId="19529" xr:uid="{00000000-0005-0000-0000-0000F54B0000}"/>
    <cellStyle name="Dezimal 18 5 2 6 3 2" xfId="19530" xr:uid="{00000000-0005-0000-0000-0000F64B0000}"/>
    <cellStyle name="Dezimal 18 5 2 6 4" xfId="19531" xr:uid="{00000000-0005-0000-0000-0000F74B0000}"/>
    <cellStyle name="Dezimal 18 5 2 7" xfId="19532" xr:uid="{00000000-0005-0000-0000-0000F84B0000}"/>
    <cellStyle name="Dezimal 18 5 2 7 2" xfId="19533" xr:uid="{00000000-0005-0000-0000-0000F94B0000}"/>
    <cellStyle name="Dezimal 18 5 2 7 2 2" xfId="19534" xr:uid="{00000000-0005-0000-0000-0000FA4B0000}"/>
    <cellStyle name="Dezimal 18 5 2 7 3" xfId="19535" xr:uid="{00000000-0005-0000-0000-0000FB4B0000}"/>
    <cellStyle name="Dezimal 18 5 2 7 3 2" xfId="19536" xr:uid="{00000000-0005-0000-0000-0000FC4B0000}"/>
    <cellStyle name="Dezimal 18 5 2 7 4" xfId="19537" xr:uid="{00000000-0005-0000-0000-0000FD4B0000}"/>
    <cellStyle name="Dezimal 18 5 2 8" xfId="19538" xr:uid="{00000000-0005-0000-0000-0000FE4B0000}"/>
    <cellStyle name="Dezimal 18 5 2 8 2" xfId="19539" xr:uid="{00000000-0005-0000-0000-0000FF4B0000}"/>
    <cellStyle name="Dezimal 18 5 2 9" xfId="19540" xr:uid="{00000000-0005-0000-0000-0000004C0000}"/>
    <cellStyle name="Dezimal 18 5 2 9 2" xfId="19541" xr:uid="{00000000-0005-0000-0000-0000014C0000}"/>
    <cellStyle name="Dezimal 18 5 3" xfId="19542" xr:uid="{00000000-0005-0000-0000-0000024C0000}"/>
    <cellStyle name="Dezimal 18 5 3 2" xfId="19543" xr:uid="{00000000-0005-0000-0000-0000034C0000}"/>
    <cellStyle name="Dezimal 18 5 3 2 2" xfId="19544" xr:uid="{00000000-0005-0000-0000-0000044C0000}"/>
    <cellStyle name="Dezimal 18 5 3 2 2 2" xfId="19545" xr:uid="{00000000-0005-0000-0000-0000054C0000}"/>
    <cellStyle name="Dezimal 18 5 3 2 3" xfId="19546" xr:uid="{00000000-0005-0000-0000-0000064C0000}"/>
    <cellStyle name="Dezimal 18 5 3 2 3 2" xfId="19547" xr:uid="{00000000-0005-0000-0000-0000074C0000}"/>
    <cellStyle name="Dezimal 18 5 3 2 4" xfId="19548" xr:uid="{00000000-0005-0000-0000-0000084C0000}"/>
    <cellStyle name="Dezimal 18 5 3 3" xfId="19549" xr:uid="{00000000-0005-0000-0000-0000094C0000}"/>
    <cellStyle name="Dezimal 18 5 3 3 2" xfId="19550" xr:uid="{00000000-0005-0000-0000-00000A4C0000}"/>
    <cellStyle name="Dezimal 18 5 3 3 2 2" xfId="19551" xr:uid="{00000000-0005-0000-0000-00000B4C0000}"/>
    <cellStyle name="Dezimal 18 5 3 3 3" xfId="19552" xr:uid="{00000000-0005-0000-0000-00000C4C0000}"/>
    <cellStyle name="Dezimal 18 5 3 3 3 2" xfId="19553" xr:uid="{00000000-0005-0000-0000-00000D4C0000}"/>
    <cellStyle name="Dezimal 18 5 3 3 4" xfId="19554" xr:uid="{00000000-0005-0000-0000-00000E4C0000}"/>
    <cellStyle name="Dezimal 18 5 3 4" xfId="19555" xr:uid="{00000000-0005-0000-0000-00000F4C0000}"/>
    <cellStyle name="Dezimal 18 5 3 4 2" xfId="19556" xr:uid="{00000000-0005-0000-0000-0000104C0000}"/>
    <cellStyle name="Dezimal 18 5 3 4 2 2" xfId="19557" xr:uid="{00000000-0005-0000-0000-0000114C0000}"/>
    <cellStyle name="Dezimal 18 5 3 4 3" xfId="19558" xr:uid="{00000000-0005-0000-0000-0000124C0000}"/>
    <cellStyle name="Dezimal 18 5 3 4 3 2" xfId="19559" xr:uid="{00000000-0005-0000-0000-0000134C0000}"/>
    <cellStyle name="Dezimal 18 5 3 4 4" xfId="19560" xr:uid="{00000000-0005-0000-0000-0000144C0000}"/>
    <cellStyle name="Dezimal 18 5 3 5" xfId="19561" xr:uid="{00000000-0005-0000-0000-0000154C0000}"/>
    <cellStyle name="Dezimal 18 5 3 5 2" xfId="19562" xr:uid="{00000000-0005-0000-0000-0000164C0000}"/>
    <cellStyle name="Dezimal 18 5 3 5 2 2" xfId="19563" xr:uid="{00000000-0005-0000-0000-0000174C0000}"/>
    <cellStyle name="Dezimal 18 5 3 5 3" xfId="19564" xr:uid="{00000000-0005-0000-0000-0000184C0000}"/>
    <cellStyle name="Dezimal 18 5 3 5 3 2" xfId="19565" xr:uid="{00000000-0005-0000-0000-0000194C0000}"/>
    <cellStyle name="Dezimal 18 5 3 5 4" xfId="19566" xr:uid="{00000000-0005-0000-0000-00001A4C0000}"/>
    <cellStyle name="Dezimal 18 5 3 6" xfId="19567" xr:uid="{00000000-0005-0000-0000-00001B4C0000}"/>
    <cellStyle name="Dezimal 18 5 3 6 2" xfId="19568" xr:uid="{00000000-0005-0000-0000-00001C4C0000}"/>
    <cellStyle name="Dezimal 18 5 3 7" xfId="19569" xr:uid="{00000000-0005-0000-0000-00001D4C0000}"/>
    <cellStyle name="Dezimal 18 5 3 7 2" xfId="19570" xr:uid="{00000000-0005-0000-0000-00001E4C0000}"/>
    <cellStyle name="Dezimal 18 5 3 8" xfId="19571" xr:uid="{00000000-0005-0000-0000-00001F4C0000}"/>
    <cellStyle name="Dezimal 18 5 4" xfId="19572" xr:uid="{00000000-0005-0000-0000-0000204C0000}"/>
    <cellStyle name="Dezimal 18 5 4 2" xfId="19573" xr:uid="{00000000-0005-0000-0000-0000214C0000}"/>
    <cellStyle name="Dezimal 18 5 4 2 2" xfId="19574" xr:uid="{00000000-0005-0000-0000-0000224C0000}"/>
    <cellStyle name="Dezimal 18 5 4 3" xfId="19575" xr:uid="{00000000-0005-0000-0000-0000234C0000}"/>
    <cellStyle name="Dezimal 18 5 4 3 2" xfId="19576" xr:uid="{00000000-0005-0000-0000-0000244C0000}"/>
    <cellStyle name="Dezimal 18 5 4 4" xfId="19577" xr:uid="{00000000-0005-0000-0000-0000254C0000}"/>
    <cellStyle name="Dezimal 18 5 5" xfId="19578" xr:uid="{00000000-0005-0000-0000-0000264C0000}"/>
    <cellStyle name="Dezimal 18 5 5 2" xfId="19579" xr:uid="{00000000-0005-0000-0000-0000274C0000}"/>
    <cellStyle name="Dezimal 18 5 5 2 2" xfId="19580" xr:uid="{00000000-0005-0000-0000-0000284C0000}"/>
    <cellStyle name="Dezimal 18 5 5 3" xfId="19581" xr:uid="{00000000-0005-0000-0000-0000294C0000}"/>
    <cellStyle name="Dezimal 18 5 5 3 2" xfId="19582" xr:uid="{00000000-0005-0000-0000-00002A4C0000}"/>
    <cellStyle name="Dezimal 18 5 5 4" xfId="19583" xr:uid="{00000000-0005-0000-0000-00002B4C0000}"/>
    <cellStyle name="Dezimal 18 5 6" xfId="19584" xr:uid="{00000000-0005-0000-0000-00002C4C0000}"/>
    <cellStyle name="Dezimal 18 5 6 2" xfId="19585" xr:uid="{00000000-0005-0000-0000-00002D4C0000}"/>
    <cellStyle name="Dezimal 18 5 6 2 2" xfId="19586" xr:uid="{00000000-0005-0000-0000-00002E4C0000}"/>
    <cellStyle name="Dezimal 18 5 6 3" xfId="19587" xr:uid="{00000000-0005-0000-0000-00002F4C0000}"/>
    <cellStyle name="Dezimal 18 5 6 3 2" xfId="19588" xr:uid="{00000000-0005-0000-0000-0000304C0000}"/>
    <cellStyle name="Dezimal 18 5 6 4" xfId="19589" xr:uid="{00000000-0005-0000-0000-0000314C0000}"/>
    <cellStyle name="Dezimal 18 5 7" xfId="19590" xr:uid="{00000000-0005-0000-0000-0000324C0000}"/>
    <cellStyle name="Dezimal 18 5 7 2" xfId="19591" xr:uid="{00000000-0005-0000-0000-0000334C0000}"/>
    <cellStyle name="Dezimal 18 5 7 2 2" xfId="19592" xr:uid="{00000000-0005-0000-0000-0000344C0000}"/>
    <cellStyle name="Dezimal 18 5 7 3" xfId="19593" xr:uid="{00000000-0005-0000-0000-0000354C0000}"/>
    <cellStyle name="Dezimal 18 5 7 3 2" xfId="19594" xr:uid="{00000000-0005-0000-0000-0000364C0000}"/>
    <cellStyle name="Dezimal 18 5 7 4" xfId="19595" xr:uid="{00000000-0005-0000-0000-0000374C0000}"/>
    <cellStyle name="Dezimal 18 5 8" xfId="19596" xr:uid="{00000000-0005-0000-0000-0000384C0000}"/>
    <cellStyle name="Dezimal 18 5 8 2" xfId="19597" xr:uid="{00000000-0005-0000-0000-0000394C0000}"/>
    <cellStyle name="Dezimal 18 5 8 2 2" xfId="19598" xr:uid="{00000000-0005-0000-0000-00003A4C0000}"/>
    <cellStyle name="Dezimal 18 5 8 3" xfId="19599" xr:uid="{00000000-0005-0000-0000-00003B4C0000}"/>
    <cellStyle name="Dezimal 18 5 8 3 2" xfId="19600" xr:uid="{00000000-0005-0000-0000-00003C4C0000}"/>
    <cellStyle name="Dezimal 18 5 8 4" xfId="19601" xr:uid="{00000000-0005-0000-0000-00003D4C0000}"/>
    <cellStyle name="Dezimal 18 5 9" xfId="19602" xr:uid="{00000000-0005-0000-0000-00003E4C0000}"/>
    <cellStyle name="Dezimal 18 5 9 2" xfId="19603" xr:uid="{00000000-0005-0000-0000-00003F4C0000}"/>
    <cellStyle name="Dezimal 18 6" xfId="19604" xr:uid="{00000000-0005-0000-0000-0000404C0000}"/>
    <cellStyle name="Dezimal 18 6 10" xfId="19605" xr:uid="{00000000-0005-0000-0000-0000414C0000}"/>
    <cellStyle name="Dezimal 18 6 10 2" xfId="19606" xr:uid="{00000000-0005-0000-0000-0000424C0000}"/>
    <cellStyle name="Dezimal 18 6 11" xfId="19607" xr:uid="{00000000-0005-0000-0000-0000434C0000}"/>
    <cellStyle name="Dezimal 18 6 2" xfId="19608" xr:uid="{00000000-0005-0000-0000-0000444C0000}"/>
    <cellStyle name="Dezimal 18 6 2 10" xfId="19609" xr:uid="{00000000-0005-0000-0000-0000454C0000}"/>
    <cellStyle name="Dezimal 18 6 2 2" xfId="19610" xr:uid="{00000000-0005-0000-0000-0000464C0000}"/>
    <cellStyle name="Dezimal 18 6 2 2 2" xfId="19611" xr:uid="{00000000-0005-0000-0000-0000474C0000}"/>
    <cellStyle name="Dezimal 18 6 2 2 2 2" xfId="19612" xr:uid="{00000000-0005-0000-0000-0000484C0000}"/>
    <cellStyle name="Dezimal 18 6 2 2 3" xfId="19613" xr:uid="{00000000-0005-0000-0000-0000494C0000}"/>
    <cellStyle name="Dezimal 18 6 2 2 3 2" xfId="19614" xr:uid="{00000000-0005-0000-0000-00004A4C0000}"/>
    <cellStyle name="Dezimal 18 6 2 2 4" xfId="19615" xr:uid="{00000000-0005-0000-0000-00004B4C0000}"/>
    <cellStyle name="Dezimal 18 6 2 3" xfId="19616" xr:uid="{00000000-0005-0000-0000-00004C4C0000}"/>
    <cellStyle name="Dezimal 18 6 2 3 2" xfId="19617" xr:uid="{00000000-0005-0000-0000-00004D4C0000}"/>
    <cellStyle name="Dezimal 18 6 2 3 2 2" xfId="19618" xr:uid="{00000000-0005-0000-0000-00004E4C0000}"/>
    <cellStyle name="Dezimal 18 6 2 3 3" xfId="19619" xr:uid="{00000000-0005-0000-0000-00004F4C0000}"/>
    <cellStyle name="Dezimal 18 6 2 3 3 2" xfId="19620" xr:uid="{00000000-0005-0000-0000-0000504C0000}"/>
    <cellStyle name="Dezimal 18 6 2 3 4" xfId="19621" xr:uid="{00000000-0005-0000-0000-0000514C0000}"/>
    <cellStyle name="Dezimal 18 6 2 4" xfId="19622" xr:uid="{00000000-0005-0000-0000-0000524C0000}"/>
    <cellStyle name="Dezimal 18 6 2 4 2" xfId="19623" xr:uid="{00000000-0005-0000-0000-0000534C0000}"/>
    <cellStyle name="Dezimal 18 6 2 4 2 2" xfId="19624" xr:uid="{00000000-0005-0000-0000-0000544C0000}"/>
    <cellStyle name="Dezimal 18 6 2 4 3" xfId="19625" xr:uid="{00000000-0005-0000-0000-0000554C0000}"/>
    <cellStyle name="Dezimal 18 6 2 4 3 2" xfId="19626" xr:uid="{00000000-0005-0000-0000-0000564C0000}"/>
    <cellStyle name="Dezimal 18 6 2 4 4" xfId="19627" xr:uid="{00000000-0005-0000-0000-0000574C0000}"/>
    <cellStyle name="Dezimal 18 6 2 5" xfId="19628" xr:uid="{00000000-0005-0000-0000-0000584C0000}"/>
    <cellStyle name="Dezimal 18 6 2 5 2" xfId="19629" xr:uid="{00000000-0005-0000-0000-0000594C0000}"/>
    <cellStyle name="Dezimal 18 6 2 5 2 2" xfId="19630" xr:uid="{00000000-0005-0000-0000-00005A4C0000}"/>
    <cellStyle name="Dezimal 18 6 2 5 3" xfId="19631" xr:uid="{00000000-0005-0000-0000-00005B4C0000}"/>
    <cellStyle name="Dezimal 18 6 2 5 3 2" xfId="19632" xr:uid="{00000000-0005-0000-0000-00005C4C0000}"/>
    <cellStyle name="Dezimal 18 6 2 5 4" xfId="19633" xr:uid="{00000000-0005-0000-0000-00005D4C0000}"/>
    <cellStyle name="Dezimal 18 6 2 6" xfId="19634" xr:uid="{00000000-0005-0000-0000-00005E4C0000}"/>
    <cellStyle name="Dezimal 18 6 2 6 2" xfId="19635" xr:uid="{00000000-0005-0000-0000-00005F4C0000}"/>
    <cellStyle name="Dezimal 18 6 2 6 2 2" xfId="19636" xr:uid="{00000000-0005-0000-0000-0000604C0000}"/>
    <cellStyle name="Dezimal 18 6 2 6 3" xfId="19637" xr:uid="{00000000-0005-0000-0000-0000614C0000}"/>
    <cellStyle name="Dezimal 18 6 2 6 3 2" xfId="19638" xr:uid="{00000000-0005-0000-0000-0000624C0000}"/>
    <cellStyle name="Dezimal 18 6 2 6 4" xfId="19639" xr:uid="{00000000-0005-0000-0000-0000634C0000}"/>
    <cellStyle name="Dezimal 18 6 2 7" xfId="19640" xr:uid="{00000000-0005-0000-0000-0000644C0000}"/>
    <cellStyle name="Dezimal 18 6 2 7 2" xfId="19641" xr:uid="{00000000-0005-0000-0000-0000654C0000}"/>
    <cellStyle name="Dezimal 18 6 2 7 2 2" xfId="19642" xr:uid="{00000000-0005-0000-0000-0000664C0000}"/>
    <cellStyle name="Dezimal 18 6 2 7 3" xfId="19643" xr:uid="{00000000-0005-0000-0000-0000674C0000}"/>
    <cellStyle name="Dezimal 18 6 2 7 3 2" xfId="19644" xr:uid="{00000000-0005-0000-0000-0000684C0000}"/>
    <cellStyle name="Dezimal 18 6 2 7 4" xfId="19645" xr:uid="{00000000-0005-0000-0000-0000694C0000}"/>
    <cellStyle name="Dezimal 18 6 2 8" xfId="19646" xr:uid="{00000000-0005-0000-0000-00006A4C0000}"/>
    <cellStyle name="Dezimal 18 6 2 8 2" xfId="19647" xr:uid="{00000000-0005-0000-0000-00006B4C0000}"/>
    <cellStyle name="Dezimal 18 6 2 9" xfId="19648" xr:uid="{00000000-0005-0000-0000-00006C4C0000}"/>
    <cellStyle name="Dezimal 18 6 2 9 2" xfId="19649" xr:uid="{00000000-0005-0000-0000-00006D4C0000}"/>
    <cellStyle name="Dezimal 18 6 3" xfId="19650" xr:uid="{00000000-0005-0000-0000-00006E4C0000}"/>
    <cellStyle name="Dezimal 18 6 3 2" xfId="19651" xr:uid="{00000000-0005-0000-0000-00006F4C0000}"/>
    <cellStyle name="Dezimal 18 6 3 2 2" xfId="19652" xr:uid="{00000000-0005-0000-0000-0000704C0000}"/>
    <cellStyle name="Dezimal 18 6 3 2 2 2" xfId="19653" xr:uid="{00000000-0005-0000-0000-0000714C0000}"/>
    <cellStyle name="Dezimal 18 6 3 2 3" xfId="19654" xr:uid="{00000000-0005-0000-0000-0000724C0000}"/>
    <cellStyle name="Dezimal 18 6 3 2 3 2" xfId="19655" xr:uid="{00000000-0005-0000-0000-0000734C0000}"/>
    <cellStyle name="Dezimal 18 6 3 2 4" xfId="19656" xr:uid="{00000000-0005-0000-0000-0000744C0000}"/>
    <cellStyle name="Dezimal 18 6 3 3" xfId="19657" xr:uid="{00000000-0005-0000-0000-0000754C0000}"/>
    <cellStyle name="Dezimal 18 6 3 3 2" xfId="19658" xr:uid="{00000000-0005-0000-0000-0000764C0000}"/>
    <cellStyle name="Dezimal 18 6 3 3 2 2" xfId="19659" xr:uid="{00000000-0005-0000-0000-0000774C0000}"/>
    <cellStyle name="Dezimal 18 6 3 3 3" xfId="19660" xr:uid="{00000000-0005-0000-0000-0000784C0000}"/>
    <cellStyle name="Dezimal 18 6 3 3 3 2" xfId="19661" xr:uid="{00000000-0005-0000-0000-0000794C0000}"/>
    <cellStyle name="Dezimal 18 6 3 3 4" xfId="19662" xr:uid="{00000000-0005-0000-0000-00007A4C0000}"/>
    <cellStyle name="Dezimal 18 6 3 4" xfId="19663" xr:uid="{00000000-0005-0000-0000-00007B4C0000}"/>
    <cellStyle name="Dezimal 18 6 3 4 2" xfId="19664" xr:uid="{00000000-0005-0000-0000-00007C4C0000}"/>
    <cellStyle name="Dezimal 18 6 3 5" xfId="19665" xr:uid="{00000000-0005-0000-0000-00007D4C0000}"/>
    <cellStyle name="Dezimal 18 6 3 5 2" xfId="19666" xr:uid="{00000000-0005-0000-0000-00007E4C0000}"/>
    <cellStyle name="Dezimal 18 6 3 6" xfId="19667" xr:uid="{00000000-0005-0000-0000-00007F4C0000}"/>
    <cellStyle name="Dezimal 18 6 4" xfId="19668" xr:uid="{00000000-0005-0000-0000-0000804C0000}"/>
    <cellStyle name="Dezimal 18 6 4 2" xfId="19669" xr:uid="{00000000-0005-0000-0000-0000814C0000}"/>
    <cellStyle name="Dezimal 18 6 4 2 2" xfId="19670" xr:uid="{00000000-0005-0000-0000-0000824C0000}"/>
    <cellStyle name="Dezimal 18 6 4 3" xfId="19671" xr:uid="{00000000-0005-0000-0000-0000834C0000}"/>
    <cellStyle name="Dezimal 18 6 4 3 2" xfId="19672" xr:uid="{00000000-0005-0000-0000-0000844C0000}"/>
    <cellStyle name="Dezimal 18 6 4 4" xfId="19673" xr:uid="{00000000-0005-0000-0000-0000854C0000}"/>
    <cellStyle name="Dezimal 18 6 5" xfId="19674" xr:uid="{00000000-0005-0000-0000-0000864C0000}"/>
    <cellStyle name="Dezimal 18 6 5 2" xfId="19675" xr:uid="{00000000-0005-0000-0000-0000874C0000}"/>
    <cellStyle name="Dezimal 18 6 5 2 2" xfId="19676" xr:uid="{00000000-0005-0000-0000-0000884C0000}"/>
    <cellStyle name="Dezimal 18 6 5 3" xfId="19677" xr:uid="{00000000-0005-0000-0000-0000894C0000}"/>
    <cellStyle name="Dezimal 18 6 5 3 2" xfId="19678" xr:uid="{00000000-0005-0000-0000-00008A4C0000}"/>
    <cellStyle name="Dezimal 18 6 5 4" xfId="19679" xr:uid="{00000000-0005-0000-0000-00008B4C0000}"/>
    <cellStyle name="Dezimal 18 6 6" xfId="19680" xr:uid="{00000000-0005-0000-0000-00008C4C0000}"/>
    <cellStyle name="Dezimal 18 6 6 2" xfId="19681" xr:uid="{00000000-0005-0000-0000-00008D4C0000}"/>
    <cellStyle name="Dezimal 18 6 6 2 2" xfId="19682" xr:uid="{00000000-0005-0000-0000-00008E4C0000}"/>
    <cellStyle name="Dezimal 18 6 6 3" xfId="19683" xr:uid="{00000000-0005-0000-0000-00008F4C0000}"/>
    <cellStyle name="Dezimal 18 6 6 3 2" xfId="19684" xr:uid="{00000000-0005-0000-0000-0000904C0000}"/>
    <cellStyle name="Dezimal 18 6 6 4" xfId="19685" xr:uid="{00000000-0005-0000-0000-0000914C0000}"/>
    <cellStyle name="Dezimal 18 6 7" xfId="19686" xr:uid="{00000000-0005-0000-0000-0000924C0000}"/>
    <cellStyle name="Dezimal 18 6 7 2" xfId="19687" xr:uid="{00000000-0005-0000-0000-0000934C0000}"/>
    <cellStyle name="Dezimal 18 6 7 2 2" xfId="19688" xr:uid="{00000000-0005-0000-0000-0000944C0000}"/>
    <cellStyle name="Dezimal 18 6 7 3" xfId="19689" xr:uid="{00000000-0005-0000-0000-0000954C0000}"/>
    <cellStyle name="Dezimal 18 6 7 3 2" xfId="19690" xr:uid="{00000000-0005-0000-0000-0000964C0000}"/>
    <cellStyle name="Dezimal 18 6 7 4" xfId="19691" xr:uid="{00000000-0005-0000-0000-0000974C0000}"/>
    <cellStyle name="Dezimal 18 6 8" xfId="19692" xr:uid="{00000000-0005-0000-0000-0000984C0000}"/>
    <cellStyle name="Dezimal 18 6 8 2" xfId="19693" xr:uid="{00000000-0005-0000-0000-0000994C0000}"/>
    <cellStyle name="Dezimal 18 6 8 2 2" xfId="19694" xr:uid="{00000000-0005-0000-0000-00009A4C0000}"/>
    <cellStyle name="Dezimal 18 6 8 3" xfId="19695" xr:uid="{00000000-0005-0000-0000-00009B4C0000}"/>
    <cellStyle name="Dezimal 18 6 8 3 2" xfId="19696" xr:uid="{00000000-0005-0000-0000-00009C4C0000}"/>
    <cellStyle name="Dezimal 18 6 8 4" xfId="19697" xr:uid="{00000000-0005-0000-0000-00009D4C0000}"/>
    <cellStyle name="Dezimal 18 6 9" xfId="19698" xr:uid="{00000000-0005-0000-0000-00009E4C0000}"/>
    <cellStyle name="Dezimal 18 6 9 2" xfId="19699" xr:uid="{00000000-0005-0000-0000-00009F4C0000}"/>
    <cellStyle name="Dezimal 18 7" xfId="19700" xr:uid="{00000000-0005-0000-0000-0000A04C0000}"/>
    <cellStyle name="Dezimal 18 7 10" xfId="19701" xr:uid="{00000000-0005-0000-0000-0000A14C0000}"/>
    <cellStyle name="Dezimal 18 7 2" xfId="19702" xr:uid="{00000000-0005-0000-0000-0000A24C0000}"/>
    <cellStyle name="Dezimal 18 7 2 10" xfId="19703" xr:uid="{00000000-0005-0000-0000-0000A34C0000}"/>
    <cellStyle name="Dezimal 18 7 2 2" xfId="19704" xr:uid="{00000000-0005-0000-0000-0000A44C0000}"/>
    <cellStyle name="Dezimal 18 7 2 2 2" xfId="19705" xr:uid="{00000000-0005-0000-0000-0000A54C0000}"/>
    <cellStyle name="Dezimal 18 7 2 2 2 2" xfId="19706" xr:uid="{00000000-0005-0000-0000-0000A64C0000}"/>
    <cellStyle name="Dezimal 18 7 2 2 3" xfId="19707" xr:uid="{00000000-0005-0000-0000-0000A74C0000}"/>
    <cellStyle name="Dezimal 18 7 2 2 3 2" xfId="19708" xr:uid="{00000000-0005-0000-0000-0000A84C0000}"/>
    <cellStyle name="Dezimal 18 7 2 2 4" xfId="19709" xr:uid="{00000000-0005-0000-0000-0000A94C0000}"/>
    <cellStyle name="Dezimal 18 7 2 3" xfId="19710" xr:uid="{00000000-0005-0000-0000-0000AA4C0000}"/>
    <cellStyle name="Dezimal 18 7 2 3 2" xfId="19711" xr:uid="{00000000-0005-0000-0000-0000AB4C0000}"/>
    <cellStyle name="Dezimal 18 7 2 3 2 2" xfId="19712" xr:uid="{00000000-0005-0000-0000-0000AC4C0000}"/>
    <cellStyle name="Dezimal 18 7 2 3 3" xfId="19713" xr:uid="{00000000-0005-0000-0000-0000AD4C0000}"/>
    <cellStyle name="Dezimal 18 7 2 3 3 2" xfId="19714" xr:uid="{00000000-0005-0000-0000-0000AE4C0000}"/>
    <cellStyle name="Dezimal 18 7 2 3 4" xfId="19715" xr:uid="{00000000-0005-0000-0000-0000AF4C0000}"/>
    <cellStyle name="Dezimal 18 7 2 4" xfId="19716" xr:uid="{00000000-0005-0000-0000-0000B04C0000}"/>
    <cellStyle name="Dezimal 18 7 2 4 2" xfId="19717" xr:uid="{00000000-0005-0000-0000-0000B14C0000}"/>
    <cellStyle name="Dezimal 18 7 2 4 2 2" xfId="19718" xr:uid="{00000000-0005-0000-0000-0000B24C0000}"/>
    <cellStyle name="Dezimal 18 7 2 4 3" xfId="19719" xr:uid="{00000000-0005-0000-0000-0000B34C0000}"/>
    <cellStyle name="Dezimal 18 7 2 4 3 2" xfId="19720" xr:uid="{00000000-0005-0000-0000-0000B44C0000}"/>
    <cellStyle name="Dezimal 18 7 2 4 4" xfId="19721" xr:uid="{00000000-0005-0000-0000-0000B54C0000}"/>
    <cellStyle name="Dezimal 18 7 2 5" xfId="19722" xr:uid="{00000000-0005-0000-0000-0000B64C0000}"/>
    <cellStyle name="Dezimal 18 7 2 5 2" xfId="19723" xr:uid="{00000000-0005-0000-0000-0000B74C0000}"/>
    <cellStyle name="Dezimal 18 7 2 5 2 2" xfId="19724" xr:uid="{00000000-0005-0000-0000-0000B84C0000}"/>
    <cellStyle name="Dezimal 18 7 2 5 3" xfId="19725" xr:uid="{00000000-0005-0000-0000-0000B94C0000}"/>
    <cellStyle name="Dezimal 18 7 2 5 3 2" xfId="19726" xr:uid="{00000000-0005-0000-0000-0000BA4C0000}"/>
    <cellStyle name="Dezimal 18 7 2 5 4" xfId="19727" xr:uid="{00000000-0005-0000-0000-0000BB4C0000}"/>
    <cellStyle name="Dezimal 18 7 2 6" xfId="19728" xr:uid="{00000000-0005-0000-0000-0000BC4C0000}"/>
    <cellStyle name="Dezimal 18 7 2 6 2" xfId="19729" xr:uid="{00000000-0005-0000-0000-0000BD4C0000}"/>
    <cellStyle name="Dezimal 18 7 2 6 2 2" xfId="19730" xr:uid="{00000000-0005-0000-0000-0000BE4C0000}"/>
    <cellStyle name="Dezimal 18 7 2 6 3" xfId="19731" xr:uid="{00000000-0005-0000-0000-0000BF4C0000}"/>
    <cellStyle name="Dezimal 18 7 2 6 3 2" xfId="19732" xr:uid="{00000000-0005-0000-0000-0000C04C0000}"/>
    <cellStyle name="Dezimal 18 7 2 6 4" xfId="19733" xr:uid="{00000000-0005-0000-0000-0000C14C0000}"/>
    <cellStyle name="Dezimal 18 7 2 7" xfId="19734" xr:uid="{00000000-0005-0000-0000-0000C24C0000}"/>
    <cellStyle name="Dezimal 18 7 2 7 2" xfId="19735" xr:uid="{00000000-0005-0000-0000-0000C34C0000}"/>
    <cellStyle name="Dezimal 18 7 2 7 2 2" xfId="19736" xr:uid="{00000000-0005-0000-0000-0000C44C0000}"/>
    <cellStyle name="Dezimal 18 7 2 7 3" xfId="19737" xr:uid="{00000000-0005-0000-0000-0000C54C0000}"/>
    <cellStyle name="Dezimal 18 7 2 7 3 2" xfId="19738" xr:uid="{00000000-0005-0000-0000-0000C64C0000}"/>
    <cellStyle name="Dezimal 18 7 2 7 4" xfId="19739" xr:uid="{00000000-0005-0000-0000-0000C74C0000}"/>
    <cellStyle name="Dezimal 18 7 2 8" xfId="19740" xr:uid="{00000000-0005-0000-0000-0000C84C0000}"/>
    <cellStyle name="Dezimal 18 7 2 8 2" xfId="19741" xr:uid="{00000000-0005-0000-0000-0000C94C0000}"/>
    <cellStyle name="Dezimal 18 7 2 9" xfId="19742" xr:uid="{00000000-0005-0000-0000-0000CA4C0000}"/>
    <cellStyle name="Dezimal 18 7 2 9 2" xfId="19743" xr:uid="{00000000-0005-0000-0000-0000CB4C0000}"/>
    <cellStyle name="Dezimal 18 7 3" xfId="19744" xr:uid="{00000000-0005-0000-0000-0000CC4C0000}"/>
    <cellStyle name="Dezimal 18 7 3 2" xfId="19745" xr:uid="{00000000-0005-0000-0000-0000CD4C0000}"/>
    <cellStyle name="Dezimal 18 7 3 2 2" xfId="19746" xr:uid="{00000000-0005-0000-0000-0000CE4C0000}"/>
    <cellStyle name="Dezimal 18 7 3 3" xfId="19747" xr:uid="{00000000-0005-0000-0000-0000CF4C0000}"/>
    <cellStyle name="Dezimal 18 7 3 3 2" xfId="19748" xr:uid="{00000000-0005-0000-0000-0000D04C0000}"/>
    <cellStyle name="Dezimal 18 7 3 4" xfId="19749" xr:uid="{00000000-0005-0000-0000-0000D14C0000}"/>
    <cellStyle name="Dezimal 18 7 4" xfId="19750" xr:uid="{00000000-0005-0000-0000-0000D24C0000}"/>
    <cellStyle name="Dezimal 18 7 4 2" xfId="19751" xr:uid="{00000000-0005-0000-0000-0000D34C0000}"/>
    <cellStyle name="Dezimal 18 7 4 2 2" xfId="19752" xr:uid="{00000000-0005-0000-0000-0000D44C0000}"/>
    <cellStyle name="Dezimal 18 7 4 3" xfId="19753" xr:uid="{00000000-0005-0000-0000-0000D54C0000}"/>
    <cellStyle name="Dezimal 18 7 4 3 2" xfId="19754" xr:uid="{00000000-0005-0000-0000-0000D64C0000}"/>
    <cellStyle name="Dezimal 18 7 4 4" xfId="19755" xr:uid="{00000000-0005-0000-0000-0000D74C0000}"/>
    <cellStyle name="Dezimal 18 7 5" xfId="19756" xr:uid="{00000000-0005-0000-0000-0000D84C0000}"/>
    <cellStyle name="Dezimal 18 7 5 2" xfId="19757" xr:uid="{00000000-0005-0000-0000-0000D94C0000}"/>
    <cellStyle name="Dezimal 18 7 5 2 2" xfId="19758" xr:uid="{00000000-0005-0000-0000-0000DA4C0000}"/>
    <cellStyle name="Dezimal 18 7 5 3" xfId="19759" xr:uid="{00000000-0005-0000-0000-0000DB4C0000}"/>
    <cellStyle name="Dezimal 18 7 5 3 2" xfId="19760" xr:uid="{00000000-0005-0000-0000-0000DC4C0000}"/>
    <cellStyle name="Dezimal 18 7 5 4" xfId="19761" xr:uid="{00000000-0005-0000-0000-0000DD4C0000}"/>
    <cellStyle name="Dezimal 18 7 6" xfId="19762" xr:uid="{00000000-0005-0000-0000-0000DE4C0000}"/>
    <cellStyle name="Dezimal 18 7 6 2" xfId="19763" xr:uid="{00000000-0005-0000-0000-0000DF4C0000}"/>
    <cellStyle name="Dezimal 18 7 6 2 2" xfId="19764" xr:uid="{00000000-0005-0000-0000-0000E04C0000}"/>
    <cellStyle name="Dezimal 18 7 6 3" xfId="19765" xr:uid="{00000000-0005-0000-0000-0000E14C0000}"/>
    <cellStyle name="Dezimal 18 7 6 3 2" xfId="19766" xr:uid="{00000000-0005-0000-0000-0000E24C0000}"/>
    <cellStyle name="Dezimal 18 7 6 4" xfId="19767" xr:uid="{00000000-0005-0000-0000-0000E34C0000}"/>
    <cellStyle name="Dezimal 18 7 7" xfId="19768" xr:uid="{00000000-0005-0000-0000-0000E44C0000}"/>
    <cellStyle name="Dezimal 18 7 7 2" xfId="19769" xr:uid="{00000000-0005-0000-0000-0000E54C0000}"/>
    <cellStyle name="Dezimal 18 7 7 2 2" xfId="19770" xr:uid="{00000000-0005-0000-0000-0000E64C0000}"/>
    <cellStyle name="Dezimal 18 7 7 3" xfId="19771" xr:uid="{00000000-0005-0000-0000-0000E74C0000}"/>
    <cellStyle name="Dezimal 18 7 7 3 2" xfId="19772" xr:uid="{00000000-0005-0000-0000-0000E84C0000}"/>
    <cellStyle name="Dezimal 18 7 7 4" xfId="19773" xr:uid="{00000000-0005-0000-0000-0000E94C0000}"/>
    <cellStyle name="Dezimal 18 7 8" xfId="19774" xr:uid="{00000000-0005-0000-0000-0000EA4C0000}"/>
    <cellStyle name="Dezimal 18 7 8 2" xfId="19775" xr:uid="{00000000-0005-0000-0000-0000EB4C0000}"/>
    <cellStyle name="Dezimal 18 7 9" xfId="19776" xr:uid="{00000000-0005-0000-0000-0000EC4C0000}"/>
    <cellStyle name="Dezimal 18 7 9 2" xfId="19777" xr:uid="{00000000-0005-0000-0000-0000ED4C0000}"/>
    <cellStyle name="Dezimal 18 8" xfId="19778" xr:uid="{00000000-0005-0000-0000-0000EE4C0000}"/>
    <cellStyle name="Dezimal 18 8 10" xfId="19779" xr:uid="{00000000-0005-0000-0000-0000EF4C0000}"/>
    <cellStyle name="Dezimal 18 8 2" xfId="19780" xr:uid="{00000000-0005-0000-0000-0000F04C0000}"/>
    <cellStyle name="Dezimal 18 8 2 2" xfId="19781" xr:uid="{00000000-0005-0000-0000-0000F14C0000}"/>
    <cellStyle name="Dezimal 18 8 2 2 2" xfId="19782" xr:uid="{00000000-0005-0000-0000-0000F24C0000}"/>
    <cellStyle name="Dezimal 18 8 2 2 2 2" xfId="19783" xr:uid="{00000000-0005-0000-0000-0000F34C0000}"/>
    <cellStyle name="Dezimal 18 8 2 2 3" xfId="19784" xr:uid="{00000000-0005-0000-0000-0000F44C0000}"/>
    <cellStyle name="Dezimal 18 8 2 2 3 2" xfId="19785" xr:uid="{00000000-0005-0000-0000-0000F54C0000}"/>
    <cellStyle name="Dezimal 18 8 2 2 4" xfId="19786" xr:uid="{00000000-0005-0000-0000-0000F64C0000}"/>
    <cellStyle name="Dezimal 18 8 2 3" xfId="19787" xr:uid="{00000000-0005-0000-0000-0000F74C0000}"/>
    <cellStyle name="Dezimal 18 8 2 3 2" xfId="19788" xr:uid="{00000000-0005-0000-0000-0000F84C0000}"/>
    <cellStyle name="Dezimal 18 8 2 3 2 2" xfId="19789" xr:uid="{00000000-0005-0000-0000-0000F94C0000}"/>
    <cellStyle name="Dezimal 18 8 2 3 3" xfId="19790" xr:uid="{00000000-0005-0000-0000-0000FA4C0000}"/>
    <cellStyle name="Dezimal 18 8 2 3 3 2" xfId="19791" xr:uid="{00000000-0005-0000-0000-0000FB4C0000}"/>
    <cellStyle name="Dezimal 18 8 2 3 4" xfId="19792" xr:uid="{00000000-0005-0000-0000-0000FC4C0000}"/>
    <cellStyle name="Dezimal 18 8 2 4" xfId="19793" xr:uid="{00000000-0005-0000-0000-0000FD4C0000}"/>
    <cellStyle name="Dezimal 18 8 2 4 2" xfId="19794" xr:uid="{00000000-0005-0000-0000-0000FE4C0000}"/>
    <cellStyle name="Dezimal 18 8 2 5" xfId="19795" xr:uid="{00000000-0005-0000-0000-0000FF4C0000}"/>
    <cellStyle name="Dezimal 18 8 2 5 2" xfId="19796" xr:uid="{00000000-0005-0000-0000-0000004D0000}"/>
    <cellStyle name="Dezimal 18 8 2 6" xfId="19797" xr:uid="{00000000-0005-0000-0000-0000014D0000}"/>
    <cellStyle name="Dezimal 18 8 3" xfId="19798" xr:uid="{00000000-0005-0000-0000-0000024D0000}"/>
    <cellStyle name="Dezimal 18 8 3 2" xfId="19799" xr:uid="{00000000-0005-0000-0000-0000034D0000}"/>
    <cellStyle name="Dezimal 18 8 3 2 2" xfId="19800" xr:uid="{00000000-0005-0000-0000-0000044D0000}"/>
    <cellStyle name="Dezimal 18 8 3 3" xfId="19801" xr:uid="{00000000-0005-0000-0000-0000054D0000}"/>
    <cellStyle name="Dezimal 18 8 3 3 2" xfId="19802" xr:uid="{00000000-0005-0000-0000-0000064D0000}"/>
    <cellStyle name="Dezimal 18 8 3 4" xfId="19803" xr:uid="{00000000-0005-0000-0000-0000074D0000}"/>
    <cellStyle name="Dezimal 18 8 4" xfId="19804" xr:uid="{00000000-0005-0000-0000-0000084D0000}"/>
    <cellStyle name="Dezimal 18 8 4 2" xfId="19805" xr:uid="{00000000-0005-0000-0000-0000094D0000}"/>
    <cellStyle name="Dezimal 18 8 4 2 2" xfId="19806" xr:uid="{00000000-0005-0000-0000-00000A4D0000}"/>
    <cellStyle name="Dezimal 18 8 4 3" xfId="19807" xr:uid="{00000000-0005-0000-0000-00000B4D0000}"/>
    <cellStyle name="Dezimal 18 8 4 3 2" xfId="19808" xr:uid="{00000000-0005-0000-0000-00000C4D0000}"/>
    <cellStyle name="Dezimal 18 8 4 4" xfId="19809" xr:uid="{00000000-0005-0000-0000-00000D4D0000}"/>
    <cellStyle name="Dezimal 18 8 5" xfId="19810" xr:uid="{00000000-0005-0000-0000-00000E4D0000}"/>
    <cellStyle name="Dezimal 18 8 5 2" xfId="19811" xr:uid="{00000000-0005-0000-0000-00000F4D0000}"/>
    <cellStyle name="Dezimal 18 8 5 2 2" xfId="19812" xr:uid="{00000000-0005-0000-0000-0000104D0000}"/>
    <cellStyle name="Dezimal 18 8 5 3" xfId="19813" xr:uid="{00000000-0005-0000-0000-0000114D0000}"/>
    <cellStyle name="Dezimal 18 8 5 3 2" xfId="19814" xr:uid="{00000000-0005-0000-0000-0000124D0000}"/>
    <cellStyle name="Dezimal 18 8 5 4" xfId="19815" xr:uid="{00000000-0005-0000-0000-0000134D0000}"/>
    <cellStyle name="Dezimal 18 8 6" xfId="19816" xr:uid="{00000000-0005-0000-0000-0000144D0000}"/>
    <cellStyle name="Dezimal 18 8 6 2" xfId="19817" xr:uid="{00000000-0005-0000-0000-0000154D0000}"/>
    <cellStyle name="Dezimal 18 8 6 2 2" xfId="19818" xr:uid="{00000000-0005-0000-0000-0000164D0000}"/>
    <cellStyle name="Dezimal 18 8 6 3" xfId="19819" xr:uid="{00000000-0005-0000-0000-0000174D0000}"/>
    <cellStyle name="Dezimal 18 8 6 3 2" xfId="19820" xr:uid="{00000000-0005-0000-0000-0000184D0000}"/>
    <cellStyle name="Dezimal 18 8 6 4" xfId="19821" xr:uid="{00000000-0005-0000-0000-0000194D0000}"/>
    <cellStyle name="Dezimal 18 8 7" xfId="19822" xr:uid="{00000000-0005-0000-0000-00001A4D0000}"/>
    <cellStyle name="Dezimal 18 8 7 2" xfId="19823" xr:uid="{00000000-0005-0000-0000-00001B4D0000}"/>
    <cellStyle name="Dezimal 18 8 7 2 2" xfId="19824" xr:uid="{00000000-0005-0000-0000-00001C4D0000}"/>
    <cellStyle name="Dezimal 18 8 7 3" xfId="19825" xr:uid="{00000000-0005-0000-0000-00001D4D0000}"/>
    <cellStyle name="Dezimal 18 8 7 3 2" xfId="19826" xr:uid="{00000000-0005-0000-0000-00001E4D0000}"/>
    <cellStyle name="Dezimal 18 8 7 4" xfId="19827" xr:uid="{00000000-0005-0000-0000-00001F4D0000}"/>
    <cellStyle name="Dezimal 18 8 8" xfId="19828" xr:uid="{00000000-0005-0000-0000-0000204D0000}"/>
    <cellStyle name="Dezimal 18 8 8 2" xfId="19829" xr:uid="{00000000-0005-0000-0000-0000214D0000}"/>
    <cellStyle name="Dezimal 18 8 9" xfId="19830" xr:uid="{00000000-0005-0000-0000-0000224D0000}"/>
    <cellStyle name="Dezimal 18 8 9 2" xfId="19831" xr:uid="{00000000-0005-0000-0000-0000234D0000}"/>
    <cellStyle name="Dezimal 18 9" xfId="19832" xr:uid="{00000000-0005-0000-0000-0000244D0000}"/>
    <cellStyle name="Dezimal 18 9 10" xfId="19833" xr:uid="{00000000-0005-0000-0000-0000254D0000}"/>
    <cellStyle name="Dezimal 18 9 10 2" xfId="19834" xr:uid="{00000000-0005-0000-0000-0000264D0000}"/>
    <cellStyle name="Dezimal 18 9 11" xfId="19835" xr:uid="{00000000-0005-0000-0000-0000274D0000}"/>
    <cellStyle name="Dezimal 18 9 2" xfId="19836" xr:uid="{00000000-0005-0000-0000-0000284D0000}"/>
    <cellStyle name="Dezimal 18 9 2 2" xfId="19837" xr:uid="{00000000-0005-0000-0000-0000294D0000}"/>
    <cellStyle name="Dezimal 18 9 2 2 2" xfId="19838" xr:uid="{00000000-0005-0000-0000-00002A4D0000}"/>
    <cellStyle name="Dezimal 18 9 2 2 2 2" xfId="19839" xr:uid="{00000000-0005-0000-0000-00002B4D0000}"/>
    <cellStyle name="Dezimal 18 9 2 2 3" xfId="19840" xr:uid="{00000000-0005-0000-0000-00002C4D0000}"/>
    <cellStyle name="Dezimal 18 9 2 2 3 2" xfId="19841" xr:uid="{00000000-0005-0000-0000-00002D4D0000}"/>
    <cellStyle name="Dezimal 18 9 2 2 4" xfId="19842" xr:uid="{00000000-0005-0000-0000-00002E4D0000}"/>
    <cellStyle name="Dezimal 18 9 2 3" xfId="19843" xr:uid="{00000000-0005-0000-0000-00002F4D0000}"/>
    <cellStyle name="Dezimal 18 9 2 3 2" xfId="19844" xr:uid="{00000000-0005-0000-0000-0000304D0000}"/>
    <cellStyle name="Dezimal 18 9 2 3 2 2" xfId="19845" xr:uid="{00000000-0005-0000-0000-0000314D0000}"/>
    <cellStyle name="Dezimal 18 9 2 3 3" xfId="19846" xr:uid="{00000000-0005-0000-0000-0000324D0000}"/>
    <cellStyle name="Dezimal 18 9 2 3 3 2" xfId="19847" xr:uid="{00000000-0005-0000-0000-0000334D0000}"/>
    <cellStyle name="Dezimal 18 9 2 3 4" xfId="19848" xr:uid="{00000000-0005-0000-0000-0000344D0000}"/>
    <cellStyle name="Dezimal 18 9 2 4" xfId="19849" xr:uid="{00000000-0005-0000-0000-0000354D0000}"/>
    <cellStyle name="Dezimal 18 9 2 4 2" xfId="19850" xr:uid="{00000000-0005-0000-0000-0000364D0000}"/>
    <cellStyle name="Dezimal 18 9 2 5" xfId="19851" xr:uid="{00000000-0005-0000-0000-0000374D0000}"/>
    <cellStyle name="Dezimal 18 9 2 5 2" xfId="19852" xr:uid="{00000000-0005-0000-0000-0000384D0000}"/>
    <cellStyle name="Dezimal 18 9 2 6" xfId="19853" xr:uid="{00000000-0005-0000-0000-0000394D0000}"/>
    <cellStyle name="Dezimal 18 9 3" xfId="19854" xr:uid="{00000000-0005-0000-0000-00003A4D0000}"/>
    <cellStyle name="Dezimal 18 9 3 2" xfId="19855" xr:uid="{00000000-0005-0000-0000-00003B4D0000}"/>
    <cellStyle name="Dezimal 18 9 3 2 2" xfId="19856" xr:uid="{00000000-0005-0000-0000-00003C4D0000}"/>
    <cellStyle name="Dezimal 18 9 3 2 2 2" xfId="19857" xr:uid="{00000000-0005-0000-0000-00003D4D0000}"/>
    <cellStyle name="Dezimal 18 9 3 2 3" xfId="19858" xr:uid="{00000000-0005-0000-0000-00003E4D0000}"/>
    <cellStyle name="Dezimal 18 9 3 2 3 2" xfId="19859" xr:uid="{00000000-0005-0000-0000-00003F4D0000}"/>
    <cellStyle name="Dezimal 18 9 3 2 4" xfId="19860" xr:uid="{00000000-0005-0000-0000-0000404D0000}"/>
    <cellStyle name="Dezimal 18 9 3 3" xfId="19861" xr:uid="{00000000-0005-0000-0000-0000414D0000}"/>
    <cellStyle name="Dezimal 18 9 3 3 2" xfId="19862" xr:uid="{00000000-0005-0000-0000-0000424D0000}"/>
    <cellStyle name="Dezimal 18 9 3 3 2 2" xfId="19863" xr:uid="{00000000-0005-0000-0000-0000434D0000}"/>
    <cellStyle name="Dezimal 18 9 3 3 3" xfId="19864" xr:uid="{00000000-0005-0000-0000-0000444D0000}"/>
    <cellStyle name="Dezimal 18 9 3 3 3 2" xfId="19865" xr:uid="{00000000-0005-0000-0000-0000454D0000}"/>
    <cellStyle name="Dezimal 18 9 3 3 4" xfId="19866" xr:uid="{00000000-0005-0000-0000-0000464D0000}"/>
    <cellStyle name="Dezimal 18 9 3 4" xfId="19867" xr:uid="{00000000-0005-0000-0000-0000474D0000}"/>
    <cellStyle name="Dezimal 18 9 3 4 2" xfId="19868" xr:uid="{00000000-0005-0000-0000-0000484D0000}"/>
    <cellStyle name="Dezimal 18 9 3 5" xfId="19869" xr:uid="{00000000-0005-0000-0000-0000494D0000}"/>
    <cellStyle name="Dezimal 18 9 3 5 2" xfId="19870" xr:uid="{00000000-0005-0000-0000-00004A4D0000}"/>
    <cellStyle name="Dezimal 18 9 3 6" xfId="19871" xr:uid="{00000000-0005-0000-0000-00004B4D0000}"/>
    <cellStyle name="Dezimal 18 9 4" xfId="19872" xr:uid="{00000000-0005-0000-0000-00004C4D0000}"/>
    <cellStyle name="Dezimal 18 9 4 2" xfId="19873" xr:uid="{00000000-0005-0000-0000-00004D4D0000}"/>
    <cellStyle name="Dezimal 18 9 4 2 2" xfId="19874" xr:uid="{00000000-0005-0000-0000-00004E4D0000}"/>
    <cellStyle name="Dezimal 18 9 4 2 2 2" xfId="19875" xr:uid="{00000000-0005-0000-0000-00004F4D0000}"/>
    <cellStyle name="Dezimal 18 9 4 2 2 2 2" xfId="19876" xr:uid="{00000000-0005-0000-0000-0000504D0000}"/>
    <cellStyle name="Dezimal 18 9 4 2 2 3" xfId="19877" xr:uid="{00000000-0005-0000-0000-0000514D0000}"/>
    <cellStyle name="Dezimal 18 9 4 2 2 3 2" xfId="19878" xr:uid="{00000000-0005-0000-0000-0000524D0000}"/>
    <cellStyle name="Dezimal 18 9 4 2 2 4" xfId="19879" xr:uid="{00000000-0005-0000-0000-0000534D0000}"/>
    <cellStyle name="Dezimal 18 9 4 2 3" xfId="19880" xr:uid="{00000000-0005-0000-0000-0000544D0000}"/>
    <cellStyle name="Dezimal 18 9 4 2 3 2" xfId="19881" xr:uid="{00000000-0005-0000-0000-0000554D0000}"/>
    <cellStyle name="Dezimal 18 9 4 2 3 2 2" xfId="19882" xr:uid="{00000000-0005-0000-0000-0000564D0000}"/>
    <cellStyle name="Dezimal 18 9 4 2 3 3" xfId="19883" xr:uid="{00000000-0005-0000-0000-0000574D0000}"/>
    <cellStyle name="Dezimal 18 9 4 2 3 3 2" xfId="19884" xr:uid="{00000000-0005-0000-0000-0000584D0000}"/>
    <cellStyle name="Dezimal 18 9 4 2 3 4" xfId="19885" xr:uid="{00000000-0005-0000-0000-0000594D0000}"/>
    <cellStyle name="Dezimal 18 9 4 2 4" xfId="19886" xr:uid="{00000000-0005-0000-0000-00005A4D0000}"/>
    <cellStyle name="Dezimal 18 9 4 2 4 2" xfId="19887" xr:uid="{00000000-0005-0000-0000-00005B4D0000}"/>
    <cellStyle name="Dezimal 18 9 4 2 5" xfId="19888" xr:uid="{00000000-0005-0000-0000-00005C4D0000}"/>
    <cellStyle name="Dezimal 18 9 4 2 5 2" xfId="19889" xr:uid="{00000000-0005-0000-0000-00005D4D0000}"/>
    <cellStyle name="Dezimal 18 9 4 2 6" xfId="19890" xr:uid="{00000000-0005-0000-0000-00005E4D0000}"/>
    <cellStyle name="Dezimal 18 9 4 3" xfId="19891" xr:uid="{00000000-0005-0000-0000-00005F4D0000}"/>
    <cellStyle name="Dezimal 18 9 4 3 2" xfId="19892" xr:uid="{00000000-0005-0000-0000-0000604D0000}"/>
    <cellStyle name="Dezimal 18 9 4 3 2 2" xfId="19893" xr:uid="{00000000-0005-0000-0000-0000614D0000}"/>
    <cellStyle name="Dezimal 18 9 4 3 3" xfId="19894" xr:uid="{00000000-0005-0000-0000-0000624D0000}"/>
    <cellStyle name="Dezimal 18 9 4 3 3 2" xfId="19895" xr:uid="{00000000-0005-0000-0000-0000634D0000}"/>
    <cellStyle name="Dezimal 18 9 4 3 4" xfId="19896" xr:uid="{00000000-0005-0000-0000-0000644D0000}"/>
    <cellStyle name="Dezimal 18 9 4 4" xfId="19897" xr:uid="{00000000-0005-0000-0000-0000654D0000}"/>
    <cellStyle name="Dezimal 18 9 4 4 2" xfId="19898" xr:uid="{00000000-0005-0000-0000-0000664D0000}"/>
    <cellStyle name="Dezimal 18 9 4 5" xfId="19899" xr:uid="{00000000-0005-0000-0000-0000674D0000}"/>
    <cellStyle name="Dezimal 18 9 4 5 2" xfId="19900" xr:uid="{00000000-0005-0000-0000-0000684D0000}"/>
    <cellStyle name="Dezimal 18 9 4 6" xfId="19901" xr:uid="{00000000-0005-0000-0000-0000694D0000}"/>
    <cellStyle name="Dezimal 18 9 5" xfId="19902" xr:uid="{00000000-0005-0000-0000-00006A4D0000}"/>
    <cellStyle name="Dezimal 18 9 5 2" xfId="19903" xr:uid="{00000000-0005-0000-0000-00006B4D0000}"/>
    <cellStyle name="Dezimal 18 9 5 2 2" xfId="19904" xr:uid="{00000000-0005-0000-0000-00006C4D0000}"/>
    <cellStyle name="Dezimal 18 9 5 3" xfId="19905" xr:uid="{00000000-0005-0000-0000-00006D4D0000}"/>
    <cellStyle name="Dezimal 18 9 5 3 2" xfId="19906" xr:uid="{00000000-0005-0000-0000-00006E4D0000}"/>
    <cellStyle name="Dezimal 18 9 5 4" xfId="19907" xr:uid="{00000000-0005-0000-0000-00006F4D0000}"/>
    <cellStyle name="Dezimal 18 9 6" xfId="19908" xr:uid="{00000000-0005-0000-0000-0000704D0000}"/>
    <cellStyle name="Dezimal 18 9 6 2" xfId="19909" xr:uid="{00000000-0005-0000-0000-0000714D0000}"/>
    <cellStyle name="Dezimal 18 9 6 2 2" xfId="19910" xr:uid="{00000000-0005-0000-0000-0000724D0000}"/>
    <cellStyle name="Dezimal 18 9 6 3" xfId="19911" xr:uid="{00000000-0005-0000-0000-0000734D0000}"/>
    <cellStyle name="Dezimal 18 9 6 3 2" xfId="19912" xr:uid="{00000000-0005-0000-0000-0000744D0000}"/>
    <cellStyle name="Dezimal 18 9 6 4" xfId="19913" xr:uid="{00000000-0005-0000-0000-0000754D0000}"/>
    <cellStyle name="Dezimal 18 9 7" xfId="19914" xr:uid="{00000000-0005-0000-0000-0000764D0000}"/>
    <cellStyle name="Dezimal 18 9 7 2" xfId="19915" xr:uid="{00000000-0005-0000-0000-0000774D0000}"/>
    <cellStyle name="Dezimal 18 9 7 2 2" xfId="19916" xr:uid="{00000000-0005-0000-0000-0000784D0000}"/>
    <cellStyle name="Dezimal 18 9 7 3" xfId="19917" xr:uid="{00000000-0005-0000-0000-0000794D0000}"/>
    <cellStyle name="Dezimal 18 9 7 3 2" xfId="19918" xr:uid="{00000000-0005-0000-0000-00007A4D0000}"/>
    <cellStyle name="Dezimal 18 9 7 4" xfId="19919" xr:uid="{00000000-0005-0000-0000-00007B4D0000}"/>
    <cellStyle name="Dezimal 18 9 8" xfId="19920" xr:uid="{00000000-0005-0000-0000-00007C4D0000}"/>
    <cellStyle name="Dezimal 18 9 8 2" xfId="19921" xr:uid="{00000000-0005-0000-0000-00007D4D0000}"/>
    <cellStyle name="Dezimal 18 9 8 2 2" xfId="19922" xr:uid="{00000000-0005-0000-0000-00007E4D0000}"/>
    <cellStyle name="Dezimal 18 9 8 3" xfId="19923" xr:uid="{00000000-0005-0000-0000-00007F4D0000}"/>
    <cellStyle name="Dezimal 18 9 8 3 2" xfId="19924" xr:uid="{00000000-0005-0000-0000-0000804D0000}"/>
    <cellStyle name="Dezimal 18 9 8 4" xfId="19925" xr:uid="{00000000-0005-0000-0000-0000814D0000}"/>
    <cellStyle name="Dezimal 18 9 9" xfId="19926" xr:uid="{00000000-0005-0000-0000-0000824D0000}"/>
    <cellStyle name="Dezimal 18 9 9 2" xfId="19927" xr:uid="{00000000-0005-0000-0000-0000834D0000}"/>
    <cellStyle name="Dezimal 19" xfId="19928" xr:uid="{00000000-0005-0000-0000-0000844D0000}"/>
    <cellStyle name="Dezimal 19 10" xfId="19929" xr:uid="{00000000-0005-0000-0000-0000854D0000}"/>
    <cellStyle name="Dezimal 19 10 10" xfId="19930" xr:uid="{00000000-0005-0000-0000-0000864D0000}"/>
    <cellStyle name="Dezimal 19 10 10 2" xfId="19931" xr:uid="{00000000-0005-0000-0000-0000874D0000}"/>
    <cellStyle name="Dezimal 19 10 11" xfId="19932" xr:uid="{00000000-0005-0000-0000-0000884D0000}"/>
    <cellStyle name="Dezimal 19 10 2" xfId="19933" xr:uid="{00000000-0005-0000-0000-0000894D0000}"/>
    <cellStyle name="Dezimal 19 10 2 2" xfId="19934" xr:uid="{00000000-0005-0000-0000-00008A4D0000}"/>
    <cellStyle name="Dezimal 19 10 2 2 2" xfId="19935" xr:uid="{00000000-0005-0000-0000-00008B4D0000}"/>
    <cellStyle name="Dezimal 19 10 2 2 2 2" xfId="19936" xr:uid="{00000000-0005-0000-0000-00008C4D0000}"/>
    <cellStyle name="Dezimal 19 10 2 2 3" xfId="19937" xr:uid="{00000000-0005-0000-0000-00008D4D0000}"/>
    <cellStyle name="Dezimal 19 10 2 2 3 2" xfId="19938" xr:uid="{00000000-0005-0000-0000-00008E4D0000}"/>
    <cellStyle name="Dezimal 19 10 2 2 4" xfId="19939" xr:uid="{00000000-0005-0000-0000-00008F4D0000}"/>
    <cellStyle name="Dezimal 19 10 2 3" xfId="19940" xr:uid="{00000000-0005-0000-0000-0000904D0000}"/>
    <cellStyle name="Dezimal 19 10 2 3 2" xfId="19941" xr:uid="{00000000-0005-0000-0000-0000914D0000}"/>
    <cellStyle name="Dezimal 19 10 2 3 2 2" xfId="19942" xr:uid="{00000000-0005-0000-0000-0000924D0000}"/>
    <cellStyle name="Dezimal 19 10 2 3 3" xfId="19943" xr:uid="{00000000-0005-0000-0000-0000934D0000}"/>
    <cellStyle name="Dezimal 19 10 2 3 3 2" xfId="19944" xr:uid="{00000000-0005-0000-0000-0000944D0000}"/>
    <cellStyle name="Dezimal 19 10 2 3 4" xfId="19945" xr:uid="{00000000-0005-0000-0000-0000954D0000}"/>
    <cellStyle name="Dezimal 19 10 2 4" xfId="19946" xr:uid="{00000000-0005-0000-0000-0000964D0000}"/>
    <cellStyle name="Dezimal 19 10 2 4 2" xfId="19947" xr:uid="{00000000-0005-0000-0000-0000974D0000}"/>
    <cellStyle name="Dezimal 19 10 2 5" xfId="19948" xr:uid="{00000000-0005-0000-0000-0000984D0000}"/>
    <cellStyle name="Dezimal 19 10 2 5 2" xfId="19949" xr:uid="{00000000-0005-0000-0000-0000994D0000}"/>
    <cellStyle name="Dezimal 19 10 2 6" xfId="19950" xr:uid="{00000000-0005-0000-0000-00009A4D0000}"/>
    <cellStyle name="Dezimal 19 10 3" xfId="19951" xr:uid="{00000000-0005-0000-0000-00009B4D0000}"/>
    <cellStyle name="Dezimal 19 10 3 2" xfId="19952" xr:uid="{00000000-0005-0000-0000-00009C4D0000}"/>
    <cellStyle name="Dezimal 19 10 3 2 2" xfId="19953" xr:uid="{00000000-0005-0000-0000-00009D4D0000}"/>
    <cellStyle name="Dezimal 19 10 3 2 2 2" xfId="19954" xr:uid="{00000000-0005-0000-0000-00009E4D0000}"/>
    <cellStyle name="Dezimal 19 10 3 2 3" xfId="19955" xr:uid="{00000000-0005-0000-0000-00009F4D0000}"/>
    <cellStyle name="Dezimal 19 10 3 2 3 2" xfId="19956" xr:uid="{00000000-0005-0000-0000-0000A04D0000}"/>
    <cellStyle name="Dezimal 19 10 3 2 4" xfId="19957" xr:uid="{00000000-0005-0000-0000-0000A14D0000}"/>
    <cellStyle name="Dezimal 19 10 3 3" xfId="19958" xr:uid="{00000000-0005-0000-0000-0000A24D0000}"/>
    <cellStyle name="Dezimal 19 10 3 3 2" xfId="19959" xr:uid="{00000000-0005-0000-0000-0000A34D0000}"/>
    <cellStyle name="Dezimal 19 10 3 3 2 2" xfId="19960" xr:uid="{00000000-0005-0000-0000-0000A44D0000}"/>
    <cellStyle name="Dezimal 19 10 3 3 3" xfId="19961" xr:uid="{00000000-0005-0000-0000-0000A54D0000}"/>
    <cellStyle name="Dezimal 19 10 3 3 3 2" xfId="19962" xr:uid="{00000000-0005-0000-0000-0000A64D0000}"/>
    <cellStyle name="Dezimal 19 10 3 3 4" xfId="19963" xr:uid="{00000000-0005-0000-0000-0000A74D0000}"/>
    <cellStyle name="Dezimal 19 10 3 4" xfId="19964" xr:uid="{00000000-0005-0000-0000-0000A84D0000}"/>
    <cellStyle name="Dezimal 19 10 3 4 2" xfId="19965" xr:uid="{00000000-0005-0000-0000-0000A94D0000}"/>
    <cellStyle name="Dezimal 19 10 3 5" xfId="19966" xr:uid="{00000000-0005-0000-0000-0000AA4D0000}"/>
    <cellStyle name="Dezimal 19 10 3 5 2" xfId="19967" xr:uid="{00000000-0005-0000-0000-0000AB4D0000}"/>
    <cellStyle name="Dezimal 19 10 3 6" xfId="19968" xr:uid="{00000000-0005-0000-0000-0000AC4D0000}"/>
    <cellStyle name="Dezimal 19 10 4" xfId="19969" xr:uid="{00000000-0005-0000-0000-0000AD4D0000}"/>
    <cellStyle name="Dezimal 19 10 4 2" xfId="19970" xr:uid="{00000000-0005-0000-0000-0000AE4D0000}"/>
    <cellStyle name="Dezimal 19 10 4 2 2" xfId="19971" xr:uid="{00000000-0005-0000-0000-0000AF4D0000}"/>
    <cellStyle name="Dezimal 19 10 4 2 2 2" xfId="19972" xr:uid="{00000000-0005-0000-0000-0000B04D0000}"/>
    <cellStyle name="Dezimal 19 10 4 2 2 2 2" xfId="19973" xr:uid="{00000000-0005-0000-0000-0000B14D0000}"/>
    <cellStyle name="Dezimal 19 10 4 2 2 3" xfId="19974" xr:uid="{00000000-0005-0000-0000-0000B24D0000}"/>
    <cellStyle name="Dezimal 19 10 4 2 2 3 2" xfId="19975" xr:uid="{00000000-0005-0000-0000-0000B34D0000}"/>
    <cellStyle name="Dezimal 19 10 4 2 2 4" xfId="19976" xr:uid="{00000000-0005-0000-0000-0000B44D0000}"/>
    <cellStyle name="Dezimal 19 10 4 2 3" xfId="19977" xr:uid="{00000000-0005-0000-0000-0000B54D0000}"/>
    <cellStyle name="Dezimal 19 10 4 2 3 2" xfId="19978" xr:uid="{00000000-0005-0000-0000-0000B64D0000}"/>
    <cellStyle name="Dezimal 19 10 4 2 3 2 2" xfId="19979" xr:uid="{00000000-0005-0000-0000-0000B74D0000}"/>
    <cellStyle name="Dezimal 19 10 4 2 3 3" xfId="19980" xr:uid="{00000000-0005-0000-0000-0000B84D0000}"/>
    <cellStyle name="Dezimal 19 10 4 2 3 3 2" xfId="19981" xr:uid="{00000000-0005-0000-0000-0000B94D0000}"/>
    <cellStyle name="Dezimal 19 10 4 2 3 4" xfId="19982" xr:uid="{00000000-0005-0000-0000-0000BA4D0000}"/>
    <cellStyle name="Dezimal 19 10 4 2 4" xfId="19983" xr:uid="{00000000-0005-0000-0000-0000BB4D0000}"/>
    <cellStyle name="Dezimal 19 10 4 2 4 2" xfId="19984" xr:uid="{00000000-0005-0000-0000-0000BC4D0000}"/>
    <cellStyle name="Dezimal 19 10 4 2 5" xfId="19985" xr:uid="{00000000-0005-0000-0000-0000BD4D0000}"/>
    <cellStyle name="Dezimal 19 10 4 2 5 2" xfId="19986" xr:uid="{00000000-0005-0000-0000-0000BE4D0000}"/>
    <cellStyle name="Dezimal 19 10 4 2 6" xfId="19987" xr:uid="{00000000-0005-0000-0000-0000BF4D0000}"/>
    <cellStyle name="Dezimal 19 10 4 3" xfId="19988" xr:uid="{00000000-0005-0000-0000-0000C04D0000}"/>
    <cellStyle name="Dezimal 19 10 4 3 2" xfId="19989" xr:uid="{00000000-0005-0000-0000-0000C14D0000}"/>
    <cellStyle name="Dezimal 19 10 4 3 2 2" xfId="19990" xr:uid="{00000000-0005-0000-0000-0000C24D0000}"/>
    <cellStyle name="Dezimal 19 10 4 3 3" xfId="19991" xr:uid="{00000000-0005-0000-0000-0000C34D0000}"/>
    <cellStyle name="Dezimal 19 10 4 3 3 2" xfId="19992" xr:uid="{00000000-0005-0000-0000-0000C44D0000}"/>
    <cellStyle name="Dezimal 19 10 4 3 4" xfId="19993" xr:uid="{00000000-0005-0000-0000-0000C54D0000}"/>
    <cellStyle name="Dezimal 19 10 4 4" xfId="19994" xr:uid="{00000000-0005-0000-0000-0000C64D0000}"/>
    <cellStyle name="Dezimal 19 10 4 4 2" xfId="19995" xr:uid="{00000000-0005-0000-0000-0000C74D0000}"/>
    <cellStyle name="Dezimal 19 10 4 5" xfId="19996" xr:uid="{00000000-0005-0000-0000-0000C84D0000}"/>
    <cellStyle name="Dezimal 19 10 4 5 2" xfId="19997" xr:uid="{00000000-0005-0000-0000-0000C94D0000}"/>
    <cellStyle name="Dezimal 19 10 4 6" xfId="19998" xr:uid="{00000000-0005-0000-0000-0000CA4D0000}"/>
    <cellStyle name="Dezimal 19 10 5" xfId="19999" xr:uid="{00000000-0005-0000-0000-0000CB4D0000}"/>
    <cellStyle name="Dezimal 19 10 5 2" xfId="20000" xr:uid="{00000000-0005-0000-0000-0000CC4D0000}"/>
    <cellStyle name="Dezimal 19 10 5 2 2" xfId="20001" xr:uid="{00000000-0005-0000-0000-0000CD4D0000}"/>
    <cellStyle name="Dezimal 19 10 5 3" xfId="20002" xr:uid="{00000000-0005-0000-0000-0000CE4D0000}"/>
    <cellStyle name="Dezimal 19 10 5 3 2" xfId="20003" xr:uid="{00000000-0005-0000-0000-0000CF4D0000}"/>
    <cellStyle name="Dezimal 19 10 5 4" xfId="20004" xr:uid="{00000000-0005-0000-0000-0000D04D0000}"/>
    <cellStyle name="Dezimal 19 10 6" xfId="20005" xr:uid="{00000000-0005-0000-0000-0000D14D0000}"/>
    <cellStyle name="Dezimal 19 10 6 2" xfId="20006" xr:uid="{00000000-0005-0000-0000-0000D24D0000}"/>
    <cellStyle name="Dezimal 19 10 6 2 2" xfId="20007" xr:uid="{00000000-0005-0000-0000-0000D34D0000}"/>
    <cellStyle name="Dezimal 19 10 6 3" xfId="20008" xr:uid="{00000000-0005-0000-0000-0000D44D0000}"/>
    <cellStyle name="Dezimal 19 10 6 3 2" xfId="20009" xr:uid="{00000000-0005-0000-0000-0000D54D0000}"/>
    <cellStyle name="Dezimal 19 10 6 4" xfId="20010" xr:uid="{00000000-0005-0000-0000-0000D64D0000}"/>
    <cellStyle name="Dezimal 19 10 7" xfId="20011" xr:uid="{00000000-0005-0000-0000-0000D74D0000}"/>
    <cellStyle name="Dezimal 19 10 7 2" xfId="20012" xr:uid="{00000000-0005-0000-0000-0000D84D0000}"/>
    <cellStyle name="Dezimal 19 10 7 2 2" xfId="20013" xr:uid="{00000000-0005-0000-0000-0000D94D0000}"/>
    <cellStyle name="Dezimal 19 10 7 3" xfId="20014" xr:uid="{00000000-0005-0000-0000-0000DA4D0000}"/>
    <cellStyle name="Dezimal 19 10 7 3 2" xfId="20015" xr:uid="{00000000-0005-0000-0000-0000DB4D0000}"/>
    <cellStyle name="Dezimal 19 10 7 4" xfId="20016" xr:uid="{00000000-0005-0000-0000-0000DC4D0000}"/>
    <cellStyle name="Dezimal 19 10 8" xfId="20017" xr:uid="{00000000-0005-0000-0000-0000DD4D0000}"/>
    <cellStyle name="Dezimal 19 10 8 2" xfId="20018" xr:uid="{00000000-0005-0000-0000-0000DE4D0000}"/>
    <cellStyle name="Dezimal 19 10 9" xfId="20019" xr:uid="{00000000-0005-0000-0000-0000DF4D0000}"/>
    <cellStyle name="Dezimal 19 10 9 2" xfId="20020" xr:uid="{00000000-0005-0000-0000-0000E04D0000}"/>
    <cellStyle name="Dezimal 19 11" xfId="20021" xr:uid="{00000000-0005-0000-0000-0000E14D0000}"/>
    <cellStyle name="Dezimal 19 11 2" xfId="20022" xr:uid="{00000000-0005-0000-0000-0000E24D0000}"/>
    <cellStyle name="Dezimal 19 11 2 2" xfId="20023" xr:uid="{00000000-0005-0000-0000-0000E34D0000}"/>
    <cellStyle name="Dezimal 19 11 2 2 2" xfId="20024" xr:uid="{00000000-0005-0000-0000-0000E44D0000}"/>
    <cellStyle name="Dezimal 19 11 2 2 2 2" xfId="20025" xr:uid="{00000000-0005-0000-0000-0000E54D0000}"/>
    <cellStyle name="Dezimal 19 11 2 2 3" xfId="20026" xr:uid="{00000000-0005-0000-0000-0000E64D0000}"/>
    <cellStyle name="Dezimal 19 11 2 2 3 2" xfId="20027" xr:uid="{00000000-0005-0000-0000-0000E74D0000}"/>
    <cellStyle name="Dezimal 19 11 2 2 4" xfId="20028" xr:uid="{00000000-0005-0000-0000-0000E84D0000}"/>
    <cellStyle name="Dezimal 19 11 2 3" xfId="20029" xr:uid="{00000000-0005-0000-0000-0000E94D0000}"/>
    <cellStyle name="Dezimal 19 11 2 3 2" xfId="20030" xr:uid="{00000000-0005-0000-0000-0000EA4D0000}"/>
    <cellStyle name="Dezimal 19 11 2 3 2 2" xfId="20031" xr:uid="{00000000-0005-0000-0000-0000EB4D0000}"/>
    <cellStyle name="Dezimal 19 11 2 3 3" xfId="20032" xr:uid="{00000000-0005-0000-0000-0000EC4D0000}"/>
    <cellStyle name="Dezimal 19 11 2 3 3 2" xfId="20033" xr:uid="{00000000-0005-0000-0000-0000ED4D0000}"/>
    <cellStyle name="Dezimal 19 11 2 3 4" xfId="20034" xr:uid="{00000000-0005-0000-0000-0000EE4D0000}"/>
    <cellStyle name="Dezimal 19 11 2 4" xfId="20035" xr:uid="{00000000-0005-0000-0000-0000EF4D0000}"/>
    <cellStyle name="Dezimal 19 11 2 4 2" xfId="20036" xr:uid="{00000000-0005-0000-0000-0000F04D0000}"/>
    <cellStyle name="Dezimal 19 11 2 5" xfId="20037" xr:uid="{00000000-0005-0000-0000-0000F14D0000}"/>
    <cellStyle name="Dezimal 19 11 2 5 2" xfId="20038" xr:uid="{00000000-0005-0000-0000-0000F24D0000}"/>
    <cellStyle name="Dezimal 19 11 2 6" xfId="20039" xr:uid="{00000000-0005-0000-0000-0000F34D0000}"/>
    <cellStyle name="Dezimal 19 11 3" xfId="20040" xr:uid="{00000000-0005-0000-0000-0000F44D0000}"/>
    <cellStyle name="Dezimal 19 11 3 2" xfId="20041" xr:uid="{00000000-0005-0000-0000-0000F54D0000}"/>
    <cellStyle name="Dezimal 19 11 3 2 2" xfId="20042" xr:uid="{00000000-0005-0000-0000-0000F64D0000}"/>
    <cellStyle name="Dezimal 19 11 3 3" xfId="20043" xr:uid="{00000000-0005-0000-0000-0000F74D0000}"/>
    <cellStyle name="Dezimal 19 11 3 3 2" xfId="20044" xr:uid="{00000000-0005-0000-0000-0000F84D0000}"/>
    <cellStyle name="Dezimal 19 11 3 4" xfId="20045" xr:uid="{00000000-0005-0000-0000-0000F94D0000}"/>
    <cellStyle name="Dezimal 19 11 4" xfId="20046" xr:uid="{00000000-0005-0000-0000-0000FA4D0000}"/>
    <cellStyle name="Dezimal 19 11 4 2" xfId="20047" xr:uid="{00000000-0005-0000-0000-0000FB4D0000}"/>
    <cellStyle name="Dezimal 19 11 5" xfId="20048" xr:uid="{00000000-0005-0000-0000-0000FC4D0000}"/>
    <cellStyle name="Dezimal 19 11 5 2" xfId="20049" xr:uid="{00000000-0005-0000-0000-0000FD4D0000}"/>
    <cellStyle name="Dezimal 19 11 6" xfId="20050" xr:uid="{00000000-0005-0000-0000-0000FE4D0000}"/>
    <cellStyle name="Dezimal 19 12" xfId="20051" xr:uid="{00000000-0005-0000-0000-0000FF4D0000}"/>
    <cellStyle name="Dezimal 19 12 2" xfId="20052" xr:uid="{00000000-0005-0000-0000-0000004E0000}"/>
    <cellStyle name="Dezimal 19 12 2 2" xfId="20053" xr:uid="{00000000-0005-0000-0000-0000014E0000}"/>
    <cellStyle name="Dezimal 19 12 3" xfId="20054" xr:uid="{00000000-0005-0000-0000-0000024E0000}"/>
    <cellStyle name="Dezimal 19 12 3 2" xfId="20055" xr:uid="{00000000-0005-0000-0000-0000034E0000}"/>
    <cellStyle name="Dezimal 19 12 4" xfId="20056" xr:uid="{00000000-0005-0000-0000-0000044E0000}"/>
    <cellStyle name="Dezimal 19 13" xfId="20057" xr:uid="{00000000-0005-0000-0000-0000054E0000}"/>
    <cellStyle name="Dezimal 19 13 2" xfId="20058" xr:uid="{00000000-0005-0000-0000-0000064E0000}"/>
    <cellStyle name="Dezimal 19 14" xfId="20059" xr:uid="{00000000-0005-0000-0000-0000074E0000}"/>
    <cellStyle name="Dezimal 19 14 2" xfId="20060" xr:uid="{00000000-0005-0000-0000-0000084E0000}"/>
    <cellStyle name="Dezimal 19 15" xfId="20061" xr:uid="{00000000-0005-0000-0000-0000094E0000}"/>
    <cellStyle name="Dezimal 19 2" xfId="20062" xr:uid="{00000000-0005-0000-0000-00000A4E0000}"/>
    <cellStyle name="Dezimal 19 2 10" xfId="20063" xr:uid="{00000000-0005-0000-0000-00000B4E0000}"/>
    <cellStyle name="Dezimal 19 2 10 2" xfId="20064" xr:uid="{00000000-0005-0000-0000-00000C4E0000}"/>
    <cellStyle name="Dezimal 19 2 11" xfId="20065" xr:uid="{00000000-0005-0000-0000-00000D4E0000}"/>
    <cellStyle name="Dezimal 19 2 2" xfId="20066" xr:uid="{00000000-0005-0000-0000-00000E4E0000}"/>
    <cellStyle name="Dezimal 19 2 2 10" xfId="20067" xr:uid="{00000000-0005-0000-0000-00000F4E0000}"/>
    <cellStyle name="Dezimal 19 2 2 2" xfId="20068" xr:uid="{00000000-0005-0000-0000-0000104E0000}"/>
    <cellStyle name="Dezimal 19 2 2 2 2" xfId="20069" xr:uid="{00000000-0005-0000-0000-0000114E0000}"/>
    <cellStyle name="Dezimal 19 2 2 2 2 2" xfId="20070" xr:uid="{00000000-0005-0000-0000-0000124E0000}"/>
    <cellStyle name="Dezimal 19 2 2 2 2 2 2" xfId="20071" xr:uid="{00000000-0005-0000-0000-0000134E0000}"/>
    <cellStyle name="Dezimal 19 2 2 2 2 2 2 2" xfId="20072" xr:uid="{00000000-0005-0000-0000-0000144E0000}"/>
    <cellStyle name="Dezimal 19 2 2 2 2 2 3" xfId="20073" xr:uid="{00000000-0005-0000-0000-0000154E0000}"/>
    <cellStyle name="Dezimal 19 2 2 2 2 3" xfId="20074" xr:uid="{00000000-0005-0000-0000-0000164E0000}"/>
    <cellStyle name="Dezimal 19 2 2 2 2 3 2" xfId="20075" xr:uid="{00000000-0005-0000-0000-0000174E0000}"/>
    <cellStyle name="Dezimal 19 2 2 2 2 4" xfId="20076" xr:uid="{00000000-0005-0000-0000-0000184E0000}"/>
    <cellStyle name="Dezimal 19 2 2 2 3" xfId="20077" xr:uid="{00000000-0005-0000-0000-0000194E0000}"/>
    <cellStyle name="Dezimal 19 2 2 2 3 2" xfId="20078" xr:uid="{00000000-0005-0000-0000-00001A4E0000}"/>
    <cellStyle name="Dezimal 19 2 2 2 3 2 2" xfId="20079" xr:uid="{00000000-0005-0000-0000-00001B4E0000}"/>
    <cellStyle name="Dezimal 19 2 2 2 3 3" xfId="20080" xr:uid="{00000000-0005-0000-0000-00001C4E0000}"/>
    <cellStyle name="Dezimal 19 2 2 2 3 3 2" xfId="20081" xr:uid="{00000000-0005-0000-0000-00001D4E0000}"/>
    <cellStyle name="Dezimal 19 2 2 2 3 4" xfId="20082" xr:uid="{00000000-0005-0000-0000-00001E4E0000}"/>
    <cellStyle name="Dezimal 19 2 2 2 4" xfId="20083" xr:uid="{00000000-0005-0000-0000-00001F4E0000}"/>
    <cellStyle name="Dezimal 19 2 2 2 4 2" xfId="20084" xr:uid="{00000000-0005-0000-0000-0000204E0000}"/>
    <cellStyle name="Dezimal 19 2 2 2 5" xfId="20085" xr:uid="{00000000-0005-0000-0000-0000214E0000}"/>
    <cellStyle name="Dezimal 19 2 2 2 5 2" xfId="20086" xr:uid="{00000000-0005-0000-0000-0000224E0000}"/>
    <cellStyle name="Dezimal 19 2 2 2 6" xfId="20087" xr:uid="{00000000-0005-0000-0000-0000234E0000}"/>
    <cellStyle name="Dezimal 19 2 2 3" xfId="20088" xr:uid="{00000000-0005-0000-0000-0000244E0000}"/>
    <cellStyle name="Dezimal 19 2 2 3 2" xfId="20089" xr:uid="{00000000-0005-0000-0000-0000254E0000}"/>
    <cellStyle name="Dezimal 19 2 2 3 2 2" xfId="20090" xr:uid="{00000000-0005-0000-0000-0000264E0000}"/>
    <cellStyle name="Dezimal 19 2 2 3 2 2 2" xfId="20091" xr:uid="{00000000-0005-0000-0000-0000274E0000}"/>
    <cellStyle name="Dezimal 19 2 2 3 2 3" xfId="20092" xr:uid="{00000000-0005-0000-0000-0000284E0000}"/>
    <cellStyle name="Dezimal 19 2 2 3 3" xfId="20093" xr:uid="{00000000-0005-0000-0000-0000294E0000}"/>
    <cellStyle name="Dezimal 19 2 2 3 3 2" xfId="20094" xr:uid="{00000000-0005-0000-0000-00002A4E0000}"/>
    <cellStyle name="Dezimal 19 2 2 3 4" xfId="20095" xr:uid="{00000000-0005-0000-0000-00002B4E0000}"/>
    <cellStyle name="Dezimal 19 2 2 4" xfId="20096" xr:uid="{00000000-0005-0000-0000-00002C4E0000}"/>
    <cellStyle name="Dezimal 19 2 2 4 2" xfId="20097" xr:uid="{00000000-0005-0000-0000-00002D4E0000}"/>
    <cellStyle name="Dezimal 19 2 2 4 2 2" xfId="20098" xr:uid="{00000000-0005-0000-0000-00002E4E0000}"/>
    <cellStyle name="Dezimal 19 2 2 4 3" xfId="20099" xr:uid="{00000000-0005-0000-0000-00002F4E0000}"/>
    <cellStyle name="Dezimal 19 2 2 4 3 2" xfId="20100" xr:uid="{00000000-0005-0000-0000-0000304E0000}"/>
    <cellStyle name="Dezimal 19 2 2 4 4" xfId="20101" xr:uid="{00000000-0005-0000-0000-0000314E0000}"/>
    <cellStyle name="Dezimal 19 2 2 5" xfId="20102" xr:uid="{00000000-0005-0000-0000-0000324E0000}"/>
    <cellStyle name="Dezimal 19 2 2 5 2" xfId="20103" xr:uid="{00000000-0005-0000-0000-0000334E0000}"/>
    <cellStyle name="Dezimal 19 2 2 5 2 2" xfId="20104" xr:uid="{00000000-0005-0000-0000-0000344E0000}"/>
    <cellStyle name="Dezimal 19 2 2 5 3" xfId="20105" xr:uid="{00000000-0005-0000-0000-0000354E0000}"/>
    <cellStyle name="Dezimal 19 2 2 5 3 2" xfId="20106" xr:uid="{00000000-0005-0000-0000-0000364E0000}"/>
    <cellStyle name="Dezimal 19 2 2 5 4" xfId="20107" xr:uid="{00000000-0005-0000-0000-0000374E0000}"/>
    <cellStyle name="Dezimal 19 2 2 6" xfId="20108" xr:uid="{00000000-0005-0000-0000-0000384E0000}"/>
    <cellStyle name="Dezimal 19 2 2 6 2" xfId="20109" xr:uid="{00000000-0005-0000-0000-0000394E0000}"/>
    <cellStyle name="Dezimal 19 2 2 6 2 2" xfId="20110" xr:uid="{00000000-0005-0000-0000-00003A4E0000}"/>
    <cellStyle name="Dezimal 19 2 2 6 3" xfId="20111" xr:uid="{00000000-0005-0000-0000-00003B4E0000}"/>
    <cellStyle name="Dezimal 19 2 2 6 3 2" xfId="20112" xr:uid="{00000000-0005-0000-0000-00003C4E0000}"/>
    <cellStyle name="Dezimal 19 2 2 6 4" xfId="20113" xr:uid="{00000000-0005-0000-0000-00003D4E0000}"/>
    <cellStyle name="Dezimal 19 2 2 7" xfId="20114" xr:uid="{00000000-0005-0000-0000-00003E4E0000}"/>
    <cellStyle name="Dezimal 19 2 2 7 2" xfId="20115" xr:uid="{00000000-0005-0000-0000-00003F4E0000}"/>
    <cellStyle name="Dezimal 19 2 2 7 2 2" xfId="20116" xr:uid="{00000000-0005-0000-0000-0000404E0000}"/>
    <cellStyle name="Dezimal 19 2 2 7 3" xfId="20117" xr:uid="{00000000-0005-0000-0000-0000414E0000}"/>
    <cellStyle name="Dezimal 19 2 2 7 3 2" xfId="20118" xr:uid="{00000000-0005-0000-0000-0000424E0000}"/>
    <cellStyle name="Dezimal 19 2 2 7 4" xfId="20119" xr:uid="{00000000-0005-0000-0000-0000434E0000}"/>
    <cellStyle name="Dezimal 19 2 2 8" xfId="20120" xr:uid="{00000000-0005-0000-0000-0000444E0000}"/>
    <cellStyle name="Dezimal 19 2 2 8 2" xfId="20121" xr:uid="{00000000-0005-0000-0000-0000454E0000}"/>
    <cellStyle name="Dezimal 19 2 2 9" xfId="20122" xr:uid="{00000000-0005-0000-0000-0000464E0000}"/>
    <cellStyle name="Dezimal 19 2 2 9 2" xfId="20123" xr:uid="{00000000-0005-0000-0000-0000474E0000}"/>
    <cellStyle name="Dezimal 19 2 3" xfId="20124" xr:uid="{00000000-0005-0000-0000-0000484E0000}"/>
    <cellStyle name="Dezimal 19 2 3 2" xfId="20125" xr:uid="{00000000-0005-0000-0000-0000494E0000}"/>
    <cellStyle name="Dezimal 19 2 3 2 2" xfId="20126" xr:uid="{00000000-0005-0000-0000-00004A4E0000}"/>
    <cellStyle name="Dezimal 19 2 3 2 2 2" xfId="20127" xr:uid="{00000000-0005-0000-0000-00004B4E0000}"/>
    <cellStyle name="Dezimal 19 2 3 2 2 2 2" xfId="20128" xr:uid="{00000000-0005-0000-0000-00004C4E0000}"/>
    <cellStyle name="Dezimal 19 2 3 2 2 3" xfId="20129" xr:uid="{00000000-0005-0000-0000-00004D4E0000}"/>
    <cellStyle name="Dezimal 19 2 3 2 3" xfId="20130" xr:uid="{00000000-0005-0000-0000-00004E4E0000}"/>
    <cellStyle name="Dezimal 19 2 3 2 3 2" xfId="20131" xr:uid="{00000000-0005-0000-0000-00004F4E0000}"/>
    <cellStyle name="Dezimal 19 2 3 2 4" xfId="20132" xr:uid="{00000000-0005-0000-0000-0000504E0000}"/>
    <cellStyle name="Dezimal 19 2 3 3" xfId="20133" xr:uid="{00000000-0005-0000-0000-0000514E0000}"/>
    <cellStyle name="Dezimal 19 2 3 3 2" xfId="20134" xr:uid="{00000000-0005-0000-0000-0000524E0000}"/>
    <cellStyle name="Dezimal 19 2 3 3 2 2" xfId="20135" xr:uid="{00000000-0005-0000-0000-0000534E0000}"/>
    <cellStyle name="Dezimal 19 2 3 3 3" xfId="20136" xr:uid="{00000000-0005-0000-0000-0000544E0000}"/>
    <cellStyle name="Dezimal 19 2 3 3 3 2" xfId="20137" xr:uid="{00000000-0005-0000-0000-0000554E0000}"/>
    <cellStyle name="Dezimal 19 2 3 3 4" xfId="20138" xr:uid="{00000000-0005-0000-0000-0000564E0000}"/>
    <cellStyle name="Dezimal 19 2 3 4" xfId="20139" xr:uid="{00000000-0005-0000-0000-0000574E0000}"/>
    <cellStyle name="Dezimal 19 2 3 4 2" xfId="20140" xr:uid="{00000000-0005-0000-0000-0000584E0000}"/>
    <cellStyle name="Dezimal 19 2 3 5" xfId="20141" xr:uid="{00000000-0005-0000-0000-0000594E0000}"/>
    <cellStyle name="Dezimal 19 2 3 5 2" xfId="20142" xr:uid="{00000000-0005-0000-0000-00005A4E0000}"/>
    <cellStyle name="Dezimal 19 2 3 6" xfId="20143" xr:uid="{00000000-0005-0000-0000-00005B4E0000}"/>
    <cellStyle name="Dezimal 19 2 4" xfId="20144" xr:uid="{00000000-0005-0000-0000-00005C4E0000}"/>
    <cellStyle name="Dezimal 19 2 4 2" xfId="20145" xr:uid="{00000000-0005-0000-0000-00005D4E0000}"/>
    <cellStyle name="Dezimal 19 2 4 2 2" xfId="20146" xr:uid="{00000000-0005-0000-0000-00005E4E0000}"/>
    <cellStyle name="Dezimal 19 2 4 2 2 2" xfId="20147" xr:uid="{00000000-0005-0000-0000-00005F4E0000}"/>
    <cellStyle name="Dezimal 19 2 4 2 3" xfId="20148" xr:uid="{00000000-0005-0000-0000-0000604E0000}"/>
    <cellStyle name="Dezimal 19 2 4 3" xfId="20149" xr:uid="{00000000-0005-0000-0000-0000614E0000}"/>
    <cellStyle name="Dezimal 19 2 4 3 2" xfId="20150" xr:uid="{00000000-0005-0000-0000-0000624E0000}"/>
    <cellStyle name="Dezimal 19 2 4 4" xfId="20151" xr:uid="{00000000-0005-0000-0000-0000634E0000}"/>
    <cellStyle name="Dezimal 19 2 5" xfId="20152" xr:uid="{00000000-0005-0000-0000-0000644E0000}"/>
    <cellStyle name="Dezimal 19 2 5 2" xfId="20153" xr:uid="{00000000-0005-0000-0000-0000654E0000}"/>
    <cellStyle name="Dezimal 19 2 5 2 2" xfId="20154" xr:uid="{00000000-0005-0000-0000-0000664E0000}"/>
    <cellStyle name="Dezimal 19 2 5 3" xfId="20155" xr:uid="{00000000-0005-0000-0000-0000674E0000}"/>
    <cellStyle name="Dezimal 19 2 5 3 2" xfId="20156" xr:uid="{00000000-0005-0000-0000-0000684E0000}"/>
    <cellStyle name="Dezimal 19 2 5 4" xfId="20157" xr:uid="{00000000-0005-0000-0000-0000694E0000}"/>
    <cellStyle name="Dezimal 19 2 6" xfId="20158" xr:uid="{00000000-0005-0000-0000-00006A4E0000}"/>
    <cellStyle name="Dezimal 19 2 6 2" xfId="20159" xr:uid="{00000000-0005-0000-0000-00006B4E0000}"/>
    <cellStyle name="Dezimal 19 2 6 2 2" xfId="20160" xr:uid="{00000000-0005-0000-0000-00006C4E0000}"/>
    <cellStyle name="Dezimal 19 2 6 3" xfId="20161" xr:uid="{00000000-0005-0000-0000-00006D4E0000}"/>
    <cellStyle name="Dezimal 19 2 6 3 2" xfId="20162" xr:uid="{00000000-0005-0000-0000-00006E4E0000}"/>
    <cellStyle name="Dezimal 19 2 6 4" xfId="20163" xr:uid="{00000000-0005-0000-0000-00006F4E0000}"/>
    <cellStyle name="Dezimal 19 2 7" xfId="20164" xr:uid="{00000000-0005-0000-0000-0000704E0000}"/>
    <cellStyle name="Dezimal 19 2 7 2" xfId="20165" xr:uid="{00000000-0005-0000-0000-0000714E0000}"/>
    <cellStyle name="Dezimal 19 2 7 2 2" xfId="20166" xr:uid="{00000000-0005-0000-0000-0000724E0000}"/>
    <cellStyle name="Dezimal 19 2 7 3" xfId="20167" xr:uid="{00000000-0005-0000-0000-0000734E0000}"/>
    <cellStyle name="Dezimal 19 2 7 3 2" xfId="20168" xr:uid="{00000000-0005-0000-0000-0000744E0000}"/>
    <cellStyle name="Dezimal 19 2 7 4" xfId="20169" xr:uid="{00000000-0005-0000-0000-0000754E0000}"/>
    <cellStyle name="Dezimal 19 2 8" xfId="20170" xr:uid="{00000000-0005-0000-0000-0000764E0000}"/>
    <cellStyle name="Dezimal 19 2 8 2" xfId="20171" xr:uid="{00000000-0005-0000-0000-0000774E0000}"/>
    <cellStyle name="Dezimal 19 2 8 2 2" xfId="20172" xr:uid="{00000000-0005-0000-0000-0000784E0000}"/>
    <cellStyle name="Dezimal 19 2 8 3" xfId="20173" xr:uid="{00000000-0005-0000-0000-0000794E0000}"/>
    <cellStyle name="Dezimal 19 2 8 3 2" xfId="20174" xr:uid="{00000000-0005-0000-0000-00007A4E0000}"/>
    <cellStyle name="Dezimal 19 2 8 4" xfId="20175" xr:uid="{00000000-0005-0000-0000-00007B4E0000}"/>
    <cellStyle name="Dezimal 19 2 9" xfId="20176" xr:uid="{00000000-0005-0000-0000-00007C4E0000}"/>
    <cellStyle name="Dezimal 19 2 9 2" xfId="20177" xr:uid="{00000000-0005-0000-0000-00007D4E0000}"/>
    <cellStyle name="Dezimal 19 3" xfId="20178" xr:uid="{00000000-0005-0000-0000-00007E4E0000}"/>
    <cellStyle name="Dezimal 19 3 10" xfId="20179" xr:uid="{00000000-0005-0000-0000-00007F4E0000}"/>
    <cellStyle name="Dezimal 19 3 10 2" xfId="20180" xr:uid="{00000000-0005-0000-0000-0000804E0000}"/>
    <cellStyle name="Dezimal 19 3 11" xfId="20181" xr:uid="{00000000-0005-0000-0000-0000814E0000}"/>
    <cellStyle name="Dezimal 19 3 2" xfId="20182" xr:uid="{00000000-0005-0000-0000-0000824E0000}"/>
    <cellStyle name="Dezimal 19 3 2 10" xfId="20183" xr:uid="{00000000-0005-0000-0000-0000834E0000}"/>
    <cellStyle name="Dezimal 19 3 2 2" xfId="20184" xr:uid="{00000000-0005-0000-0000-0000844E0000}"/>
    <cellStyle name="Dezimal 19 3 2 2 2" xfId="20185" xr:uid="{00000000-0005-0000-0000-0000854E0000}"/>
    <cellStyle name="Dezimal 19 3 2 2 2 2" xfId="20186" xr:uid="{00000000-0005-0000-0000-0000864E0000}"/>
    <cellStyle name="Dezimal 19 3 2 2 2 2 2" xfId="20187" xr:uid="{00000000-0005-0000-0000-0000874E0000}"/>
    <cellStyle name="Dezimal 19 3 2 2 2 2 2 2" xfId="20188" xr:uid="{00000000-0005-0000-0000-0000884E0000}"/>
    <cellStyle name="Dezimal 19 3 2 2 2 2 2 2 2" xfId="20189" xr:uid="{00000000-0005-0000-0000-0000894E0000}"/>
    <cellStyle name="Dezimal 19 3 2 2 2 2 2 3" xfId="20190" xr:uid="{00000000-0005-0000-0000-00008A4E0000}"/>
    <cellStyle name="Dezimal 19 3 2 2 2 2 3" xfId="20191" xr:uid="{00000000-0005-0000-0000-00008B4E0000}"/>
    <cellStyle name="Dezimal 19 3 2 2 2 2 3 2" xfId="20192" xr:uid="{00000000-0005-0000-0000-00008C4E0000}"/>
    <cellStyle name="Dezimal 19 3 2 2 2 2 4" xfId="20193" xr:uid="{00000000-0005-0000-0000-00008D4E0000}"/>
    <cellStyle name="Dezimal 19 3 2 2 2 3" xfId="20194" xr:uid="{00000000-0005-0000-0000-00008E4E0000}"/>
    <cellStyle name="Dezimal 19 3 2 2 2 3 2" xfId="20195" xr:uid="{00000000-0005-0000-0000-00008F4E0000}"/>
    <cellStyle name="Dezimal 19 3 2 2 2 3 2 2" xfId="20196" xr:uid="{00000000-0005-0000-0000-0000904E0000}"/>
    <cellStyle name="Dezimal 19 3 2 2 2 3 3" xfId="20197" xr:uid="{00000000-0005-0000-0000-0000914E0000}"/>
    <cellStyle name="Dezimal 19 3 2 2 2 4" xfId="20198" xr:uid="{00000000-0005-0000-0000-0000924E0000}"/>
    <cellStyle name="Dezimal 19 3 2 2 2 4 2" xfId="20199" xr:uid="{00000000-0005-0000-0000-0000934E0000}"/>
    <cellStyle name="Dezimal 19 3 2 2 2 5" xfId="20200" xr:uid="{00000000-0005-0000-0000-0000944E0000}"/>
    <cellStyle name="Dezimal 19 3 2 2 3" xfId="20201" xr:uid="{00000000-0005-0000-0000-0000954E0000}"/>
    <cellStyle name="Dezimal 19 3 2 2 3 2" xfId="20202" xr:uid="{00000000-0005-0000-0000-0000964E0000}"/>
    <cellStyle name="Dezimal 19 3 2 2 3 2 2" xfId="20203" xr:uid="{00000000-0005-0000-0000-0000974E0000}"/>
    <cellStyle name="Dezimal 19 3 2 2 3 2 2 2" xfId="20204" xr:uid="{00000000-0005-0000-0000-0000984E0000}"/>
    <cellStyle name="Dezimal 19 3 2 2 3 2 3" xfId="20205" xr:uid="{00000000-0005-0000-0000-0000994E0000}"/>
    <cellStyle name="Dezimal 19 3 2 2 3 3" xfId="20206" xr:uid="{00000000-0005-0000-0000-00009A4E0000}"/>
    <cellStyle name="Dezimal 19 3 2 2 3 3 2" xfId="20207" xr:uid="{00000000-0005-0000-0000-00009B4E0000}"/>
    <cellStyle name="Dezimal 19 3 2 2 3 4" xfId="20208" xr:uid="{00000000-0005-0000-0000-00009C4E0000}"/>
    <cellStyle name="Dezimal 19 3 2 2 4" xfId="20209" xr:uid="{00000000-0005-0000-0000-00009D4E0000}"/>
    <cellStyle name="Dezimal 19 3 2 2 4 2" xfId="20210" xr:uid="{00000000-0005-0000-0000-00009E4E0000}"/>
    <cellStyle name="Dezimal 19 3 2 2 4 2 2" xfId="20211" xr:uid="{00000000-0005-0000-0000-00009F4E0000}"/>
    <cellStyle name="Dezimal 19 3 2 2 4 3" xfId="20212" xr:uid="{00000000-0005-0000-0000-0000A04E0000}"/>
    <cellStyle name="Dezimal 19 3 2 2 5" xfId="20213" xr:uid="{00000000-0005-0000-0000-0000A14E0000}"/>
    <cellStyle name="Dezimal 19 3 2 2 5 2" xfId="20214" xr:uid="{00000000-0005-0000-0000-0000A24E0000}"/>
    <cellStyle name="Dezimal 19 3 2 2 6" xfId="20215" xr:uid="{00000000-0005-0000-0000-0000A34E0000}"/>
    <cellStyle name="Dezimal 19 3 2 3" xfId="20216" xr:uid="{00000000-0005-0000-0000-0000A44E0000}"/>
    <cellStyle name="Dezimal 19 3 2 3 2" xfId="20217" xr:uid="{00000000-0005-0000-0000-0000A54E0000}"/>
    <cellStyle name="Dezimal 19 3 2 3 2 2" xfId="20218" xr:uid="{00000000-0005-0000-0000-0000A64E0000}"/>
    <cellStyle name="Dezimal 19 3 2 3 2 2 2" xfId="20219" xr:uid="{00000000-0005-0000-0000-0000A74E0000}"/>
    <cellStyle name="Dezimal 19 3 2 3 2 2 2 2" xfId="20220" xr:uid="{00000000-0005-0000-0000-0000A84E0000}"/>
    <cellStyle name="Dezimal 19 3 2 3 2 2 3" xfId="20221" xr:uid="{00000000-0005-0000-0000-0000A94E0000}"/>
    <cellStyle name="Dezimal 19 3 2 3 2 3" xfId="20222" xr:uid="{00000000-0005-0000-0000-0000AA4E0000}"/>
    <cellStyle name="Dezimal 19 3 2 3 2 3 2" xfId="20223" xr:uid="{00000000-0005-0000-0000-0000AB4E0000}"/>
    <cellStyle name="Dezimal 19 3 2 3 2 4" xfId="20224" xr:uid="{00000000-0005-0000-0000-0000AC4E0000}"/>
    <cellStyle name="Dezimal 19 3 2 3 3" xfId="20225" xr:uid="{00000000-0005-0000-0000-0000AD4E0000}"/>
    <cellStyle name="Dezimal 19 3 2 3 3 2" xfId="20226" xr:uid="{00000000-0005-0000-0000-0000AE4E0000}"/>
    <cellStyle name="Dezimal 19 3 2 3 3 2 2" xfId="20227" xr:uid="{00000000-0005-0000-0000-0000AF4E0000}"/>
    <cellStyle name="Dezimal 19 3 2 3 3 3" xfId="20228" xr:uid="{00000000-0005-0000-0000-0000B04E0000}"/>
    <cellStyle name="Dezimal 19 3 2 3 4" xfId="20229" xr:uid="{00000000-0005-0000-0000-0000B14E0000}"/>
    <cellStyle name="Dezimal 19 3 2 3 4 2" xfId="20230" xr:uid="{00000000-0005-0000-0000-0000B24E0000}"/>
    <cellStyle name="Dezimal 19 3 2 3 5" xfId="20231" xr:uid="{00000000-0005-0000-0000-0000B34E0000}"/>
    <cellStyle name="Dezimal 19 3 2 4" xfId="20232" xr:uid="{00000000-0005-0000-0000-0000B44E0000}"/>
    <cellStyle name="Dezimal 19 3 2 4 2" xfId="20233" xr:uid="{00000000-0005-0000-0000-0000B54E0000}"/>
    <cellStyle name="Dezimal 19 3 2 4 2 2" xfId="20234" xr:uid="{00000000-0005-0000-0000-0000B64E0000}"/>
    <cellStyle name="Dezimal 19 3 2 4 2 2 2" xfId="20235" xr:uid="{00000000-0005-0000-0000-0000B74E0000}"/>
    <cellStyle name="Dezimal 19 3 2 4 2 3" xfId="20236" xr:uid="{00000000-0005-0000-0000-0000B84E0000}"/>
    <cellStyle name="Dezimal 19 3 2 4 3" xfId="20237" xr:uid="{00000000-0005-0000-0000-0000B94E0000}"/>
    <cellStyle name="Dezimal 19 3 2 4 3 2" xfId="20238" xr:uid="{00000000-0005-0000-0000-0000BA4E0000}"/>
    <cellStyle name="Dezimal 19 3 2 4 4" xfId="20239" xr:uid="{00000000-0005-0000-0000-0000BB4E0000}"/>
    <cellStyle name="Dezimal 19 3 2 5" xfId="20240" xr:uid="{00000000-0005-0000-0000-0000BC4E0000}"/>
    <cellStyle name="Dezimal 19 3 2 5 2" xfId="20241" xr:uid="{00000000-0005-0000-0000-0000BD4E0000}"/>
    <cellStyle name="Dezimal 19 3 2 5 2 2" xfId="20242" xr:uid="{00000000-0005-0000-0000-0000BE4E0000}"/>
    <cellStyle name="Dezimal 19 3 2 5 3" xfId="20243" xr:uid="{00000000-0005-0000-0000-0000BF4E0000}"/>
    <cellStyle name="Dezimal 19 3 2 5 3 2" xfId="20244" xr:uid="{00000000-0005-0000-0000-0000C04E0000}"/>
    <cellStyle name="Dezimal 19 3 2 5 4" xfId="20245" xr:uid="{00000000-0005-0000-0000-0000C14E0000}"/>
    <cellStyle name="Dezimal 19 3 2 6" xfId="20246" xr:uid="{00000000-0005-0000-0000-0000C24E0000}"/>
    <cellStyle name="Dezimal 19 3 2 6 2" xfId="20247" xr:uid="{00000000-0005-0000-0000-0000C34E0000}"/>
    <cellStyle name="Dezimal 19 3 2 6 2 2" xfId="20248" xr:uid="{00000000-0005-0000-0000-0000C44E0000}"/>
    <cellStyle name="Dezimal 19 3 2 6 3" xfId="20249" xr:uid="{00000000-0005-0000-0000-0000C54E0000}"/>
    <cellStyle name="Dezimal 19 3 2 6 3 2" xfId="20250" xr:uid="{00000000-0005-0000-0000-0000C64E0000}"/>
    <cellStyle name="Dezimal 19 3 2 6 4" xfId="20251" xr:uid="{00000000-0005-0000-0000-0000C74E0000}"/>
    <cellStyle name="Dezimal 19 3 2 7" xfId="20252" xr:uid="{00000000-0005-0000-0000-0000C84E0000}"/>
    <cellStyle name="Dezimal 19 3 2 7 2" xfId="20253" xr:uid="{00000000-0005-0000-0000-0000C94E0000}"/>
    <cellStyle name="Dezimal 19 3 2 7 2 2" xfId="20254" xr:uid="{00000000-0005-0000-0000-0000CA4E0000}"/>
    <cellStyle name="Dezimal 19 3 2 7 3" xfId="20255" xr:uid="{00000000-0005-0000-0000-0000CB4E0000}"/>
    <cellStyle name="Dezimal 19 3 2 7 3 2" xfId="20256" xr:uid="{00000000-0005-0000-0000-0000CC4E0000}"/>
    <cellStyle name="Dezimal 19 3 2 7 4" xfId="20257" xr:uid="{00000000-0005-0000-0000-0000CD4E0000}"/>
    <cellStyle name="Dezimal 19 3 2 8" xfId="20258" xr:uid="{00000000-0005-0000-0000-0000CE4E0000}"/>
    <cellStyle name="Dezimal 19 3 2 8 2" xfId="20259" xr:uid="{00000000-0005-0000-0000-0000CF4E0000}"/>
    <cellStyle name="Dezimal 19 3 2 9" xfId="20260" xr:uid="{00000000-0005-0000-0000-0000D04E0000}"/>
    <cellStyle name="Dezimal 19 3 2 9 2" xfId="20261" xr:uid="{00000000-0005-0000-0000-0000D14E0000}"/>
    <cellStyle name="Dezimal 19 3 3" xfId="20262" xr:uid="{00000000-0005-0000-0000-0000D24E0000}"/>
    <cellStyle name="Dezimal 19 3 3 2" xfId="20263" xr:uid="{00000000-0005-0000-0000-0000D34E0000}"/>
    <cellStyle name="Dezimal 19 3 3 2 2" xfId="20264" xr:uid="{00000000-0005-0000-0000-0000D44E0000}"/>
    <cellStyle name="Dezimal 19 3 3 2 2 2" xfId="20265" xr:uid="{00000000-0005-0000-0000-0000D54E0000}"/>
    <cellStyle name="Dezimal 19 3 3 2 2 2 2" xfId="20266" xr:uid="{00000000-0005-0000-0000-0000D64E0000}"/>
    <cellStyle name="Dezimal 19 3 3 2 2 2 2 2" xfId="20267" xr:uid="{00000000-0005-0000-0000-0000D74E0000}"/>
    <cellStyle name="Dezimal 19 3 3 2 2 2 3" xfId="20268" xr:uid="{00000000-0005-0000-0000-0000D84E0000}"/>
    <cellStyle name="Dezimal 19 3 3 2 2 3" xfId="20269" xr:uid="{00000000-0005-0000-0000-0000D94E0000}"/>
    <cellStyle name="Dezimal 19 3 3 2 2 3 2" xfId="20270" xr:uid="{00000000-0005-0000-0000-0000DA4E0000}"/>
    <cellStyle name="Dezimal 19 3 3 2 2 4" xfId="20271" xr:uid="{00000000-0005-0000-0000-0000DB4E0000}"/>
    <cellStyle name="Dezimal 19 3 3 2 3" xfId="20272" xr:uid="{00000000-0005-0000-0000-0000DC4E0000}"/>
    <cellStyle name="Dezimal 19 3 3 2 3 2" xfId="20273" xr:uid="{00000000-0005-0000-0000-0000DD4E0000}"/>
    <cellStyle name="Dezimal 19 3 3 2 3 2 2" xfId="20274" xr:uid="{00000000-0005-0000-0000-0000DE4E0000}"/>
    <cellStyle name="Dezimal 19 3 3 2 3 3" xfId="20275" xr:uid="{00000000-0005-0000-0000-0000DF4E0000}"/>
    <cellStyle name="Dezimal 19 3 3 2 4" xfId="20276" xr:uid="{00000000-0005-0000-0000-0000E04E0000}"/>
    <cellStyle name="Dezimal 19 3 3 2 4 2" xfId="20277" xr:uid="{00000000-0005-0000-0000-0000E14E0000}"/>
    <cellStyle name="Dezimal 19 3 3 2 5" xfId="20278" xr:uid="{00000000-0005-0000-0000-0000E24E0000}"/>
    <cellStyle name="Dezimal 19 3 3 3" xfId="20279" xr:uid="{00000000-0005-0000-0000-0000E34E0000}"/>
    <cellStyle name="Dezimal 19 3 3 3 2" xfId="20280" xr:uid="{00000000-0005-0000-0000-0000E44E0000}"/>
    <cellStyle name="Dezimal 19 3 3 3 2 2" xfId="20281" xr:uid="{00000000-0005-0000-0000-0000E54E0000}"/>
    <cellStyle name="Dezimal 19 3 3 3 2 2 2" xfId="20282" xr:uid="{00000000-0005-0000-0000-0000E64E0000}"/>
    <cellStyle name="Dezimal 19 3 3 3 2 3" xfId="20283" xr:uid="{00000000-0005-0000-0000-0000E74E0000}"/>
    <cellStyle name="Dezimal 19 3 3 3 3" xfId="20284" xr:uid="{00000000-0005-0000-0000-0000E84E0000}"/>
    <cellStyle name="Dezimal 19 3 3 3 3 2" xfId="20285" xr:uid="{00000000-0005-0000-0000-0000E94E0000}"/>
    <cellStyle name="Dezimal 19 3 3 3 4" xfId="20286" xr:uid="{00000000-0005-0000-0000-0000EA4E0000}"/>
    <cellStyle name="Dezimal 19 3 3 4" xfId="20287" xr:uid="{00000000-0005-0000-0000-0000EB4E0000}"/>
    <cellStyle name="Dezimal 19 3 3 4 2" xfId="20288" xr:uid="{00000000-0005-0000-0000-0000EC4E0000}"/>
    <cellStyle name="Dezimal 19 3 3 4 2 2" xfId="20289" xr:uid="{00000000-0005-0000-0000-0000ED4E0000}"/>
    <cellStyle name="Dezimal 19 3 3 4 3" xfId="20290" xr:uid="{00000000-0005-0000-0000-0000EE4E0000}"/>
    <cellStyle name="Dezimal 19 3 3 5" xfId="20291" xr:uid="{00000000-0005-0000-0000-0000EF4E0000}"/>
    <cellStyle name="Dezimal 19 3 3 5 2" xfId="20292" xr:uid="{00000000-0005-0000-0000-0000F04E0000}"/>
    <cellStyle name="Dezimal 19 3 3 6" xfId="20293" xr:uid="{00000000-0005-0000-0000-0000F14E0000}"/>
    <cellStyle name="Dezimal 19 3 4" xfId="20294" xr:uid="{00000000-0005-0000-0000-0000F24E0000}"/>
    <cellStyle name="Dezimal 19 3 4 2" xfId="20295" xr:uid="{00000000-0005-0000-0000-0000F34E0000}"/>
    <cellStyle name="Dezimal 19 3 4 2 2" xfId="20296" xr:uid="{00000000-0005-0000-0000-0000F44E0000}"/>
    <cellStyle name="Dezimal 19 3 4 2 2 2" xfId="20297" xr:uid="{00000000-0005-0000-0000-0000F54E0000}"/>
    <cellStyle name="Dezimal 19 3 4 2 2 2 2" xfId="20298" xr:uid="{00000000-0005-0000-0000-0000F64E0000}"/>
    <cellStyle name="Dezimal 19 3 4 2 2 3" xfId="20299" xr:uid="{00000000-0005-0000-0000-0000F74E0000}"/>
    <cellStyle name="Dezimal 19 3 4 2 3" xfId="20300" xr:uid="{00000000-0005-0000-0000-0000F84E0000}"/>
    <cellStyle name="Dezimal 19 3 4 2 3 2" xfId="20301" xr:uid="{00000000-0005-0000-0000-0000F94E0000}"/>
    <cellStyle name="Dezimal 19 3 4 2 4" xfId="20302" xr:uid="{00000000-0005-0000-0000-0000FA4E0000}"/>
    <cellStyle name="Dezimal 19 3 4 3" xfId="20303" xr:uid="{00000000-0005-0000-0000-0000FB4E0000}"/>
    <cellStyle name="Dezimal 19 3 4 3 2" xfId="20304" xr:uid="{00000000-0005-0000-0000-0000FC4E0000}"/>
    <cellStyle name="Dezimal 19 3 4 3 2 2" xfId="20305" xr:uid="{00000000-0005-0000-0000-0000FD4E0000}"/>
    <cellStyle name="Dezimal 19 3 4 3 3" xfId="20306" xr:uid="{00000000-0005-0000-0000-0000FE4E0000}"/>
    <cellStyle name="Dezimal 19 3 4 4" xfId="20307" xr:uid="{00000000-0005-0000-0000-0000FF4E0000}"/>
    <cellStyle name="Dezimal 19 3 4 4 2" xfId="20308" xr:uid="{00000000-0005-0000-0000-0000004F0000}"/>
    <cellStyle name="Dezimal 19 3 4 5" xfId="20309" xr:uid="{00000000-0005-0000-0000-0000014F0000}"/>
    <cellStyle name="Dezimal 19 3 5" xfId="20310" xr:uid="{00000000-0005-0000-0000-0000024F0000}"/>
    <cellStyle name="Dezimal 19 3 5 2" xfId="20311" xr:uid="{00000000-0005-0000-0000-0000034F0000}"/>
    <cellStyle name="Dezimal 19 3 5 2 2" xfId="20312" xr:uid="{00000000-0005-0000-0000-0000044F0000}"/>
    <cellStyle name="Dezimal 19 3 5 2 2 2" xfId="20313" xr:uid="{00000000-0005-0000-0000-0000054F0000}"/>
    <cellStyle name="Dezimal 19 3 5 2 3" xfId="20314" xr:uid="{00000000-0005-0000-0000-0000064F0000}"/>
    <cellStyle name="Dezimal 19 3 5 3" xfId="20315" xr:uid="{00000000-0005-0000-0000-0000074F0000}"/>
    <cellStyle name="Dezimal 19 3 5 3 2" xfId="20316" xr:uid="{00000000-0005-0000-0000-0000084F0000}"/>
    <cellStyle name="Dezimal 19 3 5 4" xfId="20317" xr:uid="{00000000-0005-0000-0000-0000094F0000}"/>
    <cellStyle name="Dezimal 19 3 6" xfId="20318" xr:uid="{00000000-0005-0000-0000-00000A4F0000}"/>
    <cellStyle name="Dezimal 19 3 6 2" xfId="20319" xr:uid="{00000000-0005-0000-0000-00000B4F0000}"/>
    <cellStyle name="Dezimal 19 3 6 2 2" xfId="20320" xr:uid="{00000000-0005-0000-0000-00000C4F0000}"/>
    <cellStyle name="Dezimal 19 3 6 3" xfId="20321" xr:uid="{00000000-0005-0000-0000-00000D4F0000}"/>
    <cellStyle name="Dezimal 19 3 6 3 2" xfId="20322" xr:uid="{00000000-0005-0000-0000-00000E4F0000}"/>
    <cellStyle name="Dezimal 19 3 6 4" xfId="20323" xr:uid="{00000000-0005-0000-0000-00000F4F0000}"/>
    <cellStyle name="Dezimal 19 3 7" xfId="20324" xr:uid="{00000000-0005-0000-0000-0000104F0000}"/>
    <cellStyle name="Dezimal 19 3 7 2" xfId="20325" xr:uid="{00000000-0005-0000-0000-0000114F0000}"/>
    <cellStyle name="Dezimal 19 3 7 2 2" xfId="20326" xr:uid="{00000000-0005-0000-0000-0000124F0000}"/>
    <cellStyle name="Dezimal 19 3 7 3" xfId="20327" xr:uid="{00000000-0005-0000-0000-0000134F0000}"/>
    <cellStyle name="Dezimal 19 3 7 3 2" xfId="20328" xr:uid="{00000000-0005-0000-0000-0000144F0000}"/>
    <cellStyle name="Dezimal 19 3 7 4" xfId="20329" xr:uid="{00000000-0005-0000-0000-0000154F0000}"/>
    <cellStyle name="Dezimal 19 3 8" xfId="20330" xr:uid="{00000000-0005-0000-0000-0000164F0000}"/>
    <cellStyle name="Dezimal 19 3 8 2" xfId="20331" xr:uid="{00000000-0005-0000-0000-0000174F0000}"/>
    <cellStyle name="Dezimal 19 3 8 2 2" xfId="20332" xr:uid="{00000000-0005-0000-0000-0000184F0000}"/>
    <cellStyle name="Dezimal 19 3 8 3" xfId="20333" xr:uid="{00000000-0005-0000-0000-0000194F0000}"/>
    <cellStyle name="Dezimal 19 3 8 3 2" xfId="20334" xr:uid="{00000000-0005-0000-0000-00001A4F0000}"/>
    <cellStyle name="Dezimal 19 3 8 4" xfId="20335" xr:uid="{00000000-0005-0000-0000-00001B4F0000}"/>
    <cellStyle name="Dezimal 19 3 9" xfId="20336" xr:uid="{00000000-0005-0000-0000-00001C4F0000}"/>
    <cellStyle name="Dezimal 19 3 9 2" xfId="20337" xr:uid="{00000000-0005-0000-0000-00001D4F0000}"/>
    <cellStyle name="Dezimal 19 4" xfId="20338" xr:uid="{00000000-0005-0000-0000-00001E4F0000}"/>
    <cellStyle name="Dezimal 19 4 10" xfId="20339" xr:uid="{00000000-0005-0000-0000-00001F4F0000}"/>
    <cellStyle name="Dezimal 19 4 10 2" xfId="20340" xr:uid="{00000000-0005-0000-0000-0000204F0000}"/>
    <cellStyle name="Dezimal 19 4 10 2 2" xfId="20341" xr:uid="{00000000-0005-0000-0000-0000214F0000}"/>
    <cellStyle name="Dezimal 19 4 10 3" xfId="20342" xr:uid="{00000000-0005-0000-0000-0000224F0000}"/>
    <cellStyle name="Dezimal 19 4 10 3 2" xfId="20343" xr:uid="{00000000-0005-0000-0000-0000234F0000}"/>
    <cellStyle name="Dezimal 19 4 10 4" xfId="20344" xr:uid="{00000000-0005-0000-0000-0000244F0000}"/>
    <cellStyle name="Dezimal 19 4 11" xfId="20345" xr:uid="{00000000-0005-0000-0000-0000254F0000}"/>
    <cellStyle name="Dezimal 19 4 11 2" xfId="20346" xr:uid="{00000000-0005-0000-0000-0000264F0000}"/>
    <cellStyle name="Dezimal 19 4 12" xfId="20347" xr:uid="{00000000-0005-0000-0000-0000274F0000}"/>
    <cellStyle name="Dezimal 19 4 12 2" xfId="20348" xr:uid="{00000000-0005-0000-0000-0000284F0000}"/>
    <cellStyle name="Dezimal 19 4 13" xfId="20349" xr:uid="{00000000-0005-0000-0000-0000294F0000}"/>
    <cellStyle name="Dezimal 19 4 2" xfId="20350" xr:uid="{00000000-0005-0000-0000-00002A4F0000}"/>
    <cellStyle name="Dezimal 19 4 2 10" xfId="20351" xr:uid="{00000000-0005-0000-0000-00002B4F0000}"/>
    <cellStyle name="Dezimal 19 4 2 2" xfId="20352" xr:uid="{00000000-0005-0000-0000-00002C4F0000}"/>
    <cellStyle name="Dezimal 19 4 2 2 2" xfId="20353" xr:uid="{00000000-0005-0000-0000-00002D4F0000}"/>
    <cellStyle name="Dezimal 19 4 2 2 2 2" xfId="20354" xr:uid="{00000000-0005-0000-0000-00002E4F0000}"/>
    <cellStyle name="Dezimal 19 4 2 2 2 2 2" xfId="20355" xr:uid="{00000000-0005-0000-0000-00002F4F0000}"/>
    <cellStyle name="Dezimal 19 4 2 2 2 2 2 2" xfId="20356" xr:uid="{00000000-0005-0000-0000-0000304F0000}"/>
    <cellStyle name="Dezimal 19 4 2 2 2 2 3" xfId="20357" xr:uid="{00000000-0005-0000-0000-0000314F0000}"/>
    <cellStyle name="Dezimal 19 4 2 2 2 3" xfId="20358" xr:uid="{00000000-0005-0000-0000-0000324F0000}"/>
    <cellStyle name="Dezimal 19 4 2 2 2 3 2" xfId="20359" xr:uid="{00000000-0005-0000-0000-0000334F0000}"/>
    <cellStyle name="Dezimal 19 4 2 2 2 4" xfId="20360" xr:uid="{00000000-0005-0000-0000-0000344F0000}"/>
    <cellStyle name="Dezimal 19 4 2 2 3" xfId="20361" xr:uid="{00000000-0005-0000-0000-0000354F0000}"/>
    <cellStyle name="Dezimal 19 4 2 2 3 2" xfId="20362" xr:uid="{00000000-0005-0000-0000-0000364F0000}"/>
    <cellStyle name="Dezimal 19 4 2 2 3 2 2" xfId="20363" xr:uid="{00000000-0005-0000-0000-0000374F0000}"/>
    <cellStyle name="Dezimal 19 4 2 2 3 3" xfId="20364" xr:uid="{00000000-0005-0000-0000-0000384F0000}"/>
    <cellStyle name="Dezimal 19 4 2 2 3 3 2" xfId="20365" xr:uid="{00000000-0005-0000-0000-0000394F0000}"/>
    <cellStyle name="Dezimal 19 4 2 2 3 4" xfId="20366" xr:uid="{00000000-0005-0000-0000-00003A4F0000}"/>
    <cellStyle name="Dezimal 19 4 2 2 4" xfId="20367" xr:uid="{00000000-0005-0000-0000-00003B4F0000}"/>
    <cellStyle name="Dezimal 19 4 2 2 4 2" xfId="20368" xr:uid="{00000000-0005-0000-0000-00003C4F0000}"/>
    <cellStyle name="Dezimal 19 4 2 2 5" xfId="20369" xr:uid="{00000000-0005-0000-0000-00003D4F0000}"/>
    <cellStyle name="Dezimal 19 4 2 2 5 2" xfId="20370" xr:uid="{00000000-0005-0000-0000-00003E4F0000}"/>
    <cellStyle name="Dezimal 19 4 2 2 6" xfId="20371" xr:uid="{00000000-0005-0000-0000-00003F4F0000}"/>
    <cellStyle name="Dezimal 19 4 2 3" xfId="20372" xr:uid="{00000000-0005-0000-0000-0000404F0000}"/>
    <cellStyle name="Dezimal 19 4 2 3 2" xfId="20373" xr:uid="{00000000-0005-0000-0000-0000414F0000}"/>
    <cellStyle name="Dezimal 19 4 2 3 2 2" xfId="20374" xr:uid="{00000000-0005-0000-0000-0000424F0000}"/>
    <cellStyle name="Dezimal 19 4 2 3 2 2 2" xfId="20375" xr:uid="{00000000-0005-0000-0000-0000434F0000}"/>
    <cellStyle name="Dezimal 19 4 2 3 2 3" xfId="20376" xr:uid="{00000000-0005-0000-0000-0000444F0000}"/>
    <cellStyle name="Dezimal 19 4 2 3 3" xfId="20377" xr:uid="{00000000-0005-0000-0000-0000454F0000}"/>
    <cellStyle name="Dezimal 19 4 2 3 3 2" xfId="20378" xr:uid="{00000000-0005-0000-0000-0000464F0000}"/>
    <cellStyle name="Dezimal 19 4 2 3 4" xfId="20379" xr:uid="{00000000-0005-0000-0000-0000474F0000}"/>
    <cellStyle name="Dezimal 19 4 2 4" xfId="20380" xr:uid="{00000000-0005-0000-0000-0000484F0000}"/>
    <cellStyle name="Dezimal 19 4 2 4 2" xfId="20381" xr:uid="{00000000-0005-0000-0000-0000494F0000}"/>
    <cellStyle name="Dezimal 19 4 2 4 2 2" xfId="20382" xr:uid="{00000000-0005-0000-0000-00004A4F0000}"/>
    <cellStyle name="Dezimal 19 4 2 4 3" xfId="20383" xr:uid="{00000000-0005-0000-0000-00004B4F0000}"/>
    <cellStyle name="Dezimal 19 4 2 4 3 2" xfId="20384" xr:uid="{00000000-0005-0000-0000-00004C4F0000}"/>
    <cellStyle name="Dezimal 19 4 2 4 4" xfId="20385" xr:uid="{00000000-0005-0000-0000-00004D4F0000}"/>
    <cellStyle name="Dezimal 19 4 2 5" xfId="20386" xr:uid="{00000000-0005-0000-0000-00004E4F0000}"/>
    <cellStyle name="Dezimal 19 4 2 5 2" xfId="20387" xr:uid="{00000000-0005-0000-0000-00004F4F0000}"/>
    <cellStyle name="Dezimal 19 4 2 5 2 2" xfId="20388" xr:uid="{00000000-0005-0000-0000-0000504F0000}"/>
    <cellStyle name="Dezimal 19 4 2 5 3" xfId="20389" xr:uid="{00000000-0005-0000-0000-0000514F0000}"/>
    <cellStyle name="Dezimal 19 4 2 5 3 2" xfId="20390" xr:uid="{00000000-0005-0000-0000-0000524F0000}"/>
    <cellStyle name="Dezimal 19 4 2 5 4" xfId="20391" xr:uid="{00000000-0005-0000-0000-0000534F0000}"/>
    <cellStyle name="Dezimal 19 4 2 6" xfId="20392" xr:uid="{00000000-0005-0000-0000-0000544F0000}"/>
    <cellStyle name="Dezimal 19 4 2 6 2" xfId="20393" xr:uid="{00000000-0005-0000-0000-0000554F0000}"/>
    <cellStyle name="Dezimal 19 4 2 6 2 2" xfId="20394" xr:uid="{00000000-0005-0000-0000-0000564F0000}"/>
    <cellStyle name="Dezimal 19 4 2 6 3" xfId="20395" xr:uid="{00000000-0005-0000-0000-0000574F0000}"/>
    <cellStyle name="Dezimal 19 4 2 6 3 2" xfId="20396" xr:uid="{00000000-0005-0000-0000-0000584F0000}"/>
    <cellStyle name="Dezimal 19 4 2 6 4" xfId="20397" xr:uid="{00000000-0005-0000-0000-0000594F0000}"/>
    <cellStyle name="Dezimal 19 4 2 7" xfId="20398" xr:uid="{00000000-0005-0000-0000-00005A4F0000}"/>
    <cellStyle name="Dezimal 19 4 2 7 2" xfId="20399" xr:uid="{00000000-0005-0000-0000-00005B4F0000}"/>
    <cellStyle name="Dezimal 19 4 2 7 2 2" xfId="20400" xr:uid="{00000000-0005-0000-0000-00005C4F0000}"/>
    <cellStyle name="Dezimal 19 4 2 7 3" xfId="20401" xr:uid="{00000000-0005-0000-0000-00005D4F0000}"/>
    <cellStyle name="Dezimal 19 4 2 7 3 2" xfId="20402" xr:uid="{00000000-0005-0000-0000-00005E4F0000}"/>
    <cellStyle name="Dezimal 19 4 2 7 4" xfId="20403" xr:uid="{00000000-0005-0000-0000-00005F4F0000}"/>
    <cellStyle name="Dezimal 19 4 2 8" xfId="20404" xr:uid="{00000000-0005-0000-0000-0000604F0000}"/>
    <cellStyle name="Dezimal 19 4 2 8 2" xfId="20405" xr:uid="{00000000-0005-0000-0000-0000614F0000}"/>
    <cellStyle name="Dezimal 19 4 2 9" xfId="20406" xr:uid="{00000000-0005-0000-0000-0000624F0000}"/>
    <cellStyle name="Dezimal 19 4 2 9 2" xfId="20407" xr:uid="{00000000-0005-0000-0000-0000634F0000}"/>
    <cellStyle name="Dezimal 19 4 3" xfId="20408" xr:uid="{00000000-0005-0000-0000-0000644F0000}"/>
    <cellStyle name="Dezimal 19 4 3 10" xfId="20409" xr:uid="{00000000-0005-0000-0000-0000654F0000}"/>
    <cellStyle name="Dezimal 19 4 3 10 2" xfId="20410" xr:uid="{00000000-0005-0000-0000-0000664F0000}"/>
    <cellStyle name="Dezimal 19 4 3 11" xfId="20411" xr:uid="{00000000-0005-0000-0000-0000674F0000}"/>
    <cellStyle name="Dezimal 19 4 3 2" xfId="20412" xr:uid="{00000000-0005-0000-0000-0000684F0000}"/>
    <cellStyle name="Dezimal 19 4 3 2 2" xfId="20413" xr:uid="{00000000-0005-0000-0000-0000694F0000}"/>
    <cellStyle name="Dezimal 19 4 3 2 2 2" xfId="20414" xr:uid="{00000000-0005-0000-0000-00006A4F0000}"/>
    <cellStyle name="Dezimal 19 4 3 2 2 2 2" xfId="20415" xr:uid="{00000000-0005-0000-0000-00006B4F0000}"/>
    <cellStyle name="Dezimal 19 4 3 2 2 3" xfId="20416" xr:uid="{00000000-0005-0000-0000-00006C4F0000}"/>
    <cellStyle name="Dezimal 19 4 3 2 2 3 2" xfId="20417" xr:uid="{00000000-0005-0000-0000-00006D4F0000}"/>
    <cellStyle name="Dezimal 19 4 3 2 2 4" xfId="20418" xr:uid="{00000000-0005-0000-0000-00006E4F0000}"/>
    <cellStyle name="Dezimal 19 4 3 2 3" xfId="20419" xr:uid="{00000000-0005-0000-0000-00006F4F0000}"/>
    <cellStyle name="Dezimal 19 4 3 2 3 2" xfId="20420" xr:uid="{00000000-0005-0000-0000-0000704F0000}"/>
    <cellStyle name="Dezimal 19 4 3 2 3 2 2" xfId="20421" xr:uid="{00000000-0005-0000-0000-0000714F0000}"/>
    <cellStyle name="Dezimal 19 4 3 2 3 3" xfId="20422" xr:uid="{00000000-0005-0000-0000-0000724F0000}"/>
    <cellStyle name="Dezimal 19 4 3 2 3 3 2" xfId="20423" xr:uid="{00000000-0005-0000-0000-0000734F0000}"/>
    <cellStyle name="Dezimal 19 4 3 2 3 4" xfId="20424" xr:uid="{00000000-0005-0000-0000-0000744F0000}"/>
    <cellStyle name="Dezimal 19 4 3 2 4" xfId="20425" xr:uid="{00000000-0005-0000-0000-0000754F0000}"/>
    <cellStyle name="Dezimal 19 4 3 2 4 2" xfId="20426" xr:uid="{00000000-0005-0000-0000-0000764F0000}"/>
    <cellStyle name="Dezimal 19 4 3 2 4 2 2" xfId="20427" xr:uid="{00000000-0005-0000-0000-0000774F0000}"/>
    <cellStyle name="Dezimal 19 4 3 2 4 3" xfId="20428" xr:uid="{00000000-0005-0000-0000-0000784F0000}"/>
    <cellStyle name="Dezimal 19 4 3 2 4 3 2" xfId="20429" xr:uid="{00000000-0005-0000-0000-0000794F0000}"/>
    <cellStyle name="Dezimal 19 4 3 2 4 4" xfId="20430" xr:uid="{00000000-0005-0000-0000-00007A4F0000}"/>
    <cellStyle name="Dezimal 19 4 3 2 5" xfId="20431" xr:uid="{00000000-0005-0000-0000-00007B4F0000}"/>
    <cellStyle name="Dezimal 19 4 3 2 5 2" xfId="20432" xr:uid="{00000000-0005-0000-0000-00007C4F0000}"/>
    <cellStyle name="Dezimal 19 4 3 2 5 2 2" xfId="20433" xr:uid="{00000000-0005-0000-0000-00007D4F0000}"/>
    <cellStyle name="Dezimal 19 4 3 2 5 3" xfId="20434" xr:uid="{00000000-0005-0000-0000-00007E4F0000}"/>
    <cellStyle name="Dezimal 19 4 3 2 5 3 2" xfId="20435" xr:uid="{00000000-0005-0000-0000-00007F4F0000}"/>
    <cellStyle name="Dezimal 19 4 3 2 5 4" xfId="20436" xr:uid="{00000000-0005-0000-0000-0000804F0000}"/>
    <cellStyle name="Dezimal 19 4 3 2 6" xfId="20437" xr:uid="{00000000-0005-0000-0000-0000814F0000}"/>
    <cellStyle name="Dezimal 19 4 3 2 6 2" xfId="20438" xr:uid="{00000000-0005-0000-0000-0000824F0000}"/>
    <cellStyle name="Dezimal 19 4 3 2 6 2 2" xfId="20439" xr:uid="{00000000-0005-0000-0000-0000834F0000}"/>
    <cellStyle name="Dezimal 19 4 3 2 6 3" xfId="20440" xr:uid="{00000000-0005-0000-0000-0000844F0000}"/>
    <cellStyle name="Dezimal 19 4 3 2 6 3 2" xfId="20441" xr:uid="{00000000-0005-0000-0000-0000854F0000}"/>
    <cellStyle name="Dezimal 19 4 3 2 6 4" xfId="20442" xr:uid="{00000000-0005-0000-0000-0000864F0000}"/>
    <cellStyle name="Dezimal 19 4 3 2 7" xfId="20443" xr:uid="{00000000-0005-0000-0000-0000874F0000}"/>
    <cellStyle name="Dezimal 19 4 3 2 7 2" xfId="20444" xr:uid="{00000000-0005-0000-0000-0000884F0000}"/>
    <cellStyle name="Dezimal 19 4 3 2 8" xfId="20445" xr:uid="{00000000-0005-0000-0000-0000894F0000}"/>
    <cellStyle name="Dezimal 19 4 3 2 8 2" xfId="20446" xr:uid="{00000000-0005-0000-0000-00008A4F0000}"/>
    <cellStyle name="Dezimal 19 4 3 2 9" xfId="20447" xr:uid="{00000000-0005-0000-0000-00008B4F0000}"/>
    <cellStyle name="Dezimal 19 4 3 3" xfId="20448" xr:uid="{00000000-0005-0000-0000-00008C4F0000}"/>
    <cellStyle name="Dezimal 19 4 3 3 2" xfId="20449" xr:uid="{00000000-0005-0000-0000-00008D4F0000}"/>
    <cellStyle name="Dezimal 19 4 3 3 2 2" xfId="20450" xr:uid="{00000000-0005-0000-0000-00008E4F0000}"/>
    <cellStyle name="Dezimal 19 4 3 3 2 2 2" xfId="20451" xr:uid="{00000000-0005-0000-0000-00008F4F0000}"/>
    <cellStyle name="Dezimal 19 4 3 3 2 3" xfId="20452" xr:uid="{00000000-0005-0000-0000-0000904F0000}"/>
    <cellStyle name="Dezimal 19 4 3 3 2 3 2" xfId="20453" xr:uid="{00000000-0005-0000-0000-0000914F0000}"/>
    <cellStyle name="Dezimal 19 4 3 3 2 4" xfId="20454" xr:uid="{00000000-0005-0000-0000-0000924F0000}"/>
    <cellStyle name="Dezimal 19 4 3 3 3" xfId="20455" xr:uid="{00000000-0005-0000-0000-0000934F0000}"/>
    <cellStyle name="Dezimal 19 4 3 3 3 2" xfId="20456" xr:uid="{00000000-0005-0000-0000-0000944F0000}"/>
    <cellStyle name="Dezimal 19 4 3 3 3 2 2" xfId="20457" xr:uid="{00000000-0005-0000-0000-0000954F0000}"/>
    <cellStyle name="Dezimal 19 4 3 3 3 3" xfId="20458" xr:uid="{00000000-0005-0000-0000-0000964F0000}"/>
    <cellStyle name="Dezimal 19 4 3 3 3 3 2" xfId="20459" xr:uid="{00000000-0005-0000-0000-0000974F0000}"/>
    <cellStyle name="Dezimal 19 4 3 3 3 4" xfId="20460" xr:uid="{00000000-0005-0000-0000-0000984F0000}"/>
    <cellStyle name="Dezimal 19 4 3 3 4" xfId="20461" xr:uid="{00000000-0005-0000-0000-0000994F0000}"/>
    <cellStyle name="Dezimal 19 4 3 3 4 2" xfId="20462" xr:uid="{00000000-0005-0000-0000-00009A4F0000}"/>
    <cellStyle name="Dezimal 19 4 3 3 5" xfId="20463" xr:uid="{00000000-0005-0000-0000-00009B4F0000}"/>
    <cellStyle name="Dezimal 19 4 3 3 5 2" xfId="20464" xr:uid="{00000000-0005-0000-0000-00009C4F0000}"/>
    <cellStyle name="Dezimal 19 4 3 3 6" xfId="20465" xr:uid="{00000000-0005-0000-0000-00009D4F0000}"/>
    <cellStyle name="Dezimal 19 4 3 4" xfId="20466" xr:uid="{00000000-0005-0000-0000-00009E4F0000}"/>
    <cellStyle name="Dezimal 19 4 3 4 2" xfId="20467" xr:uid="{00000000-0005-0000-0000-00009F4F0000}"/>
    <cellStyle name="Dezimal 19 4 3 4 2 2" xfId="20468" xr:uid="{00000000-0005-0000-0000-0000A04F0000}"/>
    <cellStyle name="Dezimal 19 4 3 4 3" xfId="20469" xr:uid="{00000000-0005-0000-0000-0000A14F0000}"/>
    <cellStyle name="Dezimal 19 4 3 4 3 2" xfId="20470" xr:uid="{00000000-0005-0000-0000-0000A24F0000}"/>
    <cellStyle name="Dezimal 19 4 3 4 4" xfId="20471" xr:uid="{00000000-0005-0000-0000-0000A34F0000}"/>
    <cellStyle name="Dezimal 19 4 3 5" xfId="20472" xr:uid="{00000000-0005-0000-0000-0000A44F0000}"/>
    <cellStyle name="Dezimal 19 4 3 5 2" xfId="20473" xr:uid="{00000000-0005-0000-0000-0000A54F0000}"/>
    <cellStyle name="Dezimal 19 4 3 5 2 2" xfId="20474" xr:uid="{00000000-0005-0000-0000-0000A64F0000}"/>
    <cellStyle name="Dezimal 19 4 3 5 3" xfId="20475" xr:uid="{00000000-0005-0000-0000-0000A74F0000}"/>
    <cellStyle name="Dezimal 19 4 3 5 3 2" xfId="20476" xr:uid="{00000000-0005-0000-0000-0000A84F0000}"/>
    <cellStyle name="Dezimal 19 4 3 5 4" xfId="20477" xr:uid="{00000000-0005-0000-0000-0000A94F0000}"/>
    <cellStyle name="Dezimal 19 4 3 6" xfId="20478" xr:uid="{00000000-0005-0000-0000-0000AA4F0000}"/>
    <cellStyle name="Dezimal 19 4 3 6 2" xfId="20479" xr:uid="{00000000-0005-0000-0000-0000AB4F0000}"/>
    <cellStyle name="Dezimal 19 4 3 6 2 2" xfId="20480" xr:uid="{00000000-0005-0000-0000-0000AC4F0000}"/>
    <cellStyle name="Dezimal 19 4 3 6 3" xfId="20481" xr:uid="{00000000-0005-0000-0000-0000AD4F0000}"/>
    <cellStyle name="Dezimal 19 4 3 6 3 2" xfId="20482" xr:uid="{00000000-0005-0000-0000-0000AE4F0000}"/>
    <cellStyle name="Dezimal 19 4 3 6 4" xfId="20483" xr:uid="{00000000-0005-0000-0000-0000AF4F0000}"/>
    <cellStyle name="Dezimal 19 4 3 7" xfId="20484" xr:uid="{00000000-0005-0000-0000-0000B04F0000}"/>
    <cellStyle name="Dezimal 19 4 3 7 2" xfId="20485" xr:uid="{00000000-0005-0000-0000-0000B14F0000}"/>
    <cellStyle name="Dezimal 19 4 3 7 2 2" xfId="20486" xr:uid="{00000000-0005-0000-0000-0000B24F0000}"/>
    <cellStyle name="Dezimal 19 4 3 7 3" xfId="20487" xr:uid="{00000000-0005-0000-0000-0000B34F0000}"/>
    <cellStyle name="Dezimal 19 4 3 7 3 2" xfId="20488" xr:uid="{00000000-0005-0000-0000-0000B44F0000}"/>
    <cellStyle name="Dezimal 19 4 3 7 4" xfId="20489" xr:uid="{00000000-0005-0000-0000-0000B54F0000}"/>
    <cellStyle name="Dezimal 19 4 3 8" xfId="20490" xr:uid="{00000000-0005-0000-0000-0000B64F0000}"/>
    <cellStyle name="Dezimal 19 4 3 8 2" xfId="20491" xr:uid="{00000000-0005-0000-0000-0000B74F0000}"/>
    <cellStyle name="Dezimal 19 4 3 8 2 2" xfId="20492" xr:uid="{00000000-0005-0000-0000-0000B84F0000}"/>
    <cellStyle name="Dezimal 19 4 3 8 3" xfId="20493" xr:uid="{00000000-0005-0000-0000-0000B94F0000}"/>
    <cellStyle name="Dezimal 19 4 3 8 3 2" xfId="20494" xr:uid="{00000000-0005-0000-0000-0000BA4F0000}"/>
    <cellStyle name="Dezimal 19 4 3 8 4" xfId="20495" xr:uid="{00000000-0005-0000-0000-0000BB4F0000}"/>
    <cellStyle name="Dezimal 19 4 3 9" xfId="20496" xr:uid="{00000000-0005-0000-0000-0000BC4F0000}"/>
    <cellStyle name="Dezimal 19 4 3 9 2" xfId="20497" xr:uid="{00000000-0005-0000-0000-0000BD4F0000}"/>
    <cellStyle name="Dezimal 19 4 4" xfId="20498" xr:uid="{00000000-0005-0000-0000-0000BE4F0000}"/>
    <cellStyle name="Dezimal 19 4 4 10" xfId="20499" xr:uid="{00000000-0005-0000-0000-0000BF4F0000}"/>
    <cellStyle name="Dezimal 19 4 4 2" xfId="20500" xr:uid="{00000000-0005-0000-0000-0000C04F0000}"/>
    <cellStyle name="Dezimal 19 4 4 2 2" xfId="20501" xr:uid="{00000000-0005-0000-0000-0000C14F0000}"/>
    <cellStyle name="Dezimal 19 4 4 2 2 2" xfId="20502" xr:uid="{00000000-0005-0000-0000-0000C24F0000}"/>
    <cellStyle name="Dezimal 19 4 4 2 2 2 2" xfId="20503" xr:uid="{00000000-0005-0000-0000-0000C34F0000}"/>
    <cellStyle name="Dezimal 19 4 4 2 2 3" xfId="20504" xr:uid="{00000000-0005-0000-0000-0000C44F0000}"/>
    <cellStyle name="Dezimal 19 4 4 2 2 3 2" xfId="20505" xr:uid="{00000000-0005-0000-0000-0000C54F0000}"/>
    <cellStyle name="Dezimal 19 4 4 2 2 4" xfId="20506" xr:uid="{00000000-0005-0000-0000-0000C64F0000}"/>
    <cellStyle name="Dezimal 19 4 4 2 3" xfId="20507" xr:uid="{00000000-0005-0000-0000-0000C74F0000}"/>
    <cellStyle name="Dezimal 19 4 4 2 3 2" xfId="20508" xr:uid="{00000000-0005-0000-0000-0000C84F0000}"/>
    <cellStyle name="Dezimal 19 4 4 2 3 2 2" xfId="20509" xr:uid="{00000000-0005-0000-0000-0000C94F0000}"/>
    <cellStyle name="Dezimal 19 4 4 2 3 3" xfId="20510" xr:uid="{00000000-0005-0000-0000-0000CA4F0000}"/>
    <cellStyle name="Dezimal 19 4 4 2 3 3 2" xfId="20511" xr:uid="{00000000-0005-0000-0000-0000CB4F0000}"/>
    <cellStyle name="Dezimal 19 4 4 2 3 4" xfId="20512" xr:uid="{00000000-0005-0000-0000-0000CC4F0000}"/>
    <cellStyle name="Dezimal 19 4 4 2 4" xfId="20513" xr:uid="{00000000-0005-0000-0000-0000CD4F0000}"/>
    <cellStyle name="Dezimal 19 4 4 2 4 2" xfId="20514" xr:uid="{00000000-0005-0000-0000-0000CE4F0000}"/>
    <cellStyle name="Dezimal 19 4 4 2 4 2 2" xfId="20515" xr:uid="{00000000-0005-0000-0000-0000CF4F0000}"/>
    <cellStyle name="Dezimal 19 4 4 2 4 3" xfId="20516" xr:uid="{00000000-0005-0000-0000-0000D04F0000}"/>
    <cellStyle name="Dezimal 19 4 4 2 4 3 2" xfId="20517" xr:uid="{00000000-0005-0000-0000-0000D14F0000}"/>
    <cellStyle name="Dezimal 19 4 4 2 4 4" xfId="20518" xr:uid="{00000000-0005-0000-0000-0000D24F0000}"/>
    <cellStyle name="Dezimal 19 4 4 2 5" xfId="20519" xr:uid="{00000000-0005-0000-0000-0000D34F0000}"/>
    <cellStyle name="Dezimal 19 4 4 2 5 2" xfId="20520" xr:uid="{00000000-0005-0000-0000-0000D44F0000}"/>
    <cellStyle name="Dezimal 19 4 4 2 5 2 2" xfId="20521" xr:uid="{00000000-0005-0000-0000-0000D54F0000}"/>
    <cellStyle name="Dezimal 19 4 4 2 5 3" xfId="20522" xr:uid="{00000000-0005-0000-0000-0000D64F0000}"/>
    <cellStyle name="Dezimal 19 4 4 2 5 3 2" xfId="20523" xr:uid="{00000000-0005-0000-0000-0000D74F0000}"/>
    <cellStyle name="Dezimal 19 4 4 2 5 4" xfId="20524" xr:uid="{00000000-0005-0000-0000-0000D84F0000}"/>
    <cellStyle name="Dezimal 19 4 4 2 6" xfId="20525" xr:uid="{00000000-0005-0000-0000-0000D94F0000}"/>
    <cellStyle name="Dezimal 19 4 4 2 6 2" xfId="20526" xr:uid="{00000000-0005-0000-0000-0000DA4F0000}"/>
    <cellStyle name="Dezimal 19 4 4 2 6 2 2" xfId="20527" xr:uid="{00000000-0005-0000-0000-0000DB4F0000}"/>
    <cellStyle name="Dezimal 19 4 4 2 6 3" xfId="20528" xr:uid="{00000000-0005-0000-0000-0000DC4F0000}"/>
    <cellStyle name="Dezimal 19 4 4 2 6 3 2" xfId="20529" xr:uid="{00000000-0005-0000-0000-0000DD4F0000}"/>
    <cellStyle name="Dezimal 19 4 4 2 6 4" xfId="20530" xr:uid="{00000000-0005-0000-0000-0000DE4F0000}"/>
    <cellStyle name="Dezimal 19 4 4 2 7" xfId="20531" xr:uid="{00000000-0005-0000-0000-0000DF4F0000}"/>
    <cellStyle name="Dezimal 19 4 4 2 7 2" xfId="20532" xr:uid="{00000000-0005-0000-0000-0000E04F0000}"/>
    <cellStyle name="Dezimal 19 4 4 2 8" xfId="20533" xr:uid="{00000000-0005-0000-0000-0000E14F0000}"/>
    <cellStyle name="Dezimal 19 4 4 2 8 2" xfId="20534" xr:uid="{00000000-0005-0000-0000-0000E24F0000}"/>
    <cellStyle name="Dezimal 19 4 4 2 9" xfId="20535" xr:uid="{00000000-0005-0000-0000-0000E34F0000}"/>
    <cellStyle name="Dezimal 19 4 4 3" xfId="20536" xr:uid="{00000000-0005-0000-0000-0000E44F0000}"/>
    <cellStyle name="Dezimal 19 4 4 3 2" xfId="20537" xr:uid="{00000000-0005-0000-0000-0000E54F0000}"/>
    <cellStyle name="Dezimal 19 4 4 3 2 2" xfId="20538" xr:uid="{00000000-0005-0000-0000-0000E64F0000}"/>
    <cellStyle name="Dezimal 19 4 4 3 2 2 2" xfId="20539" xr:uid="{00000000-0005-0000-0000-0000E74F0000}"/>
    <cellStyle name="Dezimal 19 4 4 3 2 3" xfId="20540" xr:uid="{00000000-0005-0000-0000-0000E84F0000}"/>
    <cellStyle name="Dezimal 19 4 4 3 2 3 2" xfId="20541" xr:uid="{00000000-0005-0000-0000-0000E94F0000}"/>
    <cellStyle name="Dezimal 19 4 4 3 2 4" xfId="20542" xr:uid="{00000000-0005-0000-0000-0000EA4F0000}"/>
    <cellStyle name="Dezimal 19 4 4 3 3" xfId="20543" xr:uid="{00000000-0005-0000-0000-0000EB4F0000}"/>
    <cellStyle name="Dezimal 19 4 4 3 3 2" xfId="20544" xr:uid="{00000000-0005-0000-0000-0000EC4F0000}"/>
    <cellStyle name="Dezimal 19 4 4 3 3 2 2" xfId="20545" xr:uid="{00000000-0005-0000-0000-0000ED4F0000}"/>
    <cellStyle name="Dezimal 19 4 4 3 3 3" xfId="20546" xr:uid="{00000000-0005-0000-0000-0000EE4F0000}"/>
    <cellStyle name="Dezimal 19 4 4 3 3 3 2" xfId="20547" xr:uid="{00000000-0005-0000-0000-0000EF4F0000}"/>
    <cellStyle name="Dezimal 19 4 4 3 3 4" xfId="20548" xr:uid="{00000000-0005-0000-0000-0000F04F0000}"/>
    <cellStyle name="Dezimal 19 4 4 3 4" xfId="20549" xr:uid="{00000000-0005-0000-0000-0000F14F0000}"/>
    <cellStyle name="Dezimal 19 4 4 3 4 2" xfId="20550" xr:uid="{00000000-0005-0000-0000-0000F24F0000}"/>
    <cellStyle name="Dezimal 19 4 4 3 5" xfId="20551" xr:uid="{00000000-0005-0000-0000-0000F34F0000}"/>
    <cellStyle name="Dezimal 19 4 4 3 5 2" xfId="20552" xr:uid="{00000000-0005-0000-0000-0000F44F0000}"/>
    <cellStyle name="Dezimal 19 4 4 3 6" xfId="20553" xr:uid="{00000000-0005-0000-0000-0000F54F0000}"/>
    <cellStyle name="Dezimal 19 4 4 4" xfId="20554" xr:uid="{00000000-0005-0000-0000-0000F64F0000}"/>
    <cellStyle name="Dezimal 19 4 4 4 2" xfId="20555" xr:uid="{00000000-0005-0000-0000-0000F74F0000}"/>
    <cellStyle name="Dezimal 19 4 4 4 2 2" xfId="20556" xr:uid="{00000000-0005-0000-0000-0000F84F0000}"/>
    <cellStyle name="Dezimal 19 4 4 4 3" xfId="20557" xr:uid="{00000000-0005-0000-0000-0000F94F0000}"/>
    <cellStyle name="Dezimal 19 4 4 4 3 2" xfId="20558" xr:uid="{00000000-0005-0000-0000-0000FA4F0000}"/>
    <cellStyle name="Dezimal 19 4 4 4 4" xfId="20559" xr:uid="{00000000-0005-0000-0000-0000FB4F0000}"/>
    <cellStyle name="Dezimal 19 4 4 5" xfId="20560" xr:uid="{00000000-0005-0000-0000-0000FC4F0000}"/>
    <cellStyle name="Dezimal 19 4 4 5 2" xfId="20561" xr:uid="{00000000-0005-0000-0000-0000FD4F0000}"/>
    <cellStyle name="Dezimal 19 4 4 5 2 2" xfId="20562" xr:uid="{00000000-0005-0000-0000-0000FE4F0000}"/>
    <cellStyle name="Dezimal 19 4 4 5 3" xfId="20563" xr:uid="{00000000-0005-0000-0000-0000FF4F0000}"/>
    <cellStyle name="Dezimal 19 4 4 5 3 2" xfId="20564" xr:uid="{00000000-0005-0000-0000-000000500000}"/>
    <cellStyle name="Dezimal 19 4 4 5 4" xfId="20565" xr:uid="{00000000-0005-0000-0000-000001500000}"/>
    <cellStyle name="Dezimal 19 4 4 6" xfId="20566" xr:uid="{00000000-0005-0000-0000-000002500000}"/>
    <cellStyle name="Dezimal 19 4 4 6 2" xfId="20567" xr:uid="{00000000-0005-0000-0000-000003500000}"/>
    <cellStyle name="Dezimal 19 4 4 6 2 2" xfId="20568" xr:uid="{00000000-0005-0000-0000-000004500000}"/>
    <cellStyle name="Dezimal 19 4 4 6 3" xfId="20569" xr:uid="{00000000-0005-0000-0000-000005500000}"/>
    <cellStyle name="Dezimal 19 4 4 6 3 2" xfId="20570" xr:uid="{00000000-0005-0000-0000-000006500000}"/>
    <cellStyle name="Dezimal 19 4 4 6 4" xfId="20571" xr:uid="{00000000-0005-0000-0000-000007500000}"/>
    <cellStyle name="Dezimal 19 4 4 7" xfId="20572" xr:uid="{00000000-0005-0000-0000-000008500000}"/>
    <cellStyle name="Dezimal 19 4 4 7 2" xfId="20573" xr:uid="{00000000-0005-0000-0000-000009500000}"/>
    <cellStyle name="Dezimal 19 4 4 7 2 2" xfId="20574" xr:uid="{00000000-0005-0000-0000-00000A500000}"/>
    <cellStyle name="Dezimal 19 4 4 7 3" xfId="20575" xr:uid="{00000000-0005-0000-0000-00000B500000}"/>
    <cellStyle name="Dezimal 19 4 4 7 3 2" xfId="20576" xr:uid="{00000000-0005-0000-0000-00000C500000}"/>
    <cellStyle name="Dezimal 19 4 4 7 4" xfId="20577" xr:uid="{00000000-0005-0000-0000-00000D500000}"/>
    <cellStyle name="Dezimal 19 4 4 8" xfId="20578" xr:uid="{00000000-0005-0000-0000-00000E500000}"/>
    <cellStyle name="Dezimal 19 4 4 8 2" xfId="20579" xr:uid="{00000000-0005-0000-0000-00000F500000}"/>
    <cellStyle name="Dezimal 19 4 4 9" xfId="20580" xr:uid="{00000000-0005-0000-0000-000010500000}"/>
    <cellStyle name="Dezimal 19 4 4 9 2" xfId="20581" xr:uid="{00000000-0005-0000-0000-000011500000}"/>
    <cellStyle name="Dezimal 19 4 5" xfId="20582" xr:uid="{00000000-0005-0000-0000-000012500000}"/>
    <cellStyle name="Dezimal 19 4 5 2" xfId="20583" xr:uid="{00000000-0005-0000-0000-000013500000}"/>
    <cellStyle name="Dezimal 19 4 5 2 2" xfId="20584" xr:uid="{00000000-0005-0000-0000-000014500000}"/>
    <cellStyle name="Dezimal 19 4 5 2 2 2" xfId="20585" xr:uid="{00000000-0005-0000-0000-000015500000}"/>
    <cellStyle name="Dezimal 19 4 5 2 2 2 2" xfId="20586" xr:uid="{00000000-0005-0000-0000-000016500000}"/>
    <cellStyle name="Dezimal 19 4 5 2 2 3" xfId="20587" xr:uid="{00000000-0005-0000-0000-000017500000}"/>
    <cellStyle name="Dezimal 19 4 5 2 2 3 2" xfId="20588" xr:uid="{00000000-0005-0000-0000-000018500000}"/>
    <cellStyle name="Dezimal 19 4 5 2 2 4" xfId="20589" xr:uid="{00000000-0005-0000-0000-000019500000}"/>
    <cellStyle name="Dezimal 19 4 5 2 3" xfId="20590" xr:uid="{00000000-0005-0000-0000-00001A500000}"/>
    <cellStyle name="Dezimal 19 4 5 2 3 2" xfId="20591" xr:uid="{00000000-0005-0000-0000-00001B500000}"/>
    <cellStyle name="Dezimal 19 4 5 2 3 2 2" xfId="20592" xr:uid="{00000000-0005-0000-0000-00001C500000}"/>
    <cellStyle name="Dezimal 19 4 5 2 3 3" xfId="20593" xr:uid="{00000000-0005-0000-0000-00001D500000}"/>
    <cellStyle name="Dezimal 19 4 5 2 3 3 2" xfId="20594" xr:uid="{00000000-0005-0000-0000-00001E500000}"/>
    <cellStyle name="Dezimal 19 4 5 2 3 4" xfId="20595" xr:uid="{00000000-0005-0000-0000-00001F500000}"/>
    <cellStyle name="Dezimal 19 4 5 2 4" xfId="20596" xr:uid="{00000000-0005-0000-0000-000020500000}"/>
    <cellStyle name="Dezimal 19 4 5 2 4 2" xfId="20597" xr:uid="{00000000-0005-0000-0000-000021500000}"/>
    <cellStyle name="Dezimal 19 4 5 2 4 2 2" xfId="20598" xr:uid="{00000000-0005-0000-0000-000022500000}"/>
    <cellStyle name="Dezimal 19 4 5 2 4 3" xfId="20599" xr:uid="{00000000-0005-0000-0000-000023500000}"/>
    <cellStyle name="Dezimal 19 4 5 2 4 3 2" xfId="20600" xr:uid="{00000000-0005-0000-0000-000024500000}"/>
    <cellStyle name="Dezimal 19 4 5 2 4 4" xfId="20601" xr:uid="{00000000-0005-0000-0000-000025500000}"/>
    <cellStyle name="Dezimal 19 4 5 2 5" xfId="20602" xr:uid="{00000000-0005-0000-0000-000026500000}"/>
    <cellStyle name="Dezimal 19 4 5 2 5 2" xfId="20603" xr:uid="{00000000-0005-0000-0000-000027500000}"/>
    <cellStyle name="Dezimal 19 4 5 2 5 2 2" xfId="20604" xr:uid="{00000000-0005-0000-0000-000028500000}"/>
    <cellStyle name="Dezimal 19 4 5 2 5 3" xfId="20605" xr:uid="{00000000-0005-0000-0000-000029500000}"/>
    <cellStyle name="Dezimal 19 4 5 2 5 3 2" xfId="20606" xr:uid="{00000000-0005-0000-0000-00002A500000}"/>
    <cellStyle name="Dezimal 19 4 5 2 5 4" xfId="20607" xr:uid="{00000000-0005-0000-0000-00002B500000}"/>
    <cellStyle name="Dezimal 19 4 5 2 6" xfId="20608" xr:uid="{00000000-0005-0000-0000-00002C500000}"/>
    <cellStyle name="Dezimal 19 4 5 2 6 2" xfId="20609" xr:uid="{00000000-0005-0000-0000-00002D500000}"/>
    <cellStyle name="Dezimal 19 4 5 2 6 2 2" xfId="20610" xr:uid="{00000000-0005-0000-0000-00002E500000}"/>
    <cellStyle name="Dezimal 19 4 5 2 6 3" xfId="20611" xr:uid="{00000000-0005-0000-0000-00002F500000}"/>
    <cellStyle name="Dezimal 19 4 5 2 6 3 2" xfId="20612" xr:uid="{00000000-0005-0000-0000-000030500000}"/>
    <cellStyle name="Dezimal 19 4 5 2 6 4" xfId="20613" xr:uid="{00000000-0005-0000-0000-000031500000}"/>
    <cellStyle name="Dezimal 19 4 5 2 7" xfId="20614" xr:uid="{00000000-0005-0000-0000-000032500000}"/>
    <cellStyle name="Dezimal 19 4 5 2 7 2" xfId="20615" xr:uid="{00000000-0005-0000-0000-000033500000}"/>
    <cellStyle name="Dezimal 19 4 5 2 8" xfId="20616" xr:uid="{00000000-0005-0000-0000-000034500000}"/>
    <cellStyle name="Dezimal 19 4 5 2 8 2" xfId="20617" xr:uid="{00000000-0005-0000-0000-000035500000}"/>
    <cellStyle name="Dezimal 19 4 5 2 9" xfId="20618" xr:uid="{00000000-0005-0000-0000-000036500000}"/>
    <cellStyle name="Dezimal 19 4 5 3" xfId="20619" xr:uid="{00000000-0005-0000-0000-000037500000}"/>
    <cellStyle name="Dezimal 19 4 5 3 2" xfId="20620" xr:uid="{00000000-0005-0000-0000-000038500000}"/>
    <cellStyle name="Dezimal 19 4 5 3 2 2" xfId="20621" xr:uid="{00000000-0005-0000-0000-000039500000}"/>
    <cellStyle name="Dezimal 19 4 5 3 3" xfId="20622" xr:uid="{00000000-0005-0000-0000-00003A500000}"/>
    <cellStyle name="Dezimal 19 4 5 3 3 2" xfId="20623" xr:uid="{00000000-0005-0000-0000-00003B500000}"/>
    <cellStyle name="Dezimal 19 4 5 3 4" xfId="20624" xr:uid="{00000000-0005-0000-0000-00003C500000}"/>
    <cellStyle name="Dezimal 19 4 5 4" xfId="20625" xr:uid="{00000000-0005-0000-0000-00003D500000}"/>
    <cellStyle name="Dezimal 19 4 5 4 2" xfId="20626" xr:uid="{00000000-0005-0000-0000-00003E500000}"/>
    <cellStyle name="Dezimal 19 4 5 4 2 2" xfId="20627" xr:uid="{00000000-0005-0000-0000-00003F500000}"/>
    <cellStyle name="Dezimal 19 4 5 4 3" xfId="20628" xr:uid="{00000000-0005-0000-0000-000040500000}"/>
    <cellStyle name="Dezimal 19 4 5 4 3 2" xfId="20629" xr:uid="{00000000-0005-0000-0000-000041500000}"/>
    <cellStyle name="Dezimal 19 4 5 4 4" xfId="20630" xr:uid="{00000000-0005-0000-0000-000042500000}"/>
    <cellStyle name="Dezimal 19 4 5 5" xfId="20631" xr:uid="{00000000-0005-0000-0000-000043500000}"/>
    <cellStyle name="Dezimal 19 4 5 5 2" xfId="20632" xr:uid="{00000000-0005-0000-0000-000044500000}"/>
    <cellStyle name="Dezimal 19 4 5 5 2 2" xfId="20633" xr:uid="{00000000-0005-0000-0000-000045500000}"/>
    <cellStyle name="Dezimal 19 4 5 5 3" xfId="20634" xr:uid="{00000000-0005-0000-0000-000046500000}"/>
    <cellStyle name="Dezimal 19 4 5 5 3 2" xfId="20635" xr:uid="{00000000-0005-0000-0000-000047500000}"/>
    <cellStyle name="Dezimal 19 4 5 5 4" xfId="20636" xr:uid="{00000000-0005-0000-0000-000048500000}"/>
    <cellStyle name="Dezimal 19 4 5 6" xfId="20637" xr:uid="{00000000-0005-0000-0000-000049500000}"/>
    <cellStyle name="Dezimal 19 4 5 6 2" xfId="20638" xr:uid="{00000000-0005-0000-0000-00004A500000}"/>
    <cellStyle name="Dezimal 19 4 5 6 2 2" xfId="20639" xr:uid="{00000000-0005-0000-0000-00004B500000}"/>
    <cellStyle name="Dezimal 19 4 5 6 3" xfId="20640" xr:uid="{00000000-0005-0000-0000-00004C500000}"/>
    <cellStyle name="Dezimal 19 4 5 6 3 2" xfId="20641" xr:uid="{00000000-0005-0000-0000-00004D500000}"/>
    <cellStyle name="Dezimal 19 4 5 6 4" xfId="20642" xr:uid="{00000000-0005-0000-0000-00004E500000}"/>
    <cellStyle name="Dezimal 19 4 5 7" xfId="20643" xr:uid="{00000000-0005-0000-0000-00004F500000}"/>
    <cellStyle name="Dezimal 19 4 5 7 2" xfId="20644" xr:uid="{00000000-0005-0000-0000-000050500000}"/>
    <cellStyle name="Dezimal 19 4 5 8" xfId="20645" xr:uid="{00000000-0005-0000-0000-000051500000}"/>
    <cellStyle name="Dezimal 19 4 5 8 2" xfId="20646" xr:uid="{00000000-0005-0000-0000-000052500000}"/>
    <cellStyle name="Dezimal 19 4 5 9" xfId="20647" xr:uid="{00000000-0005-0000-0000-000053500000}"/>
    <cellStyle name="Dezimal 19 4 6" xfId="20648" xr:uid="{00000000-0005-0000-0000-000054500000}"/>
    <cellStyle name="Dezimal 19 4 6 2" xfId="20649" xr:uid="{00000000-0005-0000-0000-000055500000}"/>
    <cellStyle name="Dezimal 19 4 6 2 2" xfId="20650" xr:uid="{00000000-0005-0000-0000-000056500000}"/>
    <cellStyle name="Dezimal 19 4 6 2 2 2" xfId="20651" xr:uid="{00000000-0005-0000-0000-000057500000}"/>
    <cellStyle name="Dezimal 19 4 6 2 2 2 2" xfId="20652" xr:uid="{00000000-0005-0000-0000-000058500000}"/>
    <cellStyle name="Dezimal 19 4 6 2 2 3" xfId="20653" xr:uid="{00000000-0005-0000-0000-000059500000}"/>
    <cellStyle name="Dezimal 19 4 6 2 2 3 2" xfId="20654" xr:uid="{00000000-0005-0000-0000-00005A500000}"/>
    <cellStyle name="Dezimal 19 4 6 2 2 4" xfId="20655" xr:uid="{00000000-0005-0000-0000-00005B500000}"/>
    <cellStyle name="Dezimal 19 4 6 2 3" xfId="20656" xr:uid="{00000000-0005-0000-0000-00005C500000}"/>
    <cellStyle name="Dezimal 19 4 6 2 3 2" xfId="20657" xr:uid="{00000000-0005-0000-0000-00005D500000}"/>
    <cellStyle name="Dezimal 19 4 6 2 3 2 2" xfId="20658" xr:uid="{00000000-0005-0000-0000-00005E500000}"/>
    <cellStyle name="Dezimal 19 4 6 2 3 3" xfId="20659" xr:uid="{00000000-0005-0000-0000-00005F500000}"/>
    <cellStyle name="Dezimal 19 4 6 2 3 3 2" xfId="20660" xr:uid="{00000000-0005-0000-0000-000060500000}"/>
    <cellStyle name="Dezimal 19 4 6 2 3 4" xfId="20661" xr:uid="{00000000-0005-0000-0000-000061500000}"/>
    <cellStyle name="Dezimal 19 4 6 2 4" xfId="20662" xr:uid="{00000000-0005-0000-0000-000062500000}"/>
    <cellStyle name="Dezimal 19 4 6 2 4 2" xfId="20663" xr:uid="{00000000-0005-0000-0000-000063500000}"/>
    <cellStyle name="Dezimal 19 4 6 2 5" xfId="20664" xr:uid="{00000000-0005-0000-0000-000064500000}"/>
    <cellStyle name="Dezimal 19 4 6 2 5 2" xfId="20665" xr:uid="{00000000-0005-0000-0000-000065500000}"/>
    <cellStyle name="Dezimal 19 4 6 2 6" xfId="20666" xr:uid="{00000000-0005-0000-0000-000066500000}"/>
    <cellStyle name="Dezimal 19 4 6 3" xfId="20667" xr:uid="{00000000-0005-0000-0000-000067500000}"/>
    <cellStyle name="Dezimal 19 4 6 3 2" xfId="20668" xr:uid="{00000000-0005-0000-0000-000068500000}"/>
    <cellStyle name="Dezimal 19 4 6 3 2 2" xfId="20669" xr:uid="{00000000-0005-0000-0000-000069500000}"/>
    <cellStyle name="Dezimal 19 4 6 3 3" xfId="20670" xr:uid="{00000000-0005-0000-0000-00006A500000}"/>
    <cellStyle name="Dezimal 19 4 6 3 3 2" xfId="20671" xr:uid="{00000000-0005-0000-0000-00006B500000}"/>
    <cellStyle name="Dezimal 19 4 6 3 4" xfId="20672" xr:uid="{00000000-0005-0000-0000-00006C500000}"/>
    <cellStyle name="Dezimal 19 4 6 4" xfId="20673" xr:uid="{00000000-0005-0000-0000-00006D500000}"/>
    <cellStyle name="Dezimal 19 4 6 4 2" xfId="20674" xr:uid="{00000000-0005-0000-0000-00006E500000}"/>
    <cellStyle name="Dezimal 19 4 6 4 2 2" xfId="20675" xr:uid="{00000000-0005-0000-0000-00006F500000}"/>
    <cellStyle name="Dezimal 19 4 6 4 3" xfId="20676" xr:uid="{00000000-0005-0000-0000-000070500000}"/>
    <cellStyle name="Dezimal 19 4 6 4 3 2" xfId="20677" xr:uid="{00000000-0005-0000-0000-000071500000}"/>
    <cellStyle name="Dezimal 19 4 6 4 4" xfId="20678" xr:uid="{00000000-0005-0000-0000-000072500000}"/>
    <cellStyle name="Dezimal 19 4 6 5" xfId="20679" xr:uid="{00000000-0005-0000-0000-000073500000}"/>
    <cellStyle name="Dezimal 19 4 6 5 2" xfId="20680" xr:uid="{00000000-0005-0000-0000-000074500000}"/>
    <cellStyle name="Dezimal 19 4 6 5 2 2" xfId="20681" xr:uid="{00000000-0005-0000-0000-000075500000}"/>
    <cellStyle name="Dezimal 19 4 6 5 3" xfId="20682" xr:uid="{00000000-0005-0000-0000-000076500000}"/>
    <cellStyle name="Dezimal 19 4 6 5 3 2" xfId="20683" xr:uid="{00000000-0005-0000-0000-000077500000}"/>
    <cellStyle name="Dezimal 19 4 6 5 4" xfId="20684" xr:uid="{00000000-0005-0000-0000-000078500000}"/>
    <cellStyle name="Dezimal 19 4 6 6" xfId="20685" xr:uid="{00000000-0005-0000-0000-000079500000}"/>
    <cellStyle name="Dezimal 19 4 6 6 2" xfId="20686" xr:uid="{00000000-0005-0000-0000-00007A500000}"/>
    <cellStyle name="Dezimal 19 4 6 6 2 2" xfId="20687" xr:uid="{00000000-0005-0000-0000-00007B500000}"/>
    <cellStyle name="Dezimal 19 4 6 6 3" xfId="20688" xr:uid="{00000000-0005-0000-0000-00007C500000}"/>
    <cellStyle name="Dezimal 19 4 6 6 3 2" xfId="20689" xr:uid="{00000000-0005-0000-0000-00007D500000}"/>
    <cellStyle name="Dezimal 19 4 6 6 4" xfId="20690" xr:uid="{00000000-0005-0000-0000-00007E500000}"/>
    <cellStyle name="Dezimal 19 4 6 7" xfId="20691" xr:uid="{00000000-0005-0000-0000-00007F500000}"/>
    <cellStyle name="Dezimal 19 4 6 7 2" xfId="20692" xr:uid="{00000000-0005-0000-0000-000080500000}"/>
    <cellStyle name="Dezimal 19 4 6 8" xfId="20693" xr:uid="{00000000-0005-0000-0000-000081500000}"/>
    <cellStyle name="Dezimal 19 4 6 8 2" xfId="20694" xr:uid="{00000000-0005-0000-0000-000082500000}"/>
    <cellStyle name="Dezimal 19 4 6 9" xfId="20695" xr:uid="{00000000-0005-0000-0000-000083500000}"/>
    <cellStyle name="Dezimal 19 4 7" xfId="20696" xr:uid="{00000000-0005-0000-0000-000084500000}"/>
    <cellStyle name="Dezimal 19 4 7 10" xfId="20697" xr:uid="{00000000-0005-0000-0000-000085500000}"/>
    <cellStyle name="Dezimal 19 4 7 10 2" xfId="20698" xr:uid="{00000000-0005-0000-0000-000086500000}"/>
    <cellStyle name="Dezimal 19 4 7 11" xfId="20699" xr:uid="{00000000-0005-0000-0000-000087500000}"/>
    <cellStyle name="Dezimal 19 4 7 2" xfId="20700" xr:uid="{00000000-0005-0000-0000-000088500000}"/>
    <cellStyle name="Dezimal 19 4 7 2 2" xfId="20701" xr:uid="{00000000-0005-0000-0000-000089500000}"/>
    <cellStyle name="Dezimal 19 4 7 2 2 2" xfId="20702" xr:uid="{00000000-0005-0000-0000-00008A500000}"/>
    <cellStyle name="Dezimal 19 4 7 2 2 2 2" xfId="20703" xr:uid="{00000000-0005-0000-0000-00008B500000}"/>
    <cellStyle name="Dezimal 19 4 7 2 2 3" xfId="20704" xr:uid="{00000000-0005-0000-0000-00008C500000}"/>
    <cellStyle name="Dezimal 19 4 7 2 2 3 2" xfId="20705" xr:uid="{00000000-0005-0000-0000-00008D500000}"/>
    <cellStyle name="Dezimal 19 4 7 2 2 4" xfId="20706" xr:uid="{00000000-0005-0000-0000-00008E500000}"/>
    <cellStyle name="Dezimal 19 4 7 2 3" xfId="20707" xr:uid="{00000000-0005-0000-0000-00008F500000}"/>
    <cellStyle name="Dezimal 19 4 7 2 3 2" xfId="20708" xr:uid="{00000000-0005-0000-0000-000090500000}"/>
    <cellStyle name="Dezimal 19 4 7 2 3 2 2" xfId="20709" xr:uid="{00000000-0005-0000-0000-000091500000}"/>
    <cellStyle name="Dezimal 19 4 7 2 3 3" xfId="20710" xr:uid="{00000000-0005-0000-0000-000092500000}"/>
    <cellStyle name="Dezimal 19 4 7 2 3 3 2" xfId="20711" xr:uid="{00000000-0005-0000-0000-000093500000}"/>
    <cellStyle name="Dezimal 19 4 7 2 3 4" xfId="20712" xr:uid="{00000000-0005-0000-0000-000094500000}"/>
    <cellStyle name="Dezimal 19 4 7 2 4" xfId="20713" xr:uid="{00000000-0005-0000-0000-000095500000}"/>
    <cellStyle name="Dezimal 19 4 7 2 4 2" xfId="20714" xr:uid="{00000000-0005-0000-0000-000096500000}"/>
    <cellStyle name="Dezimal 19 4 7 2 5" xfId="20715" xr:uid="{00000000-0005-0000-0000-000097500000}"/>
    <cellStyle name="Dezimal 19 4 7 2 5 2" xfId="20716" xr:uid="{00000000-0005-0000-0000-000098500000}"/>
    <cellStyle name="Dezimal 19 4 7 2 6" xfId="20717" xr:uid="{00000000-0005-0000-0000-000099500000}"/>
    <cellStyle name="Dezimal 19 4 7 3" xfId="20718" xr:uid="{00000000-0005-0000-0000-00009A500000}"/>
    <cellStyle name="Dezimal 19 4 7 3 2" xfId="20719" xr:uid="{00000000-0005-0000-0000-00009B500000}"/>
    <cellStyle name="Dezimal 19 4 7 3 2 2" xfId="20720" xr:uid="{00000000-0005-0000-0000-00009C500000}"/>
    <cellStyle name="Dezimal 19 4 7 3 2 2 2" xfId="20721" xr:uid="{00000000-0005-0000-0000-00009D500000}"/>
    <cellStyle name="Dezimal 19 4 7 3 2 3" xfId="20722" xr:uid="{00000000-0005-0000-0000-00009E500000}"/>
    <cellStyle name="Dezimal 19 4 7 3 2 3 2" xfId="20723" xr:uid="{00000000-0005-0000-0000-00009F500000}"/>
    <cellStyle name="Dezimal 19 4 7 3 2 4" xfId="20724" xr:uid="{00000000-0005-0000-0000-0000A0500000}"/>
    <cellStyle name="Dezimal 19 4 7 3 3" xfId="20725" xr:uid="{00000000-0005-0000-0000-0000A1500000}"/>
    <cellStyle name="Dezimal 19 4 7 3 3 2" xfId="20726" xr:uid="{00000000-0005-0000-0000-0000A2500000}"/>
    <cellStyle name="Dezimal 19 4 7 3 3 2 2" xfId="20727" xr:uid="{00000000-0005-0000-0000-0000A3500000}"/>
    <cellStyle name="Dezimal 19 4 7 3 3 3" xfId="20728" xr:uid="{00000000-0005-0000-0000-0000A4500000}"/>
    <cellStyle name="Dezimal 19 4 7 3 3 3 2" xfId="20729" xr:uid="{00000000-0005-0000-0000-0000A5500000}"/>
    <cellStyle name="Dezimal 19 4 7 3 3 4" xfId="20730" xr:uid="{00000000-0005-0000-0000-0000A6500000}"/>
    <cellStyle name="Dezimal 19 4 7 3 4" xfId="20731" xr:uid="{00000000-0005-0000-0000-0000A7500000}"/>
    <cellStyle name="Dezimal 19 4 7 3 4 2" xfId="20732" xr:uid="{00000000-0005-0000-0000-0000A8500000}"/>
    <cellStyle name="Dezimal 19 4 7 3 5" xfId="20733" xr:uid="{00000000-0005-0000-0000-0000A9500000}"/>
    <cellStyle name="Dezimal 19 4 7 3 5 2" xfId="20734" xr:uid="{00000000-0005-0000-0000-0000AA500000}"/>
    <cellStyle name="Dezimal 19 4 7 3 6" xfId="20735" xr:uid="{00000000-0005-0000-0000-0000AB500000}"/>
    <cellStyle name="Dezimal 19 4 7 4" xfId="20736" xr:uid="{00000000-0005-0000-0000-0000AC500000}"/>
    <cellStyle name="Dezimal 19 4 7 4 2" xfId="20737" xr:uid="{00000000-0005-0000-0000-0000AD500000}"/>
    <cellStyle name="Dezimal 19 4 7 4 2 2" xfId="20738" xr:uid="{00000000-0005-0000-0000-0000AE500000}"/>
    <cellStyle name="Dezimal 19 4 7 4 2 2 2" xfId="20739" xr:uid="{00000000-0005-0000-0000-0000AF500000}"/>
    <cellStyle name="Dezimal 19 4 7 4 2 2 2 2" xfId="20740" xr:uid="{00000000-0005-0000-0000-0000B0500000}"/>
    <cellStyle name="Dezimal 19 4 7 4 2 2 3" xfId="20741" xr:uid="{00000000-0005-0000-0000-0000B1500000}"/>
    <cellStyle name="Dezimal 19 4 7 4 2 2 3 2" xfId="20742" xr:uid="{00000000-0005-0000-0000-0000B2500000}"/>
    <cellStyle name="Dezimal 19 4 7 4 2 2 4" xfId="20743" xr:uid="{00000000-0005-0000-0000-0000B3500000}"/>
    <cellStyle name="Dezimal 19 4 7 4 2 3" xfId="20744" xr:uid="{00000000-0005-0000-0000-0000B4500000}"/>
    <cellStyle name="Dezimal 19 4 7 4 2 3 2" xfId="20745" xr:uid="{00000000-0005-0000-0000-0000B5500000}"/>
    <cellStyle name="Dezimal 19 4 7 4 2 3 2 2" xfId="20746" xr:uid="{00000000-0005-0000-0000-0000B6500000}"/>
    <cellStyle name="Dezimal 19 4 7 4 2 3 3" xfId="20747" xr:uid="{00000000-0005-0000-0000-0000B7500000}"/>
    <cellStyle name="Dezimal 19 4 7 4 2 3 3 2" xfId="20748" xr:uid="{00000000-0005-0000-0000-0000B8500000}"/>
    <cellStyle name="Dezimal 19 4 7 4 2 3 4" xfId="20749" xr:uid="{00000000-0005-0000-0000-0000B9500000}"/>
    <cellStyle name="Dezimal 19 4 7 4 2 4" xfId="20750" xr:uid="{00000000-0005-0000-0000-0000BA500000}"/>
    <cellStyle name="Dezimal 19 4 7 4 2 4 2" xfId="20751" xr:uid="{00000000-0005-0000-0000-0000BB500000}"/>
    <cellStyle name="Dezimal 19 4 7 4 2 5" xfId="20752" xr:uid="{00000000-0005-0000-0000-0000BC500000}"/>
    <cellStyle name="Dezimal 19 4 7 4 2 5 2" xfId="20753" xr:uid="{00000000-0005-0000-0000-0000BD500000}"/>
    <cellStyle name="Dezimal 19 4 7 4 2 6" xfId="20754" xr:uid="{00000000-0005-0000-0000-0000BE500000}"/>
    <cellStyle name="Dezimal 19 4 7 4 3" xfId="20755" xr:uid="{00000000-0005-0000-0000-0000BF500000}"/>
    <cellStyle name="Dezimal 19 4 7 4 3 2" xfId="20756" xr:uid="{00000000-0005-0000-0000-0000C0500000}"/>
    <cellStyle name="Dezimal 19 4 7 4 3 2 2" xfId="20757" xr:uid="{00000000-0005-0000-0000-0000C1500000}"/>
    <cellStyle name="Dezimal 19 4 7 4 3 3" xfId="20758" xr:uid="{00000000-0005-0000-0000-0000C2500000}"/>
    <cellStyle name="Dezimal 19 4 7 4 3 3 2" xfId="20759" xr:uid="{00000000-0005-0000-0000-0000C3500000}"/>
    <cellStyle name="Dezimal 19 4 7 4 3 4" xfId="20760" xr:uid="{00000000-0005-0000-0000-0000C4500000}"/>
    <cellStyle name="Dezimal 19 4 7 4 4" xfId="20761" xr:uid="{00000000-0005-0000-0000-0000C5500000}"/>
    <cellStyle name="Dezimal 19 4 7 4 4 2" xfId="20762" xr:uid="{00000000-0005-0000-0000-0000C6500000}"/>
    <cellStyle name="Dezimal 19 4 7 4 5" xfId="20763" xr:uid="{00000000-0005-0000-0000-0000C7500000}"/>
    <cellStyle name="Dezimal 19 4 7 4 5 2" xfId="20764" xr:uid="{00000000-0005-0000-0000-0000C8500000}"/>
    <cellStyle name="Dezimal 19 4 7 4 6" xfId="20765" xr:uid="{00000000-0005-0000-0000-0000C9500000}"/>
    <cellStyle name="Dezimal 19 4 7 5" xfId="20766" xr:uid="{00000000-0005-0000-0000-0000CA500000}"/>
    <cellStyle name="Dezimal 19 4 7 5 2" xfId="20767" xr:uid="{00000000-0005-0000-0000-0000CB500000}"/>
    <cellStyle name="Dezimal 19 4 7 5 2 2" xfId="20768" xr:uid="{00000000-0005-0000-0000-0000CC500000}"/>
    <cellStyle name="Dezimal 19 4 7 5 3" xfId="20769" xr:uid="{00000000-0005-0000-0000-0000CD500000}"/>
    <cellStyle name="Dezimal 19 4 7 5 3 2" xfId="20770" xr:uid="{00000000-0005-0000-0000-0000CE500000}"/>
    <cellStyle name="Dezimal 19 4 7 5 4" xfId="20771" xr:uid="{00000000-0005-0000-0000-0000CF500000}"/>
    <cellStyle name="Dezimal 19 4 7 6" xfId="20772" xr:uid="{00000000-0005-0000-0000-0000D0500000}"/>
    <cellStyle name="Dezimal 19 4 7 6 2" xfId="20773" xr:uid="{00000000-0005-0000-0000-0000D1500000}"/>
    <cellStyle name="Dezimal 19 4 7 6 2 2" xfId="20774" xr:uid="{00000000-0005-0000-0000-0000D2500000}"/>
    <cellStyle name="Dezimal 19 4 7 6 3" xfId="20775" xr:uid="{00000000-0005-0000-0000-0000D3500000}"/>
    <cellStyle name="Dezimal 19 4 7 6 3 2" xfId="20776" xr:uid="{00000000-0005-0000-0000-0000D4500000}"/>
    <cellStyle name="Dezimal 19 4 7 6 4" xfId="20777" xr:uid="{00000000-0005-0000-0000-0000D5500000}"/>
    <cellStyle name="Dezimal 19 4 7 7" xfId="20778" xr:uid="{00000000-0005-0000-0000-0000D6500000}"/>
    <cellStyle name="Dezimal 19 4 7 7 2" xfId="20779" xr:uid="{00000000-0005-0000-0000-0000D7500000}"/>
    <cellStyle name="Dezimal 19 4 7 7 2 2" xfId="20780" xr:uid="{00000000-0005-0000-0000-0000D8500000}"/>
    <cellStyle name="Dezimal 19 4 7 7 3" xfId="20781" xr:uid="{00000000-0005-0000-0000-0000D9500000}"/>
    <cellStyle name="Dezimal 19 4 7 7 3 2" xfId="20782" xr:uid="{00000000-0005-0000-0000-0000DA500000}"/>
    <cellStyle name="Dezimal 19 4 7 7 4" xfId="20783" xr:uid="{00000000-0005-0000-0000-0000DB500000}"/>
    <cellStyle name="Dezimal 19 4 7 8" xfId="20784" xr:uid="{00000000-0005-0000-0000-0000DC500000}"/>
    <cellStyle name="Dezimal 19 4 7 8 2" xfId="20785" xr:uid="{00000000-0005-0000-0000-0000DD500000}"/>
    <cellStyle name="Dezimal 19 4 7 8 2 2" xfId="20786" xr:uid="{00000000-0005-0000-0000-0000DE500000}"/>
    <cellStyle name="Dezimal 19 4 7 8 3" xfId="20787" xr:uid="{00000000-0005-0000-0000-0000DF500000}"/>
    <cellStyle name="Dezimal 19 4 7 8 3 2" xfId="20788" xr:uid="{00000000-0005-0000-0000-0000E0500000}"/>
    <cellStyle name="Dezimal 19 4 7 8 4" xfId="20789" xr:uid="{00000000-0005-0000-0000-0000E1500000}"/>
    <cellStyle name="Dezimal 19 4 7 9" xfId="20790" xr:uid="{00000000-0005-0000-0000-0000E2500000}"/>
    <cellStyle name="Dezimal 19 4 7 9 2" xfId="20791" xr:uid="{00000000-0005-0000-0000-0000E3500000}"/>
    <cellStyle name="Dezimal 19 4 8" xfId="20792" xr:uid="{00000000-0005-0000-0000-0000E4500000}"/>
    <cellStyle name="Dezimal 19 4 8 10" xfId="20793" xr:uid="{00000000-0005-0000-0000-0000E5500000}"/>
    <cellStyle name="Dezimal 19 4 8 2" xfId="20794" xr:uid="{00000000-0005-0000-0000-0000E6500000}"/>
    <cellStyle name="Dezimal 19 4 8 2 2" xfId="20795" xr:uid="{00000000-0005-0000-0000-0000E7500000}"/>
    <cellStyle name="Dezimal 19 4 8 2 2 2" xfId="20796" xr:uid="{00000000-0005-0000-0000-0000E8500000}"/>
    <cellStyle name="Dezimal 19 4 8 2 2 2 2" xfId="20797" xr:uid="{00000000-0005-0000-0000-0000E9500000}"/>
    <cellStyle name="Dezimal 19 4 8 2 2 3" xfId="20798" xr:uid="{00000000-0005-0000-0000-0000EA500000}"/>
    <cellStyle name="Dezimal 19 4 8 2 2 3 2" xfId="20799" xr:uid="{00000000-0005-0000-0000-0000EB500000}"/>
    <cellStyle name="Dezimal 19 4 8 2 2 4" xfId="20800" xr:uid="{00000000-0005-0000-0000-0000EC500000}"/>
    <cellStyle name="Dezimal 19 4 8 2 3" xfId="20801" xr:uid="{00000000-0005-0000-0000-0000ED500000}"/>
    <cellStyle name="Dezimal 19 4 8 2 3 2" xfId="20802" xr:uid="{00000000-0005-0000-0000-0000EE500000}"/>
    <cellStyle name="Dezimal 19 4 8 2 3 2 2" xfId="20803" xr:uid="{00000000-0005-0000-0000-0000EF500000}"/>
    <cellStyle name="Dezimal 19 4 8 2 3 3" xfId="20804" xr:uid="{00000000-0005-0000-0000-0000F0500000}"/>
    <cellStyle name="Dezimal 19 4 8 2 3 3 2" xfId="20805" xr:uid="{00000000-0005-0000-0000-0000F1500000}"/>
    <cellStyle name="Dezimal 19 4 8 2 3 4" xfId="20806" xr:uid="{00000000-0005-0000-0000-0000F2500000}"/>
    <cellStyle name="Dezimal 19 4 8 2 4" xfId="20807" xr:uid="{00000000-0005-0000-0000-0000F3500000}"/>
    <cellStyle name="Dezimal 19 4 8 2 4 2" xfId="20808" xr:uid="{00000000-0005-0000-0000-0000F4500000}"/>
    <cellStyle name="Dezimal 19 4 8 2 5" xfId="20809" xr:uid="{00000000-0005-0000-0000-0000F5500000}"/>
    <cellStyle name="Dezimal 19 4 8 2 5 2" xfId="20810" xr:uid="{00000000-0005-0000-0000-0000F6500000}"/>
    <cellStyle name="Dezimal 19 4 8 2 6" xfId="20811" xr:uid="{00000000-0005-0000-0000-0000F7500000}"/>
    <cellStyle name="Dezimal 19 4 8 3" xfId="20812" xr:uid="{00000000-0005-0000-0000-0000F8500000}"/>
    <cellStyle name="Dezimal 19 4 8 3 2" xfId="20813" xr:uid="{00000000-0005-0000-0000-0000F9500000}"/>
    <cellStyle name="Dezimal 19 4 8 3 2 2" xfId="20814" xr:uid="{00000000-0005-0000-0000-0000FA500000}"/>
    <cellStyle name="Dezimal 19 4 8 3 2 2 2" xfId="20815" xr:uid="{00000000-0005-0000-0000-0000FB500000}"/>
    <cellStyle name="Dezimal 19 4 8 3 2 3" xfId="20816" xr:uid="{00000000-0005-0000-0000-0000FC500000}"/>
    <cellStyle name="Dezimal 19 4 8 3 2 3 2" xfId="20817" xr:uid="{00000000-0005-0000-0000-0000FD500000}"/>
    <cellStyle name="Dezimal 19 4 8 3 2 4" xfId="20818" xr:uid="{00000000-0005-0000-0000-0000FE500000}"/>
    <cellStyle name="Dezimal 19 4 8 3 3" xfId="20819" xr:uid="{00000000-0005-0000-0000-0000FF500000}"/>
    <cellStyle name="Dezimal 19 4 8 3 3 2" xfId="20820" xr:uid="{00000000-0005-0000-0000-000000510000}"/>
    <cellStyle name="Dezimal 19 4 8 3 3 2 2" xfId="20821" xr:uid="{00000000-0005-0000-0000-000001510000}"/>
    <cellStyle name="Dezimal 19 4 8 3 3 3" xfId="20822" xr:uid="{00000000-0005-0000-0000-000002510000}"/>
    <cellStyle name="Dezimal 19 4 8 3 3 3 2" xfId="20823" xr:uid="{00000000-0005-0000-0000-000003510000}"/>
    <cellStyle name="Dezimal 19 4 8 3 3 4" xfId="20824" xr:uid="{00000000-0005-0000-0000-000004510000}"/>
    <cellStyle name="Dezimal 19 4 8 3 4" xfId="20825" xr:uid="{00000000-0005-0000-0000-000005510000}"/>
    <cellStyle name="Dezimal 19 4 8 3 4 2" xfId="20826" xr:uid="{00000000-0005-0000-0000-000006510000}"/>
    <cellStyle name="Dezimal 19 4 8 3 5" xfId="20827" xr:uid="{00000000-0005-0000-0000-000007510000}"/>
    <cellStyle name="Dezimal 19 4 8 3 5 2" xfId="20828" xr:uid="{00000000-0005-0000-0000-000008510000}"/>
    <cellStyle name="Dezimal 19 4 8 3 6" xfId="20829" xr:uid="{00000000-0005-0000-0000-000009510000}"/>
    <cellStyle name="Dezimal 19 4 8 4" xfId="20830" xr:uid="{00000000-0005-0000-0000-00000A510000}"/>
    <cellStyle name="Dezimal 19 4 8 4 2" xfId="20831" xr:uid="{00000000-0005-0000-0000-00000B510000}"/>
    <cellStyle name="Dezimal 19 4 8 4 2 2" xfId="20832" xr:uid="{00000000-0005-0000-0000-00000C510000}"/>
    <cellStyle name="Dezimal 19 4 8 4 2 2 2" xfId="20833" xr:uid="{00000000-0005-0000-0000-00000D510000}"/>
    <cellStyle name="Dezimal 19 4 8 4 2 2 2 2" xfId="20834" xr:uid="{00000000-0005-0000-0000-00000E510000}"/>
    <cellStyle name="Dezimal 19 4 8 4 2 2 3" xfId="20835" xr:uid="{00000000-0005-0000-0000-00000F510000}"/>
    <cellStyle name="Dezimal 19 4 8 4 2 2 3 2" xfId="20836" xr:uid="{00000000-0005-0000-0000-000010510000}"/>
    <cellStyle name="Dezimal 19 4 8 4 2 2 4" xfId="20837" xr:uid="{00000000-0005-0000-0000-000011510000}"/>
    <cellStyle name="Dezimal 19 4 8 4 2 3" xfId="20838" xr:uid="{00000000-0005-0000-0000-000012510000}"/>
    <cellStyle name="Dezimal 19 4 8 4 2 3 2" xfId="20839" xr:uid="{00000000-0005-0000-0000-000013510000}"/>
    <cellStyle name="Dezimal 19 4 8 4 2 3 2 2" xfId="20840" xr:uid="{00000000-0005-0000-0000-000014510000}"/>
    <cellStyle name="Dezimal 19 4 8 4 2 3 3" xfId="20841" xr:uid="{00000000-0005-0000-0000-000015510000}"/>
    <cellStyle name="Dezimal 19 4 8 4 2 3 3 2" xfId="20842" xr:uid="{00000000-0005-0000-0000-000016510000}"/>
    <cellStyle name="Dezimal 19 4 8 4 2 3 4" xfId="20843" xr:uid="{00000000-0005-0000-0000-000017510000}"/>
    <cellStyle name="Dezimal 19 4 8 4 2 4" xfId="20844" xr:uid="{00000000-0005-0000-0000-000018510000}"/>
    <cellStyle name="Dezimal 19 4 8 4 2 4 2" xfId="20845" xr:uid="{00000000-0005-0000-0000-000019510000}"/>
    <cellStyle name="Dezimal 19 4 8 4 2 5" xfId="20846" xr:uid="{00000000-0005-0000-0000-00001A510000}"/>
    <cellStyle name="Dezimal 19 4 8 4 2 5 2" xfId="20847" xr:uid="{00000000-0005-0000-0000-00001B510000}"/>
    <cellStyle name="Dezimal 19 4 8 4 2 6" xfId="20848" xr:uid="{00000000-0005-0000-0000-00001C510000}"/>
    <cellStyle name="Dezimal 19 4 8 4 3" xfId="20849" xr:uid="{00000000-0005-0000-0000-00001D510000}"/>
    <cellStyle name="Dezimal 19 4 8 4 3 2" xfId="20850" xr:uid="{00000000-0005-0000-0000-00001E510000}"/>
    <cellStyle name="Dezimal 19 4 8 4 3 2 2" xfId="20851" xr:uid="{00000000-0005-0000-0000-00001F510000}"/>
    <cellStyle name="Dezimal 19 4 8 4 3 3" xfId="20852" xr:uid="{00000000-0005-0000-0000-000020510000}"/>
    <cellStyle name="Dezimal 19 4 8 4 3 3 2" xfId="20853" xr:uid="{00000000-0005-0000-0000-000021510000}"/>
    <cellStyle name="Dezimal 19 4 8 4 3 4" xfId="20854" xr:uid="{00000000-0005-0000-0000-000022510000}"/>
    <cellStyle name="Dezimal 19 4 8 4 4" xfId="20855" xr:uid="{00000000-0005-0000-0000-000023510000}"/>
    <cellStyle name="Dezimal 19 4 8 4 4 2" xfId="20856" xr:uid="{00000000-0005-0000-0000-000024510000}"/>
    <cellStyle name="Dezimal 19 4 8 4 5" xfId="20857" xr:uid="{00000000-0005-0000-0000-000025510000}"/>
    <cellStyle name="Dezimal 19 4 8 4 5 2" xfId="20858" xr:uid="{00000000-0005-0000-0000-000026510000}"/>
    <cellStyle name="Dezimal 19 4 8 4 6" xfId="20859" xr:uid="{00000000-0005-0000-0000-000027510000}"/>
    <cellStyle name="Dezimal 19 4 8 5" xfId="20860" xr:uid="{00000000-0005-0000-0000-000028510000}"/>
    <cellStyle name="Dezimal 19 4 8 5 2" xfId="20861" xr:uid="{00000000-0005-0000-0000-000029510000}"/>
    <cellStyle name="Dezimal 19 4 8 5 2 2" xfId="20862" xr:uid="{00000000-0005-0000-0000-00002A510000}"/>
    <cellStyle name="Dezimal 19 4 8 5 3" xfId="20863" xr:uid="{00000000-0005-0000-0000-00002B510000}"/>
    <cellStyle name="Dezimal 19 4 8 5 3 2" xfId="20864" xr:uid="{00000000-0005-0000-0000-00002C510000}"/>
    <cellStyle name="Dezimal 19 4 8 5 4" xfId="20865" xr:uid="{00000000-0005-0000-0000-00002D510000}"/>
    <cellStyle name="Dezimal 19 4 8 6" xfId="20866" xr:uid="{00000000-0005-0000-0000-00002E510000}"/>
    <cellStyle name="Dezimal 19 4 8 6 2" xfId="20867" xr:uid="{00000000-0005-0000-0000-00002F510000}"/>
    <cellStyle name="Dezimal 19 4 8 6 2 2" xfId="20868" xr:uid="{00000000-0005-0000-0000-000030510000}"/>
    <cellStyle name="Dezimal 19 4 8 6 3" xfId="20869" xr:uid="{00000000-0005-0000-0000-000031510000}"/>
    <cellStyle name="Dezimal 19 4 8 6 3 2" xfId="20870" xr:uid="{00000000-0005-0000-0000-000032510000}"/>
    <cellStyle name="Dezimal 19 4 8 6 4" xfId="20871" xr:uid="{00000000-0005-0000-0000-000033510000}"/>
    <cellStyle name="Dezimal 19 4 8 7" xfId="20872" xr:uid="{00000000-0005-0000-0000-000034510000}"/>
    <cellStyle name="Dezimal 19 4 8 7 2" xfId="20873" xr:uid="{00000000-0005-0000-0000-000035510000}"/>
    <cellStyle name="Dezimal 19 4 8 7 2 2" xfId="20874" xr:uid="{00000000-0005-0000-0000-000036510000}"/>
    <cellStyle name="Dezimal 19 4 8 7 3" xfId="20875" xr:uid="{00000000-0005-0000-0000-000037510000}"/>
    <cellStyle name="Dezimal 19 4 8 7 3 2" xfId="20876" xr:uid="{00000000-0005-0000-0000-000038510000}"/>
    <cellStyle name="Dezimal 19 4 8 7 4" xfId="20877" xr:uid="{00000000-0005-0000-0000-000039510000}"/>
    <cellStyle name="Dezimal 19 4 8 8" xfId="20878" xr:uid="{00000000-0005-0000-0000-00003A510000}"/>
    <cellStyle name="Dezimal 19 4 8 8 2" xfId="20879" xr:uid="{00000000-0005-0000-0000-00003B510000}"/>
    <cellStyle name="Dezimal 19 4 8 9" xfId="20880" xr:uid="{00000000-0005-0000-0000-00003C510000}"/>
    <cellStyle name="Dezimal 19 4 8 9 2" xfId="20881" xr:uid="{00000000-0005-0000-0000-00003D510000}"/>
    <cellStyle name="Dezimal 19 4 9" xfId="20882" xr:uid="{00000000-0005-0000-0000-00003E510000}"/>
    <cellStyle name="Dezimal 19 4 9 2" xfId="20883" xr:uid="{00000000-0005-0000-0000-00003F510000}"/>
    <cellStyle name="Dezimal 19 4 9 2 2" xfId="20884" xr:uid="{00000000-0005-0000-0000-000040510000}"/>
    <cellStyle name="Dezimal 19 4 9 2 2 2" xfId="20885" xr:uid="{00000000-0005-0000-0000-000041510000}"/>
    <cellStyle name="Dezimal 19 4 9 2 2 2 2" xfId="20886" xr:uid="{00000000-0005-0000-0000-000042510000}"/>
    <cellStyle name="Dezimal 19 4 9 2 2 3" xfId="20887" xr:uid="{00000000-0005-0000-0000-000043510000}"/>
    <cellStyle name="Dezimal 19 4 9 2 2 3 2" xfId="20888" xr:uid="{00000000-0005-0000-0000-000044510000}"/>
    <cellStyle name="Dezimal 19 4 9 2 2 4" xfId="20889" xr:uid="{00000000-0005-0000-0000-000045510000}"/>
    <cellStyle name="Dezimal 19 4 9 2 3" xfId="20890" xr:uid="{00000000-0005-0000-0000-000046510000}"/>
    <cellStyle name="Dezimal 19 4 9 2 3 2" xfId="20891" xr:uid="{00000000-0005-0000-0000-000047510000}"/>
    <cellStyle name="Dezimal 19 4 9 2 3 2 2" xfId="20892" xr:uid="{00000000-0005-0000-0000-000048510000}"/>
    <cellStyle name="Dezimal 19 4 9 2 3 3" xfId="20893" xr:uid="{00000000-0005-0000-0000-000049510000}"/>
    <cellStyle name="Dezimal 19 4 9 2 3 3 2" xfId="20894" xr:uid="{00000000-0005-0000-0000-00004A510000}"/>
    <cellStyle name="Dezimal 19 4 9 2 3 4" xfId="20895" xr:uid="{00000000-0005-0000-0000-00004B510000}"/>
    <cellStyle name="Dezimal 19 4 9 2 4" xfId="20896" xr:uid="{00000000-0005-0000-0000-00004C510000}"/>
    <cellStyle name="Dezimal 19 4 9 2 4 2" xfId="20897" xr:uid="{00000000-0005-0000-0000-00004D510000}"/>
    <cellStyle name="Dezimal 19 4 9 2 5" xfId="20898" xr:uid="{00000000-0005-0000-0000-00004E510000}"/>
    <cellStyle name="Dezimal 19 4 9 2 5 2" xfId="20899" xr:uid="{00000000-0005-0000-0000-00004F510000}"/>
    <cellStyle name="Dezimal 19 4 9 2 6" xfId="20900" xr:uid="{00000000-0005-0000-0000-000050510000}"/>
    <cellStyle name="Dezimal 19 4 9 3" xfId="20901" xr:uid="{00000000-0005-0000-0000-000051510000}"/>
    <cellStyle name="Dezimal 19 4 9 3 2" xfId="20902" xr:uid="{00000000-0005-0000-0000-000052510000}"/>
    <cellStyle name="Dezimal 19 4 9 3 2 2" xfId="20903" xr:uid="{00000000-0005-0000-0000-000053510000}"/>
    <cellStyle name="Dezimal 19 4 9 3 3" xfId="20904" xr:uid="{00000000-0005-0000-0000-000054510000}"/>
    <cellStyle name="Dezimal 19 4 9 3 3 2" xfId="20905" xr:uid="{00000000-0005-0000-0000-000055510000}"/>
    <cellStyle name="Dezimal 19 4 9 3 4" xfId="20906" xr:uid="{00000000-0005-0000-0000-000056510000}"/>
    <cellStyle name="Dezimal 19 4 9 4" xfId="20907" xr:uid="{00000000-0005-0000-0000-000057510000}"/>
    <cellStyle name="Dezimal 19 4 9 4 2" xfId="20908" xr:uid="{00000000-0005-0000-0000-000058510000}"/>
    <cellStyle name="Dezimal 19 4 9 5" xfId="20909" xr:uid="{00000000-0005-0000-0000-000059510000}"/>
    <cellStyle name="Dezimal 19 4 9 5 2" xfId="20910" xr:uid="{00000000-0005-0000-0000-00005A510000}"/>
    <cellStyle name="Dezimal 19 4 9 6" xfId="20911" xr:uid="{00000000-0005-0000-0000-00005B510000}"/>
    <cellStyle name="Dezimal 19 5" xfId="20912" xr:uid="{00000000-0005-0000-0000-00005C510000}"/>
    <cellStyle name="Dezimal 19 5 10" xfId="20913" xr:uid="{00000000-0005-0000-0000-00005D510000}"/>
    <cellStyle name="Dezimal 19 5 10 2" xfId="20914" xr:uid="{00000000-0005-0000-0000-00005E510000}"/>
    <cellStyle name="Dezimal 19 5 11" xfId="20915" xr:uid="{00000000-0005-0000-0000-00005F510000}"/>
    <cellStyle name="Dezimal 19 5 2" xfId="20916" xr:uid="{00000000-0005-0000-0000-000060510000}"/>
    <cellStyle name="Dezimal 19 5 2 10" xfId="20917" xr:uid="{00000000-0005-0000-0000-000061510000}"/>
    <cellStyle name="Dezimal 19 5 2 2" xfId="20918" xr:uid="{00000000-0005-0000-0000-000062510000}"/>
    <cellStyle name="Dezimal 19 5 2 2 2" xfId="20919" xr:uid="{00000000-0005-0000-0000-000063510000}"/>
    <cellStyle name="Dezimal 19 5 2 2 2 2" xfId="20920" xr:uid="{00000000-0005-0000-0000-000064510000}"/>
    <cellStyle name="Dezimal 19 5 2 2 2 2 2" xfId="20921" xr:uid="{00000000-0005-0000-0000-000065510000}"/>
    <cellStyle name="Dezimal 19 5 2 2 2 3" xfId="20922" xr:uid="{00000000-0005-0000-0000-000066510000}"/>
    <cellStyle name="Dezimal 19 5 2 2 3" xfId="20923" xr:uid="{00000000-0005-0000-0000-000067510000}"/>
    <cellStyle name="Dezimal 19 5 2 2 3 2" xfId="20924" xr:uid="{00000000-0005-0000-0000-000068510000}"/>
    <cellStyle name="Dezimal 19 5 2 2 4" xfId="20925" xr:uid="{00000000-0005-0000-0000-000069510000}"/>
    <cellStyle name="Dezimal 19 5 2 3" xfId="20926" xr:uid="{00000000-0005-0000-0000-00006A510000}"/>
    <cellStyle name="Dezimal 19 5 2 3 2" xfId="20927" xr:uid="{00000000-0005-0000-0000-00006B510000}"/>
    <cellStyle name="Dezimal 19 5 2 3 2 2" xfId="20928" xr:uid="{00000000-0005-0000-0000-00006C510000}"/>
    <cellStyle name="Dezimal 19 5 2 3 3" xfId="20929" xr:uid="{00000000-0005-0000-0000-00006D510000}"/>
    <cellStyle name="Dezimal 19 5 2 3 3 2" xfId="20930" xr:uid="{00000000-0005-0000-0000-00006E510000}"/>
    <cellStyle name="Dezimal 19 5 2 3 4" xfId="20931" xr:uid="{00000000-0005-0000-0000-00006F510000}"/>
    <cellStyle name="Dezimal 19 5 2 4" xfId="20932" xr:uid="{00000000-0005-0000-0000-000070510000}"/>
    <cellStyle name="Dezimal 19 5 2 4 2" xfId="20933" xr:uid="{00000000-0005-0000-0000-000071510000}"/>
    <cellStyle name="Dezimal 19 5 2 4 2 2" xfId="20934" xr:uid="{00000000-0005-0000-0000-000072510000}"/>
    <cellStyle name="Dezimal 19 5 2 4 3" xfId="20935" xr:uid="{00000000-0005-0000-0000-000073510000}"/>
    <cellStyle name="Dezimal 19 5 2 4 3 2" xfId="20936" xr:uid="{00000000-0005-0000-0000-000074510000}"/>
    <cellStyle name="Dezimal 19 5 2 4 4" xfId="20937" xr:uid="{00000000-0005-0000-0000-000075510000}"/>
    <cellStyle name="Dezimal 19 5 2 5" xfId="20938" xr:uid="{00000000-0005-0000-0000-000076510000}"/>
    <cellStyle name="Dezimal 19 5 2 5 2" xfId="20939" xr:uid="{00000000-0005-0000-0000-000077510000}"/>
    <cellStyle name="Dezimal 19 5 2 5 2 2" xfId="20940" xr:uid="{00000000-0005-0000-0000-000078510000}"/>
    <cellStyle name="Dezimal 19 5 2 5 3" xfId="20941" xr:uid="{00000000-0005-0000-0000-000079510000}"/>
    <cellStyle name="Dezimal 19 5 2 5 3 2" xfId="20942" xr:uid="{00000000-0005-0000-0000-00007A510000}"/>
    <cellStyle name="Dezimal 19 5 2 5 4" xfId="20943" xr:uid="{00000000-0005-0000-0000-00007B510000}"/>
    <cellStyle name="Dezimal 19 5 2 6" xfId="20944" xr:uid="{00000000-0005-0000-0000-00007C510000}"/>
    <cellStyle name="Dezimal 19 5 2 6 2" xfId="20945" xr:uid="{00000000-0005-0000-0000-00007D510000}"/>
    <cellStyle name="Dezimal 19 5 2 6 2 2" xfId="20946" xr:uid="{00000000-0005-0000-0000-00007E510000}"/>
    <cellStyle name="Dezimal 19 5 2 6 3" xfId="20947" xr:uid="{00000000-0005-0000-0000-00007F510000}"/>
    <cellStyle name="Dezimal 19 5 2 6 3 2" xfId="20948" xr:uid="{00000000-0005-0000-0000-000080510000}"/>
    <cellStyle name="Dezimal 19 5 2 6 4" xfId="20949" xr:uid="{00000000-0005-0000-0000-000081510000}"/>
    <cellStyle name="Dezimal 19 5 2 7" xfId="20950" xr:uid="{00000000-0005-0000-0000-000082510000}"/>
    <cellStyle name="Dezimal 19 5 2 7 2" xfId="20951" xr:uid="{00000000-0005-0000-0000-000083510000}"/>
    <cellStyle name="Dezimal 19 5 2 7 2 2" xfId="20952" xr:uid="{00000000-0005-0000-0000-000084510000}"/>
    <cellStyle name="Dezimal 19 5 2 7 3" xfId="20953" xr:uid="{00000000-0005-0000-0000-000085510000}"/>
    <cellStyle name="Dezimal 19 5 2 7 3 2" xfId="20954" xr:uid="{00000000-0005-0000-0000-000086510000}"/>
    <cellStyle name="Dezimal 19 5 2 7 4" xfId="20955" xr:uid="{00000000-0005-0000-0000-000087510000}"/>
    <cellStyle name="Dezimal 19 5 2 8" xfId="20956" xr:uid="{00000000-0005-0000-0000-000088510000}"/>
    <cellStyle name="Dezimal 19 5 2 8 2" xfId="20957" xr:uid="{00000000-0005-0000-0000-000089510000}"/>
    <cellStyle name="Dezimal 19 5 2 9" xfId="20958" xr:uid="{00000000-0005-0000-0000-00008A510000}"/>
    <cellStyle name="Dezimal 19 5 2 9 2" xfId="20959" xr:uid="{00000000-0005-0000-0000-00008B510000}"/>
    <cellStyle name="Dezimal 19 5 3" xfId="20960" xr:uid="{00000000-0005-0000-0000-00008C510000}"/>
    <cellStyle name="Dezimal 19 5 3 2" xfId="20961" xr:uid="{00000000-0005-0000-0000-00008D510000}"/>
    <cellStyle name="Dezimal 19 5 3 2 2" xfId="20962" xr:uid="{00000000-0005-0000-0000-00008E510000}"/>
    <cellStyle name="Dezimal 19 5 3 2 2 2" xfId="20963" xr:uid="{00000000-0005-0000-0000-00008F510000}"/>
    <cellStyle name="Dezimal 19 5 3 2 3" xfId="20964" xr:uid="{00000000-0005-0000-0000-000090510000}"/>
    <cellStyle name="Dezimal 19 5 3 2 3 2" xfId="20965" xr:uid="{00000000-0005-0000-0000-000091510000}"/>
    <cellStyle name="Dezimal 19 5 3 2 4" xfId="20966" xr:uid="{00000000-0005-0000-0000-000092510000}"/>
    <cellStyle name="Dezimal 19 5 3 3" xfId="20967" xr:uid="{00000000-0005-0000-0000-000093510000}"/>
    <cellStyle name="Dezimal 19 5 3 3 2" xfId="20968" xr:uid="{00000000-0005-0000-0000-000094510000}"/>
    <cellStyle name="Dezimal 19 5 3 3 2 2" xfId="20969" xr:uid="{00000000-0005-0000-0000-000095510000}"/>
    <cellStyle name="Dezimal 19 5 3 3 3" xfId="20970" xr:uid="{00000000-0005-0000-0000-000096510000}"/>
    <cellStyle name="Dezimal 19 5 3 3 3 2" xfId="20971" xr:uid="{00000000-0005-0000-0000-000097510000}"/>
    <cellStyle name="Dezimal 19 5 3 3 4" xfId="20972" xr:uid="{00000000-0005-0000-0000-000098510000}"/>
    <cellStyle name="Dezimal 19 5 3 4" xfId="20973" xr:uid="{00000000-0005-0000-0000-000099510000}"/>
    <cellStyle name="Dezimal 19 5 3 4 2" xfId="20974" xr:uid="{00000000-0005-0000-0000-00009A510000}"/>
    <cellStyle name="Dezimal 19 5 3 4 2 2" xfId="20975" xr:uid="{00000000-0005-0000-0000-00009B510000}"/>
    <cellStyle name="Dezimal 19 5 3 4 3" xfId="20976" xr:uid="{00000000-0005-0000-0000-00009C510000}"/>
    <cellStyle name="Dezimal 19 5 3 4 3 2" xfId="20977" xr:uid="{00000000-0005-0000-0000-00009D510000}"/>
    <cellStyle name="Dezimal 19 5 3 4 4" xfId="20978" xr:uid="{00000000-0005-0000-0000-00009E510000}"/>
    <cellStyle name="Dezimal 19 5 3 5" xfId="20979" xr:uid="{00000000-0005-0000-0000-00009F510000}"/>
    <cellStyle name="Dezimal 19 5 3 5 2" xfId="20980" xr:uid="{00000000-0005-0000-0000-0000A0510000}"/>
    <cellStyle name="Dezimal 19 5 3 5 2 2" xfId="20981" xr:uid="{00000000-0005-0000-0000-0000A1510000}"/>
    <cellStyle name="Dezimal 19 5 3 5 3" xfId="20982" xr:uid="{00000000-0005-0000-0000-0000A2510000}"/>
    <cellStyle name="Dezimal 19 5 3 5 3 2" xfId="20983" xr:uid="{00000000-0005-0000-0000-0000A3510000}"/>
    <cellStyle name="Dezimal 19 5 3 5 4" xfId="20984" xr:uid="{00000000-0005-0000-0000-0000A4510000}"/>
    <cellStyle name="Dezimal 19 5 3 6" xfId="20985" xr:uid="{00000000-0005-0000-0000-0000A5510000}"/>
    <cellStyle name="Dezimal 19 5 3 6 2" xfId="20986" xr:uid="{00000000-0005-0000-0000-0000A6510000}"/>
    <cellStyle name="Dezimal 19 5 3 7" xfId="20987" xr:uid="{00000000-0005-0000-0000-0000A7510000}"/>
    <cellStyle name="Dezimal 19 5 3 7 2" xfId="20988" xr:uid="{00000000-0005-0000-0000-0000A8510000}"/>
    <cellStyle name="Dezimal 19 5 3 8" xfId="20989" xr:uid="{00000000-0005-0000-0000-0000A9510000}"/>
    <cellStyle name="Dezimal 19 5 4" xfId="20990" xr:uid="{00000000-0005-0000-0000-0000AA510000}"/>
    <cellStyle name="Dezimal 19 5 4 2" xfId="20991" xr:uid="{00000000-0005-0000-0000-0000AB510000}"/>
    <cellStyle name="Dezimal 19 5 4 2 2" xfId="20992" xr:uid="{00000000-0005-0000-0000-0000AC510000}"/>
    <cellStyle name="Dezimal 19 5 4 3" xfId="20993" xr:uid="{00000000-0005-0000-0000-0000AD510000}"/>
    <cellStyle name="Dezimal 19 5 4 3 2" xfId="20994" xr:uid="{00000000-0005-0000-0000-0000AE510000}"/>
    <cellStyle name="Dezimal 19 5 4 4" xfId="20995" xr:uid="{00000000-0005-0000-0000-0000AF510000}"/>
    <cellStyle name="Dezimal 19 5 5" xfId="20996" xr:uid="{00000000-0005-0000-0000-0000B0510000}"/>
    <cellStyle name="Dezimal 19 5 5 2" xfId="20997" xr:uid="{00000000-0005-0000-0000-0000B1510000}"/>
    <cellStyle name="Dezimal 19 5 5 2 2" xfId="20998" xr:uid="{00000000-0005-0000-0000-0000B2510000}"/>
    <cellStyle name="Dezimal 19 5 5 3" xfId="20999" xr:uid="{00000000-0005-0000-0000-0000B3510000}"/>
    <cellStyle name="Dezimal 19 5 5 3 2" xfId="21000" xr:uid="{00000000-0005-0000-0000-0000B4510000}"/>
    <cellStyle name="Dezimal 19 5 5 4" xfId="21001" xr:uid="{00000000-0005-0000-0000-0000B5510000}"/>
    <cellStyle name="Dezimal 19 5 6" xfId="21002" xr:uid="{00000000-0005-0000-0000-0000B6510000}"/>
    <cellStyle name="Dezimal 19 5 6 2" xfId="21003" xr:uid="{00000000-0005-0000-0000-0000B7510000}"/>
    <cellStyle name="Dezimal 19 5 6 2 2" xfId="21004" xr:uid="{00000000-0005-0000-0000-0000B8510000}"/>
    <cellStyle name="Dezimal 19 5 6 3" xfId="21005" xr:uid="{00000000-0005-0000-0000-0000B9510000}"/>
    <cellStyle name="Dezimal 19 5 6 3 2" xfId="21006" xr:uid="{00000000-0005-0000-0000-0000BA510000}"/>
    <cellStyle name="Dezimal 19 5 6 4" xfId="21007" xr:uid="{00000000-0005-0000-0000-0000BB510000}"/>
    <cellStyle name="Dezimal 19 5 7" xfId="21008" xr:uid="{00000000-0005-0000-0000-0000BC510000}"/>
    <cellStyle name="Dezimal 19 5 7 2" xfId="21009" xr:uid="{00000000-0005-0000-0000-0000BD510000}"/>
    <cellStyle name="Dezimal 19 5 7 2 2" xfId="21010" xr:uid="{00000000-0005-0000-0000-0000BE510000}"/>
    <cellStyle name="Dezimal 19 5 7 3" xfId="21011" xr:uid="{00000000-0005-0000-0000-0000BF510000}"/>
    <cellStyle name="Dezimal 19 5 7 3 2" xfId="21012" xr:uid="{00000000-0005-0000-0000-0000C0510000}"/>
    <cellStyle name="Dezimal 19 5 7 4" xfId="21013" xr:uid="{00000000-0005-0000-0000-0000C1510000}"/>
    <cellStyle name="Dezimal 19 5 8" xfId="21014" xr:uid="{00000000-0005-0000-0000-0000C2510000}"/>
    <cellStyle name="Dezimal 19 5 8 2" xfId="21015" xr:uid="{00000000-0005-0000-0000-0000C3510000}"/>
    <cellStyle name="Dezimal 19 5 8 2 2" xfId="21016" xr:uid="{00000000-0005-0000-0000-0000C4510000}"/>
    <cellStyle name="Dezimal 19 5 8 3" xfId="21017" xr:uid="{00000000-0005-0000-0000-0000C5510000}"/>
    <cellStyle name="Dezimal 19 5 8 3 2" xfId="21018" xr:uid="{00000000-0005-0000-0000-0000C6510000}"/>
    <cellStyle name="Dezimal 19 5 8 4" xfId="21019" xr:uid="{00000000-0005-0000-0000-0000C7510000}"/>
    <cellStyle name="Dezimal 19 5 9" xfId="21020" xr:uid="{00000000-0005-0000-0000-0000C8510000}"/>
    <cellStyle name="Dezimal 19 5 9 2" xfId="21021" xr:uid="{00000000-0005-0000-0000-0000C9510000}"/>
    <cellStyle name="Dezimal 19 6" xfId="21022" xr:uid="{00000000-0005-0000-0000-0000CA510000}"/>
    <cellStyle name="Dezimal 19 6 10" xfId="21023" xr:uid="{00000000-0005-0000-0000-0000CB510000}"/>
    <cellStyle name="Dezimal 19 6 10 2" xfId="21024" xr:uid="{00000000-0005-0000-0000-0000CC510000}"/>
    <cellStyle name="Dezimal 19 6 11" xfId="21025" xr:uid="{00000000-0005-0000-0000-0000CD510000}"/>
    <cellStyle name="Dezimal 19 6 2" xfId="21026" xr:uid="{00000000-0005-0000-0000-0000CE510000}"/>
    <cellStyle name="Dezimal 19 6 2 10" xfId="21027" xr:uid="{00000000-0005-0000-0000-0000CF510000}"/>
    <cellStyle name="Dezimal 19 6 2 2" xfId="21028" xr:uid="{00000000-0005-0000-0000-0000D0510000}"/>
    <cellStyle name="Dezimal 19 6 2 2 2" xfId="21029" xr:uid="{00000000-0005-0000-0000-0000D1510000}"/>
    <cellStyle name="Dezimal 19 6 2 2 2 2" xfId="21030" xr:uid="{00000000-0005-0000-0000-0000D2510000}"/>
    <cellStyle name="Dezimal 19 6 2 2 3" xfId="21031" xr:uid="{00000000-0005-0000-0000-0000D3510000}"/>
    <cellStyle name="Dezimal 19 6 2 2 3 2" xfId="21032" xr:uid="{00000000-0005-0000-0000-0000D4510000}"/>
    <cellStyle name="Dezimal 19 6 2 2 4" xfId="21033" xr:uid="{00000000-0005-0000-0000-0000D5510000}"/>
    <cellStyle name="Dezimal 19 6 2 3" xfId="21034" xr:uid="{00000000-0005-0000-0000-0000D6510000}"/>
    <cellStyle name="Dezimal 19 6 2 3 2" xfId="21035" xr:uid="{00000000-0005-0000-0000-0000D7510000}"/>
    <cellStyle name="Dezimal 19 6 2 3 2 2" xfId="21036" xr:uid="{00000000-0005-0000-0000-0000D8510000}"/>
    <cellStyle name="Dezimal 19 6 2 3 3" xfId="21037" xr:uid="{00000000-0005-0000-0000-0000D9510000}"/>
    <cellStyle name="Dezimal 19 6 2 3 3 2" xfId="21038" xr:uid="{00000000-0005-0000-0000-0000DA510000}"/>
    <cellStyle name="Dezimal 19 6 2 3 4" xfId="21039" xr:uid="{00000000-0005-0000-0000-0000DB510000}"/>
    <cellStyle name="Dezimal 19 6 2 4" xfId="21040" xr:uid="{00000000-0005-0000-0000-0000DC510000}"/>
    <cellStyle name="Dezimal 19 6 2 4 2" xfId="21041" xr:uid="{00000000-0005-0000-0000-0000DD510000}"/>
    <cellStyle name="Dezimal 19 6 2 4 2 2" xfId="21042" xr:uid="{00000000-0005-0000-0000-0000DE510000}"/>
    <cellStyle name="Dezimal 19 6 2 4 3" xfId="21043" xr:uid="{00000000-0005-0000-0000-0000DF510000}"/>
    <cellStyle name="Dezimal 19 6 2 4 3 2" xfId="21044" xr:uid="{00000000-0005-0000-0000-0000E0510000}"/>
    <cellStyle name="Dezimal 19 6 2 4 4" xfId="21045" xr:uid="{00000000-0005-0000-0000-0000E1510000}"/>
    <cellStyle name="Dezimal 19 6 2 5" xfId="21046" xr:uid="{00000000-0005-0000-0000-0000E2510000}"/>
    <cellStyle name="Dezimal 19 6 2 5 2" xfId="21047" xr:uid="{00000000-0005-0000-0000-0000E3510000}"/>
    <cellStyle name="Dezimal 19 6 2 5 2 2" xfId="21048" xr:uid="{00000000-0005-0000-0000-0000E4510000}"/>
    <cellStyle name="Dezimal 19 6 2 5 3" xfId="21049" xr:uid="{00000000-0005-0000-0000-0000E5510000}"/>
    <cellStyle name="Dezimal 19 6 2 5 3 2" xfId="21050" xr:uid="{00000000-0005-0000-0000-0000E6510000}"/>
    <cellStyle name="Dezimal 19 6 2 5 4" xfId="21051" xr:uid="{00000000-0005-0000-0000-0000E7510000}"/>
    <cellStyle name="Dezimal 19 6 2 6" xfId="21052" xr:uid="{00000000-0005-0000-0000-0000E8510000}"/>
    <cellStyle name="Dezimal 19 6 2 6 2" xfId="21053" xr:uid="{00000000-0005-0000-0000-0000E9510000}"/>
    <cellStyle name="Dezimal 19 6 2 6 2 2" xfId="21054" xr:uid="{00000000-0005-0000-0000-0000EA510000}"/>
    <cellStyle name="Dezimal 19 6 2 6 3" xfId="21055" xr:uid="{00000000-0005-0000-0000-0000EB510000}"/>
    <cellStyle name="Dezimal 19 6 2 6 3 2" xfId="21056" xr:uid="{00000000-0005-0000-0000-0000EC510000}"/>
    <cellStyle name="Dezimal 19 6 2 6 4" xfId="21057" xr:uid="{00000000-0005-0000-0000-0000ED510000}"/>
    <cellStyle name="Dezimal 19 6 2 7" xfId="21058" xr:uid="{00000000-0005-0000-0000-0000EE510000}"/>
    <cellStyle name="Dezimal 19 6 2 7 2" xfId="21059" xr:uid="{00000000-0005-0000-0000-0000EF510000}"/>
    <cellStyle name="Dezimal 19 6 2 7 2 2" xfId="21060" xr:uid="{00000000-0005-0000-0000-0000F0510000}"/>
    <cellStyle name="Dezimal 19 6 2 7 3" xfId="21061" xr:uid="{00000000-0005-0000-0000-0000F1510000}"/>
    <cellStyle name="Dezimal 19 6 2 7 3 2" xfId="21062" xr:uid="{00000000-0005-0000-0000-0000F2510000}"/>
    <cellStyle name="Dezimal 19 6 2 7 4" xfId="21063" xr:uid="{00000000-0005-0000-0000-0000F3510000}"/>
    <cellStyle name="Dezimal 19 6 2 8" xfId="21064" xr:uid="{00000000-0005-0000-0000-0000F4510000}"/>
    <cellStyle name="Dezimal 19 6 2 8 2" xfId="21065" xr:uid="{00000000-0005-0000-0000-0000F5510000}"/>
    <cellStyle name="Dezimal 19 6 2 9" xfId="21066" xr:uid="{00000000-0005-0000-0000-0000F6510000}"/>
    <cellStyle name="Dezimal 19 6 2 9 2" xfId="21067" xr:uid="{00000000-0005-0000-0000-0000F7510000}"/>
    <cellStyle name="Dezimal 19 6 3" xfId="21068" xr:uid="{00000000-0005-0000-0000-0000F8510000}"/>
    <cellStyle name="Dezimal 19 6 3 2" xfId="21069" xr:uid="{00000000-0005-0000-0000-0000F9510000}"/>
    <cellStyle name="Dezimal 19 6 3 2 2" xfId="21070" xr:uid="{00000000-0005-0000-0000-0000FA510000}"/>
    <cellStyle name="Dezimal 19 6 3 2 2 2" xfId="21071" xr:uid="{00000000-0005-0000-0000-0000FB510000}"/>
    <cellStyle name="Dezimal 19 6 3 2 3" xfId="21072" xr:uid="{00000000-0005-0000-0000-0000FC510000}"/>
    <cellStyle name="Dezimal 19 6 3 2 3 2" xfId="21073" xr:uid="{00000000-0005-0000-0000-0000FD510000}"/>
    <cellStyle name="Dezimal 19 6 3 2 4" xfId="21074" xr:uid="{00000000-0005-0000-0000-0000FE510000}"/>
    <cellStyle name="Dezimal 19 6 3 3" xfId="21075" xr:uid="{00000000-0005-0000-0000-0000FF510000}"/>
    <cellStyle name="Dezimal 19 6 3 3 2" xfId="21076" xr:uid="{00000000-0005-0000-0000-000000520000}"/>
    <cellStyle name="Dezimal 19 6 3 3 2 2" xfId="21077" xr:uid="{00000000-0005-0000-0000-000001520000}"/>
    <cellStyle name="Dezimal 19 6 3 3 3" xfId="21078" xr:uid="{00000000-0005-0000-0000-000002520000}"/>
    <cellStyle name="Dezimal 19 6 3 3 3 2" xfId="21079" xr:uid="{00000000-0005-0000-0000-000003520000}"/>
    <cellStyle name="Dezimal 19 6 3 3 4" xfId="21080" xr:uid="{00000000-0005-0000-0000-000004520000}"/>
    <cellStyle name="Dezimal 19 6 3 4" xfId="21081" xr:uid="{00000000-0005-0000-0000-000005520000}"/>
    <cellStyle name="Dezimal 19 6 3 4 2" xfId="21082" xr:uid="{00000000-0005-0000-0000-000006520000}"/>
    <cellStyle name="Dezimal 19 6 3 5" xfId="21083" xr:uid="{00000000-0005-0000-0000-000007520000}"/>
    <cellStyle name="Dezimal 19 6 3 5 2" xfId="21084" xr:uid="{00000000-0005-0000-0000-000008520000}"/>
    <cellStyle name="Dezimal 19 6 3 6" xfId="21085" xr:uid="{00000000-0005-0000-0000-000009520000}"/>
    <cellStyle name="Dezimal 19 6 4" xfId="21086" xr:uid="{00000000-0005-0000-0000-00000A520000}"/>
    <cellStyle name="Dezimal 19 6 4 2" xfId="21087" xr:uid="{00000000-0005-0000-0000-00000B520000}"/>
    <cellStyle name="Dezimal 19 6 4 2 2" xfId="21088" xr:uid="{00000000-0005-0000-0000-00000C520000}"/>
    <cellStyle name="Dezimal 19 6 4 3" xfId="21089" xr:uid="{00000000-0005-0000-0000-00000D520000}"/>
    <cellStyle name="Dezimal 19 6 4 3 2" xfId="21090" xr:uid="{00000000-0005-0000-0000-00000E520000}"/>
    <cellStyle name="Dezimal 19 6 4 4" xfId="21091" xr:uid="{00000000-0005-0000-0000-00000F520000}"/>
    <cellStyle name="Dezimal 19 6 5" xfId="21092" xr:uid="{00000000-0005-0000-0000-000010520000}"/>
    <cellStyle name="Dezimal 19 6 5 2" xfId="21093" xr:uid="{00000000-0005-0000-0000-000011520000}"/>
    <cellStyle name="Dezimal 19 6 5 2 2" xfId="21094" xr:uid="{00000000-0005-0000-0000-000012520000}"/>
    <cellStyle name="Dezimal 19 6 5 3" xfId="21095" xr:uid="{00000000-0005-0000-0000-000013520000}"/>
    <cellStyle name="Dezimal 19 6 5 3 2" xfId="21096" xr:uid="{00000000-0005-0000-0000-000014520000}"/>
    <cellStyle name="Dezimal 19 6 5 4" xfId="21097" xr:uid="{00000000-0005-0000-0000-000015520000}"/>
    <cellStyle name="Dezimal 19 6 6" xfId="21098" xr:uid="{00000000-0005-0000-0000-000016520000}"/>
    <cellStyle name="Dezimal 19 6 6 2" xfId="21099" xr:uid="{00000000-0005-0000-0000-000017520000}"/>
    <cellStyle name="Dezimal 19 6 6 2 2" xfId="21100" xr:uid="{00000000-0005-0000-0000-000018520000}"/>
    <cellStyle name="Dezimal 19 6 6 3" xfId="21101" xr:uid="{00000000-0005-0000-0000-000019520000}"/>
    <cellStyle name="Dezimal 19 6 6 3 2" xfId="21102" xr:uid="{00000000-0005-0000-0000-00001A520000}"/>
    <cellStyle name="Dezimal 19 6 6 4" xfId="21103" xr:uid="{00000000-0005-0000-0000-00001B520000}"/>
    <cellStyle name="Dezimal 19 6 7" xfId="21104" xr:uid="{00000000-0005-0000-0000-00001C520000}"/>
    <cellStyle name="Dezimal 19 6 7 2" xfId="21105" xr:uid="{00000000-0005-0000-0000-00001D520000}"/>
    <cellStyle name="Dezimal 19 6 7 2 2" xfId="21106" xr:uid="{00000000-0005-0000-0000-00001E520000}"/>
    <cellStyle name="Dezimal 19 6 7 3" xfId="21107" xr:uid="{00000000-0005-0000-0000-00001F520000}"/>
    <cellStyle name="Dezimal 19 6 7 3 2" xfId="21108" xr:uid="{00000000-0005-0000-0000-000020520000}"/>
    <cellStyle name="Dezimal 19 6 7 4" xfId="21109" xr:uid="{00000000-0005-0000-0000-000021520000}"/>
    <cellStyle name="Dezimal 19 6 8" xfId="21110" xr:uid="{00000000-0005-0000-0000-000022520000}"/>
    <cellStyle name="Dezimal 19 6 8 2" xfId="21111" xr:uid="{00000000-0005-0000-0000-000023520000}"/>
    <cellStyle name="Dezimal 19 6 8 2 2" xfId="21112" xr:uid="{00000000-0005-0000-0000-000024520000}"/>
    <cellStyle name="Dezimal 19 6 8 3" xfId="21113" xr:uid="{00000000-0005-0000-0000-000025520000}"/>
    <cellStyle name="Dezimal 19 6 8 3 2" xfId="21114" xr:uid="{00000000-0005-0000-0000-000026520000}"/>
    <cellStyle name="Dezimal 19 6 8 4" xfId="21115" xr:uid="{00000000-0005-0000-0000-000027520000}"/>
    <cellStyle name="Dezimal 19 6 9" xfId="21116" xr:uid="{00000000-0005-0000-0000-000028520000}"/>
    <cellStyle name="Dezimal 19 6 9 2" xfId="21117" xr:uid="{00000000-0005-0000-0000-000029520000}"/>
    <cellStyle name="Dezimal 19 7" xfId="21118" xr:uid="{00000000-0005-0000-0000-00002A520000}"/>
    <cellStyle name="Dezimal 19 7 10" xfId="21119" xr:uid="{00000000-0005-0000-0000-00002B520000}"/>
    <cellStyle name="Dezimal 19 7 2" xfId="21120" xr:uid="{00000000-0005-0000-0000-00002C520000}"/>
    <cellStyle name="Dezimal 19 7 2 10" xfId="21121" xr:uid="{00000000-0005-0000-0000-00002D520000}"/>
    <cellStyle name="Dezimal 19 7 2 2" xfId="21122" xr:uid="{00000000-0005-0000-0000-00002E520000}"/>
    <cellStyle name="Dezimal 19 7 2 2 2" xfId="21123" xr:uid="{00000000-0005-0000-0000-00002F520000}"/>
    <cellStyle name="Dezimal 19 7 2 2 2 2" xfId="21124" xr:uid="{00000000-0005-0000-0000-000030520000}"/>
    <cellStyle name="Dezimal 19 7 2 2 3" xfId="21125" xr:uid="{00000000-0005-0000-0000-000031520000}"/>
    <cellStyle name="Dezimal 19 7 2 2 3 2" xfId="21126" xr:uid="{00000000-0005-0000-0000-000032520000}"/>
    <cellStyle name="Dezimal 19 7 2 2 4" xfId="21127" xr:uid="{00000000-0005-0000-0000-000033520000}"/>
    <cellStyle name="Dezimal 19 7 2 3" xfId="21128" xr:uid="{00000000-0005-0000-0000-000034520000}"/>
    <cellStyle name="Dezimal 19 7 2 3 2" xfId="21129" xr:uid="{00000000-0005-0000-0000-000035520000}"/>
    <cellStyle name="Dezimal 19 7 2 3 2 2" xfId="21130" xr:uid="{00000000-0005-0000-0000-000036520000}"/>
    <cellStyle name="Dezimal 19 7 2 3 3" xfId="21131" xr:uid="{00000000-0005-0000-0000-000037520000}"/>
    <cellStyle name="Dezimal 19 7 2 3 3 2" xfId="21132" xr:uid="{00000000-0005-0000-0000-000038520000}"/>
    <cellStyle name="Dezimal 19 7 2 3 4" xfId="21133" xr:uid="{00000000-0005-0000-0000-000039520000}"/>
    <cellStyle name="Dezimal 19 7 2 4" xfId="21134" xr:uid="{00000000-0005-0000-0000-00003A520000}"/>
    <cellStyle name="Dezimal 19 7 2 4 2" xfId="21135" xr:uid="{00000000-0005-0000-0000-00003B520000}"/>
    <cellStyle name="Dezimal 19 7 2 4 2 2" xfId="21136" xr:uid="{00000000-0005-0000-0000-00003C520000}"/>
    <cellStyle name="Dezimal 19 7 2 4 3" xfId="21137" xr:uid="{00000000-0005-0000-0000-00003D520000}"/>
    <cellStyle name="Dezimal 19 7 2 4 3 2" xfId="21138" xr:uid="{00000000-0005-0000-0000-00003E520000}"/>
    <cellStyle name="Dezimal 19 7 2 4 4" xfId="21139" xr:uid="{00000000-0005-0000-0000-00003F520000}"/>
    <cellStyle name="Dezimal 19 7 2 5" xfId="21140" xr:uid="{00000000-0005-0000-0000-000040520000}"/>
    <cellStyle name="Dezimal 19 7 2 5 2" xfId="21141" xr:uid="{00000000-0005-0000-0000-000041520000}"/>
    <cellStyle name="Dezimal 19 7 2 5 2 2" xfId="21142" xr:uid="{00000000-0005-0000-0000-000042520000}"/>
    <cellStyle name="Dezimal 19 7 2 5 3" xfId="21143" xr:uid="{00000000-0005-0000-0000-000043520000}"/>
    <cellStyle name="Dezimal 19 7 2 5 3 2" xfId="21144" xr:uid="{00000000-0005-0000-0000-000044520000}"/>
    <cellStyle name="Dezimal 19 7 2 5 4" xfId="21145" xr:uid="{00000000-0005-0000-0000-000045520000}"/>
    <cellStyle name="Dezimal 19 7 2 6" xfId="21146" xr:uid="{00000000-0005-0000-0000-000046520000}"/>
    <cellStyle name="Dezimal 19 7 2 6 2" xfId="21147" xr:uid="{00000000-0005-0000-0000-000047520000}"/>
    <cellStyle name="Dezimal 19 7 2 6 2 2" xfId="21148" xr:uid="{00000000-0005-0000-0000-000048520000}"/>
    <cellStyle name="Dezimal 19 7 2 6 3" xfId="21149" xr:uid="{00000000-0005-0000-0000-000049520000}"/>
    <cellStyle name="Dezimal 19 7 2 6 3 2" xfId="21150" xr:uid="{00000000-0005-0000-0000-00004A520000}"/>
    <cellStyle name="Dezimal 19 7 2 6 4" xfId="21151" xr:uid="{00000000-0005-0000-0000-00004B520000}"/>
    <cellStyle name="Dezimal 19 7 2 7" xfId="21152" xr:uid="{00000000-0005-0000-0000-00004C520000}"/>
    <cellStyle name="Dezimal 19 7 2 7 2" xfId="21153" xr:uid="{00000000-0005-0000-0000-00004D520000}"/>
    <cellStyle name="Dezimal 19 7 2 7 2 2" xfId="21154" xr:uid="{00000000-0005-0000-0000-00004E520000}"/>
    <cellStyle name="Dezimal 19 7 2 7 3" xfId="21155" xr:uid="{00000000-0005-0000-0000-00004F520000}"/>
    <cellStyle name="Dezimal 19 7 2 7 3 2" xfId="21156" xr:uid="{00000000-0005-0000-0000-000050520000}"/>
    <cellStyle name="Dezimal 19 7 2 7 4" xfId="21157" xr:uid="{00000000-0005-0000-0000-000051520000}"/>
    <cellStyle name="Dezimal 19 7 2 8" xfId="21158" xr:uid="{00000000-0005-0000-0000-000052520000}"/>
    <cellStyle name="Dezimal 19 7 2 8 2" xfId="21159" xr:uid="{00000000-0005-0000-0000-000053520000}"/>
    <cellStyle name="Dezimal 19 7 2 9" xfId="21160" xr:uid="{00000000-0005-0000-0000-000054520000}"/>
    <cellStyle name="Dezimal 19 7 2 9 2" xfId="21161" xr:uid="{00000000-0005-0000-0000-000055520000}"/>
    <cellStyle name="Dezimal 19 7 3" xfId="21162" xr:uid="{00000000-0005-0000-0000-000056520000}"/>
    <cellStyle name="Dezimal 19 7 3 2" xfId="21163" xr:uid="{00000000-0005-0000-0000-000057520000}"/>
    <cellStyle name="Dezimal 19 7 3 2 2" xfId="21164" xr:uid="{00000000-0005-0000-0000-000058520000}"/>
    <cellStyle name="Dezimal 19 7 3 3" xfId="21165" xr:uid="{00000000-0005-0000-0000-000059520000}"/>
    <cellStyle name="Dezimal 19 7 3 3 2" xfId="21166" xr:uid="{00000000-0005-0000-0000-00005A520000}"/>
    <cellStyle name="Dezimal 19 7 3 4" xfId="21167" xr:uid="{00000000-0005-0000-0000-00005B520000}"/>
    <cellStyle name="Dezimal 19 7 4" xfId="21168" xr:uid="{00000000-0005-0000-0000-00005C520000}"/>
    <cellStyle name="Dezimal 19 7 4 2" xfId="21169" xr:uid="{00000000-0005-0000-0000-00005D520000}"/>
    <cellStyle name="Dezimal 19 7 4 2 2" xfId="21170" xr:uid="{00000000-0005-0000-0000-00005E520000}"/>
    <cellStyle name="Dezimal 19 7 4 3" xfId="21171" xr:uid="{00000000-0005-0000-0000-00005F520000}"/>
    <cellStyle name="Dezimal 19 7 4 3 2" xfId="21172" xr:uid="{00000000-0005-0000-0000-000060520000}"/>
    <cellStyle name="Dezimal 19 7 4 4" xfId="21173" xr:uid="{00000000-0005-0000-0000-000061520000}"/>
    <cellStyle name="Dezimal 19 7 5" xfId="21174" xr:uid="{00000000-0005-0000-0000-000062520000}"/>
    <cellStyle name="Dezimal 19 7 5 2" xfId="21175" xr:uid="{00000000-0005-0000-0000-000063520000}"/>
    <cellStyle name="Dezimal 19 7 5 2 2" xfId="21176" xr:uid="{00000000-0005-0000-0000-000064520000}"/>
    <cellStyle name="Dezimal 19 7 5 3" xfId="21177" xr:uid="{00000000-0005-0000-0000-000065520000}"/>
    <cellStyle name="Dezimal 19 7 5 3 2" xfId="21178" xr:uid="{00000000-0005-0000-0000-000066520000}"/>
    <cellStyle name="Dezimal 19 7 5 4" xfId="21179" xr:uid="{00000000-0005-0000-0000-000067520000}"/>
    <cellStyle name="Dezimal 19 7 6" xfId="21180" xr:uid="{00000000-0005-0000-0000-000068520000}"/>
    <cellStyle name="Dezimal 19 7 6 2" xfId="21181" xr:uid="{00000000-0005-0000-0000-000069520000}"/>
    <cellStyle name="Dezimal 19 7 6 2 2" xfId="21182" xr:uid="{00000000-0005-0000-0000-00006A520000}"/>
    <cellStyle name="Dezimal 19 7 6 3" xfId="21183" xr:uid="{00000000-0005-0000-0000-00006B520000}"/>
    <cellStyle name="Dezimal 19 7 6 3 2" xfId="21184" xr:uid="{00000000-0005-0000-0000-00006C520000}"/>
    <cellStyle name="Dezimal 19 7 6 4" xfId="21185" xr:uid="{00000000-0005-0000-0000-00006D520000}"/>
    <cellStyle name="Dezimal 19 7 7" xfId="21186" xr:uid="{00000000-0005-0000-0000-00006E520000}"/>
    <cellStyle name="Dezimal 19 7 7 2" xfId="21187" xr:uid="{00000000-0005-0000-0000-00006F520000}"/>
    <cellStyle name="Dezimal 19 7 7 2 2" xfId="21188" xr:uid="{00000000-0005-0000-0000-000070520000}"/>
    <cellStyle name="Dezimal 19 7 7 3" xfId="21189" xr:uid="{00000000-0005-0000-0000-000071520000}"/>
    <cellStyle name="Dezimal 19 7 7 3 2" xfId="21190" xr:uid="{00000000-0005-0000-0000-000072520000}"/>
    <cellStyle name="Dezimal 19 7 7 4" xfId="21191" xr:uid="{00000000-0005-0000-0000-000073520000}"/>
    <cellStyle name="Dezimal 19 7 8" xfId="21192" xr:uid="{00000000-0005-0000-0000-000074520000}"/>
    <cellStyle name="Dezimal 19 7 8 2" xfId="21193" xr:uid="{00000000-0005-0000-0000-000075520000}"/>
    <cellStyle name="Dezimal 19 7 9" xfId="21194" xr:uid="{00000000-0005-0000-0000-000076520000}"/>
    <cellStyle name="Dezimal 19 7 9 2" xfId="21195" xr:uid="{00000000-0005-0000-0000-000077520000}"/>
    <cellStyle name="Dezimal 19 8" xfId="21196" xr:uid="{00000000-0005-0000-0000-000078520000}"/>
    <cellStyle name="Dezimal 19 8 10" xfId="21197" xr:uid="{00000000-0005-0000-0000-000079520000}"/>
    <cellStyle name="Dezimal 19 8 2" xfId="21198" xr:uid="{00000000-0005-0000-0000-00007A520000}"/>
    <cellStyle name="Dezimal 19 8 2 2" xfId="21199" xr:uid="{00000000-0005-0000-0000-00007B520000}"/>
    <cellStyle name="Dezimal 19 8 2 2 2" xfId="21200" xr:uid="{00000000-0005-0000-0000-00007C520000}"/>
    <cellStyle name="Dezimal 19 8 2 2 2 2" xfId="21201" xr:uid="{00000000-0005-0000-0000-00007D520000}"/>
    <cellStyle name="Dezimal 19 8 2 2 3" xfId="21202" xr:uid="{00000000-0005-0000-0000-00007E520000}"/>
    <cellStyle name="Dezimal 19 8 2 2 3 2" xfId="21203" xr:uid="{00000000-0005-0000-0000-00007F520000}"/>
    <cellStyle name="Dezimal 19 8 2 2 4" xfId="21204" xr:uid="{00000000-0005-0000-0000-000080520000}"/>
    <cellStyle name="Dezimal 19 8 2 3" xfId="21205" xr:uid="{00000000-0005-0000-0000-000081520000}"/>
    <cellStyle name="Dezimal 19 8 2 3 2" xfId="21206" xr:uid="{00000000-0005-0000-0000-000082520000}"/>
    <cellStyle name="Dezimal 19 8 2 3 2 2" xfId="21207" xr:uid="{00000000-0005-0000-0000-000083520000}"/>
    <cellStyle name="Dezimal 19 8 2 3 3" xfId="21208" xr:uid="{00000000-0005-0000-0000-000084520000}"/>
    <cellStyle name="Dezimal 19 8 2 3 3 2" xfId="21209" xr:uid="{00000000-0005-0000-0000-000085520000}"/>
    <cellStyle name="Dezimal 19 8 2 3 4" xfId="21210" xr:uid="{00000000-0005-0000-0000-000086520000}"/>
    <cellStyle name="Dezimal 19 8 2 4" xfId="21211" xr:uid="{00000000-0005-0000-0000-000087520000}"/>
    <cellStyle name="Dezimal 19 8 2 4 2" xfId="21212" xr:uid="{00000000-0005-0000-0000-000088520000}"/>
    <cellStyle name="Dezimal 19 8 2 5" xfId="21213" xr:uid="{00000000-0005-0000-0000-000089520000}"/>
    <cellStyle name="Dezimal 19 8 2 5 2" xfId="21214" xr:uid="{00000000-0005-0000-0000-00008A520000}"/>
    <cellStyle name="Dezimal 19 8 2 6" xfId="21215" xr:uid="{00000000-0005-0000-0000-00008B520000}"/>
    <cellStyle name="Dezimal 19 8 3" xfId="21216" xr:uid="{00000000-0005-0000-0000-00008C520000}"/>
    <cellStyle name="Dezimal 19 8 3 2" xfId="21217" xr:uid="{00000000-0005-0000-0000-00008D520000}"/>
    <cellStyle name="Dezimal 19 8 3 2 2" xfId="21218" xr:uid="{00000000-0005-0000-0000-00008E520000}"/>
    <cellStyle name="Dezimal 19 8 3 3" xfId="21219" xr:uid="{00000000-0005-0000-0000-00008F520000}"/>
    <cellStyle name="Dezimal 19 8 3 3 2" xfId="21220" xr:uid="{00000000-0005-0000-0000-000090520000}"/>
    <cellStyle name="Dezimal 19 8 3 4" xfId="21221" xr:uid="{00000000-0005-0000-0000-000091520000}"/>
    <cellStyle name="Dezimal 19 8 4" xfId="21222" xr:uid="{00000000-0005-0000-0000-000092520000}"/>
    <cellStyle name="Dezimal 19 8 4 2" xfId="21223" xr:uid="{00000000-0005-0000-0000-000093520000}"/>
    <cellStyle name="Dezimal 19 8 4 2 2" xfId="21224" xr:uid="{00000000-0005-0000-0000-000094520000}"/>
    <cellStyle name="Dezimal 19 8 4 3" xfId="21225" xr:uid="{00000000-0005-0000-0000-000095520000}"/>
    <cellStyle name="Dezimal 19 8 4 3 2" xfId="21226" xr:uid="{00000000-0005-0000-0000-000096520000}"/>
    <cellStyle name="Dezimal 19 8 4 4" xfId="21227" xr:uid="{00000000-0005-0000-0000-000097520000}"/>
    <cellStyle name="Dezimal 19 8 5" xfId="21228" xr:uid="{00000000-0005-0000-0000-000098520000}"/>
    <cellStyle name="Dezimal 19 8 5 2" xfId="21229" xr:uid="{00000000-0005-0000-0000-000099520000}"/>
    <cellStyle name="Dezimal 19 8 5 2 2" xfId="21230" xr:uid="{00000000-0005-0000-0000-00009A520000}"/>
    <cellStyle name="Dezimal 19 8 5 3" xfId="21231" xr:uid="{00000000-0005-0000-0000-00009B520000}"/>
    <cellStyle name="Dezimal 19 8 5 3 2" xfId="21232" xr:uid="{00000000-0005-0000-0000-00009C520000}"/>
    <cellStyle name="Dezimal 19 8 5 4" xfId="21233" xr:uid="{00000000-0005-0000-0000-00009D520000}"/>
    <cellStyle name="Dezimal 19 8 6" xfId="21234" xr:uid="{00000000-0005-0000-0000-00009E520000}"/>
    <cellStyle name="Dezimal 19 8 6 2" xfId="21235" xr:uid="{00000000-0005-0000-0000-00009F520000}"/>
    <cellStyle name="Dezimal 19 8 6 2 2" xfId="21236" xr:uid="{00000000-0005-0000-0000-0000A0520000}"/>
    <cellStyle name="Dezimal 19 8 6 3" xfId="21237" xr:uid="{00000000-0005-0000-0000-0000A1520000}"/>
    <cellStyle name="Dezimal 19 8 6 3 2" xfId="21238" xr:uid="{00000000-0005-0000-0000-0000A2520000}"/>
    <cellStyle name="Dezimal 19 8 6 4" xfId="21239" xr:uid="{00000000-0005-0000-0000-0000A3520000}"/>
    <cellStyle name="Dezimal 19 8 7" xfId="21240" xr:uid="{00000000-0005-0000-0000-0000A4520000}"/>
    <cellStyle name="Dezimal 19 8 7 2" xfId="21241" xr:uid="{00000000-0005-0000-0000-0000A5520000}"/>
    <cellStyle name="Dezimal 19 8 7 2 2" xfId="21242" xr:uid="{00000000-0005-0000-0000-0000A6520000}"/>
    <cellStyle name="Dezimal 19 8 7 3" xfId="21243" xr:uid="{00000000-0005-0000-0000-0000A7520000}"/>
    <cellStyle name="Dezimal 19 8 7 3 2" xfId="21244" xr:uid="{00000000-0005-0000-0000-0000A8520000}"/>
    <cellStyle name="Dezimal 19 8 7 4" xfId="21245" xr:uid="{00000000-0005-0000-0000-0000A9520000}"/>
    <cellStyle name="Dezimal 19 8 8" xfId="21246" xr:uid="{00000000-0005-0000-0000-0000AA520000}"/>
    <cellStyle name="Dezimal 19 8 8 2" xfId="21247" xr:uid="{00000000-0005-0000-0000-0000AB520000}"/>
    <cellStyle name="Dezimal 19 8 9" xfId="21248" xr:uid="{00000000-0005-0000-0000-0000AC520000}"/>
    <cellStyle name="Dezimal 19 8 9 2" xfId="21249" xr:uid="{00000000-0005-0000-0000-0000AD520000}"/>
    <cellStyle name="Dezimal 19 9" xfId="21250" xr:uid="{00000000-0005-0000-0000-0000AE520000}"/>
    <cellStyle name="Dezimal 19 9 10" xfId="21251" xr:uid="{00000000-0005-0000-0000-0000AF520000}"/>
    <cellStyle name="Dezimal 19 9 10 2" xfId="21252" xr:uid="{00000000-0005-0000-0000-0000B0520000}"/>
    <cellStyle name="Dezimal 19 9 11" xfId="21253" xr:uid="{00000000-0005-0000-0000-0000B1520000}"/>
    <cellStyle name="Dezimal 19 9 2" xfId="21254" xr:uid="{00000000-0005-0000-0000-0000B2520000}"/>
    <cellStyle name="Dezimal 19 9 2 2" xfId="21255" xr:uid="{00000000-0005-0000-0000-0000B3520000}"/>
    <cellStyle name="Dezimal 19 9 2 2 2" xfId="21256" xr:uid="{00000000-0005-0000-0000-0000B4520000}"/>
    <cellStyle name="Dezimal 19 9 2 2 2 2" xfId="21257" xr:uid="{00000000-0005-0000-0000-0000B5520000}"/>
    <cellStyle name="Dezimal 19 9 2 2 3" xfId="21258" xr:uid="{00000000-0005-0000-0000-0000B6520000}"/>
    <cellStyle name="Dezimal 19 9 2 2 3 2" xfId="21259" xr:uid="{00000000-0005-0000-0000-0000B7520000}"/>
    <cellStyle name="Dezimal 19 9 2 2 4" xfId="21260" xr:uid="{00000000-0005-0000-0000-0000B8520000}"/>
    <cellStyle name="Dezimal 19 9 2 3" xfId="21261" xr:uid="{00000000-0005-0000-0000-0000B9520000}"/>
    <cellStyle name="Dezimal 19 9 2 3 2" xfId="21262" xr:uid="{00000000-0005-0000-0000-0000BA520000}"/>
    <cellStyle name="Dezimal 19 9 2 3 2 2" xfId="21263" xr:uid="{00000000-0005-0000-0000-0000BB520000}"/>
    <cellStyle name="Dezimal 19 9 2 3 3" xfId="21264" xr:uid="{00000000-0005-0000-0000-0000BC520000}"/>
    <cellStyle name="Dezimal 19 9 2 3 3 2" xfId="21265" xr:uid="{00000000-0005-0000-0000-0000BD520000}"/>
    <cellStyle name="Dezimal 19 9 2 3 4" xfId="21266" xr:uid="{00000000-0005-0000-0000-0000BE520000}"/>
    <cellStyle name="Dezimal 19 9 2 4" xfId="21267" xr:uid="{00000000-0005-0000-0000-0000BF520000}"/>
    <cellStyle name="Dezimal 19 9 2 4 2" xfId="21268" xr:uid="{00000000-0005-0000-0000-0000C0520000}"/>
    <cellStyle name="Dezimal 19 9 2 5" xfId="21269" xr:uid="{00000000-0005-0000-0000-0000C1520000}"/>
    <cellStyle name="Dezimal 19 9 2 5 2" xfId="21270" xr:uid="{00000000-0005-0000-0000-0000C2520000}"/>
    <cellStyle name="Dezimal 19 9 2 6" xfId="21271" xr:uid="{00000000-0005-0000-0000-0000C3520000}"/>
    <cellStyle name="Dezimal 19 9 3" xfId="21272" xr:uid="{00000000-0005-0000-0000-0000C4520000}"/>
    <cellStyle name="Dezimal 19 9 3 2" xfId="21273" xr:uid="{00000000-0005-0000-0000-0000C5520000}"/>
    <cellStyle name="Dezimal 19 9 3 2 2" xfId="21274" xr:uid="{00000000-0005-0000-0000-0000C6520000}"/>
    <cellStyle name="Dezimal 19 9 3 2 2 2" xfId="21275" xr:uid="{00000000-0005-0000-0000-0000C7520000}"/>
    <cellStyle name="Dezimal 19 9 3 2 3" xfId="21276" xr:uid="{00000000-0005-0000-0000-0000C8520000}"/>
    <cellStyle name="Dezimal 19 9 3 2 3 2" xfId="21277" xr:uid="{00000000-0005-0000-0000-0000C9520000}"/>
    <cellStyle name="Dezimal 19 9 3 2 4" xfId="21278" xr:uid="{00000000-0005-0000-0000-0000CA520000}"/>
    <cellStyle name="Dezimal 19 9 3 3" xfId="21279" xr:uid="{00000000-0005-0000-0000-0000CB520000}"/>
    <cellStyle name="Dezimal 19 9 3 3 2" xfId="21280" xr:uid="{00000000-0005-0000-0000-0000CC520000}"/>
    <cellStyle name="Dezimal 19 9 3 3 2 2" xfId="21281" xr:uid="{00000000-0005-0000-0000-0000CD520000}"/>
    <cellStyle name="Dezimal 19 9 3 3 3" xfId="21282" xr:uid="{00000000-0005-0000-0000-0000CE520000}"/>
    <cellStyle name="Dezimal 19 9 3 3 3 2" xfId="21283" xr:uid="{00000000-0005-0000-0000-0000CF520000}"/>
    <cellStyle name="Dezimal 19 9 3 3 4" xfId="21284" xr:uid="{00000000-0005-0000-0000-0000D0520000}"/>
    <cellStyle name="Dezimal 19 9 3 4" xfId="21285" xr:uid="{00000000-0005-0000-0000-0000D1520000}"/>
    <cellStyle name="Dezimal 19 9 3 4 2" xfId="21286" xr:uid="{00000000-0005-0000-0000-0000D2520000}"/>
    <cellStyle name="Dezimal 19 9 3 5" xfId="21287" xr:uid="{00000000-0005-0000-0000-0000D3520000}"/>
    <cellStyle name="Dezimal 19 9 3 5 2" xfId="21288" xr:uid="{00000000-0005-0000-0000-0000D4520000}"/>
    <cellStyle name="Dezimal 19 9 3 6" xfId="21289" xr:uid="{00000000-0005-0000-0000-0000D5520000}"/>
    <cellStyle name="Dezimal 19 9 4" xfId="21290" xr:uid="{00000000-0005-0000-0000-0000D6520000}"/>
    <cellStyle name="Dezimal 19 9 4 2" xfId="21291" xr:uid="{00000000-0005-0000-0000-0000D7520000}"/>
    <cellStyle name="Dezimal 19 9 4 2 2" xfId="21292" xr:uid="{00000000-0005-0000-0000-0000D8520000}"/>
    <cellStyle name="Dezimal 19 9 4 2 2 2" xfId="21293" xr:uid="{00000000-0005-0000-0000-0000D9520000}"/>
    <cellStyle name="Dezimal 19 9 4 2 2 2 2" xfId="21294" xr:uid="{00000000-0005-0000-0000-0000DA520000}"/>
    <cellStyle name="Dezimal 19 9 4 2 2 3" xfId="21295" xr:uid="{00000000-0005-0000-0000-0000DB520000}"/>
    <cellStyle name="Dezimal 19 9 4 2 2 3 2" xfId="21296" xr:uid="{00000000-0005-0000-0000-0000DC520000}"/>
    <cellStyle name="Dezimal 19 9 4 2 2 4" xfId="21297" xr:uid="{00000000-0005-0000-0000-0000DD520000}"/>
    <cellStyle name="Dezimal 19 9 4 2 3" xfId="21298" xr:uid="{00000000-0005-0000-0000-0000DE520000}"/>
    <cellStyle name="Dezimal 19 9 4 2 3 2" xfId="21299" xr:uid="{00000000-0005-0000-0000-0000DF520000}"/>
    <cellStyle name="Dezimal 19 9 4 2 3 2 2" xfId="21300" xr:uid="{00000000-0005-0000-0000-0000E0520000}"/>
    <cellStyle name="Dezimal 19 9 4 2 3 3" xfId="21301" xr:uid="{00000000-0005-0000-0000-0000E1520000}"/>
    <cellStyle name="Dezimal 19 9 4 2 3 3 2" xfId="21302" xr:uid="{00000000-0005-0000-0000-0000E2520000}"/>
    <cellStyle name="Dezimal 19 9 4 2 3 4" xfId="21303" xr:uid="{00000000-0005-0000-0000-0000E3520000}"/>
    <cellStyle name="Dezimal 19 9 4 2 4" xfId="21304" xr:uid="{00000000-0005-0000-0000-0000E4520000}"/>
    <cellStyle name="Dezimal 19 9 4 2 4 2" xfId="21305" xr:uid="{00000000-0005-0000-0000-0000E5520000}"/>
    <cellStyle name="Dezimal 19 9 4 2 5" xfId="21306" xr:uid="{00000000-0005-0000-0000-0000E6520000}"/>
    <cellStyle name="Dezimal 19 9 4 2 5 2" xfId="21307" xr:uid="{00000000-0005-0000-0000-0000E7520000}"/>
    <cellStyle name="Dezimal 19 9 4 2 6" xfId="21308" xr:uid="{00000000-0005-0000-0000-0000E8520000}"/>
    <cellStyle name="Dezimal 19 9 4 3" xfId="21309" xr:uid="{00000000-0005-0000-0000-0000E9520000}"/>
    <cellStyle name="Dezimal 19 9 4 3 2" xfId="21310" xr:uid="{00000000-0005-0000-0000-0000EA520000}"/>
    <cellStyle name="Dezimal 19 9 4 3 2 2" xfId="21311" xr:uid="{00000000-0005-0000-0000-0000EB520000}"/>
    <cellStyle name="Dezimal 19 9 4 3 3" xfId="21312" xr:uid="{00000000-0005-0000-0000-0000EC520000}"/>
    <cellStyle name="Dezimal 19 9 4 3 3 2" xfId="21313" xr:uid="{00000000-0005-0000-0000-0000ED520000}"/>
    <cellStyle name="Dezimal 19 9 4 3 4" xfId="21314" xr:uid="{00000000-0005-0000-0000-0000EE520000}"/>
    <cellStyle name="Dezimal 19 9 4 4" xfId="21315" xr:uid="{00000000-0005-0000-0000-0000EF520000}"/>
    <cellStyle name="Dezimal 19 9 4 4 2" xfId="21316" xr:uid="{00000000-0005-0000-0000-0000F0520000}"/>
    <cellStyle name="Dezimal 19 9 4 5" xfId="21317" xr:uid="{00000000-0005-0000-0000-0000F1520000}"/>
    <cellStyle name="Dezimal 19 9 4 5 2" xfId="21318" xr:uid="{00000000-0005-0000-0000-0000F2520000}"/>
    <cellStyle name="Dezimal 19 9 4 6" xfId="21319" xr:uid="{00000000-0005-0000-0000-0000F3520000}"/>
    <cellStyle name="Dezimal 19 9 5" xfId="21320" xr:uid="{00000000-0005-0000-0000-0000F4520000}"/>
    <cellStyle name="Dezimal 19 9 5 2" xfId="21321" xr:uid="{00000000-0005-0000-0000-0000F5520000}"/>
    <cellStyle name="Dezimal 19 9 5 2 2" xfId="21322" xr:uid="{00000000-0005-0000-0000-0000F6520000}"/>
    <cellStyle name="Dezimal 19 9 5 3" xfId="21323" xr:uid="{00000000-0005-0000-0000-0000F7520000}"/>
    <cellStyle name="Dezimal 19 9 5 3 2" xfId="21324" xr:uid="{00000000-0005-0000-0000-0000F8520000}"/>
    <cellStyle name="Dezimal 19 9 5 4" xfId="21325" xr:uid="{00000000-0005-0000-0000-0000F9520000}"/>
    <cellStyle name="Dezimal 19 9 6" xfId="21326" xr:uid="{00000000-0005-0000-0000-0000FA520000}"/>
    <cellStyle name="Dezimal 19 9 6 2" xfId="21327" xr:uid="{00000000-0005-0000-0000-0000FB520000}"/>
    <cellStyle name="Dezimal 19 9 6 2 2" xfId="21328" xr:uid="{00000000-0005-0000-0000-0000FC520000}"/>
    <cellStyle name="Dezimal 19 9 6 3" xfId="21329" xr:uid="{00000000-0005-0000-0000-0000FD520000}"/>
    <cellStyle name="Dezimal 19 9 6 3 2" xfId="21330" xr:uid="{00000000-0005-0000-0000-0000FE520000}"/>
    <cellStyle name="Dezimal 19 9 6 4" xfId="21331" xr:uid="{00000000-0005-0000-0000-0000FF520000}"/>
    <cellStyle name="Dezimal 19 9 7" xfId="21332" xr:uid="{00000000-0005-0000-0000-000000530000}"/>
    <cellStyle name="Dezimal 19 9 7 2" xfId="21333" xr:uid="{00000000-0005-0000-0000-000001530000}"/>
    <cellStyle name="Dezimal 19 9 7 2 2" xfId="21334" xr:uid="{00000000-0005-0000-0000-000002530000}"/>
    <cellStyle name="Dezimal 19 9 7 3" xfId="21335" xr:uid="{00000000-0005-0000-0000-000003530000}"/>
    <cellStyle name="Dezimal 19 9 7 3 2" xfId="21336" xr:uid="{00000000-0005-0000-0000-000004530000}"/>
    <cellStyle name="Dezimal 19 9 7 4" xfId="21337" xr:uid="{00000000-0005-0000-0000-000005530000}"/>
    <cellStyle name="Dezimal 19 9 8" xfId="21338" xr:uid="{00000000-0005-0000-0000-000006530000}"/>
    <cellStyle name="Dezimal 19 9 8 2" xfId="21339" xr:uid="{00000000-0005-0000-0000-000007530000}"/>
    <cellStyle name="Dezimal 19 9 8 2 2" xfId="21340" xr:uid="{00000000-0005-0000-0000-000008530000}"/>
    <cellStyle name="Dezimal 19 9 8 3" xfId="21341" xr:uid="{00000000-0005-0000-0000-000009530000}"/>
    <cellStyle name="Dezimal 19 9 8 3 2" xfId="21342" xr:uid="{00000000-0005-0000-0000-00000A530000}"/>
    <cellStyle name="Dezimal 19 9 8 4" xfId="21343" xr:uid="{00000000-0005-0000-0000-00000B530000}"/>
    <cellStyle name="Dezimal 19 9 9" xfId="21344" xr:uid="{00000000-0005-0000-0000-00000C530000}"/>
    <cellStyle name="Dezimal 19 9 9 2" xfId="21345" xr:uid="{00000000-0005-0000-0000-00000D530000}"/>
    <cellStyle name="Dezimal 2" xfId="21346" xr:uid="{00000000-0005-0000-0000-00000E530000}"/>
    <cellStyle name="Dezimal 2 10" xfId="21347" xr:uid="{00000000-0005-0000-0000-00000F530000}"/>
    <cellStyle name="Dezimal 2 10 10" xfId="21348" xr:uid="{00000000-0005-0000-0000-000010530000}"/>
    <cellStyle name="Dezimal 2 10 2" xfId="21349" xr:uid="{00000000-0005-0000-0000-000011530000}"/>
    <cellStyle name="Dezimal 2 10 2 2" xfId="21350" xr:uid="{00000000-0005-0000-0000-000012530000}"/>
    <cellStyle name="Dezimal 2 10 2 2 2" xfId="21351" xr:uid="{00000000-0005-0000-0000-000013530000}"/>
    <cellStyle name="Dezimal 2 10 2 2 2 2" xfId="21352" xr:uid="{00000000-0005-0000-0000-000014530000}"/>
    <cellStyle name="Dezimal 2 10 2 2 3" xfId="21353" xr:uid="{00000000-0005-0000-0000-000015530000}"/>
    <cellStyle name="Dezimal 2 10 2 2 3 2" xfId="21354" xr:uid="{00000000-0005-0000-0000-000016530000}"/>
    <cellStyle name="Dezimal 2 10 2 2 4" xfId="21355" xr:uid="{00000000-0005-0000-0000-000017530000}"/>
    <cellStyle name="Dezimal 2 10 2 3" xfId="21356" xr:uid="{00000000-0005-0000-0000-000018530000}"/>
    <cellStyle name="Dezimal 2 10 2 3 2" xfId="21357" xr:uid="{00000000-0005-0000-0000-000019530000}"/>
    <cellStyle name="Dezimal 2 10 2 3 2 2" xfId="21358" xr:uid="{00000000-0005-0000-0000-00001A530000}"/>
    <cellStyle name="Dezimal 2 10 2 3 3" xfId="21359" xr:uid="{00000000-0005-0000-0000-00001B530000}"/>
    <cellStyle name="Dezimal 2 10 2 3 3 2" xfId="21360" xr:uid="{00000000-0005-0000-0000-00001C530000}"/>
    <cellStyle name="Dezimal 2 10 2 3 4" xfId="21361" xr:uid="{00000000-0005-0000-0000-00001D530000}"/>
    <cellStyle name="Dezimal 2 10 2 4" xfId="21362" xr:uid="{00000000-0005-0000-0000-00001E530000}"/>
    <cellStyle name="Dezimal 2 10 2 4 2" xfId="21363" xr:uid="{00000000-0005-0000-0000-00001F530000}"/>
    <cellStyle name="Dezimal 2 10 2 5" xfId="21364" xr:uid="{00000000-0005-0000-0000-000020530000}"/>
    <cellStyle name="Dezimal 2 10 2 5 2" xfId="21365" xr:uid="{00000000-0005-0000-0000-000021530000}"/>
    <cellStyle name="Dezimal 2 10 2 6" xfId="21366" xr:uid="{00000000-0005-0000-0000-000022530000}"/>
    <cellStyle name="Dezimal 2 10 3" xfId="21367" xr:uid="{00000000-0005-0000-0000-000023530000}"/>
    <cellStyle name="Dezimal 2 10 3 2" xfId="21368" xr:uid="{00000000-0005-0000-0000-000024530000}"/>
    <cellStyle name="Dezimal 2 10 3 2 2" xfId="21369" xr:uid="{00000000-0005-0000-0000-000025530000}"/>
    <cellStyle name="Dezimal 2 10 3 2 2 2" xfId="21370" xr:uid="{00000000-0005-0000-0000-000026530000}"/>
    <cellStyle name="Dezimal 2 10 3 2 3" xfId="21371" xr:uid="{00000000-0005-0000-0000-000027530000}"/>
    <cellStyle name="Dezimal 2 10 3 2 3 2" xfId="21372" xr:uid="{00000000-0005-0000-0000-000028530000}"/>
    <cellStyle name="Dezimal 2 10 3 2 4" xfId="21373" xr:uid="{00000000-0005-0000-0000-000029530000}"/>
    <cellStyle name="Dezimal 2 10 3 3" xfId="21374" xr:uid="{00000000-0005-0000-0000-00002A530000}"/>
    <cellStyle name="Dezimal 2 10 3 3 2" xfId="21375" xr:uid="{00000000-0005-0000-0000-00002B530000}"/>
    <cellStyle name="Dezimal 2 10 3 3 2 2" xfId="21376" xr:uid="{00000000-0005-0000-0000-00002C530000}"/>
    <cellStyle name="Dezimal 2 10 3 3 3" xfId="21377" xr:uid="{00000000-0005-0000-0000-00002D530000}"/>
    <cellStyle name="Dezimal 2 10 3 3 3 2" xfId="21378" xr:uid="{00000000-0005-0000-0000-00002E530000}"/>
    <cellStyle name="Dezimal 2 10 3 3 4" xfId="21379" xr:uid="{00000000-0005-0000-0000-00002F530000}"/>
    <cellStyle name="Dezimal 2 10 3 4" xfId="21380" xr:uid="{00000000-0005-0000-0000-000030530000}"/>
    <cellStyle name="Dezimal 2 10 3 4 2" xfId="21381" xr:uid="{00000000-0005-0000-0000-000031530000}"/>
    <cellStyle name="Dezimal 2 10 3 5" xfId="21382" xr:uid="{00000000-0005-0000-0000-000032530000}"/>
    <cellStyle name="Dezimal 2 10 3 5 2" xfId="21383" xr:uid="{00000000-0005-0000-0000-000033530000}"/>
    <cellStyle name="Dezimal 2 10 3 6" xfId="21384" xr:uid="{00000000-0005-0000-0000-000034530000}"/>
    <cellStyle name="Dezimal 2 10 4" xfId="21385" xr:uid="{00000000-0005-0000-0000-000035530000}"/>
    <cellStyle name="Dezimal 2 10 4 2" xfId="21386" xr:uid="{00000000-0005-0000-0000-000036530000}"/>
    <cellStyle name="Dezimal 2 10 4 2 2" xfId="21387" xr:uid="{00000000-0005-0000-0000-000037530000}"/>
    <cellStyle name="Dezimal 2 10 4 2 2 2" xfId="21388" xr:uid="{00000000-0005-0000-0000-000038530000}"/>
    <cellStyle name="Dezimal 2 10 4 2 2 2 2" xfId="21389" xr:uid="{00000000-0005-0000-0000-000039530000}"/>
    <cellStyle name="Dezimal 2 10 4 2 2 3" xfId="21390" xr:uid="{00000000-0005-0000-0000-00003A530000}"/>
    <cellStyle name="Dezimal 2 10 4 2 2 3 2" xfId="21391" xr:uid="{00000000-0005-0000-0000-00003B530000}"/>
    <cellStyle name="Dezimal 2 10 4 2 2 4" xfId="21392" xr:uid="{00000000-0005-0000-0000-00003C530000}"/>
    <cellStyle name="Dezimal 2 10 4 2 3" xfId="21393" xr:uid="{00000000-0005-0000-0000-00003D530000}"/>
    <cellStyle name="Dezimal 2 10 4 2 3 2" xfId="21394" xr:uid="{00000000-0005-0000-0000-00003E530000}"/>
    <cellStyle name="Dezimal 2 10 4 2 3 2 2" xfId="21395" xr:uid="{00000000-0005-0000-0000-00003F530000}"/>
    <cellStyle name="Dezimal 2 10 4 2 3 3" xfId="21396" xr:uid="{00000000-0005-0000-0000-000040530000}"/>
    <cellStyle name="Dezimal 2 10 4 2 3 3 2" xfId="21397" xr:uid="{00000000-0005-0000-0000-000041530000}"/>
    <cellStyle name="Dezimal 2 10 4 2 3 4" xfId="21398" xr:uid="{00000000-0005-0000-0000-000042530000}"/>
    <cellStyle name="Dezimal 2 10 4 2 4" xfId="21399" xr:uid="{00000000-0005-0000-0000-000043530000}"/>
    <cellStyle name="Dezimal 2 10 4 2 4 2" xfId="21400" xr:uid="{00000000-0005-0000-0000-000044530000}"/>
    <cellStyle name="Dezimal 2 10 4 2 5" xfId="21401" xr:uid="{00000000-0005-0000-0000-000045530000}"/>
    <cellStyle name="Dezimal 2 10 4 2 5 2" xfId="21402" xr:uid="{00000000-0005-0000-0000-000046530000}"/>
    <cellStyle name="Dezimal 2 10 4 2 6" xfId="21403" xr:uid="{00000000-0005-0000-0000-000047530000}"/>
    <cellStyle name="Dezimal 2 10 4 3" xfId="21404" xr:uid="{00000000-0005-0000-0000-000048530000}"/>
    <cellStyle name="Dezimal 2 10 4 3 2" xfId="21405" xr:uid="{00000000-0005-0000-0000-000049530000}"/>
    <cellStyle name="Dezimal 2 10 4 3 2 2" xfId="21406" xr:uid="{00000000-0005-0000-0000-00004A530000}"/>
    <cellStyle name="Dezimal 2 10 4 3 3" xfId="21407" xr:uid="{00000000-0005-0000-0000-00004B530000}"/>
    <cellStyle name="Dezimal 2 10 4 3 3 2" xfId="21408" xr:uid="{00000000-0005-0000-0000-00004C530000}"/>
    <cellStyle name="Dezimal 2 10 4 3 4" xfId="21409" xr:uid="{00000000-0005-0000-0000-00004D530000}"/>
    <cellStyle name="Dezimal 2 10 4 4" xfId="21410" xr:uid="{00000000-0005-0000-0000-00004E530000}"/>
    <cellStyle name="Dezimal 2 10 4 4 2" xfId="21411" xr:uid="{00000000-0005-0000-0000-00004F530000}"/>
    <cellStyle name="Dezimal 2 10 4 5" xfId="21412" xr:uid="{00000000-0005-0000-0000-000050530000}"/>
    <cellStyle name="Dezimal 2 10 4 5 2" xfId="21413" xr:uid="{00000000-0005-0000-0000-000051530000}"/>
    <cellStyle name="Dezimal 2 10 4 6" xfId="21414" xr:uid="{00000000-0005-0000-0000-000052530000}"/>
    <cellStyle name="Dezimal 2 10 5" xfId="21415" xr:uid="{00000000-0005-0000-0000-000053530000}"/>
    <cellStyle name="Dezimal 2 10 5 2" xfId="21416" xr:uid="{00000000-0005-0000-0000-000054530000}"/>
    <cellStyle name="Dezimal 2 10 5 2 2" xfId="21417" xr:uid="{00000000-0005-0000-0000-000055530000}"/>
    <cellStyle name="Dezimal 2 10 5 3" xfId="21418" xr:uid="{00000000-0005-0000-0000-000056530000}"/>
    <cellStyle name="Dezimal 2 10 5 3 2" xfId="21419" xr:uid="{00000000-0005-0000-0000-000057530000}"/>
    <cellStyle name="Dezimal 2 10 5 4" xfId="21420" xr:uid="{00000000-0005-0000-0000-000058530000}"/>
    <cellStyle name="Dezimal 2 10 6" xfId="21421" xr:uid="{00000000-0005-0000-0000-000059530000}"/>
    <cellStyle name="Dezimal 2 10 6 2" xfId="21422" xr:uid="{00000000-0005-0000-0000-00005A530000}"/>
    <cellStyle name="Dezimal 2 10 6 2 2" xfId="21423" xr:uid="{00000000-0005-0000-0000-00005B530000}"/>
    <cellStyle name="Dezimal 2 10 6 3" xfId="21424" xr:uid="{00000000-0005-0000-0000-00005C530000}"/>
    <cellStyle name="Dezimal 2 10 6 3 2" xfId="21425" xr:uid="{00000000-0005-0000-0000-00005D530000}"/>
    <cellStyle name="Dezimal 2 10 6 4" xfId="21426" xr:uid="{00000000-0005-0000-0000-00005E530000}"/>
    <cellStyle name="Dezimal 2 10 7" xfId="21427" xr:uid="{00000000-0005-0000-0000-00005F530000}"/>
    <cellStyle name="Dezimal 2 10 7 2" xfId="21428" xr:uid="{00000000-0005-0000-0000-000060530000}"/>
    <cellStyle name="Dezimal 2 10 8" xfId="21429" xr:uid="{00000000-0005-0000-0000-000061530000}"/>
    <cellStyle name="Dezimal 2 10 8 2" xfId="21430" xr:uid="{00000000-0005-0000-0000-000062530000}"/>
    <cellStyle name="Dezimal 2 10 9" xfId="21431" xr:uid="{00000000-0005-0000-0000-000063530000}"/>
    <cellStyle name="Dezimal 2 10 9 2" xfId="21432" xr:uid="{00000000-0005-0000-0000-000064530000}"/>
    <cellStyle name="Dezimal 2 11" xfId="21433" xr:uid="{00000000-0005-0000-0000-000065530000}"/>
    <cellStyle name="Dezimal 2 11 2" xfId="21434" xr:uid="{00000000-0005-0000-0000-000066530000}"/>
    <cellStyle name="Dezimal 2 11 2 2" xfId="21435" xr:uid="{00000000-0005-0000-0000-000067530000}"/>
    <cellStyle name="Dezimal 2 11 2 2 2" xfId="21436" xr:uid="{00000000-0005-0000-0000-000068530000}"/>
    <cellStyle name="Dezimal 2 11 2 2 2 2" xfId="21437" xr:uid="{00000000-0005-0000-0000-000069530000}"/>
    <cellStyle name="Dezimal 2 11 2 2 3" xfId="21438" xr:uid="{00000000-0005-0000-0000-00006A530000}"/>
    <cellStyle name="Dezimal 2 11 2 2 3 2" xfId="21439" xr:uid="{00000000-0005-0000-0000-00006B530000}"/>
    <cellStyle name="Dezimal 2 11 2 2 4" xfId="21440" xr:uid="{00000000-0005-0000-0000-00006C530000}"/>
    <cellStyle name="Dezimal 2 11 2 3" xfId="21441" xr:uid="{00000000-0005-0000-0000-00006D530000}"/>
    <cellStyle name="Dezimal 2 11 2 3 2" xfId="21442" xr:uid="{00000000-0005-0000-0000-00006E530000}"/>
    <cellStyle name="Dezimal 2 11 2 3 2 2" xfId="21443" xr:uid="{00000000-0005-0000-0000-00006F530000}"/>
    <cellStyle name="Dezimal 2 11 2 3 3" xfId="21444" xr:uid="{00000000-0005-0000-0000-000070530000}"/>
    <cellStyle name="Dezimal 2 11 2 3 3 2" xfId="21445" xr:uid="{00000000-0005-0000-0000-000071530000}"/>
    <cellStyle name="Dezimal 2 11 2 3 4" xfId="21446" xr:uid="{00000000-0005-0000-0000-000072530000}"/>
    <cellStyle name="Dezimal 2 11 2 4" xfId="21447" xr:uid="{00000000-0005-0000-0000-000073530000}"/>
    <cellStyle name="Dezimal 2 11 2 4 2" xfId="21448" xr:uid="{00000000-0005-0000-0000-000074530000}"/>
    <cellStyle name="Dezimal 2 11 2 5" xfId="21449" xr:uid="{00000000-0005-0000-0000-000075530000}"/>
    <cellStyle name="Dezimal 2 11 2 5 2" xfId="21450" xr:uid="{00000000-0005-0000-0000-000076530000}"/>
    <cellStyle name="Dezimal 2 11 2 6" xfId="21451" xr:uid="{00000000-0005-0000-0000-000077530000}"/>
    <cellStyle name="Dezimal 2 11 3" xfId="21452" xr:uid="{00000000-0005-0000-0000-000078530000}"/>
    <cellStyle name="Dezimal 2 11 3 2" xfId="21453" xr:uid="{00000000-0005-0000-0000-000079530000}"/>
    <cellStyle name="Dezimal 2 11 3 2 2" xfId="21454" xr:uid="{00000000-0005-0000-0000-00007A530000}"/>
    <cellStyle name="Dezimal 2 11 3 3" xfId="21455" xr:uid="{00000000-0005-0000-0000-00007B530000}"/>
    <cellStyle name="Dezimal 2 11 3 3 2" xfId="21456" xr:uid="{00000000-0005-0000-0000-00007C530000}"/>
    <cellStyle name="Dezimal 2 11 3 4" xfId="21457" xr:uid="{00000000-0005-0000-0000-00007D530000}"/>
    <cellStyle name="Dezimal 2 11 4" xfId="21458" xr:uid="{00000000-0005-0000-0000-00007E530000}"/>
    <cellStyle name="Dezimal 2 11 4 2" xfId="21459" xr:uid="{00000000-0005-0000-0000-00007F530000}"/>
    <cellStyle name="Dezimal 2 11 5" xfId="21460" xr:uid="{00000000-0005-0000-0000-000080530000}"/>
    <cellStyle name="Dezimal 2 11 5 2" xfId="21461" xr:uid="{00000000-0005-0000-0000-000081530000}"/>
    <cellStyle name="Dezimal 2 11 6" xfId="21462" xr:uid="{00000000-0005-0000-0000-000082530000}"/>
    <cellStyle name="Dezimal 2 12" xfId="21463" xr:uid="{00000000-0005-0000-0000-000083530000}"/>
    <cellStyle name="Dezimal 2 12 2" xfId="21464" xr:uid="{00000000-0005-0000-0000-000084530000}"/>
    <cellStyle name="Dezimal 2 12 2 2" xfId="21465" xr:uid="{00000000-0005-0000-0000-000085530000}"/>
    <cellStyle name="Dezimal 2 12 3" xfId="21466" xr:uid="{00000000-0005-0000-0000-000086530000}"/>
    <cellStyle name="Dezimal 2 12 3 2" xfId="21467" xr:uid="{00000000-0005-0000-0000-000087530000}"/>
    <cellStyle name="Dezimal 2 12 4" xfId="21468" xr:uid="{00000000-0005-0000-0000-000088530000}"/>
    <cellStyle name="Dezimal 2 13" xfId="21469" xr:uid="{00000000-0005-0000-0000-000089530000}"/>
    <cellStyle name="Dezimal 2 13 2" xfId="21470" xr:uid="{00000000-0005-0000-0000-00008A530000}"/>
    <cellStyle name="Dezimal 2 14" xfId="21471" xr:uid="{00000000-0005-0000-0000-00008B530000}"/>
    <cellStyle name="Dezimal 2 14 2" xfId="21472" xr:uid="{00000000-0005-0000-0000-00008C530000}"/>
    <cellStyle name="Dezimal 2 15" xfId="21473" xr:uid="{00000000-0005-0000-0000-00008D530000}"/>
    <cellStyle name="Dezimal 2 16" xfId="21474" xr:uid="{00000000-0005-0000-0000-00008E530000}"/>
    <cellStyle name="Dezimal 2 2" xfId="21475" xr:uid="{00000000-0005-0000-0000-00008F530000}"/>
    <cellStyle name="Dezimal 2 2 10" xfId="21476" xr:uid="{00000000-0005-0000-0000-000090530000}"/>
    <cellStyle name="Dezimal 2 2 10 2" xfId="21477" xr:uid="{00000000-0005-0000-0000-000091530000}"/>
    <cellStyle name="Dezimal 2 2 11" xfId="21478" xr:uid="{00000000-0005-0000-0000-000092530000}"/>
    <cellStyle name="Dezimal 2 2 2" xfId="21479" xr:uid="{00000000-0005-0000-0000-000093530000}"/>
    <cellStyle name="Dezimal 2 2 2 10" xfId="21480" xr:uid="{00000000-0005-0000-0000-000094530000}"/>
    <cellStyle name="Dezimal 2 2 2 2" xfId="21481" xr:uid="{00000000-0005-0000-0000-000095530000}"/>
    <cellStyle name="Dezimal 2 2 2 2 2" xfId="21482" xr:uid="{00000000-0005-0000-0000-000096530000}"/>
    <cellStyle name="Dezimal 2 2 2 2 2 2" xfId="21483" xr:uid="{00000000-0005-0000-0000-000097530000}"/>
    <cellStyle name="Dezimal 2 2 2 2 2 2 2" xfId="21484" xr:uid="{00000000-0005-0000-0000-000098530000}"/>
    <cellStyle name="Dezimal 2 2 2 2 2 2 2 2" xfId="21485" xr:uid="{00000000-0005-0000-0000-000099530000}"/>
    <cellStyle name="Dezimal 2 2 2 2 2 2 3" xfId="21486" xr:uid="{00000000-0005-0000-0000-00009A530000}"/>
    <cellStyle name="Dezimal 2 2 2 2 2 3" xfId="21487" xr:uid="{00000000-0005-0000-0000-00009B530000}"/>
    <cellStyle name="Dezimal 2 2 2 2 2 3 2" xfId="21488" xr:uid="{00000000-0005-0000-0000-00009C530000}"/>
    <cellStyle name="Dezimal 2 2 2 2 2 4" xfId="21489" xr:uid="{00000000-0005-0000-0000-00009D530000}"/>
    <cellStyle name="Dezimal 2 2 2 2 3" xfId="21490" xr:uid="{00000000-0005-0000-0000-00009E530000}"/>
    <cellStyle name="Dezimal 2 2 2 2 3 2" xfId="21491" xr:uid="{00000000-0005-0000-0000-00009F530000}"/>
    <cellStyle name="Dezimal 2 2 2 2 3 2 2" xfId="21492" xr:uid="{00000000-0005-0000-0000-0000A0530000}"/>
    <cellStyle name="Dezimal 2 2 2 2 3 3" xfId="21493" xr:uid="{00000000-0005-0000-0000-0000A1530000}"/>
    <cellStyle name="Dezimal 2 2 2 2 3 3 2" xfId="21494" xr:uid="{00000000-0005-0000-0000-0000A2530000}"/>
    <cellStyle name="Dezimal 2 2 2 2 3 4" xfId="21495" xr:uid="{00000000-0005-0000-0000-0000A3530000}"/>
    <cellStyle name="Dezimal 2 2 2 2 4" xfId="21496" xr:uid="{00000000-0005-0000-0000-0000A4530000}"/>
    <cellStyle name="Dezimal 2 2 2 2 4 2" xfId="21497" xr:uid="{00000000-0005-0000-0000-0000A5530000}"/>
    <cellStyle name="Dezimal 2 2 2 2 4 2 2" xfId="21498" xr:uid="{00000000-0005-0000-0000-0000A6530000}"/>
    <cellStyle name="Dezimal 2 2 2 2 4 3" xfId="21499" xr:uid="{00000000-0005-0000-0000-0000A7530000}"/>
    <cellStyle name="Dezimal 2 2 2 2 4 3 2" xfId="21500" xr:uid="{00000000-0005-0000-0000-0000A8530000}"/>
    <cellStyle name="Dezimal 2 2 2 2 4 4" xfId="21501" xr:uid="{00000000-0005-0000-0000-0000A9530000}"/>
    <cellStyle name="Dezimal 2 2 2 2 4 4 2" xfId="21502" xr:uid="{00000000-0005-0000-0000-0000AA530000}"/>
    <cellStyle name="Dezimal 2 2 2 2 4 5" xfId="21503" xr:uid="{00000000-0005-0000-0000-0000AB530000}"/>
    <cellStyle name="Dezimal 2 2 2 2 5" xfId="21504" xr:uid="{00000000-0005-0000-0000-0000AC530000}"/>
    <cellStyle name="Dezimal 2 2 2 2 5 2" xfId="21505" xr:uid="{00000000-0005-0000-0000-0000AD530000}"/>
    <cellStyle name="Dezimal 2 2 2 2 6" xfId="21506" xr:uid="{00000000-0005-0000-0000-0000AE530000}"/>
    <cellStyle name="Dezimal 2 2 2 2 6 2" xfId="21507" xr:uid="{00000000-0005-0000-0000-0000AF530000}"/>
    <cellStyle name="Dezimal 2 2 2 2 7" xfId="21508" xr:uid="{00000000-0005-0000-0000-0000B0530000}"/>
    <cellStyle name="Dezimal 2 2 2 3" xfId="21509" xr:uid="{00000000-0005-0000-0000-0000B1530000}"/>
    <cellStyle name="Dezimal 2 2 2 3 2" xfId="21510" xr:uid="{00000000-0005-0000-0000-0000B2530000}"/>
    <cellStyle name="Dezimal 2 2 2 3 2 2" xfId="21511" xr:uid="{00000000-0005-0000-0000-0000B3530000}"/>
    <cellStyle name="Dezimal 2 2 2 3 2 2 2" xfId="21512" xr:uid="{00000000-0005-0000-0000-0000B4530000}"/>
    <cellStyle name="Dezimal 2 2 2 3 2 3" xfId="21513" xr:uid="{00000000-0005-0000-0000-0000B5530000}"/>
    <cellStyle name="Dezimal 2 2 2 3 3" xfId="21514" xr:uid="{00000000-0005-0000-0000-0000B6530000}"/>
    <cellStyle name="Dezimal 2 2 2 3 3 2" xfId="21515" xr:uid="{00000000-0005-0000-0000-0000B7530000}"/>
    <cellStyle name="Dezimal 2 2 2 3 4" xfId="21516" xr:uid="{00000000-0005-0000-0000-0000B8530000}"/>
    <cellStyle name="Dezimal 2 2 2 4" xfId="21517" xr:uid="{00000000-0005-0000-0000-0000B9530000}"/>
    <cellStyle name="Dezimal 2 2 2 4 2" xfId="21518" xr:uid="{00000000-0005-0000-0000-0000BA530000}"/>
    <cellStyle name="Dezimal 2 2 2 4 2 2" xfId="21519" xr:uid="{00000000-0005-0000-0000-0000BB530000}"/>
    <cellStyle name="Dezimal 2 2 2 4 3" xfId="21520" xr:uid="{00000000-0005-0000-0000-0000BC530000}"/>
    <cellStyle name="Dezimal 2 2 2 4 3 2" xfId="21521" xr:uid="{00000000-0005-0000-0000-0000BD530000}"/>
    <cellStyle name="Dezimal 2 2 2 4 4" xfId="21522" xr:uid="{00000000-0005-0000-0000-0000BE530000}"/>
    <cellStyle name="Dezimal 2 2 2 5" xfId="21523" xr:uid="{00000000-0005-0000-0000-0000BF530000}"/>
    <cellStyle name="Dezimal 2 2 2 5 2" xfId="21524" xr:uid="{00000000-0005-0000-0000-0000C0530000}"/>
    <cellStyle name="Dezimal 2 2 2 5 2 2" xfId="21525" xr:uid="{00000000-0005-0000-0000-0000C1530000}"/>
    <cellStyle name="Dezimal 2 2 2 5 3" xfId="21526" xr:uid="{00000000-0005-0000-0000-0000C2530000}"/>
    <cellStyle name="Dezimal 2 2 2 5 3 2" xfId="21527" xr:uid="{00000000-0005-0000-0000-0000C3530000}"/>
    <cellStyle name="Dezimal 2 2 2 5 4" xfId="21528" xr:uid="{00000000-0005-0000-0000-0000C4530000}"/>
    <cellStyle name="Dezimal 2 2 2 6" xfId="21529" xr:uid="{00000000-0005-0000-0000-0000C5530000}"/>
    <cellStyle name="Dezimal 2 2 2 6 2" xfId="21530" xr:uid="{00000000-0005-0000-0000-0000C6530000}"/>
    <cellStyle name="Dezimal 2 2 2 6 2 2" xfId="21531" xr:uid="{00000000-0005-0000-0000-0000C7530000}"/>
    <cellStyle name="Dezimal 2 2 2 6 3" xfId="21532" xr:uid="{00000000-0005-0000-0000-0000C8530000}"/>
    <cellStyle name="Dezimal 2 2 2 6 3 2" xfId="21533" xr:uid="{00000000-0005-0000-0000-0000C9530000}"/>
    <cellStyle name="Dezimal 2 2 2 6 4" xfId="21534" xr:uid="{00000000-0005-0000-0000-0000CA530000}"/>
    <cellStyle name="Dezimal 2 2 2 7" xfId="21535" xr:uid="{00000000-0005-0000-0000-0000CB530000}"/>
    <cellStyle name="Dezimal 2 2 2 7 2" xfId="21536" xr:uid="{00000000-0005-0000-0000-0000CC530000}"/>
    <cellStyle name="Dezimal 2 2 2 7 2 2" xfId="21537" xr:uid="{00000000-0005-0000-0000-0000CD530000}"/>
    <cellStyle name="Dezimal 2 2 2 7 3" xfId="21538" xr:uid="{00000000-0005-0000-0000-0000CE530000}"/>
    <cellStyle name="Dezimal 2 2 2 7 3 2" xfId="21539" xr:uid="{00000000-0005-0000-0000-0000CF530000}"/>
    <cellStyle name="Dezimal 2 2 2 7 4" xfId="21540" xr:uid="{00000000-0005-0000-0000-0000D0530000}"/>
    <cellStyle name="Dezimal 2 2 2 8" xfId="21541" xr:uid="{00000000-0005-0000-0000-0000D1530000}"/>
    <cellStyle name="Dezimal 2 2 2 8 2" xfId="21542" xr:uid="{00000000-0005-0000-0000-0000D2530000}"/>
    <cellStyle name="Dezimal 2 2 2 9" xfId="21543" xr:uid="{00000000-0005-0000-0000-0000D3530000}"/>
    <cellStyle name="Dezimal 2 2 2 9 2" xfId="21544" xr:uid="{00000000-0005-0000-0000-0000D4530000}"/>
    <cellStyle name="Dezimal 2 2 3" xfId="21545" xr:uid="{00000000-0005-0000-0000-0000D5530000}"/>
    <cellStyle name="Dezimal 2 2 3 2" xfId="21546" xr:uid="{00000000-0005-0000-0000-0000D6530000}"/>
    <cellStyle name="Dezimal 2 2 3 2 2" xfId="21547" xr:uid="{00000000-0005-0000-0000-0000D7530000}"/>
    <cellStyle name="Dezimal 2 2 3 2 2 2" xfId="21548" xr:uid="{00000000-0005-0000-0000-0000D8530000}"/>
    <cellStyle name="Dezimal 2 2 3 2 2 2 2" xfId="21549" xr:uid="{00000000-0005-0000-0000-0000D9530000}"/>
    <cellStyle name="Dezimal 2 2 3 2 2 3" xfId="21550" xr:uid="{00000000-0005-0000-0000-0000DA530000}"/>
    <cellStyle name="Dezimal 2 2 3 2 2 3 2" xfId="21551" xr:uid="{00000000-0005-0000-0000-0000DB530000}"/>
    <cellStyle name="Dezimal 2 2 3 2 2 4" xfId="21552" xr:uid="{00000000-0005-0000-0000-0000DC530000}"/>
    <cellStyle name="Dezimal 2 2 3 2 3" xfId="21553" xr:uid="{00000000-0005-0000-0000-0000DD530000}"/>
    <cellStyle name="Dezimal 2 2 3 2 3 2" xfId="21554" xr:uid="{00000000-0005-0000-0000-0000DE530000}"/>
    <cellStyle name="Dezimal 2 2 3 2 3 2 2" xfId="21555" xr:uid="{00000000-0005-0000-0000-0000DF530000}"/>
    <cellStyle name="Dezimal 2 2 3 2 3 3" xfId="21556" xr:uid="{00000000-0005-0000-0000-0000E0530000}"/>
    <cellStyle name="Dezimal 2 2 3 2 4" xfId="21557" xr:uid="{00000000-0005-0000-0000-0000E1530000}"/>
    <cellStyle name="Dezimal 2 2 3 2 4 2" xfId="21558" xr:uid="{00000000-0005-0000-0000-0000E2530000}"/>
    <cellStyle name="Dezimal 2 2 3 2 5" xfId="21559" xr:uid="{00000000-0005-0000-0000-0000E3530000}"/>
    <cellStyle name="Dezimal 2 2 3 3" xfId="21560" xr:uid="{00000000-0005-0000-0000-0000E4530000}"/>
    <cellStyle name="Dezimal 2 2 3 3 2" xfId="21561" xr:uid="{00000000-0005-0000-0000-0000E5530000}"/>
    <cellStyle name="Dezimal 2 2 3 3 2 2" xfId="21562" xr:uid="{00000000-0005-0000-0000-0000E6530000}"/>
    <cellStyle name="Dezimal 2 2 3 3 2 2 2" xfId="21563" xr:uid="{00000000-0005-0000-0000-0000E7530000}"/>
    <cellStyle name="Dezimal 2 2 3 3 2 3" xfId="21564" xr:uid="{00000000-0005-0000-0000-0000E8530000}"/>
    <cellStyle name="Dezimal 2 2 3 3 3" xfId="21565" xr:uid="{00000000-0005-0000-0000-0000E9530000}"/>
    <cellStyle name="Dezimal 2 2 3 3 3 2" xfId="21566" xr:uid="{00000000-0005-0000-0000-0000EA530000}"/>
    <cellStyle name="Dezimal 2 2 3 3 4" xfId="21567" xr:uid="{00000000-0005-0000-0000-0000EB530000}"/>
    <cellStyle name="Dezimal 2 2 3 4" xfId="21568" xr:uid="{00000000-0005-0000-0000-0000EC530000}"/>
    <cellStyle name="Dezimal 2 2 3 4 2" xfId="21569" xr:uid="{00000000-0005-0000-0000-0000ED530000}"/>
    <cellStyle name="Dezimal 2 2 3 4 2 2" xfId="21570" xr:uid="{00000000-0005-0000-0000-0000EE530000}"/>
    <cellStyle name="Dezimal 2 2 3 4 2 2 2" xfId="21571" xr:uid="{00000000-0005-0000-0000-0000EF530000}"/>
    <cellStyle name="Dezimal 2 2 3 4 2 3" xfId="21572" xr:uid="{00000000-0005-0000-0000-0000F0530000}"/>
    <cellStyle name="Dezimal 2 2 3 4 3" xfId="21573" xr:uid="{00000000-0005-0000-0000-0000F1530000}"/>
    <cellStyle name="Dezimal 2 2 3 4 3 2" xfId="21574" xr:uid="{00000000-0005-0000-0000-0000F2530000}"/>
    <cellStyle name="Dezimal 2 2 3 4 4" xfId="21575" xr:uid="{00000000-0005-0000-0000-0000F3530000}"/>
    <cellStyle name="Dezimal 2 2 3 4 4 2" xfId="21576" xr:uid="{00000000-0005-0000-0000-0000F4530000}"/>
    <cellStyle name="Dezimal 2 2 3 4 5" xfId="21577" xr:uid="{00000000-0005-0000-0000-0000F5530000}"/>
    <cellStyle name="Dezimal 2 2 3 5" xfId="21578" xr:uid="{00000000-0005-0000-0000-0000F6530000}"/>
    <cellStyle name="Dezimal 2 2 3 5 2" xfId="21579" xr:uid="{00000000-0005-0000-0000-0000F7530000}"/>
    <cellStyle name="Dezimal 2 2 3 5 2 2" xfId="21580" xr:uid="{00000000-0005-0000-0000-0000F8530000}"/>
    <cellStyle name="Dezimal 2 2 3 5 3" xfId="21581" xr:uid="{00000000-0005-0000-0000-0000F9530000}"/>
    <cellStyle name="Dezimal 2 2 3 5 3 2" xfId="21582" xr:uid="{00000000-0005-0000-0000-0000FA530000}"/>
    <cellStyle name="Dezimal 2 2 3 5 4" xfId="21583" xr:uid="{00000000-0005-0000-0000-0000FB530000}"/>
    <cellStyle name="Dezimal 2 2 3 6" xfId="21584" xr:uid="{00000000-0005-0000-0000-0000FC530000}"/>
    <cellStyle name="Dezimal 2 2 3 6 2" xfId="21585" xr:uid="{00000000-0005-0000-0000-0000FD530000}"/>
    <cellStyle name="Dezimal 2 2 3 7" xfId="21586" xr:uid="{00000000-0005-0000-0000-0000FE530000}"/>
    <cellStyle name="Dezimal 2 2 3_Aug" xfId="21587" xr:uid="{00000000-0005-0000-0000-0000FF530000}"/>
    <cellStyle name="Dezimal 2 2 4" xfId="21588" xr:uid="{00000000-0005-0000-0000-000000540000}"/>
    <cellStyle name="Dezimal 2 2 4 2" xfId="21589" xr:uid="{00000000-0005-0000-0000-000001540000}"/>
    <cellStyle name="Dezimal 2 2 4 2 2" xfId="21590" xr:uid="{00000000-0005-0000-0000-000002540000}"/>
    <cellStyle name="Dezimal 2 2 4 2 2 2" xfId="21591" xr:uid="{00000000-0005-0000-0000-000003540000}"/>
    <cellStyle name="Dezimal 2 2 4 2 3" xfId="21592" xr:uid="{00000000-0005-0000-0000-000004540000}"/>
    <cellStyle name="Dezimal 2 2 4 3" xfId="21593" xr:uid="{00000000-0005-0000-0000-000005540000}"/>
    <cellStyle name="Dezimal 2 2 4 3 2" xfId="21594" xr:uid="{00000000-0005-0000-0000-000006540000}"/>
    <cellStyle name="Dezimal 2 2 4 4" xfId="21595" xr:uid="{00000000-0005-0000-0000-000007540000}"/>
    <cellStyle name="Dezimal 2 2 5" xfId="21596" xr:uid="{00000000-0005-0000-0000-000008540000}"/>
    <cellStyle name="Dezimal 2 2 5 2" xfId="21597" xr:uid="{00000000-0005-0000-0000-000009540000}"/>
    <cellStyle name="Dezimal 2 2 5 2 2" xfId="21598" xr:uid="{00000000-0005-0000-0000-00000A540000}"/>
    <cellStyle name="Dezimal 2 2 5 3" xfId="21599" xr:uid="{00000000-0005-0000-0000-00000B540000}"/>
    <cellStyle name="Dezimal 2 2 5 3 2" xfId="21600" xr:uid="{00000000-0005-0000-0000-00000C540000}"/>
    <cellStyle name="Dezimal 2 2 5 4" xfId="21601" xr:uid="{00000000-0005-0000-0000-00000D540000}"/>
    <cellStyle name="Dezimal 2 2 6" xfId="21602" xr:uid="{00000000-0005-0000-0000-00000E540000}"/>
    <cellStyle name="Dezimal 2 2 6 2" xfId="21603" xr:uid="{00000000-0005-0000-0000-00000F540000}"/>
    <cellStyle name="Dezimal 2 2 6 2 2" xfId="21604" xr:uid="{00000000-0005-0000-0000-000010540000}"/>
    <cellStyle name="Dezimal 2 2 6 3" xfId="21605" xr:uid="{00000000-0005-0000-0000-000011540000}"/>
    <cellStyle name="Dezimal 2 2 6 3 2" xfId="21606" xr:uid="{00000000-0005-0000-0000-000012540000}"/>
    <cellStyle name="Dezimal 2 2 6 4" xfId="21607" xr:uid="{00000000-0005-0000-0000-000013540000}"/>
    <cellStyle name="Dezimal 2 2 7" xfId="21608" xr:uid="{00000000-0005-0000-0000-000014540000}"/>
    <cellStyle name="Dezimal 2 2 7 2" xfId="21609" xr:uid="{00000000-0005-0000-0000-000015540000}"/>
    <cellStyle name="Dezimal 2 2 7 2 2" xfId="21610" xr:uid="{00000000-0005-0000-0000-000016540000}"/>
    <cellStyle name="Dezimal 2 2 7 3" xfId="21611" xr:uid="{00000000-0005-0000-0000-000017540000}"/>
    <cellStyle name="Dezimal 2 2 7 3 2" xfId="21612" xr:uid="{00000000-0005-0000-0000-000018540000}"/>
    <cellStyle name="Dezimal 2 2 7 4" xfId="21613" xr:uid="{00000000-0005-0000-0000-000019540000}"/>
    <cellStyle name="Dezimal 2 2 8" xfId="21614" xr:uid="{00000000-0005-0000-0000-00001A540000}"/>
    <cellStyle name="Dezimal 2 2 8 2" xfId="21615" xr:uid="{00000000-0005-0000-0000-00001B540000}"/>
    <cellStyle name="Dezimal 2 2 8 2 2" xfId="21616" xr:uid="{00000000-0005-0000-0000-00001C540000}"/>
    <cellStyle name="Dezimal 2 2 8 3" xfId="21617" xr:uid="{00000000-0005-0000-0000-00001D540000}"/>
    <cellStyle name="Dezimal 2 2 8 3 2" xfId="21618" xr:uid="{00000000-0005-0000-0000-00001E540000}"/>
    <cellStyle name="Dezimal 2 2 8 4" xfId="21619" xr:uid="{00000000-0005-0000-0000-00001F540000}"/>
    <cellStyle name="Dezimal 2 2 9" xfId="21620" xr:uid="{00000000-0005-0000-0000-000020540000}"/>
    <cellStyle name="Dezimal 2 2 9 2" xfId="21621" xr:uid="{00000000-0005-0000-0000-000021540000}"/>
    <cellStyle name="Dezimal 2 3" xfId="21622" xr:uid="{00000000-0005-0000-0000-000022540000}"/>
    <cellStyle name="Dezimal 2 3 10" xfId="21623" xr:uid="{00000000-0005-0000-0000-000023540000}"/>
    <cellStyle name="Dezimal 2 3 10 2" xfId="21624" xr:uid="{00000000-0005-0000-0000-000024540000}"/>
    <cellStyle name="Dezimal 2 3 11" xfId="21625" xr:uid="{00000000-0005-0000-0000-000025540000}"/>
    <cellStyle name="Dezimal 2 3 2" xfId="21626" xr:uid="{00000000-0005-0000-0000-000026540000}"/>
    <cellStyle name="Dezimal 2 3 2 10" xfId="21627" xr:uid="{00000000-0005-0000-0000-000027540000}"/>
    <cellStyle name="Dezimal 2 3 2 2" xfId="21628" xr:uid="{00000000-0005-0000-0000-000028540000}"/>
    <cellStyle name="Dezimal 2 3 2 2 2" xfId="21629" xr:uid="{00000000-0005-0000-0000-000029540000}"/>
    <cellStyle name="Dezimal 2 3 2 2 2 2" xfId="21630" xr:uid="{00000000-0005-0000-0000-00002A540000}"/>
    <cellStyle name="Dezimal 2 3 2 2 2 2 2" xfId="21631" xr:uid="{00000000-0005-0000-0000-00002B540000}"/>
    <cellStyle name="Dezimal 2 3 2 2 2 2 2 2" xfId="21632" xr:uid="{00000000-0005-0000-0000-00002C540000}"/>
    <cellStyle name="Dezimal 2 3 2 2 2 2 2 2 2" xfId="21633" xr:uid="{00000000-0005-0000-0000-00002D540000}"/>
    <cellStyle name="Dezimal 2 3 2 2 2 2 2 3" xfId="21634" xr:uid="{00000000-0005-0000-0000-00002E540000}"/>
    <cellStyle name="Dezimal 2 3 2 2 2 2 3" xfId="21635" xr:uid="{00000000-0005-0000-0000-00002F540000}"/>
    <cellStyle name="Dezimal 2 3 2 2 2 2 3 2" xfId="21636" xr:uid="{00000000-0005-0000-0000-000030540000}"/>
    <cellStyle name="Dezimal 2 3 2 2 2 2 4" xfId="21637" xr:uid="{00000000-0005-0000-0000-000031540000}"/>
    <cellStyle name="Dezimal 2 3 2 2 2 3" xfId="21638" xr:uid="{00000000-0005-0000-0000-000032540000}"/>
    <cellStyle name="Dezimal 2 3 2 2 2 3 2" xfId="21639" xr:uid="{00000000-0005-0000-0000-000033540000}"/>
    <cellStyle name="Dezimal 2 3 2 2 2 3 2 2" xfId="21640" xr:uid="{00000000-0005-0000-0000-000034540000}"/>
    <cellStyle name="Dezimal 2 3 2 2 2 3 3" xfId="21641" xr:uid="{00000000-0005-0000-0000-000035540000}"/>
    <cellStyle name="Dezimal 2 3 2 2 2 4" xfId="21642" xr:uid="{00000000-0005-0000-0000-000036540000}"/>
    <cellStyle name="Dezimal 2 3 2 2 2 4 2" xfId="21643" xr:uid="{00000000-0005-0000-0000-000037540000}"/>
    <cellStyle name="Dezimal 2 3 2 2 2 5" xfId="21644" xr:uid="{00000000-0005-0000-0000-000038540000}"/>
    <cellStyle name="Dezimal 2 3 2 2 3" xfId="21645" xr:uid="{00000000-0005-0000-0000-000039540000}"/>
    <cellStyle name="Dezimal 2 3 2 2 3 2" xfId="21646" xr:uid="{00000000-0005-0000-0000-00003A540000}"/>
    <cellStyle name="Dezimal 2 3 2 2 3 2 2" xfId="21647" xr:uid="{00000000-0005-0000-0000-00003B540000}"/>
    <cellStyle name="Dezimal 2 3 2 2 3 2 2 2" xfId="21648" xr:uid="{00000000-0005-0000-0000-00003C540000}"/>
    <cellStyle name="Dezimal 2 3 2 2 3 2 3" xfId="21649" xr:uid="{00000000-0005-0000-0000-00003D540000}"/>
    <cellStyle name="Dezimal 2 3 2 2 3 3" xfId="21650" xr:uid="{00000000-0005-0000-0000-00003E540000}"/>
    <cellStyle name="Dezimal 2 3 2 2 3 3 2" xfId="21651" xr:uid="{00000000-0005-0000-0000-00003F540000}"/>
    <cellStyle name="Dezimal 2 3 2 2 3 4" xfId="21652" xr:uid="{00000000-0005-0000-0000-000040540000}"/>
    <cellStyle name="Dezimal 2 3 2 2 4" xfId="21653" xr:uid="{00000000-0005-0000-0000-000041540000}"/>
    <cellStyle name="Dezimal 2 3 2 2 4 2" xfId="21654" xr:uid="{00000000-0005-0000-0000-000042540000}"/>
    <cellStyle name="Dezimal 2 3 2 2 4 2 2" xfId="21655" xr:uid="{00000000-0005-0000-0000-000043540000}"/>
    <cellStyle name="Dezimal 2 3 2 2 4 3" xfId="21656" xr:uid="{00000000-0005-0000-0000-000044540000}"/>
    <cellStyle name="Dezimal 2 3 2 2 4 3 2" xfId="21657" xr:uid="{00000000-0005-0000-0000-000045540000}"/>
    <cellStyle name="Dezimal 2 3 2 2 4 4" xfId="21658" xr:uid="{00000000-0005-0000-0000-000046540000}"/>
    <cellStyle name="Dezimal 2 3 2 2 5" xfId="21659" xr:uid="{00000000-0005-0000-0000-000047540000}"/>
    <cellStyle name="Dezimal 2 3 2 2 5 2" xfId="21660" xr:uid="{00000000-0005-0000-0000-000048540000}"/>
    <cellStyle name="Dezimal 2 3 2 2 6" xfId="21661" xr:uid="{00000000-0005-0000-0000-000049540000}"/>
    <cellStyle name="Dezimal 2 3 2 2 6 2" xfId="21662" xr:uid="{00000000-0005-0000-0000-00004A540000}"/>
    <cellStyle name="Dezimal 2 3 2 2 7" xfId="21663" xr:uid="{00000000-0005-0000-0000-00004B540000}"/>
    <cellStyle name="Dezimal 2 3 2 3" xfId="21664" xr:uid="{00000000-0005-0000-0000-00004C540000}"/>
    <cellStyle name="Dezimal 2 3 2 3 2" xfId="21665" xr:uid="{00000000-0005-0000-0000-00004D540000}"/>
    <cellStyle name="Dezimal 2 3 2 3 2 2" xfId="21666" xr:uid="{00000000-0005-0000-0000-00004E540000}"/>
    <cellStyle name="Dezimal 2 3 2 3 2 2 2" xfId="21667" xr:uid="{00000000-0005-0000-0000-00004F540000}"/>
    <cellStyle name="Dezimal 2 3 2 3 2 2 2 2" xfId="21668" xr:uid="{00000000-0005-0000-0000-000050540000}"/>
    <cellStyle name="Dezimal 2 3 2 3 2 2 3" xfId="21669" xr:uid="{00000000-0005-0000-0000-000051540000}"/>
    <cellStyle name="Dezimal 2 3 2 3 2 3" xfId="21670" xr:uid="{00000000-0005-0000-0000-000052540000}"/>
    <cellStyle name="Dezimal 2 3 2 3 2 3 2" xfId="21671" xr:uid="{00000000-0005-0000-0000-000053540000}"/>
    <cellStyle name="Dezimal 2 3 2 3 2 4" xfId="21672" xr:uid="{00000000-0005-0000-0000-000054540000}"/>
    <cellStyle name="Dezimal 2 3 2 3 3" xfId="21673" xr:uid="{00000000-0005-0000-0000-000055540000}"/>
    <cellStyle name="Dezimal 2 3 2 3 3 2" xfId="21674" xr:uid="{00000000-0005-0000-0000-000056540000}"/>
    <cellStyle name="Dezimal 2 3 2 3 3 2 2" xfId="21675" xr:uid="{00000000-0005-0000-0000-000057540000}"/>
    <cellStyle name="Dezimal 2 3 2 3 3 3" xfId="21676" xr:uid="{00000000-0005-0000-0000-000058540000}"/>
    <cellStyle name="Dezimal 2 3 2 3 4" xfId="21677" xr:uid="{00000000-0005-0000-0000-000059540000}"/>
    <cellStyle name="Dezimal 2 3 2 3 4 2" xfId="21678" xr:uid="{00000000-0005-0000-0000-00005A540000}"/>
    <cellStyle name="Dezimal 2 3 2 3 5" xfId="21679" xr:uid="{00000000-0005-0000-0000-00005B540000}"/>
    <cellStyle name="Dezimal 2 3 2 4" xfId="21680" xr:uid="{00000000-0005-0000-0000-00005C540000}"/>
    <cellStyle name="Dezimal 2 3 2 4 2" xfId="21681" xr:uid="{00000000-0005-0000-0000-00005D540000}"/>
    <cellStyle name="Dezimal 2 3 2 4 2 2" xfId="21682" xr:uid="{00000000-0005-0000-0000-00005E540000}"/>
    <cellStyle name="Dezimal 2 3 2 4 2 2 2" xfId="21683" xr:uid="{00000000-0005-0000-0000-00005F540000}"/>
    <cellStyle name="Dezimal 2 3 2 4 2 3" xfId="21684" xr:uid="{00000000-0005-0000-0000-000060540000}"/>
    <cellStyle name="Dezimal 2 3 2 4 3" xfId="21685" xr:uid="{00000000-0005-0000-0000-000061540000}"/>
    <cellStyle name="Dezimal 2 3 2 4 3 2" xfId="21686" xr:uid="{00000000-0005-0000-0000-000062540000}"/>
    <cellStyle name="Dezimal 2 3 2 4 4" xfId="21687" xr:uid="{00000000-0005-0000-0000-000063540000}"/>
    <cellStyle name="Dezimal 2 3 2 5" xfId="21688" xr:uid="{00000000-0005-0000-0000-000064540000}"/>
    <cellStyle name="Dezimal 2 3 2 5 2" xfId="21689" xr:uid="{00000000-0005-0000-0000-000065540000}"/>
    <cellStyle name="Dezimal 2 3 2 5 2 2" xfId="21690" xr:uid="{00000000-0005-0000-0000-000066540000}"/>
    <cellStyle name="Dezimal 2 3 2 5 3" xfId="21691" xr:uid="{00000000-0005-0000-0000-000067540000}"/>
    <cellStyle name="Dezimal 2 3 2 5 3 2" xfId="21692" xr:uid="{00000000-0005-0000-0000-000068540000}"/>
    <cellStyle name="Dezimal 2 3 2 5 4" xfId="21693" xr:uid="{00000000-0005-0000-0000-000069540000}"/>
    <cellStyle name="Dezimal 2 3 2 6" xfId="21694" xr:uid="{00000000-0005-0000-0000-00006A540000}"/>
    <cellStyle name="Dezimal 2 3 2 6 2" xfId="21695" xr:uid="{00000000-0005-0000-0000-00006B540000}"/>
    <cellStyle name="Dezimal 2 3 2 6 2 2" xfId="21696" xr:uid="{00000000-0005-0000-0000-00006C540000}"/>
    <cellStyle name="Dezimal 2 3 2 6 3" xfId="21697" xr:uid="{00000000-0005-0000-0000-00006D540000}"/>
    <cellStyle name="Dezimal 2 3 2 6 3 2" xfId="21698" xr:uid="{00000000-0005-0000-0000-00006E540000}"/>
    <cellStyle name="Dezimal 2 3 2 6 4" xfId="21699" xr:uid="{00000000-0005-0000-0000-00006F540000}"/>
    <cellStyle name="Dezimal 2 3 2 7" xfId="21700" xr:uid="{00000000-0005-0000-0000-000070540000}"/>
    <cellStyle name="Dezimal 2 3 2 7 2" xfId="21701" xr:uid="{00000000-0005-0000-0000-000071540000}"/>
    <cellStyle name="Dezimal 2 3 2 7 2 2" xfId="21702" xr:uid="{00000000-0005-0000-0000-000072540000}"/>
    <cellStyle name="Dezimal 2 3 2 7 3" xfId="21703" xr:uid="{00000000-0005-0000-0000-000073540000}"/>
    <cellStyle name="Dezimal 2 3 2 7 3 2" xfId="21704" xr:uid="{00000000-0005-0000-0000-000074540000}"/>
    <cellStyle name="Dezimal 2 3 2 7 4" xfId="21705" xr:uid="{00000000-0005-0000-0000-000075540000}"/>
    <cellStyle name="Dezimal 2 3 2 8" xfId="21706" xr:uid="{00000000-0005-0000-0000-000076540000}"/>
    <cellStyle name="Dezimal 2 3 2 8 2" xfId="21707" xr:uid="{00000000-0005-0000-0000-000077540000}"/>
    <cellStyle name="Dezimal 2 3 2 9" xfId="21708" xr:uid="{00000000-0005-0000-0000-000078540000}"/>
    <cellStyle name="Dezimal 2 3 2 9 2" xfId="21709" xr:uid="{00000000-0005-0000-0000-000079540000}"/>
    <cellStyle name="Dezimal 2 3 3" xfId="21710" xr:uid="{00000000-0005-0000-0000-00007A540000}"/>
    <cellStyle name="Dezimal 2 3 3 2" xfId="21711" xr:uid="{00000000-0005-0000-0000-00007B540000}"/>
    <cellStyle name="Dezimal 2 3 3 2 2" xfId="21712" xr:uid="{00000000-0005-0000-0000-00007C540000}"/>
    <cellStyle name="Dezimal 2 3 3 2 2 2" xfId="21713" xr:uid="{00000000-0005-0000-0000-00007D540000}"/>
    <cellStyle name="Dezimal 2 3 3 2 2 2 2" xfId="21714" xr:uid="{00000000-0005-0000-0000-00007E540000}"/>
    <cellStyle name="Dezimal 2 3 3 2 2 2 2 2" xfId="21715" xr:uid="{00000000-0005-0000-0000-00007F540000}"/>
    <cellStyle name="Dezimal 2 3 3 2 2 2 3" xfId="21716" xr:uid="{00000000-0005-0000-0000-000080540000}"/>
    <cellStyle name="Dezimal 2 3 3 2 2 3" xfId="21717" xr:uid="{00000000-0005-0000-0000-000081540000}"/>
    <cellStyle name="Dezimal 2 3 3 2 2 3 2" xfId="21718" xr:uid="{00000000-0005-0000-0000-000082540000}"/>
    <cellStyle name="Dezimal 2 3 3 2 2 4" xfId="21719" xr:uid="{00000000-0005-0000-0000-000083540000}"/>
    <cellStyle name="Dezimal 2 3 3 2 3" xfId="21720" xr:uid="{00000000-0005-0000-0000-000084540000}"/>
    <cellStyle name="Dezimal 2 3 3 2 3 2" xfId="21721" xr:uid="{00000000-0005-0000-0000-000085540000}"/>
    <cellStyle name="Dezimal 2 3 3 2 3 2 2" xfId="21722" xr:uid="{00000000-0005-0000-0000-000086540000}"/>
    <cellStyle name="Dezimal 2 3 3 2 3 3" xfId="21723" xr:uid="{00000000-0005-0000-0000-000087540000}"/>
    <cellStyle name="Dezimal 2 3 3 2 4" xfId="21724" xr:uid="{00000000-0005-0000-0000-000088540000}"/>
    <cellStyle name="Dezimal 2 3 3 2 4 2" xfId="21725" xr:uid="{00000000-0005-0000-0000-000089540000}"/>
    <cellStyle name="Dezimal 2 3 3 2 5" xfId="21726" xr:uid="{00000000-0005-0000-0000-00008A540000}"/>
    <cellStyle name="Dezimal 2 3 3 3" xfId="21727" xr:uid="{00000000-0005-0000-0000-00008B540000}"/>
    <cellStyle name="Dezimal 2 3 3 3 2" xfId="21728" xr:uid="{00000000-0005-0000-0000-00008C540000}"/>
    <cellStyle name="Dezimal 2 3 3 3 2 2" xfId="21729" xr:uid="{00000000-0005-0000-0000-00008D540000}"/>
    <cellStyle name="Dezimal 2 3 3 3 2 2 2" xfId="21730" xr:uid="{00000000-0005-0000-0000-00008E540000}"/>
    <cellStyle name="Dezimal 2 3 3 3 2 3" xfId="21731" xr:uid="{00000000-0005-0000-0000-00008F540000}"/>
    <cellStyle name="Dezimal 2 3 3 3 3" xfId="21732" xr:uid="{00000000-0005-0000-0000-000090540000}"/>
    <cellStyle name="Dezimal 2 3 3 3 3 2" xfId="21733" xr:uid="{00000000-0005-0000-0000-000091540000}"/>
    <cellStyle name="Dezimal 2 3 3 3 4" xfId="21734" xr:uid="{00000000-0005-0000-0000-000092540000}"/>
    <cellStyle name="Dezimal 2 3 3 4" xfId="21735" xr:uid="{00000000-0005-0000-0000-000093540000}"/>
    <cellStyle name="Dezimal 2 3 3 4 2" xfId="21736" xr:uid="{00000000-0005-0000-0000-000094540000}"/>
    <cellStyle name="Dezimal 2 3 3 4 2 2" xfId="21737" xr:uid="{00000000-0005-0000-0000-000095540000}"/>
    <cellStyle name="Dezimal 2 3 3 4 3" xfId="21738" xr:uid="{00000000-0005-0000-0000-000096540000}"/>
    <cellStyle name="Dezimal 2 3 3 5" xfId="21739" xr:uid="{00000000-0005-0000-0000-000097540000}"/>
    <cellStyle name="Dezimal 2 3 3 5 2" xfId="21740" xr:uid="{00000000-0005-0000-0000-000098540000}"/>
    <cellStyle name="Dezimal 2 3 3 6" xfId="21741" xr:uid="{00000000-0005-0000-0000-000099540000}"/>
    <cellStyle name="Dezimal 2 3 4" xfId="21742" xr:uid="{00000000-0005-0000-0000-00009A540000}"/>
    <cellStyle name="Dezimal 2 3 4 2" xfId="21743" xr:uid="{00000000-0005-0000-0000-00009B540000}"/>
    <cellStyle name="Dezimal 2 3 4 2 2" xfId="21744" xr:uid="{00000000-0005-0000-0000-00009C540000}"/>
    <cellStyle name="Dezimal 2 3 4 2 2 2" xfId="21745" xr:uid="{00000000-0005-0000-0000-00009D540000}"/>
    <cellStyle name="Dezimal 2 3 4 2 2 2 2" xfId="21746" xr:uid="{00000000-0005-0000-0000-00009E540000}"/>
    <cellStyle name="Dezimal 2 3 4 2 2 3" xfId="21747" xr:uid="{00000000-0005-0000-0000-00009F540000}"/>
    <cellStyle name="Dezimal 2 3 4 2 3" xfId="21748" xr:uid="{00000000-0005-0000-0000-0000A0540000}"/>
    <cellStyle name="Dezimal 2 3 4 2 3 2" xfId="21749" xr:uid="{00000000-0005-0000-0000-0000A1540000}"/>
    <cellStyle name="Dezimal 2 3 4 2 4" xfId="21750" xr:uid="{00000000-0005-0000-0000-0000A2540000}"/>
    <cellStyle name="Dezimal 2 3 4 3" xfId="21751" xr:uid="{00000000-0005-0000-0000-0000A3540000}"/>
    <cellStyle name="Dezimal 2 3 4 3 2" xfId="21752" xr:uid="{00000000-0005-0000-0000-0000A4540000}"/>
    <cellStyle name="Dezimal 2 3 4 3 2 2" xfId="21753" xr:uid="{00000000-0005-0000-0000-0000A5540000}"/>
    <cellStyle name="Dezimal 2 3 4 3 3" xfId="21754" xr:uid="{00000000-0005-0000-0000-0000A6540000}"/>
    <cellStyle name="Dezimal 2 3 4 4" xfId="21755" xr:uid="{00000000-0005-0000-0000-0000A7540000}"/>
    <cellStyle name="Dezimal 2 3 4 4 2" xfId="21756" xr:uid="{00000000-0005-0000-0000-0000A8540000}"/>
    <cellStyle name="Dezimal 2 3 4 5" xfId="21757" xr:uid="{00000000-0005-0000-0000-0000A9540000}"/>
    <cellStyle name="Dezimal 2 3 5" xfId="21758" xr:uid="{00000000-0005-0000-0000-0000AA540000}"/>
    <cellStyle name="Dezimal 2 3 5 2" xfId="21759" xr:uid="{00000000-0005-0000-0000-0000AB540000}"/>
    <cellStyle name="Dezimal 2 3 5 2 2" xfId="21760" xr:uid="{00000000-0005-0000-0000-0000AC540000}"/>
    <cellStyle name="Dezimal 2 3 5 2 2 2" xfId="21761" xr:uid="{00000000-0005-0000-0000-0000AD540000}"/>
    <cellStyle name="Dezimal 2 3 5 2 3" xfId="21762" xr:uid="{00000000-0005-0000-0000-0000AE540000}"/>
    <cellStyle name="Dezimal 2 3 5 3" xfId="21763" xr:uid="{00000000-0005-0000-0000-0000AF540000}"/>
    <cellStyle name="Dezimal 2 3 5 3 2" xfId="21764" xr:uid="{00000000-0005-0000-0000-0000B0540000}"/>
    <cellStyle name="Dezimal 2 3 5 4" xfId="21765" xr:uid="{00000000-0005-0000-0000-0000B1540000}"/>
    <cellStyle name="Dezimal 2 3 6" xfId="21766" xr:uid="{00000000-0005-0000-0000-0000B2540000}"/>
    <cellStyle name="Dezimal 2 3 6 2" xfId="21767" xr:uid="{00000000-0005-0000-0000-0000B3540000}"/>
    <cellStyle name="Dezimal 2 3 6 2 2" xfId="21768" xr:uid="{00000000-0005-0000-0000-0000B4540000}"/>
    <cellStyle name="Dezimal 2 3 6 3" xfId="21769" xr:uid="{00000000-0005-0000-0000-0000B5540000}"/>
    <cellStyle name="Dezimal 2 3 6 3 2" xfId="21770" xr:uid="{00000000-0005-0000-0000-0000B6540000}"/>
    <cellStyle name="Dezimal 2 3 6 4" xfId="21771" xr:uid="{00000000-0005-0000-0000-0000B7540000}"/>
    <cellStyle name="Dezimal 2 3 7" xfId="21772" xr:uid="{00000000-0005-0000-0000-0000B8540000}"/>
    <cellStyle name="Dezimal 2 3 7 2" xfId="21773" xr:uid="{00000000-0005-0000-0000-0000B9540000}"/>
    <cellStyle name="Dezimal 2 3 7 2 2" xfId="21774" xr:uid="{00000000-0005-0000-0000-0000BA540000}"/>
    <cellStyle name="Dezimal 2 3 7 3" xfId="21775" xr:uid="{00000000-0005-0000-0000-0000BB540000}"/>
    <cellStyle name="Dezimal 2 3 7 3 2" xfId="21776" xr:uid="{00000000-0005-0000-0000-0000BC540000}"/>
    <cellStyle name="Dezimal 2 3 7 4" xfId="21777" xr:uid="{00000000-0005-0000-0000-0000BD540000}"/>
    <cellStyle name="Dezimal 2 3 8" xfId="21778" xr:uid="{00000000-0005-0000-0000-0000BE540000}"/>
    <cellStyle name="Dezimal 2 3 8 2" xfId="21779" xr:uid="{00000000-0005-0000-0000-0000BF540000}"/>
    <cellStyle name="Dezimal 2 3 8 2 2" xfId="21780" xr:uid="{00000000-0005-0000-0000-0000C0540000}"/>
    <cellStyle name="Dezimal 2 3 8 3" xfId="21781" xr:uid="{00000000-0005-0000-0000-0000C1540000}"/>
    <cellStyle name="Dezimal 2 3 8 3 2" xfId="21782" xr:uid="{00000000-0005-0000-0000-0000C2540000}"/>
    <cellStyle name="Dezimal 2 3 8 4" xfId="21783" xr:uid="{00000000-0005-0000-0000-0000C3540000}"/>
    <cellStyle name="Dezimal 2 3 9" xfId="21784" xr:uid="{00000000-0005-0000-0000-0000C4540000}"/>
    <cellStyle name="Dezimal 2 3 9 2" xfId="21785" xr:uid="{00000000-0005-0000-0000-0000C5540000}"/>
    <cellStyle name="Dezimal 2 4" xfId="21786" xr:uid="{00000000-0005-0000-0000-0000C6540000}"/>
    <cellStyle name="Dezimal 2 4 10" xfId="21787" xr:uid="{00000000-0005-0000-0000-0000C7540000}"/>
    <cellStyle name="Dezimal 2 4 10 2" xfId="21788" xr:uid="{00000000-0005-0000-0000-0000C8540000}"/>
    <cellStyle name="Dezimal 2 4 10 2 2" xfId="21789" xr:uid="{00000000-0005-0000-0000-0000C9540000}"/>
    <cellStyle name="Dezimal 2 4 10 3" xfId="21790" xr:uid="{00000000-0005-0000-0000-0000CA540000}"/>
    <cellStyle name="Dezimal 2 4 10 3 2" xfId="21791" xr:uid="{00000000-0005-0000-0000-0000CB540000}"/>
    <cellStyle name="Dezimal 2 4 10 4" xfId="21792" xr:uid="{00000000-0005-0000-0000-0000CC540000}"/>
    <cellStyle name="Dezimal 2 4 11" xfId="21793" xr:uid="{00000000-0005-0000-0000-0000CD540000}"/>
    <cellStyle name="Dezimal 2 4 11 2" xfId="21794" xr:uid="{00000000-0005-0000-0000-0000CE540000}"/>
    <cellStyle name="Dezimal 2 4 12" xfId="21795" xr:uid="{00000000-0005-0000-0000-0000CF540000}"/>
    <cellStyle name="Dezimal 2 4 12 2" xfId="21796" xr:uid="{00000000-0005-0000-0000-0000D0540000}"/>
    <cellStyle name="Dezimal 2 4 13" xfId="21797" xr:uid="{00000000-0005-0000-0000-0000D1540000}"/>
    <cellStyle name="Dezimal 2 4 2" xfId="21798" xr:uid="{00000000-0005-0000-0000-0000D2540000}"/>
    <cellStyle name="Dezimal 2 4 2 10" xfId="21799" xr:uid="{00000000-0005-0000-0000-0000D3540000}"/>
    <cellStyle name="Dezimal 2 4 2 2" xfId="21800" xr:uid="{00000000-0005-0000-0000-0000D4540000}"/>
    <cellStyle name="Dezimal 2 4 2 2 2" xfId="21801" xr:uid="{00000000-0005-0000-0000-0000D5540000}"/>
    <cellStyle name="Dezimal 2 4 2 2 2 2" xfId="21802" xr:uid="{00000000-0005-0000-0000-0000D6540000}"/>
    <cellStyle name="Dezimal 2 4 2 2 2 2 2" xfId="21803" xr:uid="{00000000-0005-0000-0000-0000D7540000}"/>
    <cellStyle name="Dezimal 2 4 2 2 2 2 2 2" xfId="21804" xr:uid="{00000000-0005-0000-0000-0000D8540000}"/>
    <cellStyle name="Dezimal 2 4 2 2 2 2 3" xfId="21805" xr:uid="{00000000-0005-0000-0000-0000D9540000}"/>
    <cellStyle name="Dezimal 2 4 2 2 2 3" xfId="21806" xr:uid="{00000000-0005-0000-0000-0000DA540000}"/>
    <cellStyle name="Dezimal 2 4 2 2 2 3 2" xfId="21807" xr:uid="{00000000-0005-0000-0000-0000DB540000}"/>
    <cellStyle name="Dezimal 2 4 2 2 2 4" xfId="21808" xr:uid="{00000000-0005-0000-0000-0000DC540000}"/>
    <cellStyle name="Dezimal 2 4 2 2 3" xfId="21809" xr:uid="{00000000-0005-0000-0000-0000DD540000}"/>
    <cellStyle name="Dezimal 2 4 2 2 3 2" xfId="21810" xr:uid="{00000000-0005-0000-0000-0000DE540000}"/>
    <cellStyle name="Dezimal 2 4 2 2 3 2 2" xfId="21811" xr:uid="{00000000-0005-0000-0000-0000DF540000}"/>
    <cellStyle name="Dezimal 2 4 2 2 3 3" xfId="21812" xr:uid="{00000000-0005-0000-0000-0000E0540000}"/>
    <cellStyle name="Dezimal 2 4 2 2 3 3 2" xfId="21813" xr:uid="{00000000-0005-0000-0000-0000E1540000}"/>
    <cellStyle name="Dezimal 2 4 2 2 3 4" xfId="21814" xr:uid="{00000000-0005-0000-0000-0000E2540000}"/>
    <cellStyle name="Dezimal 2 4 2 2 4" xfId="21815" xr:uid="{00000000-0005-0000-0000-0000E3540000}"/>
    <cellStyle name="Dezimal 2 4 2 2 4 2" xfId="21816" xr:uid="{00000000-0005-0000-0000-0000E4540000}"/>
    <cellStyle name="Dezimal 2 4 2 2 5" xfId="21817" xr:uid="{00000000-0005-0000-0000-0000E5540000}"/>
    <cellStyle name="Dezimal 2 4 2 2 5 2" xfId="21818" xr:uid="{00000000-0005-0000-0000-0000E6540000}"/>
    <cellStyle name="Dezimal 2 4 2 2 6" xfId="21819" xr:uid="{00000000-0005-0000-0000-0000E7540000}"/>
    <cellStyle name="Dezimal 2 4 2 3" xfId="21820" xr:uid="{00000000-0005-0000-0000-0000E8540000}"/>
    <cellStyle name="Dezimal 2 4 2 3 2" xfId="21821" xr:uid="{00000000-0005-0000-0000-0000E9540000}"/>
    <cellStyle name="Dezimal 2 4 2 3 2 2" xfId="21822" xr:uid="{00000000-0005-0000-0000-0000EA540000}"/>
    <cellStyle name="Dezimal 2 4 2 3 2 2 2" xfId="21823" xr:uid="{00000000-0005-0000-0000-0000EB540000}"/>
    <cellStyle name="Dezimal 2 4 2 3 2 3" xfId="21824" xr:uid="{00000000-0005-0000-0000-0000EC540000}"/>
    <cellStyle name="Dezimal 2 4 2 3 3" xfId="21825" xr:uid="{00000000-0005-0000-0000-0000ED540000}"/>
    <cellStyle name="Dezimal 2 4 2 3 3 2" xfId="21826" xr:uid="{00000000-0005-0000-0000-0000EE540000}"/>
    <cellStyle name="Dezimal 2 4 2 3 4" xfId="21827" xr:uid="{00000000-0005-0000-0000-0000EF540000}"/>
    <cellStyle name="Dezimal 2 4 2 4" xfId="21828" xr:uid="{00000000-0005-0000-0000-0000F0540000}"/>
    <cellStyle name="Dezimal 2 4 2 4 2" xfId="21829" xr:uid="{00000000-0005-0000-0000-0000F1540000}"/>
    <cellStyle name="Dezimal 2 4 2 4 2 2" xfId="21830" xr:uid="{00000000-0005-0000-0000-0000F2540000}"/>
    <cellStyle name="Dezimal 2 4 2 4 3" xfId="21831" xr:uid="{00000000-0005-0000-0000-0000F3540000}"/>
    <cellStyle name="Dezimal 2 4 2 4 3 2" xfId="21832" xr:uid="{00000000-0005-0000-0000-0000F4540000}"/>
    <cellStyle name="Dezimal 2 4 2 4 4" xfId="21833" xr:uid="{00000000-0005-0000-0000-0000F5540000}"/>
    <cellStyle name="Dezimal 2 4 2 5" xfId="21834" xr:uid="{00000000-0005-0000-0000-0000F6540000}"/>
    <cellStyle name="Dezimal 2 4 2 5 2" xfId="21835" xr:uid="{00000000-0005-0000-0000-0000F7540000}"/>
    <cellStyle name="Dezimal 2 4 2 5 2 2" xfId="21836" xr:uid="{00000000-0005-0000-0000-0000F8540000}"/>
    <cellStyle name="Dezimal 2 4 2 5 3" xfId="21837" xr:uid="{00000000-0005-0000-0000-0000F9540000}"/>
    <cellStyle name="Dezimal 2 4 2 5 3 2" xfId="21838" xr:uid="{00000000-0005-0000-0000-0000FA540000}"/>
    <cellStyle name="Dezimal 2 4 2 5 4" xfId="21839" xr:uid="{00000000-0005-0000-0000-0000FB540000}"/>
    <cellStyle name="Dezimal 2 4 2 6" xfId="21840" xr:uid="{00000000-0005-0000-0000-0000FC540000}"/>
    <cellStyle name="Dezimal 2 4 2 6 2" xfId="21841" xr:uid="{00000000-0005-0000-0000-0000FD540000}"/>
    <cellStyle name="Dezimal 2 4 2 6 2 2" xfId="21842" xr:uid="{00000000-0005-0000-0000-0000FE540000}"/>
    <cellStyle name="Dezimal 2 4 2 6 3" xfId="21843" xr:uid="{00000000-0005-0000-0000-0000FF540000}"/>
    <cellStyle name="Dezimal 2 4 2 6 3 2" xfId="21844" xr:uid="{00000000-0005-0000-0000-000000550000}"/>
    <cellStyle name="Dezimal 2 4 2 6 4" xfId="21845" xr:uid="{00000000-0005-0000-0000-000001550000}"/>
    <cellStyle name="Dezimal 2 4 2 7" xfId="21846" xr:uid="{00000000-0005-0000-0000-000002550000}"/>
    <cellStyle name="Dezimal 2 4 2 7 2" xfId="21847" xr:uid="{00000000-0005-0000-0000-000003550000}"/>
    <cellStyle name="Dezimal 2 4 2 7 2 2" xfId="21848" xr:uid="{00000000-0005-0000-0000-000004550000}"/>
    <cellStyle name="Dezimal 2 4 2 7 3" xfId="21849" xr:uid="{00000000-0005-0000-0000-000005550000}"/>
    <cellStyle name="Dezimal 2 4 2 7 3 2" xfId="21850" xr:uid="{00000000-0005-0000-0000-000006550000}"/>
    <cellStyle name="Dezimal 2 4 2 7 4" xfId="21851" xr:uid="{00000000-0005-0000-0000-000007550000}"/>
    <cellStyle name="Dezimal 2 4 2 8" xfId="21852" xr:uid="{00000000-0005-0000-0000-000008550000}"/>
    <cellStyle name="Dezimal 2 4 2 8 2" xfId="21853" xr:uid="{00000000-0005-0000-0000-000009550000}"/>
    <cellStyle name="Dezimal 2 4 2 9" xfId="21854" xr:uid="{00000000-0005-0000-0000-00000A550000}"/>
    <cellStyle name="Dezimal 2 4 2 9 2" xfId="21855" xr:uid="{00000000-0005-0000-0000-00000B550000}"/>
    <cellStyle name="Dezimal 2 4 3" xfId="21856" xr:uid="{00000000-0005-0000-0000-00000C550000}"/>
    <cellStyle name="Dezimal 2 4 3 10" xfId="21857" xr:uid="{00000000-0005-0000-0000-00000D550000}"/>
    <cellStyle name="Dezimal 2 4 3 2" xfId="21858" xr:uid="{00000000-0005-0000-0000-00000E550000}"/>
    <cellStyle name="Dezimal 2 4 3 2 2" xfId="21859" xr:uid="{00000000-0005-0000-0000-00000F550000}"/>
    <cellStyle name="Dezimal 2 4 3 2 2 2" xfId="21860" xr:uid="{00000000-0005-0000-0000-000010550000}"/>
    <cellStyle name="Dezimal 2 4 3 2 2 2 2" xfId="21861" xr:uid="{00000000-0005-0000-0000-000011550000}"/>
    <cellStyle name="Dezimal 2 4 3 2 2 3" xfId="21862" xr:uid="{00000000-0005-0000-0000-000012550000}"/>
    <cellStyle name="Dezimal 2 4 3 2 2 3 2" xfId="21863" xr:uid="{00000000-0005-0000-0000-000013550000}"/>
    <cellStyle name="Dezimal 2 4 3 2 2 4" xfId="21864" xr:uid="{00000000-0005-0000-0000-000014550000}"/>
    <cellStyle name="Dezimal 2 4 3 2 3" xfId="21865" xr:uid="{00000000-0005-0000-0000-000015550000}"/>
    <cellStyle name="Dezimal 2 4 3 2 3 2" xfId="21866" xr:uid="{00000000-0005-0000-0000-000016550000}"/>
    <cellStyle name="Dezimal 2 4 3 2 3 2 2" xfId="21867" xr:uid="{00000000-0005-0000-0000-000017550000}"/>
    <cellStyle name="Dezimal 2 4 3 2 3 3" xfId="21868" xr:uid="{00000000-0005-0000-0000-000018550000}"/>
    <cellStyle name="Dezimal 2 4 3 2 3 3 2" xfId="21869" xr:uid="{00000000-0005-0000-0000-000019550000}"/>
    <cellStyle name="Dezimal 2 4 3 2 3 4" xfId="21870" xr:uid="{00000000-0005-0000-0000-00001A550000}"/>
    <cellStyle name="Dezimal 2 4 3 2 4" xfId="21871" xr:uid="{00000000-0005-0000-0000-00001B550000}"/>
    <cellStyle name="Dezimal 2 4 3 2 4 2" xfId="21872" xr:uid="{00000000-0005-0000-0000-00001C550000}"/>
    <cellStyle name="Dezimal 2 4 3 2 4 2 2" xfId="21873" xr:uid="{00000000-0005-0000-0000-00001D550000}"/>
    <cellStyle name="Dezimal 2 4 3 2 4 3" xfId="21874" xr:uid="{00000000-0005-0000-0000-00001E550000}"/>
    <cellStyle name="Dezimal 2 4 3 2 4 3 2" xfId="21875" xr:uid="{00000000-0005-0000-0000-00001F550000}"/>
    <cellStyle name="Dezimal 2 4 3 2 4 4" xfId="21876" xr:uid="{00000000-0005-0000-0000-000020550000}"/>
    <cellStyle name="Dezimal 2 4 3 2 5" xfId="21877" xr:uid="{00000000-0005-0000-0000-000021550000}"/>
    <cellStyle name="Dezimal 2 4 3 2 5 2" xfId="21878" xr:uid="{00000000-0005-0000-0000-000022550000}"/>
    <cellStyle name="Dezimal 2 4 3 2 5 2 2" xfId="21879" xr:uid="{00000000-0005-0000-0000-000023550000}"/>
    <cellStyle name="Dezimal 2 4 3 2 5 3" xfId="21880" xr:uid="{00000000-0005-0000-0000-000024550000}"/>
    <cellStyle name="Dezimal 2 4 3 2 5 3 2" xfId="21881" xr:uid="{00000000-0005-0000-0000-000025550000}"/>
    <cellStyle name="Dezimal 2 4 3 2 5 4" xfId="21882" xr:uid="{00000000-0005-0000-0000-000026550000}"/>
    <cellStyle name="Dezimal 2 4 3 2 6" xfId="21883" xr:uid="{00000000-0005-0000-0000-000027550000}"/>
    <cellStyle name="Dezimal 2 4 3 2 6 2" xfId="21884" xr:uid="{00000000-0005-0000-0000-000028550000}"/>
    <cellStyle name="Dezimal 2 4 3 2 6 2 2" xfId="21885" xr:uid="{00000000-0005-0000-0000-000029550000}"/>
    <cellStyle name="Dezimal 2 4 3 2 6 3" xfId="21886" xr:uid="{00000000-0005-0000-0000-00002A550000}"/>
    <cellStyle name="Dezimal 2 4 3 2 6 3 2" xfId="21887" xr:uid="{00000000-0005-0000-0000-00002B550000}"/>
    <cellStyle name="Dezimal 2 4 3 2 6 4" xfId="21888" xr:uid="{00000000-0005-0000-0000-00002C550000}"/>
    <cellStyle name="Dezimal 2 4 3 2 7" xfId="21889" xr:uid="{00000000-0005-0000-0000-00002D550000}"/>
    <cellStyle name="Dezimal 2 4 3 2 7 2" xfId="21890" xr:uid="{00000000-0005-0000-0000-00002E550000}"/>
    <cellStyle name="Dezimal 2 4 3 2 8" xfId="21891" xr:uid="{00000000-0005-0000-0000-00002F550000}"/>
    <cellStyle name="Dezimal 2 4 3 2 8 2" xfId="21892" xr:uid="{00000000-0005-0000-0000-000030550000}"/>
    <cellStyle name="Dezimal 2 4 3 2 9" xfId="21893" xr:uid="{00000000-0005-0000-0000-000031550000}"/>
    <cellStyle name="Dezimal 2 4 3 3" xfId="21894" xr:uid="{00000000-0005-0000-0000-000032550000}"/>
    <cellStyle name="Dezimal 2 4 3 3 2" xfId="21895" xr:uid="{00000000-0005-0000-0000-000033550000}"/>
    <cellStyle name="Dezimal 2 4 3 3 2 2" xfId="21896" xr:uid="{00000000-0005-0000-0000-000034550000}"/>
    <cellStyle name="Dezimal 2 4 3 3 2 2 2" xfId="21897" xr:uid="{00000000-0005-0000-0000-000035550000}"/>
    <cellStyle name="Dezimal 2 4 3 3 2 3" xfId="21898" xr:uid="{00000000-0005-0000-0000-000036550000}"/>
    <cellStyle name="Dezimal 2 4 3 3 2 3 2" xfId="21899" xr:uid="{00000000-0005-0000-0000-000037550000}"/>
    <cellStyle name="Dezimal 2 4 3 3 2 4" xfId="21900" xr:uid="{00000000-0005-0000-0000-000038550000}"/>
    <cellStyle name="Dezimal 2 4 3 3 3" xfId="21901" xr:uid="{00000000-0005-0000-0000-000039550000}"/>
    <cellStyle name="Dezimal 2 4 3 3 3 2" xfId="21902" xr:uid="{00000000-0005-0000-0000-00003A550000}"/>
    <cellStyle name="Dezimal 2 4 3 3 3 2 2" xfId="21903" xr:uid="{00000000-0005-0000-0000-00003B550000}"/>
    <cellStyle name="Dezimal 2 4 3 3 3 3" xfId="21904" xr:uid="{00000000-0005-0000-0000-00003C550000}"/>
    <cellStyle name="Dezimal 2 4 3 3 3 3 2" xfId="21905" xr:uid="{00000000-0005-0000-0000-00003D550000}"/>
    <cellStyle name="Dezimal 2 4 3 3 3 4" xfId="21906" xr:uid="{00000000-0005-0000-0000-00003E550000}"/>
    <cellStyle name="Dezimal 2 4 3 3 4" xfId="21907" xr:uid="{00000000-0005-0000-0000-00003F550000}"/>
    <cellStyle name="Dezimal 2 4 3 3 4 2" xfId="21908" xr:uid="{00000000-0005-0000-0000-000040550000}"/>
    <cellStyle name="Dezimal 2 4 3 3 5" xfId="21909" xr:uid="{00000000-0005-0000-0000-000041550000}"/>
    <cellStyle name="Dezimal 2 4 3 3 5 2" xfId="21910" xr:uid="{00000000-0005-0000-0000-000042550000}"/>
    <cellStyle name="Dezimal 2 4 3 3 6" xfId="21911" xr:uid="{00000000-0005-0000-0000-000043550000}"/>
    <cellStyle name="Dezimal 2 4 3 4" xfId="21912" xr:uid="{00000000-0005-0000-0000-000044550000}"/>
    <cellStyle name="Dezimal 2 4 3 4 2" xfId="21913" xr:uid="{00000000-0005-0000-0000-000045550000}"/>
    <cellStyle name="Dezimal 2 4 3 4 2 2" xfId="21914" xr:uid="{00000000-0005-0000-0000-000046550000}"/>
    <cellStyle name="Dezimal 2 4 3 4 3" xfId="21915" xr:uid="{00000000-0005-0000-0000-000047550000}"/>
    <cellStyle name="Dezimal 2 4 3 4 3 2" xfId="21916" xr:uid="{00000000-0005-0000-0000-000048550000}"/>
    <cellStyle name="Dezimal 2 4 3 4 4" xfId="21917" xr:uid="{00000000-0005-0000-0000-000049550000}"/>
    <cellStyle name="Dezimal 2 4 3 5" xfId="21918" xr:uid="{00000000-0005-0000-0000-00004A550000}"/>
    <cellStyle name="Dezimal 2 4 3 5 2" xfId="21919" xr:uid="{00000000-0005-0000-0000-00004B550000}"/>
    <cellStyle name="Dezimal 2 4 3 5 2 2" xfId="21920" xr:uid="{00000000-0005-0000-0000-00004C550000}"/>
    <cellStyle name="Dezimal 2 4 3 5 3" xfId="21921" xr:uid="{00000000-0005-0000-0000-00004D550000}"/>
    <cellStyle name="Dezimal 2 4 3 5 3 2" xfId="21922" xr:uid="{00000000-0005-0000-0000-00004E550000}"/>
    <cellStyle name="Dezimal 2 4 3 5 4" xfId="21923" xr:uid="{00000000-0005-0000-0000-00004F550000}"/>
    <cellStyle name="Dezimal 2 4 3 6" xfId="21924" xr:uid="{00000000-0005-0000-0000-000050550000}"/>
    <cellStyle name="Dezimal 2 4 3 6 2" xfId="21925" xr:uid="{00000000-0005-0000-0000-000051550000}"/>
    <cellStyle name="Dezimal 2 4 3 6 2 2" xfId="21926" xr:uid="{00000000-0005-0000-0000-000052550000}"/>
    <cellStyle name="Dezimal 2 4 3 6 3" xfId="21927" xr:uid="{00000000-0005-0000-0000-000053550000}"/>
    <cellStyle name="Dezimal 2 4 3 6 3 2" xfId="21928" xr:uid="{00000000-0005-0000-0000-000054550000}"/>
    <cellStyle name="Dezimal 2 4 3 6 4" xfId="21929" xr:uid="{00000000-0005-0000-0000-000055550000}"/>
    <cellStyle name="Dezimal 2 4 3 7" xfId="21930" xr:uid="{00000000-0005-0000-0000-000056550000}"/>
    <cellStyle name="Dezimal 2 4 3 7 2" xfId="21931" xr:uid="{00000000-0005-0000-0000-000057550000}"/>
    <cellStyle name="Dezimal 2 4 3 7 2 2" xfId="21932" xr:uid="{00000000-0005-0000-0000-000058550000}"/>
    <cellStyle name="Dezimal 2 4 3 7 3" xfId="21933" xr:uid="{00000000-0005-0000-0000-000059550000}"/>
    <cellStyle name="Dezimal 2 4 3 7 3 2" xfId="21934" xr:uid="{00000000-0005-0000-0000-00005A550000}"/>
    <cellStyle name="Dezimal 2 4 3 7 4" xfId="21935" xr:uid="{00000000-0005-0000-0000-00005B550000}"/>
    <cellStyle name="Dezimal 2 4 3 8" xfId="21936" xr:uid="{00000000-0005-0000-0000-00005C550000}"/>
    <cellStyle name="Dezimal 2 4 3 8 2" xfId="21937" xr:uid="{00000000-0005-0000-0000-00005D550000}"/>
    <cellStyle name="Dezimal 2 4 3 9" xfId="21938" xr:uid="{00000000-0005-0000-0000-00005E550000}"/>
    <cellStyle name="Dezimal 2 4 3 9 2" xfId="21939" xr:uid="{00000000-0005-0000-0000-00005F550000}"/>
    <cellStyle name="Dezimal 2 4 4" xfId="21940" xr:uid="{00000000-0005-0000-0000-000060550000}"/>
    <cellStyle name="Dezimal 2 4 4 10" xfId="21941" xr:uid="{00000000-0005-0000-0000-000061550000}"/>
    <cellStyle name="Dezimal 2 4 4 2" xfId="21942" xr:uid="{00000000-0005-0000-0000-000062550000}"/>
    <cellStyle name="Dezimal 2 4 4 2 2" xfId="21943" xr:uid="{00000000-0005-0000-0000-000063550000}"/>
    <cellStyle name="Dezimal 2 4 4 2 2 2" xfId="21944" xr:uid="{00000000-0005-0000-0000-000064550000}"/>
    <cellStyle name="Dezimal 2 4 4 2 2 2 2" xfId="21945" xr:uid="{00000000-0005-0000-0000-000065550000}"/>
    <cellStyle name="Dezimal 2 4 4 2 2 3" xfId="21946" xr:uid="{00000000-0005-0000-0000-000066550000}"/>
    <cellStyle name="Dezimal 2 4 4 2 2 3 2" xfId="21947" xr:uid="{00000000-0005-0000-0000-000067550000}"/>
    <cellStyle name="Dezimal 2 4 4 2 2 4" xfId="21948" xr:uid="{00000000-0005-0000-0000-000068550000}"/>
    <cellStyle name="Dezimal 2 4 4 2 3" xfId="21949" xr:uid="{00000000-0005-0000-0000-000069550000}"/>
    <cellStyle name="Dezimal 2 4 4 2 3 2" xfId="21950" xr:uid="{00000000-0005-0000-0000-00006A550000}"/>
    <cellStyle name="Dezimal 2 4 4 2 3 2 2" xfId="21951" xr:uid="{00000000-0005-0000-0000-00006B550000}"/>
    <cellStyle name="Dezimal 2 4 4 2 3 3" xfId="21952" xr:uid="{00000000-0005-0000-0000-00006C550000}"/>
    <cellStyle name="Dezimal 2 4 4 2 3 3 2" xfId="21953" xr:uid="{00000000-0005-0000-0000-00006D550000}"/>
    <cellStyle name="Dezimal 2 4 4 2 3 4" xfId="21954" xr:uid="{00000000-0005-0000-0000-00006E550000}"/>
    <cellStyle name="Dezimal 2 4 4 2 4" xfId="21955" xr:uid="{00000000-0005-0000-0000-00006F550000}"/>
    <cellStyle name="Dezimal 2 4 4 2 4 2" xfId="21956" xr:uid="{00000000-0005-0000-0000-000070550000}"/>
    <cellStyle name="Dezimal 2 4 4 2 4 2 2" xfId="21957" xr:uid="{00000000-0005-0000-0000-000071550000}"/>
    <cellStyle name="Dezimal 2 4 4 2 4 3" xfId="21958" xr:uid="{00000000-0005-0000-0000-000072550000}"/>
    <cellStyle name="Dezimal 2 4 4 2 4 3 2" xfId="21959" xr:uid="{00000000-0005-0000-0000-000073550000}"/>
    <cellStyle name="Dezimal 2 4 4 2 4 4" xfId="21960" xr:uid="{00000000-0005-0000-0000-000074550000}"/>
    <cellStyle name="Dezimal 2 4 4 2 5" xfId="21961" xr:uid="{00000000-0005-0000-0000-000075550000}"/>
    <cellStyle name="Dezimal 2 4 4 2 5 2" xfId="21962" xr:uid="{00000000-0005-0000-0000-000076550000}"/>
    <cellStyle name="Dezimal 2 4 4 2 5 2 2" xfId="21963" xr:uid="{00000000-0005-0000-0000-000077550000}"/>
    <cellStyle name="Dezimal 2 4 4 2 5 3" xfId="21964" xr:uid="{00000000-0005-0000-0000-000078550000}"/>
    <cellStyle name="Dezimal 2 4 4 2 5 3 2" xfId="21965" xr:uid="{00000000-0005-0000-0000-000079550000}"/>
    <cellStyle name="Dezimal 2 4 4 2 5 4" xfId="21966" xr:uid="{00000000-0005-0000-0000-00007A550000}"/>
    <cellStyle name="Dezimal 2 4 4 2 6" xfId="21967" xr:uid="{00000000-0005-0000-0000-00007B550000}"/>
    <cellStyle name="Dezimal 2 4 4 2 6 2" xfId="21968" xr:uid="{00000000-0005-0000-0000-00007C550000}"/>
    <cellStyle name="Dezimal 2 4 4 2 6 2 2" xfId="21969" xr:uid="{00000000-0005-0000-0000-00007D550000}"/>
    <cellStyle name="Dezimal 2 4 4 2 6 3" xfId="21970" xr:uid="{00000000-0005-0000-0000-00007E550000}"/>
    <cellStyle name="Dezimal 2 4 4 2 6 3 2" xfId="21971" xr:uid="{00000000-0005-0000-0000-00007F550000}"/>
    <cellStyle name="Dezimal 2 4 4 2 6 4" xfId="21972" xr:uid="{00000000-0005-0000-0000-000080550000}"/>
    <cellStyle name="Dezimal 2 4 4 2 7" xfId="21973" xr:uid="{00000000-0005-0000-0000-000081550000}"/>
    <cellStyle name="Dezimal 2 4 4 2 7 2" xfId="21974" xr:uid="{00000000-0005-0000-0000-000082550000}"/>
    <cellStyle name="Dezimal 2 4 4 2 8" xfId="21975" xr:uid="{00000000-0005-0000-0000-000083550000}"/>
    <cellStyle name="Dezimal 2 4 4 2 8 2" xfId="21976" xr:uid="{00000000-0005-0000-0000-000084550000}"/>
    <cellStyle name="Dezimal 2 4 4 2 9" xfId="21977" xr:uid="{00000000-0005-0000-0000-000085550000}"/>
    <cellStyle name="Dezimal 2 4 4 3" xfId="21978" xr:uid="{00000000-0005-0000-0000-000086550000}"/>
    <cellStyle name="Dezimal 2 4 4 3 2" xfId="21979" xr:uid="{00000000-0005-0000-0000-000087550000}"/>
    <cellStyle name="Dezimal 2 4 4 3 2 2" xfId="21980" xr:uid="{00000000-0005-0000-0000-000088550000}"/>
    <cellStyle name="Dezimal 2 4 4 3 2 2 2" xfId="21981" xr:uid="{00000000-0005-0000-0000-000089550000}"/>
    <cellStyle name="Dezimal 2 4 4 3 2 3" xfId="21982" xr:uid="{00000000-0005-0000-0000-00008A550000}"/>
    <cellStyle name="Dezimal 2 4 4 3 2 3 2" xfId="21983" xr:uid="{00000000-0005-0000-0000-00008B550000}"/>
    <cellStyle name="Dezimal 2 4 4 3 2 4" xfId="21984" xr:uid="{00000000-0005-0000-0000-00008C550000}"/>
    <cellStyle name="Dezimal 2 4 4 3 3" xfId="21985" xr:uid="{00000000-0005-0000-0000-00008D550000}"/>
    <cellStyle name="Dezimal 2 4 4 3 3 2" xfId="21986" xr:uid="{00000000-0005-0000-0000-00008E550000}"/>
    <cellStyle name="Dezimal 2 4 4 3 3 2 2" xfId="21987" xr:uid="{00000000-0005-0000-0000-00008F550000}"/>
    <cellStyle name="Dezimal 2 4 4 3 3 3" xfId="21988" xr:uid="{00000000-0005-0000-0000-000090550000}"/>
    <cellStyle name="Dezimal 2 4 4 3 3 3 2" xfId="21989" xr:uid="{00000000-0005-0000-0000-000091550000}"/>
    <cellStyle name="Dezimal 2 4 4 3 3 4" xfId="21990" xr:uid="{00000000-0005-0000-0000-000092550000}"/>
    <cellStyle name="Dezimal 2 4 4 3 4" xfId="21991" xr:uid="{00000000-0005-0000-0000-000093550000}"/>
    <cellStyle name="Dezimal 2 4 4 3 4 2" xfId="21992" xr:uid="{00000000-0005-0000-0000-000094550000}"/>
    <cellStyle name="Dezimal 2 4 4 3 5" xfId="21993" xr:uid="{00000000-0005-0000-0000-000095550000}"/>
    <cellStyle name="Dezimal 2 4 4 3 5 2" xfId="21994" xr:uid="{00000000-0005-0000-0000-000096550000}"/>
    <cellStyle name="Dezimal 2 4 4 3 6" xfId="21995" xr:uid="{00000000-0005-0000-0000-000097550000}"/>
    <cellStyle name="Dezimal 2 4 4 4" xfId="21996" xr:uid="{00000000-0005-0000-0000-000098550000}"/>
    <cellStyle name="Dezimal 2 4 4 4 2" xfId="21997" xr:uid="{00000000-0005-0000-0000-000099550000}"/>
    <cellStyle name="Dezimal 2 4 4 4 2 2" xfId="21998" xr:uid="{00000000-0005-0000-0000-00009A550000}"/>
    <cellStyle name="Dezimal 2 4 4 4 3" xfId="21999" xr:uid="{00000000-0005-0000-0000-00009B550000}"/>
    <cellStyle name="Dezimal 2 4 4 4 3 2" xfId="22000" xr:uid="{00000000-0005-0000-0000-00009C550000}"/>
    <cellStyle name="Dezimal 2 4 4 4 4" xfId="22001" xr:uid="{00000000-0005-0000-0000-00009D550000}"/>
    <cellStyle name="Dezimal 2 4 4 5" xfId="22002" xr:uid="{00000000-0005-0000-0000-00009E550000}"/>
    <cellStyle name="Dezimal 2 4 4 5 2" xfId="22003" xr:uid="{00000000-0005-0000-0000-00009F550000}"/>
    <cellStyle name="Dezimal 2 4 4 5 2 2" xfId="22004" xr:uid="{00000000-0005-0000-0000-0000A0550000}"/>
    <cellStyle name="Dezimal 2 4 4 5 3" xfId="22005" xr:uid="{00000000-0005-0000-0000-0000A1550000}"/>
    <cellStyle name="Dezimal 2 4 4 5 3 2" xfId="22006" xr:uid="{00000000-0005-0000-0000-0000A2550000}"/>
    <cellStyle name="Dezimal 2 4 4 5 4" xfId="22007" xr:uid="{00000000-0005-0000-0000-0000A3550000}"/>
    <cellStyle name="Dezimal 2 4 4 6" xfId="22008" xr:uid="{00000000-0005-0000-0000-0000A4550000}"/>
    <cellStyle name="Dezimal 2 4 4 6 2" xfId="22009" xr:uid="{00000000-0005-0000-0000-0000A5550000}"/>
    <cellStyle name="Dezimal 2 4 4 6 2 2" xfId="22010" xr:uid="{00000000-0005-0000-0000-0000A6550000}"/>
    <cellStyle name="Dezimal 2 4 4 6 3" xfId="22011" xr:uid="{00000000-0005-0000-0000-0000A7550000}"/>
    <cellStyle name="Dezimal 2 4 4 6 3 2" xfId="22012" xr:uid="{00000000-0005-0000-0000-0000A8550000}"/>
    <cellStyle name="Dezimal 2 4 4 6 4" xfId="22013" xr:uid="{00000000-0005-0000-0000-0000A9550000}"/>
    <cellStyle name="Dezimal 2 4 4 7" xfId="22014" xr:uid="{00000000-0005-0000-0000-0000AA550000}"/>
    <cellStyle name="Dezimal 2 4 4 7 2" xfId="22015" xr:uid="{00000000-0005-0000-0000-0000AB550000}"/>
    <cellStyle name="Dezimal 2 4 4 7 2 2" xfId="22016" xr:uid="{00000000-0005-0000-0000-0000AC550000}"/>
    <cellStyle name="Dezimal 2 4 4 7 3" xfId="22017" xr:uid="{00000000-0005-0000-0000-0000AD550000}"/>
    <cellStyle name="Dezimal 2 4 4 7 3 2" xfId="22018" xr:uid="{00000000-0005-0000-0000-0000AE550000}"/>
    <cellStyle name="Dezimal 2 4 4 7 4" xfId="22019" xr:uid="{00000000-0005-0000-0000-0000AF550000}"/>
    <cellStyle name="Dezimal 2 4 4 8" xfId="22020" xr:uid="{00000000-0005-0000-0000-0000B0550000}"/>
    <cellStyle name="Dezimal 2 4 4 8 2" xfId="22021" xr:uid="{00000000-0005-0000-0000-0000B1550000}"/>
    <cellStyle name="Dezimal 2 4 4 9" xfId="22022" xr:uid="{00000000-0005-0000-0000-0000B2550000}"/>
    <cellStyle name="Dezimal 2 4 4 9 2" xfId="22023" xr:uid="{00000000-0005-0000-0000-0000B3550000}"/>
    <cellStyle name="Dezimal 2 4 5" xfId="22024" xr:uid="{00000000-0005-0000-0000-0000B4550000}"/>
    <cellStyle name="Dezimal 2 4 5 2" xfId="22025" xr:uid="{00000000-0005-0000-0000-0000B5550000}"/>
    <cellStyle name="Dezimal 2 4 5 2 2" xfId="22026" xr:uid="{00000000-0005-0000-0000-0000B6550000}"/>
    <cellStyle name="Dezimal 2 4 5 2 2 2" xfId="22027" xr:uid="{00000000-0005-0000-0000-0000B7550000}"/>
    <cellStyle name="Dezimal 2 4 5 2 2 2 2" xfId="22028" xr:uid="{00000000-0005-0000-0000-0000B8550000}"/>
    <cellStyle name="Dezimal 2 4 5 2 2 3" xfId="22029" xr:uid="{00000000-0005-0000-0000-0000B9550000}"/>
    <cellStyle name="Dezimal 2 4 5 2 2 3 2" xfId="22030" xr:uid="{00000000-0005-0000-0000-0000BA550000}"/>
    <cellStyle name="Dezimal 2 4 5 2 2 4" xfId="22031" xr:uid="{00000000-0005-0000-0000-0000BB550000}"/>
    <cellStyle name="Dezimal 2 4 5 2 3" xfId="22032" xr:uid="{00000000-0005-0000-0000-0000BC550000}"/>
    <cellStyle name="Dezimal 2 4 5 2 3 2" xfId="22033" xr:uid="{00000000-0005-0000-0000-0000BD550000}"/>
    <cellStyle name="Dezimal 2 4 5 2 3 2 2" xfId="22034" xr:uid="{00000000-0005-0000-0000-0000BE550000}"/>
    <cellStyle name="Dezimal 2 4 5 2 3 3" xfId="22035" xr:uid="{00000000-0005-0000-0000-0000BF550000}"/>
    <cellStyle name="Dezimal 2 4 5 2 3 3 2" xfId="22036" xr:uid="{00000000-0005-0000-0000-0000C0550000}"/>
    <cellStyle name="Dezimal 2 4 5 2 3 4" xfId="22037" xr:uid="{00000000-0005-0000-0000-0000C1550000}"/>
    <cellStyle name="Dezimal 2 4 5 2 4" xfId="22038" xr:uid="{00000000-0005-0000-0000-0000C2550000}"/>
    <cellStyle name="Dezimal 2 4 5 2 4 2" xfId="22039" xr:uid="{00000000-0005-0000-0000-0000C3550000}"/>
    <cellStyle name="Dezimal 2 4 5 2 4 2 2" xfId="22040" xr:uid="{00000000-0005-0000-0000-0000C4550000}"/>
    <cellStyle name="Dezimal 2 4 5 2 4 3" xfId="22041" xr:uid="{00000000-0005-0000-0000-0000C5550000}"/>
    <cellStyle name="Dezimal 2 4 5 2 4 3 2" xfId="22042" xr:uid="{00000000-0005-0000-0000-0000C6550000}"/>
    <cellStyle name="Dezimal 2 4 5 2 4 4" xfId="22043" xr:uid="{00000000-0005-0000-0000-0000C7550000}"/>
    <cellStyle name="Dezimal 2 4 5 2 5" xfId="22044" xr:uid="{00000000-0005-0000-0000-0000C8550000}"/>
    <cellStyle name="Dezimal 2 4 5 2 5 2" xfId="22045" xr:uid="{00000000-0005-0000-0000-0000C9550000}"/>
    <cellStyle name="Dezimal 2 4 5 2 5 2 2" xfId="22046" xr:uid="{00000000-0005-0000-0000-0000CA550000}"/>
    <cellStyle name="Dezimal 2 4 5 2 5 3" xfId="22047" xr:uid="{00000000-0005-0000-0000-0000CB550000}"/>
    <cellStyle name="Dezimal 2 4 5 2 5 3 2" xfId="22048" xr:uid="{00000000-0005-0000-0000-0000CC550000}"/>
    <cellStyle name="Dezimal 2 4 5 2 5 4" xfId="22049" xr:uid="{00000000-0005-0000-0000-0000CD550000}"/>
    <cellStyle name="Dezimal 2 4 5 2 6" xfId="22050" xr:uid="{00000000-0005-0000-0000-0000CE550000}"/>
    <cellStyle name="Dezimal 2 4 5 2 6 2" xfId="22051" xr:uid="{00000000-0005-0000-0000-0000CF550000}"/>
    <cellStyle name="Dezimal 2 4 5 2 6 2 2" xfId="22052" xr:uid="{00000000-0005-0000-0000-0000D0550000}"/>
    <cellStyle name="Dezimal 2 4 5 2 6 3" xfId="22053" xr:uid="{00000000-0005-0000-0000-0000D1550000}"/>
    <cellStyle name="Dezimal 2 4 5 2 6 3 2" xfId="22054" xr:uid="{00000000-0005-0000-0000-0000D2550000}"/>
    <cellStyle name="Dezimal 2 4 5 2 6 4" xfId="22055" xr:uid="{00000000-0005-0000-0000-0000D3550000}"/>
    <cellStyle name="Dezimal 2 4 5 2 7" xfId="22056" xr:uid="{00000000-0005-0000-0000-0000D4550000}"/>
    <cellStyle name="Dezimal 2 4 5 2 7 2" xfId="22057" xr:uid="{00000000-0005-0000-0000-0000D5550000}"/>
    <cellStyle name="Dezimal 2 4 5 2 8" xfId="22058" xr:uid="{00000000-0005-0000-0000-0000D6550000}"/>
    <cellStyle name="Dezimal 2 4 5 2 8 2" xfId="22059" xr:uid="{00000000-0005-0000-0000-0000D7550000}"/>
    <cellStyle name="Dezimal 2 4 5 2 9" xfId="22060" xr:uid="{00000000-0005-0000-0000-0000D8550000}"/>
    <cellStyle name="Dezimal 2 4 5 3" xfId="22061" xr:uid="{00000000-0005-0000-0000-0000D9550000}"/>
    <cellStyle name="Dezimal 2 4 5 3 2" xfId="22062" xr:uid="{00000000-0005-0000-0000-0000DA550000}"/>
    <cellStyle name="Dezimal 2 4 5 3 2 2" xfId="22063" xr:uid="{00000000-0005-0000-0000-0000DB550000}"/>
    <cellStyle name="Dezimal 2 4 5 3 3" xfId="22064" xr:uid="{00000000-0005-0000-0000-0000DC550000}"/>
    <cellStyle name="Dezimal 2 4 5 3 3 2" xfId="22065" xr:uid="{00000000-0005-0000-0000-0000DD550000}"/>
    <cellStyle name="Dezimal 2 4 5 3 4" xfId="22066" xr:uid="{00000000-0005-0000-0000-0000DE550000}"/>
    <cellStyle name="Dezimal 2 4 5 4" xfId="22067" xr:uid="{00000000-0005-0000-0000-0000DF550000}"/>
    <cellStyle name="Dezimal 2 4 5 4 2" xfId="22068" xr:uid="{00000000-0005-0000-0000-0000E0550000}"/>
    <cellStyle name="Dezimal 2 4 5 4 2 2" xfId="22069" xr:uid="{00000000-0005-0000-0000-0000E1550000}"/>
    <cellStyle name="Dezimal 2 4 5 4 3" xfId="22070" xr:uid="{00000000-0005-0000-0000-0000E2550000}"/>
    <cellStyle name="Dezimal 2 4 5 4 3 2" xfId="22071" xr:uid="{00000000-0005-0000-0000-0000E3550000}"/>
    <cellStyle name="Dezimal 2 4 5 4 4" xfId="22072" xr:uid="{00000000-0005-0000-0000-0000E4550000}"/>
    <cellStyle name="Dezimal 2 4 5 5" xfId="22073" xr:uid="{00000000-0005-0000-0000-0000E5550000}"/>
    <cellStyle name="Dezimal 2 4 5 5 2" xfId="22074" xr:uid="{00000000-0005-0000-0000-0000E6550000}"/>
    <cellStyle name="Dezimal 2 4 5 5 2 2" xfId="22075" xr:uid="{00000000-0005-0000-0000-0000E7550000}"/>
    <cellStyle name="Dezimal 2 4 5 5 3" xfId="22076" xr:uid="{00000000-0005-0000-0000-0000E8550000}"/>
    <cellStyle name="Dezimal 2 4 5 5 3 2" xfId="22077" xr:uid="{00000000-0005-0000-0000-0000E9550000}"/>
    <cellStyle name="Dezimal 2 4 5 5 4" xfId="22078" xr:uid="{00000000-0005-0000-0000-0000EA550000}"/>
    <cellStyle name="Dezimal 2 4 5 6" xfId="22079" xr:uid="{00000000-0005-0000-0000-0000EB550000}"/>
    <cellStyle name="Dezimal 2 4 5 6 2" xfId="22080" xr:uid="{00000000-0005-0000-0000-0000EC550000}"/>
    <cellStyle name="Dezimal 2 4 5 6 2 2" xfId="22081" xr:uid="{00000000-0005-0000-0000-0000ED550000}"/>
    <cellStyle name="Dezimal 2 4 5 6 3" xfId="22082" xr:uid="{00000000-0005-0000-0000-0000EE550000}"/>
    <cellStyle name="Dezimal 2 4 5 6 3 2" xfId="22083" xr:uid="{00000000-0005-0000-0000-0000EF550000}"/>
    <cellStyle name="Dezimal 2 4 5 6 4" xfId="22084" xr:uid="{00000000-0005-0000-0000-0000F0550000}"/>
    <cellStyle name="Dezimal 2 4 5 7" xfId="22085" xr:uid="{00000000-0005-0000-0000-0000F1550000}"/>
    <cellStyle name="Dezimal 2 4 5 7 2" xfId="22086" xr:uid="{00000000-0005-0000-0000-0000F2550000}"/>
    <cellStyle name="Dezimal 2 4 5 8" xfId="22087" xr:uid="{00000000-0005-0000-0000-0000F3550000}"/>
    <cellStyle name="Dezimal 2 4 5 8 2" xfId="22088" xr:uid="{00000000-0005-0000-0000-0000F4550000}"/>
    <cellStyle name="Dezimal 2 4 5 9" xfId="22089" xr:uid="{00000000-0005-0000-0000-0000F5550000}"/>
    <cellStyle name="Dezimal 2 4 6" xfId="22090" xr:uid="{00000000-0005-0000-0000-0000F6550000}"/>
    <cellStyle name="Dezimal 2 4 6 2" xfId="22091" xr:uid="{00000000-0005-0000-0000-0000F7550000}"/>
    <cellStyle name="Dezimal 2 4 6 2 2" xfId="22092" xr:uid="{00000000-0005-0000-0000-0000F8550000}"/>
    <cellStyle name="Dezimal 2 4 6 2 2 2" xfId="22093" xr:uid="{00000000-0005-0000-0000-0000F9550000}"/>
    <cellStyle name="Dezimal 2 4 6 2 2 2 2" xfId="22094" xr:uid="{00000000-0005-0000-0000-0000FA550000}"/>
    <cellStyle name="Dezimal 2 4 6 2 2 3" xfId="22095" xr:uid="{00000000-0005-0000-0000-0000FB550000}"/>
    <cellStyle name="Dezimal 2 4 6 2 2 3 2" xfId="22096" xr:uid="{00000000-0005-0000-0000-0000FC550000}"/>
    <cellStyle name="Dezimal 2 4 6 2 2 4" xfId="22097" xr:uid="{00000000-0005-0000-0000-0000FD550000}"/>
    <cellStyle name="Dezimal 2 4 6 2 3" xfId="22098" xr:uid="{00000000-0005-0000-0000-0000FE550000}"/>
    <cellStyle name="Dezimal 2 4 6 2 3 2" xfId="22099" xr:uid="{00000000-0005-0000-0000-0000FF550000}"/>
    <cellStyle name="Dezimal 2 4 6 2 3 2 2" xfId="22100" xr:uid="{00000000-0005-0000-0000-000000560000}"/>
    <cellStyle name="Dezimal 2 4 6 2 3 3" xfId="22101" xr:uid="{00000000-0005-0000-0000-000001560000}"/>
    <cellStyle name="Dezimal 2 4 6 2 3 3 2" xfId="22102" xr:uid="{00000000-0005-0000-0000-000002560000}"/>
    <cellStyle name="Dezimal 2 4 6 2 3 4" xfId="22103" xr:uid="{00000000-0005-0000-0000-000003560000}"/>
    <cellStyle name="Dezimal 2 4 6 2 4" xfId="22104" xr:uid="{00000000-0005-0000-0000-000004560000}"/>
    <cellStyle name="Dezimal 2 4 6 2 4 2" xfId="22105" xr:uid="{00000000-0005-0000-0000-000005560000}"/>
    <cellStyle name="Dezimal 2 4 6 2 5" xfId="22106" xr:uid="{00000000-0005-0000-0000-000006560000}"/>
    <cellStyle name="Dezimal 2 4 6 2 5 2" xfId="22107" xr:uid="{00000000-0005-0000-0000-000007560000}"/>
    <cellStyle name="Dezimal 2 4 6 2 6" xfId="22108" xr:uid="{00000000-0005-0000-0000-000008560000}"/>
    <cellStyle name="Dezimal 2 4 6 3" xfId="22109" xr:uid="{00000000-0005-0000-0000-000009560000}"/>
    <cellStyle name="Dezimal 2 4 6 3 2" xfId="22110" xr:uid="{00000000-0005-0000-0000-00000A560000}"/>
    <cellStyle name="Dezimal 2 4 6 3 2 2" xfId="22111" xr:uid="{00000000-0005-0000-0000-00000B560000}"/>
    <cellStyle name="Dezimal 2 4 6 3 3" xfId="22112" xr:uid="{00000000-0005-0000-0000-00000C560000}"/>
    <cellStyle name="Dezimal 2 4 6 3 3 2" xfId="22113" xr:uid="{00000000-0005-0000-0000-00000D560000}"/>
    <cellStyle name="Dezimal 2 4 6 3 4" xfId="22114" xr:uid="{00000000-0005-0000-0000-00000E560000}"/>
    <cellStyle name="Dezimal 2 4 6 4" xfId="22115" xr:uid="{00000000-0005-0000-0000-00000F560000}"/>
    <cellStyle name="Dezimal 2 4 6 4 2" xfId="22116" xr:uid="{00000000-0005-0000-0000-000010560000}"/>
    <cellStyle name="Dezimal 2 4 6 4 2 2" xfId="22117" xr:uid="{00000000-0005-0000-0000-000011560000}"/>
    <cellStyle name="Dezimal 2 4 6 4 3" xfId="22118" xr:uid="{00000000-0005-0000-0000-000012560000}"/>
    <cellStyle name="Dezimal 2 4 6 4 3 2" xfId="22119" xr:uid="{00000000-0005-0000-0000-000013560000}"/>
    <cellStyle name="Dezimal 2 4 6 4 4" xfId="22120" xr:uid="{00000000-0005-0000-0000-000014560000}"/>
    <cellStyle name="Dezimal 2 4 6 5" xfId="22121" xr:uid="{00000000-0005-0000-0000-000015560000}"/>
    <cellStyle name="Dezimal 2 4 6 5 2" xfId="22122" xr:uid="{00000000-0005-0000-0000-000016560000}"/>
    <cellStyle name="Dezimal 2 4 6 5 2 2" xfId="22123" xr:uid="{00000000-0005-0000-0000-000017560000}"/>
    <cellStyle name="Dezimal 2 4 6 5 3" xfId="22124" xr:uid="{00000000-0005-0000-0000-000018560000}"/>
    <cellStyle name="Dezimal 2 4 6 5 3 2" xfId="22125" xr:uid="{00000000-0005-0000-0000-000019560000}"/>
    <cellStyle name="Dezimal 2 4 6 5 4" xfId="22126" xr:uid="{00000000-0005-0000-0000-00001A560000}"/>
    <cellStyle name="Dezimal 2 4 6 6" xfId="22127" xr:uid="{00000000-0005-0000-0000-00001B560000}"/>
    <cellStyle name="Dezimal 2 4 6 6 2" xfId="22128" xr:uid="{00000000-0005-0000-0000-00001C560000}"/>
    <cellStyle name="Dezimal 2 4 6 6 2 2" xfId="22129" xr:uid="{00000000-0005-0000-0000-00001D560000}"/>
    <cellStyle name="Dezimal 2 4 6 6 3" xfId="22130" xr:uid="{00000000-0005-0000-0000-00001E560000}"/>
    <cellStyle name="Dezimal 2 4 6 6 3 2" xfId="22131" xr:uid="{00000000-0005-0000-0000-00001F560000}"/>
    <cellStyle name="Dezimal 2 4 6 6 4" xfId="22132" xr:uid="{00000000-0005-0000-0000-000020560000}"/>
    <cellStyle name="Dezimal 2 4 6 7" xfId="22133" xr:uid="{00000000-0005-0000-0000-000021560000}"/>
    <cellStyle name="Dezimal 2 4 6 7 2" xfId="22134" xr:uid="{00000000-0005-0000-0000-000022560000}"/>
    <cellStyle name="Dezimal 2 4 6 8" xfId="22135" xr:uid="{00000000-0005-0000-0000-000023560000}"/>
    <cellStyle name="Dezimal 2 4 6 8 2" xfId="22136" xr:uid="{00000000-0005-0000-0000-000024560000}"/>
    <cellStyle name="Dezimal 2 4 6 9" xfId="22137" xr:uid="{00000000-0005-0000-0000-000025560000}"/>
    <cellStyle name="Dezimal 2 4 7" xfId="22138" xr:uid="{00000000-0005-0000-0000-000026560000}"/>
    <cellStyle name="Dezimal 2 4 7 10" xfId="22139" xr:uid="{00000000-0005-0000-0000-000027560000}"/>
    <cellStyle name="Dezimal 2 4 7 10 2" xfId="22140" xr:uid="{00000000-0005-0000-0000-000028560000}"/>
    <cellStyle name="Dezimal 2 4 7 11" xfId="22141" xr:uid="{00000000-0005-0000-0000-000029560000}"/>
    <cellStyle name="Dezimal 2 4 7 2" xfId="22142" xr:uid="{00000000-0005-0000-0000-00002A560000}"/>
    <cellStyle name="Dezimal 2 4 7 2 2" xfId="22143" xr:uid="{00000000-0005-0000-0000-00002B560000}"/>
    <cellStyle name="Dezimal 2 4 7 2 2 2" xfId="22144" xr:uid="{00000000-0005-0000-0000-00002C560000}"/>
    <cellStyle name="Dezimal 2 4 7 2 2 2 2" xfId="22145" xr:uid="{00000000-0005-0000-0000-00002D560000}"/>
    <cellStyle name="Dezimal 2 4 7 2 2 3" xfId="22146" xr:uid="{00000000-0005-0000-0000-00002E560000}"/>
    <cellStyle name="Dezimal 2 4 7 2 2 3 2" xfId="22147" xr:uid="{00000000-0005-0000-0000-00002F560000}"/>
    <cellStyle name="Dezimal 2 4 7 2 2 4" xfId="22148" xr:uid="{00000000-0005-0000-0000-000030560000}"/>
    <cellStyle name="Dezimal 2 4 7 2 3" xfId="22149" xr:uid="{00000000-0005-0000-0000-000031560000}"/>
    <cellStyle name="Dezimal 2 4 7 2 3 2" xfId="22150" xr:uid="{00000000-0005-0000-0000-000032560000}"/>
    <cellStyle name="Dezimal 2 4 7 2 3 2 2" xfId="22151" xr:uid="{00000000-0005-0000-0000-000033560000}"/>
    <cellStyle name="Dezimal 2 4 7 2 3 3" xfId="22152" xr:uid="{00000000-0005-0000-0000-000034560000}"/>
    <cellStyle name="Dezimal 2 4 7 2 3 3 2" xfId="22153" xr:uid="{00000000-0005-0000-0000-000035560000}"/>
    <cellStyle name="Dezimal 2 4 7 2 3 4" xfId="22154" xr:uid="{00000000-0005-0000-0000-000036560000}"/>
    <cellStyle name="Dezimal 2 4 7 2 4" xfId="22155" xr:uid="{00000000-0005-0000-0000-000037560000}"/>
    <cellStyle name="Dezimal 2 4 7 2 4 2" xfId="22156" xr:uid="{00000000-0005-0000-0000-000038560000}"/>
    <cellStyle name="Dezimal 2 4 7 2 5" xfId="22157" xr:uid="{00000000-0005-0000-0000-000039560000}"/>
    <cellStyle name="Dezimal 2 4 7 2 5 2" xfId="22158" xr:uid="{00000000-0005-0000-0000-00003A560000}"/>
    <cellStyle name="Dezimal 2 4 7 2 6" xfId="22159" xr:uid="{00000000-0005-0000-0000-00003B560000}"/>
    <cellStyle name="Dezimal 2 4 7 3" xfId="22160" xr:uid="{00000000-0005-0000-0000-00003C560000}"/>
    <cellStyle name="Dezimal 2 4 7 3 2" xfId="22161" xr:uid="{00000000-0005-0000-0000-00003D560000}"/>
    <cellStyle name="Dezimal 2 4 7 3 2 2" xfId="22162" xr:uid="{00000000-0005-0000-0000-00003E560000}"/>
    <cellStyle name="Dezimal 2 4 7 3 2 2 2" xfId="22163" xr:uid="{00000000-0005-0000-0000-00003F560000}"/>
    <cellStyle name="Dezimal 2 4 7 3 2 3" xfId="22164" xr:uid="{00000000-0005-0000-0000-000040560000}"/>
    <cellStyle name="Dezimal 2 4 7 3 2 3 2" xfId="22165" xr:uid="{00000000-0005-0000-0000-000041560000}"/>
    <cellStyle name="Dezimal 2 4 7 3 2 4" xfId="22166" xr:uid="{00000000-0005-0000-0000-000042560000}"/>
    <cellStyle name="Dezimal 2 4 7 3 3" xfId="22167" xr:uid="{00000000-0005-0000-0000-000043560000}"/>
    <cellStyle name="Dezimal 2 4 7 3 3 2" xfId="22168" xr:uid="{00000000-0005-0000-0000-000044560000}"/>
    <cellStyle name="Dezimal 2 4 7 3 3 2 2" xfId="22169" xr:uid="{00000000-0005-0000-0000-000045560000}"/>
    <cellStyle name="Dezimal 2 4 7 3 3 3" xfId="22170" xr:uid="{00000000-0005-0000-0000-000046560000}"/>
    <cellStyle name="Dezimal 2 4 7 3 3 3 2" xfId="22171" xr:uid="{00000000-0005-0000-0000-000047560000}"/>
    <cellStyle name="Dezimal 2 4 7 3 3 4" xfId="22172" xr:uid="{00000000-0005-0000-0000-000048560000}"/>
    <cellStyle name="Dezimal 2 4 7 3 4" xfId="22173" xr:uid="{00000000-0005-0000-0000-000049560000}"/>
    <cellStyle name="Dezimal 2 4 7 3 4 2" xfId="22174" xr:uid="{00000000-0005-0000-0000-00004A560000}"/>
    <cellStyle name="Dezimal 2 4 7 3 5" xfId="22175" xr:uid="{00000000-0005-0000-0000-00004B560000}"/>
    <cellStyle name="Dezimal 2 4 7 3 5 2" xfId="22176" xr:uid="{00000000-0005-0000-0000-00004C560000}"/>
    <cellStyle name="Dezimal 2 4 7 3 6" xfId="22177" xr:uid="{00000000-0005-0000-0000-00004D560000}"/>
    <cellStyle name="Dezimal 2 4 7 4" xfId="22178" xr:uid="{00000000-0005-0000-0000-00004E560000}"/>
    <cellStyle name="Dezimal 2 4 7 4 2" xfId="22179" xr:uid="{00000000-0005-0000-0000-00004F560000}"/>
    <cellStyle name="Dezimal 2 4 7 4 2 2" xfId="22180" xr:uid="{00000000-0005-0000-0000-000050560000}"/>
    <cellStyle name="Dezimal 2 4 7 4 2 2 2" xfId="22181" xr:uid="{00000000-0005-0000-0000-000051560000}"/>
    <cellStyle name="Dezimal 2 4 7 4 2 2 2 2" xfId="22182" xr:uid="{00000000-0005-0000-0000-000052560000}"/>
    <cellStyle name="Dezimal 2 4 7 4 2 2 3" xfId="22183" xr:uid="{00000000-0005-0000-0000-000053560000}"/>
    <cellStyle name="Dezimal 2 4 7 4 2 2 3 2" xfId="22184" xr:uid="{00000000-0005-0000-0000-000054560000}"/>
    <cellStyle name="Dezimal 2 4 7 4 2 2 4" xfId="22185" xr:uid="{00000000-0005-0000-0000-000055560000}"/>
    <cellStyle name="Dezimal 2 4 7 4 2 3" xfId="22186" xr:uid="{00000000-0005-0000-0000-000056560000}"/>
    <cellStyle name="Dezimal 2 4 7 4 2 3 2" xfId="22187" xr:uid="{00000000-0005-0000-0000-000057560000}"/>
    <cellStyle name="Dezimal 2 4 7 4 2 3 2 2" xfId="22188" xr:uid="{00000000-0005-0000-0000-000058560000}"/>
    <cellStyle name="Dezimal 2 4 7 4 2 3 3" xfId="22189" xr:uid="{00000000-0005-0000-0000-000059560000}"/>
    <cellStyle name="Dezimal 2 4 7 4 2 3 3 2" xfId="22190" xr:uid="{00000000-0005-0000-0000-00005A560000}"/>
    <cellStyle name="Dezimal 2 4 7 4 2 3 4" xfId="22191" xr:uid="{00000000-0005-0000-0000-00005B560000}"/>
    <cellStyle name="Dezimal 2 4 7 4 2 4" xfId="22192" xr:uid="{00000000-0005-0000-0000-00005C560000}"/>
    <cellStyle name="Dezimal 2 4 7 4 2 4 2" xfId="22193" xr:uid="{00000000-0005-0000-0000-00005D560000}"/>
    <cellStyle name="Dezimal 2 4 7 4 2 5" xfId="22194" xr:uid="{00000000-0005-0000-0000-00005E560000}"/>
    <cellStyle name="Dezimal 2 4 7 4 2 5 2" xfId="22195" xr:uid="{00000000-0005-0000-0000-00005F560000}"/>
    <cellStyle name="Dezimal 2 4 7 4 2 6" xfId="22196" xr:uid="{00000000-0005-0000-0000-000060560000}"/>
    <cellStyle name="Dezimal 2 4 7 4 3" xfId="22197" xr:uid="{00000000-0005-0000-0000-000061560000}"/>
    <cellStyle name="Dezimal 2 4 7 4 3 2" xfId="22198" xr:uid="{00000000-0005-0000-0000-000062560000}"/>
    <cellStyle name="Dezimal 2 4 7 4 3 2 2" xfId="22199" xr:uid="{00000000-0005-0000-0000-000063560000}"/>
    <cellStyle name="Dezimal 2 4 7 4 3 3" xfId="22200" xr:uid="{00000000-0005-0000-0000-000064560000}"/>
    <cellStyle name="Dezimal 2 4 7 4 3 3 2" xfId="22201" xr:uid="{00000000-0005-0000-0000-000065560000}"/>
    <cellStyle name="Dezimal 2 4 7 4 3 4" xfId="22202" xr:uid="{00000000-0005-0000-0000-000066560000}"/>
    <cellStyle name="Dezimal 2 4 7 4 4" xfId="22203" xr:uid="{00000000-0005-0000-0000-000067560000}"/>
    <cellStyle name="Dezimal 2 4 7 4 4 2" xfId="22204" xr:uid="{00000000-0005-0000-0000-000068560000}"/>
    <cellStyle name="Dezimal 2 4 7 4 5" xfId="22205" xr:uid="{00000000-0005-0000-0000-000069560000}"/>
    <cellStyle name="Dezimal 2 4 7 4 5 2" xfId="22206" xr:uid="{00000000-0005-0000-0000-00006A560000}"/>
    <cellStyle name="Dezimal 2 4 7 4 6" xfId="22207" xr:uid="{00000000-0005-0000-0000-00006B560000}"/>
    <cellStyle name="Dezimal 2 4 7 5" xfId="22208" xr:uid="{00000000-0005-0000-0000-00006C560000}"/>
    <cellStyle name="Dezimal 2 4 7 5 2" xfId="22209" xr:uid="{00000000-0005-0000-0000-00006D560000}"/>
    <cellStyle name="Dezimal 2 4 7 5 2 2" xfId="22210" xr:uid="{00000000-0005-0000-0000-00006E560000}"/>
    <cellStyle name="Dezimal 2 4 7 5 3" xfId="22211" xr:uid="{00000000-0005-0000-0000-00006F560000}"/>
    <cellStyle name="Dezimal 2 4 7 5 3 2" xfId="22212" xr:uid="{00000000-0005-0000-0000-000070560000}"/>
    <cellStyle name="Dezimal 2 4 7 5 4" xfId="22213" xr:uid="{00000000-0005-0000-0000-000071560000}"/>
    <cellStyle name="Dezimal 2 4 7 6" xfId="22214" xr:uid="{00000000-0005-0000-0000-000072560000}"/>
    <cellStyle name="Dezimal 2 4 7 6 2" xfId="22215" xr:uid="{00000000-0005-0000-0000-000073560000}"/>
    <cellStyle name="Dezimal 2 4 7 6 2 2" xfId="22216" xr:uid="{00000000-0005-0000-0000-000074560000}"/>
    <cellStyle name="Dezimal 2 4 7 6 3" xfId="22217" xr:uid="{00000000-0005-0000-0000-000075560000}"/>
    <cellStyle name="Dezimal 2 4 7 6 3 2" xfId="22218" xr:uid="{00000000-0005-0000-0000-000076560000}"/>
    <cellStyle name="Dezimal 2 4 7 6 4" xfId="22219" xr:uid="{00000000-0005-0000-0000-000077560000}"/>
    <cellStyle name="Dezimal 2 4 7 7" xfId="22220" xr:uid="{00000000-0005-0000-0000-000078560000}"/>
    <cellStyle name="Dezimal 2 4 7 7 2" xfId="22221" xr:uid="{00000000-0005-0000-0000-000079560000}"/>
    <cellStyle name="Dezimal 2 4 7 7 2 2" xfId="22222" xr:uid="{00000000-0005-0000-0000-00007A560000}"/>
    <cellStyle name="Dezimal 2 4 7 7 3" xfId="22223" xr:uid="{00000000-0005-0000-0000-00007B560000}"/>
    <cellStyle name="Dezimal 2 4 7 7 3 2" xfId="22224" xr:uid="{00000000-0005-0000-0000-00007C560000}"/>
    <cellStyle name="Dezimal 2 4 7 7 4" xfId="22225" xr:uid="{00000000-0005-0000-0000-00007D560000}"/>
    <cellStyle name="Dezimal 2 4 7 8" xfId="22226" xr:uid="{00000000-0005-0000-0000-00007E560000}"/>
    <cellStyle name="Dezimal 2 4 7 8 2" xfId="22227" xr:uid="{00000000-0005-0000-0000-00007F560000}"/>
    <cellStyle name="Dezimal 2 4 7 8 2 2" xfId="22228" xr:uid="{00000000-0005-0000-0000-000080560000}"/>
    <cellStyle name="Dezimal 2 4 7 8 3" xfId="22229" xr:uid="{00000000-0005-0000-0000-000081560000}"/>
    <cellStyle name="Dezimal 2 4 7 8 3 2" xfId="22230" xr:uid="{00000000-0005-0000-0000-000082560000}"/>
    <cellStyle name="Dezimal 2 4 7 8 4" xfId="22231" xr:uid="{00000000-0005-0000-0000-000083560000}"/>
    <cellStyle name="Dezimal 2 4 7 9" xfId="22232" xr:uid="{00000000-0005-0000-0000-000084560000}"/>
    <cellStyle name="Dezimal 2 4 7 9 2" xfId="22233" xr:uid="{00000000-0005-0000-0000-000085560000}"/>
    <cellStyle name="Dezimal 2 4 8" xfId="22234" xr:uid="{00000000-0005-0000-0000-000086560000}"/>
    <cellStyle name="Dezimal 2 4 8 10" xfId="22235" xr:uid="{00000000-0005-0000-0000-000087560000}"/>
    <cellStyle name="Dezimal 2 4 8 2" xfId="22236" xr:uid="{00000000-0005-0000-0000-000088560000}"/>
    <cellStyle name="Dezimal 2 4 8 2 2" xfId="22237" xr:uid="{00000000-0005-0000-0000-000089560000}"/>
    <cellStyle name="Dezimal 2 4 8 2 2 2" xfId="22238" xr:uid="{00000000-0005-0000-0000-00008A560000}"/>
    <cellStyle name="Dezimal 2 4 8 2 2 2 2" xfId="22239" xr:uid="{00000000-0005-0000-0000-00008B560000}"/>
    <cellStyle name="Dezimal 2 4 8 2 2 3" xfId="22240" xr:uid="{00000000-0005-0000-0000-00008C560000}"/>
    <cellStyle name="Dezimal 2 4 8 2 2 3 2" xfId="22241" xr:uid="{00000000-0005-0000-0000-00008D560000}"/>
    <cellStyle name="Dezimal 2 4 8 2 2 4" xfId="22242" xr:uid="{00000000-0005-0000-0000-00008E560000}"/>
    <cellStyle name="Dezimal 2 4 8 2 3" xfId="22243" xr:uid="{00000000-0005-0000-0000-00008F560000}"/>
    <cellStyle name="Dezimal 2 4 8 2 3 2" xfId="22244" xr:uid="{00000000-0005-0000-0000-000090560000}"/>
    <cellStyle name="Dezimal 2 4 8 2 3 2 2" xfId="22245" xr:uid="{00000000-0005-0000-0000-000091560000}"/>
    <cellStyle name="Dezimal 2 4 8 2 3 3" xfId="22246" xr:uid="{00000000-0005-0000-0000-000092560000}"/>
    <cellStyle name="Dezimal 2 4 8 2 3 3 2" xfId="22247" xr:uid="{00000000-0005-0000-0000-000093560000}"/>
    <cellStyle name="Dezimal 2 4 8 2 3 4" xfId="22248" xr:uid="{00000000-0005-0000-0000-000094560000}"/>
    <cellStyle name="Dezimal 2 4 8 2 4" xfId="22249" xr:uid="{00000000-0005-0000-0000-000095560000}"/>
    <cellStyle name="Dezimal 2 4 8 2 4 2" xfId="22250" xr:uid="{00000000-0005-0000-0000-000096560000}"/>
    <cellStyle name="Dezimal 2 4 8 2 5" xfId="22251" xr:uid="{00000000-0005-0000-0000-000097560000}"/>
    <cellStyle name="Dezimal 2 4 8 2 5 2" xfId="22252" xr:uid="{00000000-0005-0000-0000-000098560000}"/>
    <cellStyle name="Dezimal 2 4 8 2 6" xfId="22253" xr:uid="{00000000-0005-0000-0000-000099560000}"/>
    <cellStyle name="Dezimal 2 4 8 3" xfId="22254" xr:uid="{00000000-0005-0000-0000-00009A560000}"/>
    <cellStyle name="Dezimal 2 4 8 3 2" xfId="22255" xr:uid="{00000000-0005-0000-0000-00009B560000}"/>
    <cellStyle name="Dezimal 2 4 8 3 2 2" xfId="22256" xr:uid="{00000000-0005-0000-0000-00009C560000}"/>
    <cellStyle name="Dezimal 2 4 8 3 2 2 2" xfId="22257" xr:uid="{00000000-0005-0000-0000-00009D560000}"/>
    <cellStyle name="Dezimal 2 4 8 3 2 3" xfId="22258" xr:uid="{00000000-0005-0000-0000-00009E560000}"/>
    <cellStyle name="Dezimal 2 4 8 3 2 3 2" xfId="22259" xr:uid="{00000000-0005-0000-0000-00009F560000}"/>
    <cellStyle name="Dezimal 2 4 8 3 2 4" xfId="22260" xr:uid="{00000000-0005-0000-0000-0000A0560000}"/>
    <cellStyle name="Dezimal 2 4 8 3 3" xfId="22261" xr:uid="{00000000-0005-0000-0000-0000A1560000}"/>
    <cellStyle name="Dezimal 2 4 8 3 3 2" xfId="22262" xr:uid="{00000000-0005-0000-0000-0000A2560000}"/>
    <cellStyle name="Dezimal 2 4 8 3 3 2 2" xfId="22263" xr:uid="{00000000-0005-0000-0000-0000A3560000}"/>
    <cellStyle name="Dezimal 2 4 8 3 3 3" xfId="22264" xr:uid="{00000000-0005-0000-0000-0000A4560000}"/>
    <cellStyle name="Dezimal 2 4 8 3 3 3 2" xfId="22265" xr:uid="{00000000-0005-0000-0000-0000A5560000}"/>
    <cellStyle name="Dezimal 2 4 8 3 3 4" xfId="22266" xr:uid="{00000000-0005-0000-0000-0000A6560000}"/>
    <cellStyle name="Dezimal 2 4 8 3 4" xfId="22267" xr:uid="{00000000-0005-0000-0000-0000A7560000}"/>
    <cellStyle name="Dezimal 2 4 8 3 4 2" xfId="22268" xr:uid="{00000000-0005-0000-0000-0000A8560000}"/>
    <cellStyle name="Dezimal 2 4 8 3 5" xfId="22269" xr:uid="{00000000-0005-0000-0000-0000A9560000}"/>
    <cellStyle name="Dezimal 2 4 8 3 5 2" xfId="22270" xr:uid="{00000000-0005-0000-0000-0000AA560000}"/>
    <cellStyle name="Dezimal 2 4 8 3 6" xfId="22271" xr:uid="{00000000-0005-0000-0000-0000AB560000}"/>
    <cellStyle name="Dezimal 2 4 8 4" xfId="22272" xr:uid="{00000000-0005-0000-0000-0000AC560000}"/>
    <cellStyle name="Dezimal 2 4 8 4 2" xfId="22273" xr:uid="{00000000-0005-0000-0000-0000AD560000}"/>
    <cellStyle name="Dezimal 2 4 8 4 2 2" xfId="22274" xr:uid="{00000000-0005-0000-0000-0000AE560000}"/>
    <cellStyle name="Dezimal 2 4 8 4 2 2 2" xfId="22275" xr:uid="{00000000-0005-0000-0000-0000AF560000}"/>
    <cellStyle name="Dezimal 2 4 8 4 2 2 2 2" xfId="22276" xr:uid="{00000000-0005-0000-0000-0000B0560000}"/>
    <cellStyle name="Dezimal 2 4 8 4 2 2 3" xfId="22277" xr:uid="{00000000-0005-0000-0000-0000B1560000}"/>
    <cellStyle name="Dezimal 2 4 8 4 2 2 3 2" xfId="22278" xr:uid="{00000000-0005-0000-0000-0000B2560000}"/>
    <cellStyle name="Dezimal 2 4 8 4 2 2 4" xfId="22279" xr:uid="{00000000-0005-0000-0000-0000B3560000}"/>
    <cellStyle name="Dezimal 2 4 8 4 2 3" xfId="22280" xr:uid="{00000000-0005-0000-0000-0000B4560000}"/>
    <cellStyle name="Dezimal 2 4 8 4 2 3 2" xfId="22281" xr:uid="{00000000-0005-0000-0000-0000B5560000}"/>
    <cellStyle name="Dezimal 2 4 8 4 2 3 2 2" xfId="22282" xr:uid="{00000000-0005-0000-0000-0000B6560000}"/>
    <cellStyle name="Dezimal 2 4 8 4 2 3 3" xfId="22283" xr:uid="{00000000-0005-0000-0000-0000B7560000}"/>
    <cellStyle name="Dezimal 2 4 8 4 2 3 3 2" xfId="22284" xr:uid="{00000000-0005-0000-0000-0000B8560000}"/>
    <cellStyle name="Dezimal 2 4 8 4 2 3 4" xfId="22285" xr:uid="{00000000-0005-0000-0000-0000B9560000}"/>
    <cellStyle name="Dezimal 2 4 8 4 2 4" xfId="22286" xr:uid="{00000000-0005-0000-0000-0000BA560000}"/>
    <cellStyle name="Dezimal 2 4 8 4 2 4 2" xfId="22287" xr:uid="{00000000-0005-0000-0000-0000BB560000}"/>
    <cellStyle name="Dezimal 2 4 8 4 2 5" xfId="22288" xr:uid="{00000000-0005-0000-0000-0000BC560000}"/>
    <cellStyle name="Dezimal 2 4 8 4 2 5 2" xfId="22289" xr:uid="{00000000-0005-0000-0000-0000BD560000}"/>
    <cellStyle name="Dezimal 2 4 8 4 2 6" xfId="22290" xr:uid="{00000000-0005-0000-0000-0000BE560000}"/>
    <cellStyle name="Dezimal 2 4 8 4 3" xfId="22291" xr:uid="{00000000-0005-0000-0000-0000BF560000}"/>
    <cellStyle name="Dezimal 2 4 8 4 3 2" xfId="22292" xr:uid="{00000000-0005-0000-0000-0000C0560000}"/>
    <cellStyle name="Dezimal 2 4 8 4 3 2 2" xfId="22293" xr:uid="{00000000-0005-0000-0000-0000C1560000}"/>
    <cellStyle name="Dezimal 2 4 8 4 3 3" xfId="22294" xr:uid="{00000000-0005-0000-0000-0000C2560000}"/>
    <cellStyle name="Dezimal 2 4 8 4 3 3 2" xfId="22295" xr:uid="{00000000-0005-0000-0000-0000C3560000}"/>
    <cellStyle name="Dezimal 2 4 8 4 3 4" xfId="22296" xr:uid="{00000000-0005-0000-0000-0000C4560000}"/>
    <cellStyle name="Dezimal 2 4 8 4 4" xfId="22297" xr:uid="{00000000-0005-0000-0000-0000C5560000}"/>
    <cellStyle name="Dezimal 2 4 8 4 4 2" xfId="22298" xr:uid="{00000000-0005-0000-0000-0000C6560000}"/>
    <cellStyle name="Dezimal 2 4 8 4 5" xfId="22299" xr:uid="{00000000-0005-0000-0000-0000C7560000}"/>
    <cellStyle name="Dezimal 2 4 8 4 5 2" xfId="22300" xr:uid="{00000000-0005-0000-0000-0000C8560000}"/>
    <cellStyle name="Dezimal 2 4 8 4 6" xfId="22301" xr:uid="{00000000-0005-0000-0000-0000C9560000}"/>
    <cellStyle name="Dezimal 2 4 8 5" xfId="22302" xr:uid="{00000000-0005-0000-0000-0000CA560000}"/>
    <cellStyle name="Dezimal 2 4 8 5 2" xfId="22303" xr:uid="{00000000-0005-0000-0000-0000CB560000}"/>
    <cellStyle name="Dezimal 2 4 8 5 2 2" xfId="22304" xr:uid="{00000000-0005-0000-0000-0000CC560000}"/>
    <cellStyle name="Dezimal 2 4 8 5 3" xfId="22305" xr:uid="{00000000-0005-0000-0000-0000CD560000}"/>
    <cellStyle name="Dezimal 2 4 8 5 3 2" xfId="22306" xr:uid="{00000000-0005-0000-0000-0000CE560000}"/>
    <cellStyle name="Dezimal 2 4 8 5 4" xfId="22307" xr:uid="{00000000-0005-0000-0000-0000CF560000}"/>
    <cellStyle name="Dezimal 2 4 8 6" xfId="22308" xr:uid="{00000000-0005-0000-0000-0000D0560000}"/>
    <cellStyle name="Dezimal 2 4 8 6 2" xfId="22309" xr:uid="{00000000-0005-0000-0000-0000D1560000}"/>
    <cellStyle name="Dezimal 2 4 8 6 2 2" xfId="22310" xr:uid="{00000000-0005-0000-0000-0000D2560000}"/>
    <cellStyle name="Dezimal 2 4 8 6 3" xfId="22311" xr:uid="{00000000-0005-0000-0000-0000D3560000}"/>
    <cellStyle name="Dezimal 2 4 8 6 3 2" xfId="22312" xr:uid="{00000000-0005-0000-0000-0000D4560000}"/>
    <cellStyle name="Dezimal 2 4 8 6 4" xfId="22313" xr:uid="{00000000-0005-0000-0000-0000D5560000}"/>
    <cellStyle name="Dezimal 2 4 8 7" xfId="22314" xr:uid="{00000000-0005-0000-0000-0000D6560000}"/>
    <cellStyle name="Dezimal 2 4 8 7 2" xfId="22315" xr:uid="{00000000-0005-0000-0000-0000D7560000}"/>
    <cellStyle name="Dezimal 2 4 8 7 2 2" xfId="22316" xr:uid="{00000000-0005-0000-0000-0000D8560000}"/>
    <cellStyle name="Dezimal 2 4 8 7 3" xfId="22317" xr:uid="{00000000-0005-0000-0000-0000D9560000}"/>
    <cellStyle name="Dezimal 2 4 8 7 3 2" xfId="22318" xr:uid="{00000000-0005-0000-0000-0000DA560000}"/>
    <cellStyle name="Dezimal 2 4 8 7 4" xfId="22319" xr:uid="{00000000-0005-0000-0000-0000DB560000}"/>
    <cellStyle name="Dezimal 2 4 8 8" xfId="22320" xr:uid="{00000000-0005-0000-0000-0000DC560000}"/>
    <cellStyle name="Dezimal 2 4 8 8 2" xfId="22321" xr:uid="{00000000-0005-0000-0000-0000DD560000}"/>
    <cellStyle name="Dezimal 2 4 8 9" xfId="22322" xr:uid="{00000000-0005-0000-0000-0000DE560000}"/>
    <cellStyle name="Dezimal 2 4 8 9 2" xfId="22323" xr:uid="{00000000-0005-0000-0000-0000DF560000}"/>
    <cellStyle name="Dezimal 2 4 9" xfId="22324" xr:uid="{00000000-0005-0000-0000-0000E0560000}"/>
    <cellStyle name="Dezimal 2 4 9 2" xfId="22325" xr:uid="{00000000-0005-0000-0000-0000E1560000}"/>
    <cellStyle name="Dezimal 2 4 9 2 2" xfId="22326" xr:uid="{00000000-0005-0000-0000-0000E2560000}"/>
    <cellStyle name="Dezimal 2 4 9 2 2 2" xfId="22327" xr:uid="{00000000-0005-0000-0000-0000E3560000}"/>
    <cellStyle name="Dezimal 2 4 9 2 2 2 2" xfId="22328" xr:uid="{00000000-0005-0000-0000-0000E4560000}"/>
    <cellStyle name="Dezimal 2 4 9 2 2 3" xfId="22329" xr:uid="{00000000-0005-0000-0000-0000E5560000}"/>
    <cellStyle name="Dezimal 2 4 9 2 2 3 2" xfId="22330" xr:uid="{00000000-0005-0000-0000-0000E6560000}"/>
    <cellStyle name="Dezimal 2 4 9 2 2 4" xfId="22331" xr:uid="{00000000-0005-0000-0000-0000E7560000}"/>
    <cellStyle name="Dezimal 2 4 9 2 3" xfId="22332" xr:uid="{00000000-0005-0000-0000-0000E8560000}"/>
    <cellStyle name="Dezimal 2 4 9 2 3 2" xfId="22333" xr:uid="{00000000-0005-0000-0000-0000E9560000}"/>
    <cellStyle name="Dezimal 2 4 9 2 3 2 2" xfId="22334" xr:uid="{00000000-0005-0000-0000-0000EA560000}"/>
    <cellStyle name="Dezimal 2 4 9 2 3 3" xfId="22335" xr:uid="{00000000-0005-0000-0000-0000EB560000}"/>
    <cellStyle name="Dezimal 2 4 9 2 3 3 2" xfId="22336" xr:uid="{00000000-0005-0000-0000-0000EC560000}"/>
    <cellStyle name="Dezimal 2 4 9 2 3 4" xfId="22337" xr:uid="{00000000-0005-0000-0000-0000ED560000}"/>
    <cellStyle name="Dezimal 2 4 9 2 4" xfId="22338" xr:uid="{00000000-0005-0000-0000-0000EE560000}"/>
    <cellStyle name="Dezimal 2 4 9 2 4 2" xfId="22339" xr:uid="{00000000-0005-0000-0000-0000EF560000}"/>
    <cellStyle name="Dezimal 2 4 9 2 5" xfId="22340" xr:uid="{00000000-0005-0000-0000-0000F0560000}"/>
    <cellStyle name="Dezimal 2 4 9 2 5 2" xfId="22341" xr:uid="{00000000-0005-0000-0000-0000F1560000}"/>
    <cellStyle name="Dezimal 2 4 9 2 6" xfId="22342" xr:uid="{00000000-0005-0000-0000-0000F2560000}"/>
    <cellStyle name="Dezimal 2 4 9 3" xfId="22343" xr:uid="{00000000-0005-0000-0000-0000F3560000}"/>
    <cellStyle name="Dezimal 2 4 9 3 2" xfId="22344" xr:uid="{00000000-0005-0000-0000-0000F4560000}"/>
    <cellStyle name="Dezimal 2 4 9 3 2 2" xfId="22345" xr:uid="{00000000-0005-0000-0000-0000F5560000}"/>
    <cellStyle name="Dezimal 2 4 9 3 3" xfId="22346" xr:uid="{00000000-0005-0000-0000-0000F6560000}"/>
    <cellStyle name="Dezimal 2 4 9 3 3 2" xfId="22347" xr:uid="{00000000-0005-0000-0000-0000F7560000}"/>
    <cellStyle name="Dezimal 2 4 9 3 4" xfId="22348" xr:uid="{00000000-0005-0000-0000-0000F8560000}"/>
    <cellStyle name="Dezimal 2 4 9 4" xfId="22349" xr:uid="{00000000-0005-0000-0000-0000F9560000}"/>
    <cellStyle name="Dezimal 2 4 9 4 2" xfId="22350" xr:uid="{00000000-0005-0000-0000-0000FA560000}"/>
    <cellStyle name="Dezimal 2 4 9 5" xfId="22351" xr:uid="{00000000-0005-0000-0000-0000FB560000}"/>
    <cellStyle name="Dezimal 2 4 9 5 2" xfId="22352" xr:uid="{00000000-0005-0000-0000-0000FC560000}"/>
    <cellStyle name="Dezimal 2 4 9 6" xfId="22353" xr:uid="{00000000-0005-0000-0000-0000FD560000}"/>
    <cellStyle name="Dezimal 2 5" xfId="22354" xr:uid="{00000000-0005-0000-0000-0000FE560000}"/>
    <cellStyle name="Dezimal 2 5 10" xfId="22355" xr:uid="{00000000-0005-0000-0000-0000FF560000}"/>
    <cellStyle name="Dezimal 2 5 10 2" xfId="22356" xr:uid="{00000000-0005-0000-0000-000000570000}"/>
    <cellStyle name="Dezimal 2 5 11" xfId="22357" xr:uid="{00000000-0005-0000-0000-000001570000}"/>
    <cellStyle name="Dezimal 2 5 2" xfId="22358" xr:uid="{00000000-0005-0000-0000-000002570000}"/>
    <cellStyle name="Dezimal 2 5 2 10" xfId="22359" xr:uid="{00000000-0005-0000-0000-000003570000}"/>
    <cellStyle name="Dezimal 2 5 2 2" xfId="22360" xr:uid="{00000000-0005-0000-0000-000004570000}"/>
    <cellStyle name="Dezimal 2 5 2 2 2" xfId="22361" xr:uid="{00000000-0005-0000-0000-000005570000}"/>
    <cellStyle name="Dezimal 2 5 2 2 2 2" xfId="22362" xr:uid="{00000000-0005-0000-0000-000006570000}"/>
    <cellStyle name="Dezimal 2 5 2 2 2 2 2" xfId="22363" xr:uid="{00000000-0005-0000-0000-000007570000}"/>
    <cellStyle name="Dezimal 2 5 2 2 2 3" xfId="22364" xr:uid="{00000000-0005-0000-0000-000008570000}"/>
    <cellStyle name="Dezimal 2 5 2 2 3" xfId="22365" xr:uid="{00000000-0005-0000-0000-000009570000}"/>
    <cellStyle name="Dezimal 2 5 2 2 3 2" xfId="22366" xr:uid="{00000000-0005-0000-0000-00000A570000}"/>
    <cellStyle name="Dezimal 2 5 2 2 4" xfId="22367" xr:uid="{00000000-0005-0000-0000-00000B570000}"/>
    <cellStyle name="Dezimal 2 5 2 3" xfId="22368" xr:uid="{00000000-0005-0000-0000-00000C570000}"/>
    <cellStyle name="Dezimal 2 5 2 3 2" xfId="22369" xr:uid="{00000000-0005-0000-0000-00000D570000}"/>
    <cellStyle name="Dezimal 2 5 2 3 2 2" xfId="22370" xr:uid="{00000000-0005-0000-0000-00000E570000}"/>
    <cellStyle name="Dezimal 2 5 2 3 3" xfId="22371" xr:uid="{00000000-0005-0000-0000-00000F570000}"/>
    <cellStyle name="Dezimal 2 5 2 3 3 2" xfId="22372" xr:uid="{00000000-0005-0000-0000-000010570000}"/>
    <cellStyle name="Dezimal 2 5 2 3 4" xfId="22373" xr:uid="{00000000-0005-0000-0000-000011570000}"/>
    <cellStyle name="Dezimal 2 5 2 4" xfId="22374" xr:uid="{00000000-0005-0000-0000-000012570000}"/>
    <cellStyle name="Dezimal 2 5 2 4 2" xfId="22375" xr:uid="{00000000-0005-0000-0000-000013570000}"/>
    <cellStyle name="Dezimal 2 5 2 4 2 2" xfId="22376" xr:uid="{00000000-0005-0000-0000-000014570000}"/>
    <cellStyle name="Dezimal 2 5 2 4 3" xfId="22377" xr:uid="{00000000-0005-0000-0000-000015570000}"/>
    <cellStyle name="Dezimal 2 5 2 4 3 2" xfId="22378" xr:uid="{00000000-0005-0000-0000-000016570000}"/>
    <cellStyle name="Dezimal 2 5 2 4 4" xfId="22379" xr:uid="{00000000-0005-0000-0000-000017570000}"/>
    <cellStyle name="Dezimal 2 5 2 5" xfId="22380" xr:uid="{00000000-0005-0000-0000-000018570000}"/>
    <cellStyle name="Dezimal 2 5 2 5 2" xfId="22381" xr:uid="{00000000-0005-0000-0000-000019570000}"/>
    <cellStyle name="Dezimal 2 5 2 5 2 2" xfId="22382" xr:uid="{00000000-0005-0000-0000-00001A570000}"/>
    <cellStyle name="Dezimal 2 5 2 5 3" xfId="22383" xr:uid="{00000000-0005-0000-0000-00001B570000}"/>
    <cellStyle name="Dezimal 2 5 2 5 3 2" xfId="22384" xr:uid="{00000000-0005-0000-0000-00001C570000}"/>
    <cellStyle name="Dezimal 2 5 2 5 4" xfId="22385" xr:uid="{00000000-0005-0000-0000-00001D570000}"/>
    <cellStyle name="Dezimal 2 5 2 6" xfId="22386" xr:uid="{00000000-0005-0000-0000-00001E570000}"/>
    <cellStyle name="Dezimal 2 5 2 6 2" xfId="22387" xr:uid="{00000000-0005-0000-0000-00001F570000}"/>
    <cellStyle name="Dezimal 2 5 2 6 2 2" xfId="22388" xr:uid="{00000000-0005-0000-0000-000020570000}"/>
    <cellStyle name="Dezimal 2 5 2 6 3" xfId="22389" xr:uid="{00000000-0005-0000-0000-000021570000}"/>
    <cellStyle name="Dezimal 2 5 2 6 3 2" xfId="22390" xr:uid="{00000000-0005-0000-0000-000022570000}"/>
    <cellStyle name="Dezimal 2 5 2 6 4" xfId="22391" xr:uid="{00000000-0005-0000-0000-000023570000}"/>
    <cellStyle name="Dezimal 2 5 2 7" xfId="22392" xr:uid="{00000000-0005-0000-0000-000024570000}"/>
    <cellStyle name="Dezimal 2 5 2 7 2" xfId="22393" xr:uid="{00000000-0005-0000-0000-000025570000}"/>
    <cellStyle name="Dezimal 2 5 2 7 2 2" xfId="22394" xr:uid="{00000000-0005-0000-0000-000026570000}"/>
    <cellStyle name="Dezimal 2 5 2 7 3" xfId="22395" xr:uid="{00000000-0005-0000-0000-000027570000}"/>
    <cellStyle name="Dezimal 2 5 2 7 3 2" xfId="22396" xr:uid="{00000000-0005-0000-0000-000028570000}"/>
    <cellStyle name="Dezimal 2 5 2 7 4" xfId="22397" xr:uid="{00000000-0005-0000-0000-000029570000}"/>
    <cellStyle name="Dezimal 2 5 2 8" xfId="22398" xr:uid="{00000000-0005-0000-0000-00002A570000}"/>
    <cellStyle name="Dezimal 2 5 2 8 2" xfId="22399" xr:uid="{00000000-0005-0000-0000-00002B570000}"/>
    <cellStyle name="Dezimal 2 5 2 9" xfId="22400" xr:uid="{00000000-0005-0000-0000-00002C570000}"/>
    <cellStyle name="Dezimal 2 5 2 9 2" xfId="22401" xr:uid="{00000000-0005-0000-0000-00002D570000}"/>
    <cellStyle name="Dezimal 2 5 3" xfId="22402" xr:uid="{00000000-0005-0000-0000-00002E570000}"/>
    <cellStyle name="Dezimal 2 5 3 2" xfId="22403" xr:uid="{00000000-0005-0000-0000-00002F570000}"/>
    <cellStyle name="Dezimal 2 5 3 2 2" xfId="22404" xr:uid="{00000000-0005-0000-0000-000030570000}"/>
    <cellStyle name="Dezimal 2 5 3 2 2 2" xfId="22405" xr:uid="{00000000-0005-0000-0000-000031570000}"/>
    <cellStyle name="Dezimal 2 5 3 2 3" xfId="22406" xr:uid="{00000000-0005-0000-0000-000032570000}"/>
    <cellStyle name="Dezimal 2 5 3 2 3 2" xfId="22407" xr:uid="{00000000-0005-0000-0000-000033570000}"/>
    <cellStyle name="Dezimal 2 5 3 2 4" xfId="22408" xr:uid="{00000000-0005-0000-0000-000034570000}"/>
    <cellStyle name="Dezimal 2 5 3 3" xfId="22409" xr:uid="{00000000-0005-0000-0000-000035570000}"/>
    <cellStyle name="Dezimal 2 5 3 3 2" xfId="22410" xr:uid="{00000000-0005-0000-0000-000036570000}"/>
    <cellStyle name="Dezimal 2 5 3 3 2 2" xfId="22411" xr:uid="{00000000-0005-0000-0000-000037570000}"/>
    <cellStyle name="Dezimal 2 5 3 3 3" xfId="22412" xr:uid="{00000000-0005-0000-0000-000038570000}"/>
    <cellStyle name="Dezimal 2 5 3 3 3 2" xfId="22413" xr:uid="{00000000-0005-0000-0000-000039570000}"/>
    <cellStyle name="Dezimal 2 5 3 3 4" xfId="22414" xr:uid="{00000000-0005-0000-0000-00003A570000}"/>
    <cellStyle name="Dezimal 2 5 3 4" xfId="22415" xr:uid="{00000000-0005-0000-0000-00003B570000}"/>
    <cellStyle name="Dezimal 2 5 3 4 2" xfId="22416" xr:uid="{00000000-0005-0000-0000-00003C570000}"/>
    <cellStyle name="Dezimal 2 5 3 4 2 2" xfId="22417" xr:uid="{00000000-0005-0000-0000-00003D570000}"/>
    <cellStyle name="Dezimal 2 5 3 4 3" xfId="22418" xr:uid="{00000000-0005-0000-0000-00003E570000}"/>
    <cellStyle name="Dezimal 2 5 3 4 3 2" xfId="22419" xr:uid="{00000000-0005-0000-0000-00003F570000}"/>
    <cellStyle name="Dezimal 2 5 3 4 4" xfId="22420" xr:uid="{00000000-0005-0000-0000-000040570000}"/>
    <cellStyle name="Dezimal 2 5 3 5" xfId="22421" xr:uid="{00000000-0005-0000-0000-000041570000}"/>
    <cellStyle name="Dezimal 2 5 3 5 2" xfId="22422" xr:uid="{00000000-0005-0000-0000-000042570000}"/>
    <cellStyle name="Dezimal 2 5 3 5 2 2" xfId="22423" xr:uid="{00000000-0005-0000-0000-000043570000}"/>
    <cellStyle name="Dezimal 2 5 3 5 3" xfId="22424" xr:uid="{00000000-0005-0000-0000-000044570000}"/>
    <cellStyle name="Dezimal 2 5 3 5 3 2" xfId="22425" xr:uid="{00000000-0005-0000-0000-000045570000}"/>
    <cellStyle name="Dezimal 2 5 3 5 4" xfId="22426" xr:uid="{00000000-0005-0000-0000-000046570000}"/>
    <cellStyle name="Dezimal 2 5 3 6" xfId="22427" xr:uid="{00000000-0005-0000-0000-000047570000}"/>
    <cellStyle name="Dezimal 2 5 3 6 2" xfId="22428" xr:uid="{00000000-0005-0000-0000-000048570000}"/>
    <cellStyle name="Dezimal 2 5 3 6 2 2" xfId="22429" xr:uid="{00000000-0005-0000-0000-000049570000}"/>
    <cellStyle name="Dezimal 2 5 3 6 3" xfId="22430" xr:uid="{00000000-0005-0000-0000-00004A570000}"/>
    <cellStyle name="Dezimal 2 5 3 6 3 2" xfId="22431" xr:uid="{00000000-0005-0000-0000-00004B570000}"/>
    <cellStyle name="Dezimal 2 5 3 6 4" xfId="22432" xr:uid="{00000000-0005-0000-0000-00004C570000}"/>
    <cellStyle name="Dezimal 2 5 3 7" xfId="22433" xr:uid="{00000000-0005-0000-0000-00004D570000}"/>
    <cellStyle name="Dezimal 2 5 3 7 2" xfId="22434" xr:uid="{00000000-0005-0000-0000-00004E570000}"/>
    <cellStyle name="Dezimal 2 5 3 8" xfId="22435" xr:uid="{00000000-0005-0000-0000-00004F570000}"/>
    <cellStyle name="Dezimal 2 5 3 8 2" xfId="22436" xr:uid="{00000000-0005-0000-0000-000050570000}"/>
    <cellStyle name="Dezimal 2 5 3 9" xfId="22437" xr:uid="{00000000-0005-0000-0000-000051570000}"/>
    <cellStyle name="Dezimal 2 5 4" xfId="22438" xr:uid="{00000000-0005-0000-0000-000052570000}"/>
    <cellStyle name="Dezimal 2 5 4 2" xfId="22439" xr:uid="{00000000-0005-0000-0000-000053570000}"/>
    <cellStyle name="Dezimal 2 5 4 2 2" xfId="22440" xr:uid="{00000000-0005-0000-0000-000054570000}"/>
    <cellStyle name="Dezimal 2 5 4 3" xfId="22441" xr:uid="{00000000-0005-0000-0000-000055570000}"/>
    <cellStyle name="Dezimal 2 5 4 3 2" xfId="22442" xr:uid="{00000000-0005-0000-0000-000056570000}"/>
    <cellStyle name="Dezimal 2 5 4 4" xfId="22443" xr:uid="{00000000-0005-0000-0000-000057570000}"/>
    <cellStyle name="Dezimal 2 5 5" xfId="22444" xr:uid="{00000000-0005-0000-0000-000058570000}"/>
    <cellStyle name="Dezimal 2 5 5 2" xfId="22445" xr:uid="{00000000-0005-0000-0000-000059570000}"/>
    <cellStyle name="Dezimal 2 5 5 2 2" xfId="22446" xr:uid="{00000000-0005-0000-0000-00005A570000}"/>
    <cellStyle name="Dezimal 2 5 5 3" xfId="22447" xr:uid="{00000000-0005-0000-0000-00005B570000}"/>
    <cellStyle name="Dezimal 2 5 5 3 2" xfId="22448" xr:uid="{00000000-0005-0000-0000-00005C570000}"/>
    <cellStyle name="Dezimal 2 5 5 4" xfId="22449" xr:uid="{00000000-0005-0000-0000-00005D570000}"/>
    <cellStyle name="Dezimal 2 5 6" xfId="22450" xr:uid="{00000000-0005-0000-0000-00005E570000}"/>
    <cellStyle name="Dezimal 2 5 6 2" xfId="22451" xr:uid="{00000000-0005-0000-0000-00005F570000}"/>
    <cellStyle name="Dezimal 2 5 6 2 2" xfId="22452" xr:uid="{00000000-0005-0000-0000-000060570000}"/>
    <cellStyle name="Dezimal 2 5 6 3" xfId="22453" xr:uid="{00000000-0005-0000-0000-000061570000}"/>
    <cellStyle name="Dezimal 2 5 6 3 2" xfId="22454" xr:uid="{00000000-0005-0000-0000-000062570000}"/>
    <cellStyle name="Dezimal 2 5 6 4" xfId="22455" xr:uid="{00000000-0005-0000-0000-000063570000}"/>
    <cellStyle name="Dezimal 2 5 7" xfId="22456" xr:uid="{00000000-0005-0000-0000-000064570000}"/>
    <cellStyle name="Dezimal 2 5 7 2" xfId="22457" xr:uid="{00000000-0005-0000-0000-000065570000}"/>
    <cellStyle name="Dezimal 2 5 7 2 2" xfId="22458" xr:uid="{00000000-0005-0000-0000-000066570000}"/>
    <cellStyle name="Dezimal 2 5 7 3" xfId="22459" xr:uid="{00000000-0005-0000-0000-000067570000}"/>
    <cellStyle name="Dezimal 2 5 7 3 2" xfId="22460" xr:uid="{00000000-0005-0000-0000-000068570000}"/>
    <cellStyle name="Dezimal 2 5 7 4" xfId="22461" xr:uid="{00000000-0005-0000-0000-000069570000}"/>
    <cellStyle name="Dezimal 2 5 8" xfId="22462" xr:uid="{00000000-0005-0000-0000-00006A570000}"/>
    <cellStyle name="Dezimal 2 5 8 2" xfId="22463" xr:uid="{00000000-0005-0000-0000-00006B570000}"/>
    <cellStyle name="Dezimal 2 5 8 2 2" xfId="22464" xr:uid="{00000000-0005-0000-0000-00006C570000}"/>
    <cellStyle name="Dezimal 2 5 8 3" xfId="22465" xr:uid="{00000000-0005-0000-0000-00006D570000}"/>
    <cellStyle name="Dezimal 2 5 8 3 2" xfId="22466" xr:uid="{00000000-0005-0000-0000-00006E570000}"/>
    <cellStyle name="Dezimal 2 5 8 4" xfId="22467" xr:uid="{00000000-0005-0000-0000-00006F570000}"/>
    <cellStyle name="Dezimal 2 5 9" xfId="22468" xr:uid="{00000000-0005-0000-0000-000070570000}"/>
    <cellStyle name="Dezimal 2 5 9 2" xfId="22469" xr:uid="{00000000-0005-0000-0000-000071570000}"/>
    <cellStyle name="Dezimal 2 6" xfId="22470" xr:uid="{00000000-0005-0000-0000-000072570000}"/>
    <cellStyle name="Dezimal 2 6 10" xfId="22471" xr:uid="{00000000-0005-0000-0000-000073570000}"/>
    <cellStyle name="Dezimal 2 6 10 2" xfId="22472" xr:uid="{00000000-0005-0000-0000-000074570000}"/>
    <cellStyle name="Dezimal 2 6 11" xfId="22473" xr:uid="{00000000-0005-0000-0000-000075570000}"/>
    <cellStyle name="Dezimal 2 6 2" xfId="22474" xr:uid="{00000000-0005-0000-0000-000076570000}"/>
    <cellStyle name="Dezimal 2 6 2 10" xfId="22475" xr:uid="{00000000-0005-0000-0000-000077570000}"/>
    <cellStyle name="Dezimal 2 6 2 10 2" xfId="22476" xr:uid="{00000000-0005-0000-0000-000078570000}"/>
    <cellStyle name="Dezimal 2 6 2 11" xfId="22477" xr:uid="{00000000-0005-0000-0000-000079570000}"/>
    <cellStyle name="Dezimal 2 6 2 2" xfId="22478" xr:uid="{00000000-0005-0000-0000-00007A570000}"/>
    <cellStyle name="Dezimal 2 6 2 2 2" xfId="22479" xr:uid="{00000000-0005-0000-0000-00007B570000}"/>
    <cellStyle name="Dezimal 2 6 2 2 2 2" xfId="22480" xr:uid="{00000000-0005-0000-0000-00007C570000}"/>
    <cellStyle name="Dezimal 2 6 2 2 2 2 2" xfId="22481" xr:uid="{00000000-0005-0000-0000-00007D570000}"/>
    <cellStyle name="Dezimal 2 6 2 2 2 3" xfId="22482" xr:uid="{00000000-0005-0000-0000-00007E570000}"/>
    <cellStyle name="Dezimal 2 6 2 2 3" xfId="22483" xr:uid="{00000000-0005-0000-0000-00007F570000}"/>
    <cellStyle name="Dezimal 2 6 2 2 3 2" xfId="22484" xr:uid="{00000000-0005-0000-0000-000080570000}"/>
    <cellStyle name="Dezimal 2 6 2 2 4" xfId="22485" xr:uid="{00000000-0005-0000-0000-000081570000}"/>
    <cellStyle name="Dezimal 2 6 2 2 4 2" xfId="22486" xr:uid="{00000000-0005-0000-0000-000082570000}"/>
    <cellStyle name="Dezimal 2 6 2 2 5" xfId="22487" xr:uid="{00000000-0005-0000-0000-000083570000}"/>
    <cellStyle name="Dezimal 2 6 2 3" xfId="22488" xr:uid="{00000000-0005-0000-0000-000084570000}"/>
    <cellStyle name="Dezimal 2 6 2 3 2" xfId="22489" xr:uid="{00000000-0005-0000-0000-000085570000}"/>
    <cellStyle name="Dezimal 2 6 2 3 2 2" xfId="22490" xr:uid="{00000000-0005-0000-0000-000086570000}"/>
    <cellStyle name="Dezimal 2 6 2 3 3" xfId="22491" xr:uid="{00000000-0005-0000-0000-000087570000}"/>
    <cellStyle name="Dezimal 2 6 2 3 3 2" xfId="22492" xr:uid="{00000000-0005-0000-0000-000088570000}"/>
    <cellStyle name="Dezimal 2 6 2 3 4" xfId="22493" xr:uid="{00000000-0005-0000-0000-000089570000}"/>
    <cellStyle name="Dezimal 2 6 2 3 4 2" xfId="22494" xr:uid="{00000000-0005-0000-0000-00008A570000}"/>
    <cellStyle name="Dezimal 2 6 2 3 5" xfId="22495" xr:uid="{00000000-0005-0000-0000-00008B570000}"/>
    <cellStyle name="Dezimal 2 6 2 4" xfId="22496" xr:uid="{00000000-0005-0000-0000-00008C570000}"/>
    <cellStyle name="Dezimal 2 6 2 4 2" xfId="22497" xr:uid="{00000000-0005-0000-0000-00008D570000}"/>
    <cellStyle name="Dezimal 2 6 2 4 2 2" xfId="22498" xr:uid="{00000000-0005-0000-0000-00008E570000}"/>
    <cellStyle name="Dezimal 2 6 2 4 3" xfId="22499" xr:uid="{00000000-0005-0000-0000-00008F570000}"/>
    <cellStyle name="Dezimal 2 6 2 4 3 2" xfId="22500" xr:uid="{00000000-0005-0000-0000-000090570000}"/>
    <cellStyle name="Dezimal 2 6 2 4 4" xfId="22501" xr:uid="{00000000-0005-0000-0000-000091570000}"/>
    <cellStyle name="Dezimal 2 6 2 5" xfId="22502" xr:uid="{00000000-0005-0000-0000-000092570000}"/>
    <cellStyle name="Dezimal 2 6 2 5 2" xfId="22503" xr:uid="{00000000-0005-0000-0000-000093570000}"/>
    <cellStyle name="Dezimal 2 6 2 5 2 2" xfId="22504" xr:uid="{00000000-0005-0000-0000-000094570000}"/>
    <cellStyle name="Dezimal 2 6 2 5 3" xfId="22505" xr:uid="{00000000-0005-0000-0000-000095570000}"/>
    <cellStyle name="Dezimal 2 6 2 5 3 2" xfId="22506" xr:uid="{00000000-0005-0000-0000-000096570000}"/>
    <cellStyle name="Dezimal 2 6 2 5 4" xfId="22507" xr:uid="{00000000-0005-0000-0000-000097570000}"/>
    <cellStyle name="Dezimal 2 6 2 6" xfId="22508" xr:uid="{00000000-0005-0000-0000-000098570000}"/>
    <cellStyle name="Dezimal 2 6 2 6 2" xfId="22509" xr:uid="{00000000-0005-0000-0000-000099570000}"/>
    <cellStyle name="Dezimal 2 6 2 6 2 2" xfId="22510" xr:uid="{00000000-0005-0000-0000-00009A570000}"/>
    <cellStyle name="Dezimal 2 6 2 6 3" xfId="22511" xr:uid="{00000000-0005-0000-0000-00009B570000}"/>
    <cellStyle name="Dezimal 2 6 2 6 3 2" xfId="22512" xr:uid="{00000000-0005-0000-0000-00009C570000}"/>
    <cellStyle name="Dezimal 2 6 2 6 4" xfId="22513" xr:uid="{00000000-0005-0000-0000-00009D570000}"/>
    <cellStyle name="Dezimal 2 6 2 7" xfId="22514" xr:uid="{00000000-0005-0000-0000-00009E570000}"/>
    <cellStyle name="Dezimal 2 6 2 7 2" xfId="22515" xr:uid="{00000000-0005-0000-0000-00009F570000}"/>
    <cellStyle name="Dezimal 2 6 2 7 2 2" xfId="22516" xr:uid="{00000000-0005-0000-0000-0000A0570000}"/>
    <cellStyle name="Dezimal 2 6 2 7 3" xfId="22517" xr:uid="{00000000-0005-0000-0000-0000A1570000}"/>
    <cellStyle name="Dezimal 2 6 2 7 3 2" xfId="22518" xr:uid="{00000000-0005-0000-0000-0000A2570000}"/>
    <cellStyle name="Dezimal 2 6 2 7 4" xfId="22519" xr:uid="{00000000-0005-0000-0000-0000A3570000}"/>
    <cellStyle name="Dezimal 2 6 2 8" xfId="22520" xr:uid="{00000000-0005-0000-0000-0000A4570000}"/>
    <cellStyle name="Dezimal 2 6 2 8 2" xfId="22521" xr:uid="{00000000-0005-0000-0000-0000A5570000}"/>
    <cellStyle name="Dezimal 2 6 2 9" xfId="22522" xr:uid="{00000000-0005-0000-0000-0000A6570000}"/>
    <cellStyle name="Dezimal 2 6 2 9 2" xfId="22523" xr:uid="{00000000-0005-0000-0000-0000A7570000}"/>
    <cellStyle name="Dezimal 2 6 3" xfId="22524" xr:uid="{00000000-0005-0000-0000-0000A8570000}"/>
    <cellStyle name="Dezimal 2 6 3 2" xfId="22525" xr:uid="{00000000-0005-0000-0000-0000A9570000}"/>
    <cellStyle name="Dezimal 2 6 3 2 2" xfId="22526" xr:uid="{00000000-0005-0000-0000-0000AA570000}"/>
    <cellStyle name="Dezimal 2 6 3 2 2 2" xfId="22527" xr:uid="{00000000-0005-0000-0000-0000AB570000}"/>
    <cellStyle name="Dezimal 2 6 3 2 3" xfId="22528" xr:uid="{00000000-0005-0000-0000-0000AC570000}"/>
    <cellStyle name="Dezimal 2 6 3 2 3 2" xfId="22529" xr:uid="{00000000-0005-0000-0000-0000AD570000}"/>
    <cellStyle name="Dezimal 2 6 3 2 4" xfId="22530" xr:uid="{00000000-0005-0000-0000-0000AE570000}"/>
    <cellStyle name="Dezimal 2 6 3 3" xfId="22531" xr:uid="{00000000-0005-0000-0000-0000AF570000}"/>
    <cellStyle name="Dezimal 2 6 3 3 2" xfId="22532" xr:uid="{00000000-0005-0000-0000-0000B0570000}"/>
    <cellStyle name="Dezimal 2 6 3 3 2 2" xfId="22533" xr:uid="{00000000-0005-0000-0000-0000B1570000}"/>
    <cellStyle name="Dezimal 2 6 3 3 3" xfId="22534" xr:uid="{00000000-0005-0000-0000-0000B2570000}"/>
    <cellStyle name="Dezimal 2 6 3 3 3 2" xfId="22535" xr:uid="{00000000-0005-0000-0000-0000B3570000}"/>
    <cellStyle name="Dezimal 2 6 3 3 4" xfId="22536" xr:uid="{00000000-0005-0000-0000-0000B4570000}"/>
    <cellStyle name="Dezimal 2 6 3 4" xfId="22537" xr:uid="{00000000-0005-0000-0000-0000B5570000}"/>
    <cellStyle name="Dezimal 2 6 3 4 2" xfId="22538" xr:uid="{00000000-0005-0000-0000-0000B6570000}"/>
    <cellStyle name="Dezimal 2 6 3 5" xfId="22539" xr:uid="{00000000-0005-0000-0000-0000B7570000}"/>
    <cellStyle name="Dezimal 2 6 3 5 2" xfId="22540" xr:uid="{00000000-0005-0000-0000-0000B8570000}"/>
    <cellStyle name="Dezimal 2 6 3 6" xfId="22541" xr:uid="{00000000-0005-0000-0000-0000B9570000}"/>
    <cellStyle name="Dezimal 2 6 4" xfId="22542" xr:uid="{00000000-0005-0000-0000-0000BA570000}"/>
    <cellStyle name="Dezimal 2 6 4 2" xfId="22543" xr:uid="{00000000-0005-0000-0000-0000BB570000}"/>
    <cellStyle name="Dezimal 2 6 4 2 2" xfId="22544" xr:uid="{00000000-0005-0000-0000-0000BC570000}"/>
    <cellStyle name="Dezimal 2 6 4 3" xfId="22545" xr:uid="{00000000-0005-0000-0000-0000BD570000}"/>
    <cellStyle name="Dezimal 2 6 4 3 2" xfId="22546" xr:uid="{00000000-0005-0000-0000-0000BE570000}"/>
    <cellStyle name="Dezimal 2 6 4 4" xfId="22547" xr:uid="{00000000-0005-0000-0000-0000BF570000}"/>
    <cellStyle name="Dezimal 2 6 5" xfId="22548" xr:uid="{00000000-0005-0000-0000-0000C0570000}"/>
    <cellStyle name="Dezimal 2 6 5 2" xfId="22549" xr:uid="{00000000-0005-0000-0000-0000C1570000}"/>
    <cellStyle name="Dezimal 2 6 5 2 2" xfId="22550" xr:uid="{00000000-0005-0000-0000-0000C2570000}"/>
    <cellStyle name="Dezimal 2 6 5 2 2 2" xfId="22551" xr:uid="{00000000-0005-0000-0000-0000C3570000}"/>
    <cellStyle name="Dezimal 2 6 5 2 3" xfId="22552" xr:uid="{00000000-0005-0000-0000-0000C4570000}"/>
    <cellStyle name="Dezimal 2 6 5 3" xfId="22553" xr:uid="{00000000-0005-0000-0000-0000C5570000}"/>
    <cellStyle name="Dezimal 2 6 5 3 2" xfId="22554" xr:uid="{00000000-0005-0000-0000-0000C6570000}"/>
    <cellStyle name="Dezimal 2 6 5 4" xfId="22555" xr:uid="{00000000-0005-0000-0000-0000C7570000}"/>
    <cellStyle name="Dezimal 2 6 5 4 2" xfId="22556" xr:uid="{00000000-0005-0000-0000-0000C8570000}"/>
    <cellStyle name="Dezimal 2 6 5 5" xfId="22557" xr:uid="{00000000-0005-0000-0000-0000C9570000}"/>
    <cellStyle name="Dezimal 2 6 6" xfId="22558" xr:uid="{00000000-0005-0000-0000-0000CA570000}"/>
    <cellStyle name="Dezimal 2 6 6 2" xfId="22559" xr:uid="{00000000-0005-0000-0000-0000CB570000}"/>
    <cellStyle name="Dezimal 2 6 6 2 2" xfId="22560" xr:uid="{00000000-0005-0000-0000-0000CC570000}"/>
    <cellStyle name="Dezimal 2 6 6 3" xfId="22561" xr:uid="{00000000-0005-0000-0000-0000CD570000}"/>
    <cellStyle name="Dezimal 2 6 6 3 2" xfId="22562" xr:uid="{00000000-0005-0000-0000-0000CE570000}"/>
    <cellStyle name="Dezimal 2 6 6 4" xfId="22563" xr:uid="{00000000-0005-0000-0000-0000CF570000}"/>
    <cellStyle name="Dezimal 2 6 7" xfId="22564" xr:uid="{00000000-0005-0000-0000-0000D0570000}"/>
    <cellStyle name="Dezimal 2 6 7 2" xfId="22565" xr:uid="{00000000-0005-0000-0000-0000D1570000}"/>
    <cellStyle name="Dezimal 2 6 7 2 2" xfId="22566" xr:uid="{00000000-0005-0000-0000-0000D2570000}"/>
    <cellStyle name="Dezimal 2 6 7 3" xfId="22567" xr:uid="{00000000-0005-0000-0000-0000D3570000}"/>
    <cellStyle name="Dezimal 2 6 7 3 2" xfId="22568" xr:uid="{00000000-0005-0000-0000-0000D4570000}"/>
    <cellStyle name="Dezimal 2 6 7 4" xfId="22569" xr:uid="{00000000-0005-0000-0000-0000D5570000}"/>
    <cellStyle name="Dezimal 2 6 8" xfId="22570" xr:uid="{00000000-0005-0000-0000-0000D6570000}"/>
    <cellStyle name="Dezimal 2 6 8 2" xfId="22571" xr:uid="{00000000-0005-0000-0000-0000D7570000}"/>
    <cellStyle name="Dezimal 2 6 8 2 2" xfId="22572" xr:uid="{00000000-0005-0000-0000-0000D8570000}"/>
    <cellStyle name="Dezimal 2 6 8 3" xfId="22573" xr:uid="{00000000-0005-0000-0000-0000D9570000}"/>
    <cellStyle name="Dezimal 2 6 8 3 2" xfId="22574" xr:uid="{00000000-0005-0000-0000-0000DA570000}"/>
    <cellStyle name="Dezimal 2 6 8 4" xfId="22575" xr:uid="{00000000-0005-0000-0000-0000DB570000}"/>
    <cellStyle name="Dezimal 2 6 9" xfId="22576" xr:uid="{00000000-0005-0000-0000-0000DC570000}"/>
    <cellStyle name="Dezimal 2 6 9 2" xfId="22577" xr:uid="{00000000-0005-0000-0000-0000DD570000}"/>
    <cellStyle name="Dezimal 2 6_Aug" xfId="22578" xr:uid="{00000000-0005-0000-0000-0000DE570000}"/>
    <cellStyle name="Dezimal 2 7" xfId="22579" xr:uid="{00000000-0005-0000-0000-0000DF570000}"/>
    <cellStyle name="Dezimal 2 7 10" xfId="22580" xr:uid="{00000000-0005-0000-0000-0000E0570000}"/>
    <cellStyle name="Dezimal 2 7 2" xfId="22581" xr:uid="{00000000-0005-0000-0000-0000E1570000}"/>
    <cellStyle name="Dezimal 2 7 2 10" xfId="22582" xr:uid="{00000000-0005-0000-0000-0000E2570000}"/>
    <cellStyle name="Dezimal 2 7 2 2" xfId="22583" xr:uid="{00000000-0005-0000-0000-0000E3570000}"/>
    <cellStyle name="Dezimal 2 7 2 2 2" xfId="22584" xr:uid="{00000000-0005-0000-0000-0000E4570000}"/>
    <cellStyle name="Dezimal 2 7 2 2 2 2" xfId="22585" xr:uid="{00000000-0005-0000-0000-0000E5570000}"/>
    <cellStyle name="Dezimal 2 7 2 2 3" xfId="22586" xr:uid="{00000000-0005-0000-0000-0000E6570000}"/>
    <cellStyle name="Dezimal 2 7 2 2 3 2" xfId="22587" xr:uid="{00000000-0005-0000-0000-0000E7570000}"/>
    <cellStyle name="Dezimal 2 7 2 2 4" xfId="22588" xr:uid="{00000000-0005-0000-0000-0000E8570000}"/>
    <cellStyle name="Dezimal 2 7 2 3" xfId="22589" xr:uid="{00000000-0005-0000-0000-0000E9570000}"/>
    <cellStyle name="Dezimal 2 7 2 3 2" xfId="22590" xr:uid="{00000000-0005-0000-0000-0000EA570000}"/>
    <cellStyle name="Dezimal 2 7 2 3 2 2" xfId="22591" xr:uid="{00000000-0005-0000-0000-0000EB570000}"/>
    <cellStyle name="Dezimal 2 7 2 3 3" xfId="22592" xr:uid="{00000000-0005-0000-0000-0000EC570000}"/>
    <cellStyle name="Dezimal 2 7 2 3 3 2" xfId="22593" xr:uid="{00000000-0005-0000-0000-0000ED570000}"/>
    <cellStyle name="Dezimal 2 7 2 3 4" xfId="22594" xr:uid="{00000000-0005-0000-0000-0000EE570000}"/>
    <cellStyle name="Dezimal 2 7 2 4" xfId="22595" xr:uid="{00000000-0005-0000-0000-0000EF570000}"/>
    <cellStyle name="Dezimal 2 7 2 4 2" xfId="22596" xr:uid="{00000000-0005-0000-0000-0000F0570000}"/>
    <cellStyle name="Dezimal 2 7 2 4 2 2" xfId="22597" xr:uid="{00000000-0005-0000-0000-0000F1570000}"/>
    <cellStyle name="Dezimal 2 7 2 4 3" xfId="22598" xr:uid="{00000000-0005-0000-0000-0000F2570000}"/>
    <cellStyle name="Dezimal 2 7 2 4 3 2" xfId="22599" xr:uid="{00000000-0005-0000-0000-0000F3570000}"/>
    <cellStyle name="Dezimal 2 7 2 4 4" xfId="22600" xr:uid="{00000000-0005-0000-0000-0000F4570000}"/>
    <cellStyle name="Dezimal 2 7 2 5" xfId="22601" xr:uid="{00000000-0005-0000-0000-0000F5570000}"/>
    <cellStyle name="Dezimal 2 7 2 5 2" xfId="22602" xr:uid="{00000000-0005-0000-0000-0000F6570000}"/>
    <cellStyle name="Dezimal 2 7 2 5 2 2" xfId="22603" xr:uid="{00000000-0005-0000-0000-0000F7570000}"/>
    <cellStyle name="Dezimal 2 7 2 5 3" xfId="22604" xr:uid="{00000000-0005-0000-0000-0000F8570000}"/>
    <cellStyle name="Dezimal 2 7 2 5 3 2" xfId="22605" xr:uid="{00000000-0005-0000-0000-0000F9570000}"/>
    <cellStyle name="Dezimal 2 7 2 5 4" xfId="22606" xr:uid="{00000000-0005-0000-0000-0000FA570000}"/>
    <cellStyle name="Dezimal 2 7 2 6" xfId="22607" xr:uid="{00000000-0005-0000-0000-0000FB570000}"/>
    <cellStyle name="Dezimal 2 7 2 6 2" xfId="22608" xr:uid="{00000000-0005-0000-0000-0000FC570000}"/>
    <cellStyle name="Dezimal 2 7 2 6 2 2" xfId="22609" xr:uid="{00000000-0005-0000-0000-0000FD570000}"/>
    <cellStyle name="Dezimal 2 7 2 6 3" xfId="22610" xr:uid="{00000000-0005-0000-0000-0000FE570000}"/>
    <cellStyle name="Dezimal 2 7 2 6 3 2" xfId="22611" xr:uid="{00000000-0005-0000-0000-0000FF570000}"/>
    <cellStyle name="Dezimal 2 7 2 6 4" xfId="22612" xr:uid="{00000000-0005-0000-0000-000000580000}"/>
    <cellStyle name="Dezimal 2 7 2 7" xfId="22613" xr:uid="{00000000-0005-0000-0000-000001580000}"/>
    <cellStyle name="Dezimal 2 7 2 7 2" xfId="22614" xr:uid="{00000000-0005-0000-0000-000002580000}"/>
    <cellStyle name="Dezimal 2 7 2 7 2 2" xfId="22615" xr:uid="{00000000-0005-0000-0000-000003580000}"/>
    <cellStyle name="Dezimal 2 7 2 7 3" xfId="22616" xr:uid="{00000000-0005-0000-0000-000004580000}"/>
    <cellStyle name="Dezimal 2 7 2 7 3 2" xfId="22617" xr:uid="{00000000-0005-0000-0000-000005580000}"/>
    <cellStyle name="Dezimal 2 7 2 7 4" xfId="22618" xr:uid="{00000000-0005-0000-0000-000006580000}"/>
    <cellStyle name="Dezimal 2 7 2 8" xfId="22619" xr:uid="{00000000-0005-0000-0000-000007580000}"/>
    <cellStyle name="Dezimal 2 7 2 8 2" xfId="22620" xr:uid="{00000000-0005-0000-0000-000008580000}"/>
    <cellStyle name="Dezimal 2 7 2 9" xfId="22621" xr:uid="{00000000-0005-0000-0000-000009580000}"/>
    <cellStyle name="Dezimal 2 7 2 9 2" xfId="22622" xr:uid="{00000000-0005-0000-0000-00000A580000}"/>
    <cellStyle name="Dezimal 2 7 3" xfId="22623" xr:uid="{00000000-0005-0000-0000-00000B580000}"/>
    <cellStyle name="Dezimal 2 7 3 2" xfId="22624" xr:uid="{00000000-0005-0000-0000-00000C580000}"/>
    <cellStyle name="Dezimal 2 7 3 2 2" xfId="22625" xr:uid="{00000000-0005-0000-0000-00000D580000}"/>
    <cellStyle name="Dezimal 2 7 3 3" xfId="22626" xr:uid="{00000000-0005-0000-0000-00000E580000}"/>
    <cellStyle name="Dezimal 2 7 3 3 2" xfId="22627" xr:uid="{00000000-0005-0000-0000-00000F580000}"/>
    <cellStyle name="Dezimal 2 7 3 4" xfId="22628" xr:uid="{00000000-0005-0000-0000-000010580000}"/>
    <cellStyle name="Dezimal 2 7 4" xfId="22629" xr:uid="{00000000-0005-0000-0000-000011580000}"/>
    <cellStyle name="Dezimal 2 7 4 2" xfId="22630" xr:uid="{00000000-0005-0000-0000-000012580000}"/>
    <cellStyle name="Dezimal 2 7 4 2 2" xfId="22631" xr:uid="{00000000-0005-0000-0000-000013580000}"/>
    <cellStyle name="Dezimal 2 7 4 3" xfId="22632" xr:uid="{00000000-0005-0000-0000-000014580000}"/>
    <cellStyle name="Dezimal 2 7 4 3 2" xfId="22633" xr:uid="{00000000-0005-0000-0000-000015580000}"/>
    <cellStyle name="Dezimal 2 7 4 4" xfId="22634" xr:uid="{00000000-0005-0000-0000-000016580000}"/>
    <cellStyle name="Dezimal 2 7 5" xfId="22635" xr:uid="{00000000-0005-0000-0000-000017580000}"/>
    <cellStyle name="Dezimal 2 7 5 2" xfId="22636" xr:uid="{00000000-0005-0000-0000-000018580000}"/>
    <cellStyle name="Dezimal 2 7 5 2 2" xfId="22637" xr:uid="{00000000-0005-0000-0000-000019580000}"/>
    <cellStyle name="Dezimal 2 7 5 3" xfId="22638" xr:uid="{00000000-0005-0000-0000-00001A580000}"/>
    <cellStyle name="Dezimal 2 7 5 3 2" xfId="22639" xr:uid="{00000000-0005-0000-0000-00001B580000}"/>
    <cellStyle name="Dezimal 2 7 5 4" xfId="22640" xr:uid="{00000000-0005-0000-0000-00001C580000}"/>
    <cellStyle name="Dezimal 2 7 6" xfId="22641" xr:uid="{00000000-0005-0000-0000-00001D580000}"/>
    <cellStyle name="Dezimal 2 7 6 2" xfId="22642" xr:uid="{00000000-0005-0000-0000-00001E580000}"/>
    <cellStyle name="Dezimal 2 7 6 2 2" xfId="22643" xr:uid="{00000000-0005-0000-0000-00001F580000}"/>
    <cellStyle name="Dezimal 2 7 6 3" xfId="22644" xr:uid="{00000000-0005-0000-0000-000020580000}"/>
    <cellStyle name="Dezimal 2 7 6 3 2" xfId="22645" xr:uid="{00000000-0005-0000-0000-000021580000}"/>
    <cellStyle name="Dezimal 2 7 6 4" xfId="22646" xr:uid="{00000000-0005-0000-0000-000022580000}"/>
    <cellStyle name="Dezimal 2 7 7" xfId="22647" xr:uid="{00000000-0005-0000-0000-000023580000}"/>
    <cellStyle name="Dezimal 2 7 7 2" xfId="22648" xr:uid="{00000000-0005-0000-0000-000024580000}"/>
    <cellStyle name="Dezimal 2 7 7 2 2" xfId="22649" xr:uid="{00000000-0005-0000-0000-000025580000}"/>
    <cellStyle name="Dezimal 2 7 7 3" xfId="22650" xr:uid="{00000000-0005-0000-0000-000026580000}"/>
    <cellStyle name="Dezimal 2 7 7 3 2" xfId="22651" xr:uid="{00000000-0005-0000-0000-000027580000}"/>
    <cellStyle name="Dezimal 2 7 7 4" xfId="22652" xr:uid="{00000000-0005-0000-0000-000028580000}"/>
    <cellStyle name="Dezimal 2 7 8" xfId="22653" xr:uid="{00000000-0005-0000-0000-000029580000}"/>
    <cellStyle name="Dezimal 2 7 8 2" xfId="22654" xr:uid="{00000000-0005-0000-0000-00002A580000}"/>
    <cellStyle name="Dezimal 2 7 9" xfId="22655" xr:uid="{00000000-0005-0000-0000-00002B580000}"/>
    <cellStyle name="Dezimal 2 7 9 2" xfId="22656" xr:uid="{00000000-0005-0000-0000-00002C580000}"/>
    <cellStyle name="Dezimal 2 8" xfId="22657" xr:uid="{00000000-0005-0000-0000-00002D580000}"/>
    <cellStyle name="Dezimal 2 8 10" xfId="22658" xr:uid="{00000000-0005-0000-0000-00002E580000}"/>
    <cellStyle name="Dezimal 2 8 2" xfId="22659" xr:uid="{00000000-0005-0000-0000-00002F580000}"/>
    <cellStyle name="Dezimal 2 8 2 2" xfId="22660" xr:uid="{00000000-0005-0000-0000-000030580000}"/>
    <cellStyle name="Dezimal 2 8 2 2 2" xfId="22661" xr:uid="{00000000-0005-0000-0000-000031580000}"/>
    <cellStyle name="Dezimal 2 8 2 2 2 2" xfId="22662" xr:uid="{00000000-0005-0000-0000-000032580000}"/>
    <cellStyle name="Dezimal 2 8 2 2 3" xfId="22663" xr:uid="{00000000-0005-0000-0000-000033580000}"/>
    <cellStyle name="Dezimal 2 8 2 2 3 2" xfId="22664" xr:uid="{00000000-0005-0000-0000-000034580000}"/>
    <cellStyle name="Dezimal 2 8 2 2 4" xfId="22665" xr:uid="{00000000-0005-0000-0000-000035580000}"/>
    <cellStyle name="Dezimal 2 8 2 3" xfId="22666" xr:uid="{00000000-0005-0000-0000-000036580000}"/>
    <cellStyle name="Dezimal 2 8 2 3 2" xfId="22667" xr:uid="{00000000-0005-0000-0000-000037580000}"/>
    <cellStyle name="Dezimal 2 8 2 3 2 2" xfId="22668" xr:uid="{00000000-0005-0000-0000-000038580000}"/>
    <cellStyle name="Dezimal 2 8 2 3 3" xfId="22669" xr:uid="{00000000-0005-0000-0000-000039580000}"/>
    <cellStyle name="Dezimal 2 8 2 3 3 2" xfId="22670" xr:uid="{00000000-0005-0000-0000-00003A580000}"/>
    <cellStyle name="Dezimal 2 8 2 3 4" xfId="22671" xr:uid="{00000000-0005-0000-0000-00003B580000}"/>
    <cellStyle name="Dezimal 2 8 2 4" xfId="22672" xr:uid="{00000000-0005-0000-0000-00003C580000}"/>
    <cellStyle name="Dezimal 2 8 2 4 2" xfId="22673" xr:uid="{00000000-0005-0000-0000-00003D580000}"/>
    <cellStyle name="Dezimal 2 8 2 4 2 2" xfId="22674" xr:uid="{00000000-0005-0000-0000-00003E580000}"/>
    <cellStyle name="Dezimal 2 8 2 4 3" xfId="22675" xr:uid="{00000000-0005-0000-0000-00003F580000}"/>
    <cellStyle name="Dezimal 2 8 2 4 3 2" xfId="22676" xr:uid="{00000000-0005-0000-0000-000040580000}"/>
    <cellStyle name="Dezimal 2 8 2 4 4" xfId="22677" xr:uid="{00000000-0005-0000-0000-000041580000}"/>
    <cellStyle name="Dezimal 2 8 2 5" xfId="22678" xr:uid="{00000000-0005-0000-0000-000042580000}"/>
    <cellStyle name="Dezimal 2 8 2 5 2" xfId="22679" xr:uid="{00000000-0005-0000-0000-000043580000}"/>
    <cellStyle name="Dezimal 2 8 2 6" xfId="22680" xr:uid="{00000000-0005-0000-0000-000044580000}"/>
    <cellStyle name="Dezimal 2 8 2 6 2" xfId="22681" xr:uid="{00000000-0005-0000-0000-000045580000}"/>
    <cellStyle name="Dezimal 2 8 2 7" xfId="22682" xr:uid="{00000000-0005-0000-0000-000046580000}"/>
    <cellStyle name="Dezimal 2 8 3" xfId="22683" xr:uid="{00000000-0005-0000-0000-000047580000}"/>
    <cellStyle name="Dezimal 2 8 3 2" xfId="22684" xr:uid="{00000000-0005-0000-0000-000048580000}"/>
    <cellStyle name="Dezimal 2 8 3 2 2" xfId="22685" xr:uid="{00000000-0005-0000-0000-000049580000}"/>
    <cellStyle name="Dezimal 2 8 3 3" xfId="22686" xr:uid="{00000000-0005-0000-0000-00004A580000}"/>
    <cellStyle name="Dezimal 2 8 3 3 2" xfId="22687" xr:uid="{00000000-0005-0000-0000-00004B580000}"/>
    <cellStyle name="Dezimal 2 8 3 4" xfId="22688" xr:uid="{00000000-0005-0000-0000-00004C580000}"/>
    <cellStyle name="Dezimal 2 8 4" xfId="22689" xr:uid="{00000000-0005-0000-0000-00004D580000}"/>
    <cellStyle name="Dezimal 2 8 4 2" xfId="22690" xr:uid="{00000000-0005-0000-0000-00004E580000}"/>
    <cellStyle name="Dezimal 2 8 4 2 2" xfId="22691" xr:uid="{00000000-0005-0000-0000-00004F580000}"/>
    <cellStyle name="Dezimal 2 8 4 3" xfId="22692" xr:uid="{00000000-0005-0000-0000-000050580000}"/>
    <cellStyle name="Dezimal 2 8 4 3 2" xfId="22693" xr:uid="{00000000-0005-0000-0000-000051580000}"/>
    <cellStyle name="Dezimal 2 8 4 4" xfId="22694" xr:uid="{00000000-0005-0000-0000-000052580000}"/>
    <cellStyle name="Dezimal 2 8 5" xfId="22695" xr:uid="{00000000-0005-0000-0000-000053580000}"/>
    <cellStyle name="Dezimal 2 8 5 2" xfId="22696" xr:uid="{00000000-0005-0000-0000-000054580000}"/>
    <cellStyle name="Dezimal 2 8 5 2 2" xfId="22697" xr:uid="{00000000-0005-0000-0000-000055580000}"/>
    <cellStyle name="Dezimal 2 8 5 3" xfId="22698" xr:uid="{00000000-0005-0000-0000-000056580000}"/>
    <cellStyle name="Dezimal 2 8 5 3 2" xfId="22699" xr:uid="{00000000-0005-0000-0000-000057580000}"/>
    <cellStyle name="Dezimal 2 8 5 4" xfId="22700" xr:uid="{00000000-0005-0000-0000-000058580000}"/>
    <cellStyle name="Dezimal 2 8 6" xfId="22701" xr:uid="{00000000-0005-0000-0000-000059580000}"/>
    <cellStyle name="Dezimal 2 8 6 2" xfId="22702" xr:uid="{00000000-0005-0000-0000-00005A580000}"/>
    <cellStyle name="Dezimal 2 8 6 2 2" xfId="22703" xr:uid="{00000000-0005-0000-0000-00005B580000}"/>
    <cellStyle name="Dezimal 2 8 6 3" xfId="22704" xr:uid="{00000000-0005-0000-0000-00005C580000}"/>
    <cellStyle name="Dezimal 2 8 6 3 2" xfId="22705" xr:uid="{00000000-0005-0000-0000-00005D580000}"/>
    <cellStyle name="Dezimal 2 8 6 4" xfId="22706" xr:uid="{00000000-0005-0000-0000-00005E580000}"/>
    <cellStyle name="Dezimal 2 8 7" xfId="22707" xr:uid="{00000000-0005-0000-0000-00005F580000}"/>
    <cellStyle name="Dezimal 2 8 7 2" xfId="22708" xr:uid="{00000000-0005-0000-0000-000060580000}"/>
    <cellStyle name="Dezimal 2 8 7 2 2" xfId="22709" xr:uid="{00000000-0005-0000-0000-000061580000}"/>
    <cellStyle name="Dezimal 2 8 7 3" xfId="22710" xr:uid="{00000000-0005-0000-0000-000062580000}"/>
    <cellStyle name="Dezimal 2 8 7 3 2" xfId="22711" xr:uid="{00000000-0005-0000-0000-000063580000}"/>
    <cellStyle name="Dezimal 2 8 7 4" xfId="22712" xr:uid="{00000000-0005-0000-0000-000064580000}"/>
    <cellStyle name="Dezimal 2 8 8" xfId="22713" xr:uid="{00000000-0005-0000-0000-000065580000}"/>
    <cellStyle name="Dezimal 2 8 8 2" xfId="22714" xr:uid="{00000000-0005-0000-0000-000066580000}"/>
    <cellStyle name="Dezimal 2 8 9" xfId="22715" xr:uid="{00000000-0005-0000-0000-000067580000}"/>
    <cellStyle name="Dezimal 2 8 9 2" xfId="22716" xr:uid="{00000000-0005-0000-0000-000068580000}"/>
    <cellStyle name="Dezimal 2 9" xfId="22717" xr:uid="{00000000-0005-0000-0000-000069580000}"/>
    <cellStyle name="Dezimal 2 9 10" xfId="22718" xr:uid="{00000000-0005-0000-0000-00006A580000}"/>
    <cellStyle name="Dezimal 2 9 10 2" xfId="22719" xr:uid="{00000000-0005-0000-0000-00006B580000}"/>
    <cellStyle name="Dezimal 2 9 11" xfId="22720" xr:uid="{00000000-0005-0000-0000-00006C580000}"/>
    <cellStyle name="Dezimal 2 9 2" xfId="22721" xr:uid="{00000000-0005-0000-0000-00006D580000}"/>
    <cellStyle name="Dezimal 2 9 2 2" xfId="22722" xr:uid="{00000000-0005-0000-0000-00006E580000}"/>
    <cellStyle name="Dezimal 2 9 2 2 2" xfId="22723" xr:uid="{00000000-0005-0000-0000-00006F580000}"/>
    <cellStyle name="Dezimal 2 9 2 2 2 2" xfId="22724" xr:uid="{00000000-0005-0000-0000-000070580000}"/>
    <cellStyle name="Dezimal 2 9 2 2 3" xfId="22725" xr:uid="{00000000-0005-0000-0000-000071580000}"/>
    <cellStyle name="Dezimal 2 9 2 2 3 2" xfId="22726" xr:uid="{00000000-0005-0000-0000-000072580000}"/>
    <cellStyle name="Dezimal 2 9 2 2 4" xfId="22727" xr:uid="{00000000-0005-0000-0000-000073580000}"/>
    <cellStyle name="Dezimal 2 9 2 3" xfId="22728" xr:uid="{00000000-0005-0000-0000-000074580000}"/>
    <cellStyle name="Dezimal 2 9 2 3 2" xfId="22729" xr:uid="{00000000-0005-0000-0000-000075580000}"/>
    <cellStyle name="Dezimal 2 9 2 3 2 2" xfId="22730" xr:uid="{00000000-0005-0000-0000-000076580000}"/>
    <cellStyle name="Dezimal 2 9 2 3 3" xfId="22731" xr:uid="{00000000-0005-0000-0000-000077580000}"/>
    <cellStyle name="Dezimal 2 9 2 3 3 2" xfId="22732" xr:uid="{00000000-0005-0000-0000-000078580000}"/>
    <cellStyle name="Dezimal 2 9 2 3 4" xfId="22733" xr:uid="{00000000-0005-0000-0000-000079580000}"/>
    <cellStyle name="Dezimal 2 9 2 4" xfId="22734" xr:uid="{00000000-0005-0000-0000-00007A580000}"/>
    <cellStyle name="Dezimal 2 9 2 4 2" xfId="22735" xr:uid="{00000000-0005-0000-0000-00007B580000}"/>
    <cellStyle name="Dezimal 2 9 2 5" xfId="22736" xr:uid="{00000000-0005-0000-0000-00007C580000}"/>
    <cellStyle name="Dezimal 2 9 2 5 2" xfId="22737" xr:uid="{00000000-0005-0000-0000-00007D580000}"/>
    <cellStyle name="Dezimal 2 9 2 6" xfId="22738" xr:uid="{00000000-0005-0000-0000-00007E580000}"/>
    <cellStyle name="Dezimal 2 9 3" xfId="22739" xr:uid="{00000000-0005-0000-0000-00007F580000}"/>
    <cellStyle name="Dezimal 2 9 3 2" xfId="22740" xr:uid="{00000000-0005-0000-0000-000080580000}"/>
    <cellStyle name="Dezimal 2 9 3 2 2" xfId="22741" xr:uid="{00000000-0005-0000-0000-000081580000}"/>
    <cellStyle name="Dezimal 2 9 3 2 2 2" xfId="22742" xr:uid="{00000000-0005-0000-0000-000082580000}"/>
    <cellStyle name="Dezimal 2 9 3 2 3" xfId="22743" xr:uid="{00000000-0005-0000-0000-000083580000}"/>
    <cellStyle name="Dezimal 2 9 3 2 3 2" xfId="22744" xr:uid="{00000000-0005-0000-0000-000084580000}"/>
    <cellStyle name="Dezimal 2 9 3 2 4" xfId="22745" xr:uid="{00000000-0005-0000-0000-000085580000}"/>
    <cellStyle name="Dezimal 2 9 3 3" xfId="22746" xr:uid="{00000000-0005-0000-0000-000086580000}"/>
    <cellStyle name="Dezimal 2 9 3 3 2" xfId="22747" xr:uid="{00000000-0005-0000-0000-000087580000}"/>
    <cellStyle name="Dezimal 2 9 3 3 2 2" xfId="22748" xr:uid="{00000000-0005-0000-0000-000088580000}"/>
    <cellStyle name="Dezimal 2 9 3 3 3" xfId="22749" xr:uid="{00000000-0005-0000-0000-000089580000}"/>
    <cellStyle name="Dezimal 2 9 3 3 3 2" xfId="22750" xr:uid="{00000000-0005-0000-0000-00008A580000}"/>
    <cellStyle name="Dezimal 2 9 3 3 4" xfId="22751" xr:uid="{00000000-0005-0000-0000-00008B580000}"/>
    <cellStyle name="Dezimal 2 9 3 4" xfId="22752" xr:uid="{00000000-0005-0000-0000-00008C580000}"/>
    <cellStyle name="Dezimal 2 9 3 4 2" xfId="22753" xr:uid="{00000000-0005-0000-0000-00008D580000}"/>
    <cellStyle name="Dezimal 2 9 3 5" xfId="22754" xr:uid="{00000000-0005-0000-0000-00008E580000}"/>
    <cellStyle name="Dezimal 2 9 3 5 2" xfId="22755" xr:uid="{00000000-0005-0000-0000-00008F580000}"/>
    <cellStyle name="Dezimal 2 9 3 6" xfId="22756" xr:uid="{00000000-0005-0000-0000-000090580000}"/>
    <cellStyle name="Dezimal 2 9 4" xfId="22757" xr:uid="{00000000-0005-0000-0000-000091580000}"/>
    <cellStyle name="Dezimal 2 9 4 2" xfId="22758" xr:uid="{00000000-0005-0000-0000-000092580000}"/>
    <cellStyle name="Dezimal 2 9 4 2 2" xfId="22759" xr:uid="{00000000-0005-0000-0000-000093580000}"/>
    <cellStyle name="Dezimal 2 9 4 2 2 2" xfId="22760" xr:uid="{00000000-0005-0000-0000-000094580000}"/>
    <cellStyle name="Dezimal 2 9 4 2 2 2 2" xfId="22761" xr:uid="{00000000-0005-0000-0000-000095580000}"/>
    <cellStyle name="Dezimal 2 9 4 2 2 3" xfId="22762" xr:uid="{00000000-0005-0000-0000-000096580000}"/>
    <cellStyle name="Dezimal 2 9 4 2 2 3 2" xfId="22763" xr:uid="{00000000-0005-0000-0000-000097580000}"/>
    <cellStyle name="Dezimal 2 9 4 2 2 4" xfId="22764" xr:uid="{00000000-0005-0000-0000-000098580000}"/>
    <cellStyle name="Dezimal 2 9 4 2 3" xfId="22765" xr:uid="{00000000-0005-0000-0000-000099580000}"/>
    <cellStyle name="Dezimal 2 9 4 2 3 2" xfId="22766" xr:uid="{00000000-0005-0000-0000-00009A580000}"/>
    <cellStyle name="Dezimal 2 9 4 2 3 2 2" xfId="22767" xr:uid="{00000000-0005-0000-0000-00009B580000}"/>
    <cellStyle name="Dezimal 2 9 4 2 3 3" xfId="22768" xr:uid="{00000000-0005-0000-0000-00009C580000}"/>
    <cellStyle name="Dezimal 2 9 4 2 3 3 2" xfId="22769" xr:uid="{00000000-0005-0000-0000-00009D580000}"/>
    <cellStyle name="Dezimal 2 9 4 2 3 4" xfId="22770" xr:uid="{00000000-0005-0000-0000-00009E580000}"/>
    <cellStyle name="Dezimal 2 9 4 2 4" xfId="22771" xr:uid="{00000000-0005-0000-0000-00009F580000}"/>
    <cellStyle name="Dezimal 2 9 4 2 4 2" xfId="22772" xr:uid="{00000000-0005-0000-0000-0000A0580000}"/>
    <cellStyle name="Dezimal 2 9 4 2 5" xfId="22773" xr:uid="{00000000-0005-0000-0000-0000A1580000}"/>
    <cellStyle name="Dezimal 2 9 4 2 5 2" xfId="22774" xr:uid="{00000000-0005-0000-0000-0000A2580000}"/>
    <cellStyle name="Dezimal 2 9 4 2 6" xfId="22775" xr:uid="{00000000-0005-0000-0000-0000A3580000}"/>
    <cellStyle name="Dezimal 2 9 4 3" xfId="22776" xr:uid="{00000000-0005-0000-0000-0000A4580000}"/>
    <cellStyle name="Dezimal 2 9 4 3 2" xfId="22777" xr:uid="{00000000-0005-0000-0000-0000A5580000}"/>
    <cellStyle name="Dezimal 2 9 4 3 2 2" xfId="22778" xr:uid="{00000000-0005-0000-0000-0000A6580000}"/>
    <cellStyle name="Dezimal 2 9 4 3 3" xfId="22779" xr:uid="{00000000-0005-0000-0000-0000A7580000}"/>
    <cellStyle name="Dezimal 2 9 4 3 3 2" xfId="22780" xr:uid="{00000000-0005-0000-0000-0000A8580000}"/>
    <cellStyle name="Dezimal 2 9 4 3 4" xfId="22781" xr:uid="{00000000-0005-0000-0000-0000A9580000}"/>
    <cellStyle name="Dezimal 2 9 4 4" xfId="22782" xr:uid="{00000000-0005-0000-0000-0000AA580000}"/>
    <cellStyle name="Dezimal 2 9 4 4 2" xfId="22783" xr:uid="{00000000-0005-0000-0000-0000AB580000}"/>
    <cellStyle name="Dezimal 2 9 4 5" xfId="22784" xr:uid="{00000000-0005-0000-0000-0000AC580000}"/>
    <cellStyle name="Dezimal 2 9 4 5 2" xfId="22785" xr:uid="{00000000-0005-0000-0000-0000AD580000}"/>
    <cellStyle name="Dezimal 2 9 4 6" xfId="22786" xr:uid="{00000000-0005-0000-0000-0000AE580000}"/>
    <cellStyle name="Dezimal 2 9 5" xfId="22787" xr:uid="{00000000-0005-0000-0000-0000AF580000}"/>
    <cellStyle name="Dezimal 2 9 5 2" xfId="22788" xr:uid="{00000000-0005-0000-0000-0000B0580000}"/>
    <cellStyle name="Dezimal 2 9 5 2 2" xfId="22789" xr:uid="{00000000-0005-0000-0000-0000B1580000}"/>
    <cellStyle name="Dezimal 2 9 5 3" xfId="22790" xr:uid="{00000000-0005-0000-0000-0000B2580000}"/>
    <cellStyle name="Dezimal 2 9 5 3 2" xfId="22791" xr:uid="{00000000-0005-0000-0000-0000B3580000}"/>
    <cellStyle name="Dezimal 2 9 5 4" xfId="22792" xr:uid="{00000000-0005-0000-0000-0000B4580000}"/>
    <cellStyle name="Dezimal 2 9 6" xfId="22793" xr:uid="{00000000-0005-0000-0000-0000B5580000}"/>
    <cellStyle name="Dezimal 2 9 6 2" xfId="22794" xr:uid="{00000000-0005-0000-0000-0000B6580000}"/>
    <cellStyle name="Dezimal 2 9 6 2 2" xfId="22795" xr:uid="{00000000-0005-0000-0000-0000B7580000}"/>
    <cellStyle name="Dezimal 2 9 6 3" xfId="22796" xr:uid="{00000000-0005-0000-0000-0000B8580000}"/>
    <cellStyle name="Dezimal 2 9 6 3 2" xfId="22797" xr:uid="{00000000-0005-0000-0000-0000B9580000}"/>
    <cellStyle name="Dezimal 2 9 6 4" xfId="22798" xr:uid="{00000000-0005-0000-0000-0000BA580000}"/>
    <cellStyle name="Dezimal 2 9 7" xfId="22799" xr:uid="{00000000-0005-0000-0000-0000BB580000}"/>
    <cellStyle name="Dezimal 2 9 7 2" xfId="22800" xr:uid="{00000000-0005-0000-0000-0000BC580000}"/>
    <cellStyle name="Dezimal 2 9 7 2 2" xfId="22801" xr:uid="{00000000-0005-0000-0000-0000BD580000}"/>
    <cellStyle name="Dezimal 2 9 7 3" xfId="22802" xr:uid="{00000000-0005-0000-0000-0000BE580000}"/>
    <cellStyle name="Dezimal 2 9 7 3 2" xfId="22803" xr:uid="{00000000-0005-0000-0000-0000BF580000}"/>
    <cellStyle name="Dezimal 2 9 7 4" xfId="22804" xr:uid="{00000000-0005-0000-0000-0000C0580000}"/>
    <cellStyle name="Dezimal 2 9 8" xfId="22805" xr:uid="{00000000-0005-0000-0000-0000C1580000}"/>
    <cellStyle name="Dezimal 2 9 8 2" xfId="22806" xr:uid="{00000000-0005-0000-0000-0000C2580000}"/>
    <cellStyle name="Dezimal 2 9 8 2 2" xfId="22807" xr:uid="{00000000-0005-0000-0000-0000C3580000}"/>
    <cellStyle name="Dezimal 2 9 8 3" xfId="22808" xr:uid="{00000000-0005-0000-0000-0000C4580000}"/>
    <cellStyle name="Dezimal 2 9 8 3 2" xfId="22809" xr:uid="{00000000-0005-0000-0000-0000C5580000}"/>
    <cellStyle name="Dezimal 2 9 8 4" xfId="22810" xr:uid="{00000000-0005-0000-0000-0000C6580000}"/>
    <cellStyle name="Dezimal 2 9 9" xfId="22811" xr:uid="{00000000-0005-0000-0000-0000C7580000}"/>
    <cellStyle name="Dezimal 2 9 9 2" xfId="22812" xr:uid="{00000000-0005-0000-0000-0000C8580000}"/>
    <cellStyle name="Dezimal 2_2011-10-04 Eckwerte" xfId="22813" xr:uid="{00000000-0005-0000-0000-0000C9580000}"/>
    <cellStyle name="Dezimal 20" xfId="22814" xr:uid="{00000000-0005-0000-0000-0000CA580000}"/>
    <cellStyle name="Dezimal 20 10" xfId="22815" xr:uid="{00000000-0005-0000-0000-0000CB580000}"/>
    <cellStyle name="Dezimal 20 10 10" xfId="22816" xr:uid="{00000000-0005-0000-0000-0000CC580000}"/>
    <cellStyle name="Dezimal 20 10 10 2" xfId="22817" xr:uid="{00000000-0005-0000-0000-0000CD580000}"/>
    <cellStyle name="Dezimal 20 10 11" xfId="22818" xr:uid="{00000000-0005-0000-0000-0000CE580000}"/>
    <cellStyle name="Dezimal 20 10 2" xfId="22819" xr:uid="{00000000-0005-0000-0000-0000CF580000}"/>
    <cellStyle name="Dezimal 20 10 2 2" xfId="22820" xr:uid="{00000000-0005-0000-0000-0000D0580000}"/>
    <cellStyle name="Dezimal 20 10 2 2 2" xfId="22821" xr:uid="{00000000-0005-0000-0000-0000D1580000}"/>
    <cellStyle name="Dezimal 20 10 2 2 2 2" xfId="22822" xr:uid="{00000000-0005-0000-0000-0000D2580000}"/>
    <cellStyle name="Dezimal 20 10 2 2 3" xfId="22823" xr:uid="{00000000-0005-0000-0000-0000D3580000}"/>
    <cellStyle name="Dezimal 20 10 2 2 3 2" xfId="22824" xr:uid="{00000000-0005-0000-0000-0000D4580000}"/>
    <cellStyle name="Dezimal 20 10 2 2 4" xfId="22825" xr:uid="{00000000-0005-0000-0000-0000D5580000}"/>
    <cellStyle name="Dezimal 20 10 2 3" xfId="22826" xr:uid="{00000000-0005-0000-0000-0000D6580000}"/>
    <cellStyle name="Dezimal 20 10 2 3 2" xfId="22827" xr:uid="{00000000-0005-0000-0000-0000D7580000}"/>
    <cellStyle name="Dezimal 20 10 2 3 2 2" xfId="22828" xr:uid="{00000000-0005-0000-0000-0000D8580000}"/>
    <cellStyle name="Dezimal 20 10 2 3 3" xfId="22829" xr:uid="{00000000-0005-0000-0000-0000D9580000}"/>
    <cellStyle name="Dezimal 20 10 2 3 3 2" xfId="22830" xr:uid="{00000000-0005-0000-0000-0000DA580000}"/>
    <cellStyle name="Dezimal 20 10 2 3 4" xfId="22831" xr:uid="{00000000-0005-0000-0000-0000DB580000}"/>
    <cellStyle name="Dezimal 20 10 2 4" xfId="22832" xr:uid="{00000000-0005-0000-0000-0000DC580000}"/>
    <cellStyle name="Dezimal 20 10 2 4 2" xfId="22833" xr:uid="{00000000-0005-0000-0000-0000DD580000}"/>
    <cellStyle name="Dezimal 20 10 2 5" xfId="22834" xr:uid="{00000000-0005-0000-0000-0000DE580000}"/>
    <cellStyle name="Dezimal 20 10 2 5 2" xfId="22835" xr:uid="{00000000-0005-0000-0000-0000DF580000}"/>
    <cellStyle name="Dezimal 20 10 2 6" xfId="22836" xr:uid="{00000000-0005-0000-0000-0000E0580000}"/>
    <cellStyle name="Dezimal 20 10 3" xfId="22837" xr:uid="{00000000-0005-0000-0000-0000E1580000}"/>
    <cellStyle name="Dezimal 20 10 3 2" xfId="22838" xr:uid="{00000000-0005-0000-0000-0000E2580000}"/>
    <cellStyle name="Dezimal 20 10 3 2 2" xfId="22839" xr:uid="{00000000-0005-0000-0000-0000E3580000}"/>
    <cellStyle name="Dezimal 20 10 3 2 2 2" xfId="22840" xr:uid="{00000000-0005-0000-0000-0000E4580000}"/>
    <cellStyle name="Dezimal 20 10 3 2 3" xfId="22841" xr:uid="{00000000-0005-0000-0000-0000E5580000}"/>
    <cellStyle name="Dezimal 20 10 3 2 3 2" xfId="22842" xr:uid="{00000000-0005-0000-0000-0000E6580000}"/>
    <cellStyle name="Dezimal 20 10 3 2 4" xfId="22843" xr:uid="{00000000-0005-0000-0000-0000E7580000}"/>
    <cellStyle name="Dezimal 20 10 3 3" xfId="22844" xr:uid="{00000000-0005-0000-0000-0000E8580000}"/>
    <cellStyle name="Dezimal 20 10 3 3 2" xfId="22845" xr:uid="{00000000-0005-0000-0000-0000E9580000}"/>
    <cellStyle name="Dezimal 20 10 3 3 2 2" xfId="22846" xr:uid="{00000000-0005-0000-0000-0000EA580000}"/>
    <cellStyle name="Dezimal 20 10 3 3 3" xfId="22847" xr:uid="{00000000-0005-0000-0000-0000EB580000}"/>
    <cellStyle name="Dezimal 20 10 3 3 3 2" xfId="22848" xr:uid="{00000000-0005-0000-0000-0000EC580000}"/>
    <cellStyle name="Dezimal 20 10 3 3 4" xfId="22849" xr:uid="{00000000-0005-0000-0000-0000ED580000}"/>
    <cellStyle name="Dezimal 20 10 3 4" xfId="22850" xr:uid="{00000000-0005-0000-0000-0000EE580000}"/>
    <cellStyle name="Dezimal 20 10 3 4 2" xfId="22851" xr:uid="{00000000-0005-0000-0000-0000EF580000}"/>
    <cellStyle name="Dezimal 20 10 3 5" xfId="22852" xr:uid="{00000000-0005-0000-0000-0000F0580000}"/>
    <cellStyle name="Dezimal 20 10 3 5 2" xfId="22853" xr:uid="{00000000-0005-0000-0000-0000F1580000}"/>
    <cellStyle name="Dezimal 20 10 3 6" xfId="22854" xr:uid="{00000000-0005-0000-0000-0000F2580000}"/>
    <cellStyle name="Dezimal 20 10 4" xfId="22855" xr:uid="{00000000-0005-0000-0000-0000F3580000}"/>
    <cellStyle name="Dezimal 20 10 4 2" xfId="22856" xr:uid="{00000000-0005-0000-0000-0000F4580000}"/>
    <cellStyle name="Dezimal 20 10 4 2 2" xfId="22857" xr:uid="{00000000-0005-0000-0000-0000F5580000}"/>
    <cellStyle name="Dezimal 20 10 4 2 2 2" xfId="22858" xr:uid="{00000000-0005-0000-0000-0000F6580000}"/>
    <cellStyle name="Dezimal 20 10 4 2 2 2 2" xfId="22859" xr:uid="{00000000-0005-0000-0000-0000F7580000}"/>
    <cellStyle name="Dezimal 20 10 4 2 2 3" xfId="22860" xr:uid="{00000000-0005-0000-0000-0000F8580000}"/>
    <cellStyle name="Dezimal 20 10 4 2 2 3 2" xfId="22861" xr:uid="{00000000-0005-0000-0000-0000F9580000}"/>
    <cellStyle name="Dezimal 20 10 4 2 2 4" xfId="22862" xr:uid="{00000000-0005-0000-0000-0000FA580000}"/>
    <cellStyle name="Dezimal 20 10 4 2 3" xfId="22863" xr:uid="{00000000-0005-0000-0000-0000FB580000}"/>
    <cellStyle name="Dezimal 20 10 4 2 3 2" xfId="22864" xr:uid="{00000000-0005-0000-0000-0000FC580000}"/>
    <cellStyle name="Dezimal 20 10 4 2 3 2 2" xfId="22865" xr:uid="{00000000-0005-0000-0000-0000FD580000}"/>
    <cellStyle name="Dezimal 20 10 4 2 3 3" xfId="22866" xr:uid="{00000000-0005-0000-0000-0000FE580000}"/>
    <cellStyle name="Dezimal 20 10 4 2 3 3 2" xfId="22867" xr:uid="{00000000-0005-0000-0000-0000FF580000}"/>
    <cellStyle name="Dezimal 20 10 4 2 3 4" xfId="22868" xr:uid="{00000000-0005-0000-0000-000000590000}"/>
    <cellStyle name="Dezimal 20 10 4 2 4" xfId="22869" xr:uid="{00000000-0005-0000-0000-000001590000}"/>
    <cellStyle name="Dezimal 20 10 4 2 4 2" xfId="22870" xr:uid="{00000000-0005-0000-0000-000002590000}"/>
    <cellStyle name="Dezimal 20 10 4 2 5" xfId="22871" xr:uid="{00000000-0005-0000-0000-000003590000}"/>
    <cellStyle name="Dezimal 20 10 4 2 5 2" xfId="22872" xr:uid="{00000000-0005-0000-0000-000004590000}"/>
    <cellStyle name="Dezimal 20 10 4 2 6" xfId="22873" xr:uid="{00000000-0005-0000-0000-000005590000}"/>
    <cellStyle name="Dezimal 20 10 4 3" xfId="22874" xr:uid="{00000000-0005-0000-0000-000006590000}"/>
    <cellStyle name="Dezimal 20 10 4 3 2" xfId="22875" xr:uid="{00000000-0005-0000-0000-000007590000}"/>
    <cellStyle name="Dezimal 20 10 4 3 2 2" xfId="22876" xr:uid="{00000000-0005-0000-0000-000008590000}"/>
    <cellStyle name="Dezimal 20 10 4 3 3" xfId="22877" xr:uid="{00000000-0005-0000-0000-000009590000}"/>
    <cellStyle name="Dezimal 20 10 4 3 3 2" xfId="22878" xr:uid="{00000000-0005-0000-0000-00000A590000}"/>
    <cellStyle name="Dezimal 20 10 4 3 4" xfId="22879" xr:uid="{00000000-0005-0000-0000-00000B590000}"/>
    <cellStyle name="Dezimal 20 10 4 4" xfId="22880" xr:uid="{00000000-0005-0000-0000-00000C590000}"/>
    <cellStyle name="Dezimal 20 10 4 4 2" xfId="22881" xr:uid="{00000000-0005-0000-0000-00000D590000}"/>
    <cellStyle name="Dezimal 20 10 4 5" xfId="22882" xr:uid="{00000000-0005-0000-0000-00000E590000}"/>
    <cellStyle name="Dezimal 20 10 4 5 2" xfId="22883" xr:uid="{00000000-0005-0000-0000-00000F590000}"/>
    <cellStyle name="Dezimal 20 10 4 6" xfId="22884" xr:uid="{00000000-0005-0000-0000-000010590000}"/>
    <cellStyle name="Dezimal 20 10 5" xfId="22885" xr:uid="{00000000-0005-0000-0000-000011590000}"/>
    <cellStyle name="Dezimal 20 10 5 2" xfId="22886" xr:uid="{00000000-0005-0000-0000-000012590000}"/>
    <cellStyle name="Dezimal 20 10 5 2 2" xfId="22887" xr:uid="{00000000-0005-0000-0000-000013590000}"/>
    <cellStyle name="Dezimal 20 10 5 3" xfId="22888" xr:uid="{00000000-0005-0000-0000-000014590000}"/>
    <cellStyle name="Dezimal 20 10 5 3 2" xfId="22889" xr:uid="{00000000-0005-0000-0000-000015590000}"/>
    <cellStyle name="Dezimal 20 10 5 4" xfId="22890" xr:uid="{00000000-0005-0000-0000-000016590000}"/>
    <cellStyle name="Dezimal 20 10 6" xfId="22891" xr:uid="{00000000-0005-0000-0000-000017590000}"/>
    <cellStyle name="Dezimal 20 10 6 2" xfId="22892" xr:uid="{00000000-0005-0000-0000-000018590000}"/>
    <cellStyle name="Dezimal 20 10 6 2 2" xfId="22893" xr:uid="{00000000-0005-0000-0000-000019590000}"/>
    <cellStyle name="Dezimal 20 10 6 3" xfId="22894" xr:uid="{00000000-0005-0000-0000-00001A590000}"/>
    <cellStyle name="Dezimal 20 10 6 3 2" xfId="22895" xr:uid="{00000000-0005-0000-0000-00001B590000}"/>
    <cellStyle name="Dezimal 20 10 6 4" xfId="22896" xr:uid="{00000000-0005-0000-0000-00001C590000}"/>
    <cellStyle name="Dezimal 20 10 7" xfId="22897" xr:uid="{00000000-0005-0000-0000-00001D590000}"/>
    <cellStyle name="Dezimal 20 10 7 2" xfId="22898" xr:uid="{00000000-0005-0000-0000-00001E590000}"/>
    <cellStyle name="Dezimal 20 10 7 2 2" xfId="22899" xr:uid="{00000000-0005-0000-0000-00001F590000}"/>
    <cellStyle name="Dezimal 20 10 7 3" xfId="22900" xr:uid="{00000000-0005-0000-0000-000020590000}"/>
    <cellStyle name="Dezimal 20 10 7 3 2" xfId="22901" xr:uid="{00000000-0005-0000-0000-000021590000}"/>
    <cellStyle name="Dezimal 20 10 7 4" xfId="22902" xr:uid="{00000000-0005-0000-0000-000022590000}"/>
    <cellStyle name="Dezimal 20 10 8" xfId="22903" xr:uid="{00000000-0005-0000-0000-000023590000}"/>
    <cellStyle name="Dezimal 20 10 8 2" xfId="22904" xr:uid="{00000000-0005-0000-0000-000024590000}"/>
    <cellStyle name="Dezimal 20 10 9" xfId="22905" xr:uid="{00000000-0005-0000-0000-000025590000}"/>
    <cellStyle name="Dezimal 20 10 9 2" xfId="22906" xr:uid="{00000000-0005-0000-0000-000026590000}"/>
    <cellStyle name="Dezimal 20 11" xfId="22907" xr:uid="{00000000-0005-0000-0000-000027590000}"/>
    <cellStyle name="Dezimal 20 11 2" xfId="22908" xr:uid="{00000000-0005-0000-0000-000028590000}"/>
    <cellStyle name="Dezimal 20 11 2 2" xfId="22909" xr:uid="{00000000-0005-0000-0000-000029590000}"/>
    <cellStyle name="Dezimal 20 11 2 2 2" xfId="22910" xr:uid="{00000000-0005-0000-0000-00002A590000}"/>
    <cellStyle name="Dezimal 20 11 2 2 2 2" xfId="22911" xr:uid="{00000000-0005-0000-0000-00002B590000}"/>
    <cellStyle name="Dezimal 20 11 2 2 3" xfId="22912" xr:uid="{00000000-0005-0000-0000-00002C590000}"/>
    <cellStyle name="Dezimal 20 11 2 2 3 2" xfId="22913" xr:uid="{00000000-0005-0000-0000-00002D590000}"/>
    <cellStyle name="Dezimal 20 11 2 2 4" xfId="22914" xr:uid="{00000000-0005-0000-0000-00002E590000}"/>
    <cellStyle name="Dezimal 20 11 2 3" xfId="22915" xr:uid="{00000000-0005-0000-0000-00002F590000}"/>
    <cellStyle name="Dezimal 20 11 2 3 2" xfId="22916" xr:uid="{00000000-0005-0000-0000-000030590000}"/>
    <cellStyle name="Dezimal 20 11 2 3 2 2" xfId="22917" xr:uid="{00000000-0005-0000-0000-000031590000}"/>
    <cellStyle name="Dezimal 20 11 2 3 3" xfId="22918" xr:uid="{00000000-0005-0000-0000-000032590000}"/>
    <cellStyle name="Dezimal 20 11 2 3 3 2" xfId="22919" xr:uid="{00000000-0005-0000-0000-000033590000}"/>
    <cellStyle name="Dezimal 20 11 2 3 4" xfId="22920" xr:uid="{00000000-0005-0000-0000-000034590000}"/>
    <cellStyle name="Dezimal 20 11 2 4" xfId="22921" xr:uid="{00000000-0005-0000-0000-000035590000}"/>
    <cellStyle name="Dezimal 20 11 2 4 2" xfId="22922" xr:uid="{00000000-0005-0000-0000-000036590000}"/>
    <cellStyle name="Dezimal 20 11 2 5" xfId="22923" xr:uid="{00000000-0005-0000-0000-000037590000}"/>
    <cellStyle name="Dezimal 20 11 2 5 2" xfId="22924" xr:uid="{00000000-0005-0000-0000-000038590000}"/>
    <cellStyle name="Dezimal 20 11 2 6" xfId="22925" xr:uid="{00000000-0005-0000-0000-000039590000}"/>
    <cellStyle name="Dezimal 20 11 3" xfId="22926" xr:uid="{00000000-0005-0000-0000-00003A590000}"/>
    <cellStyle name="Dezimal 20 11 3 2" xfId="22927" xr:uid="{00000000-0005-0000-0000-00003B590000}"/>
    <cellStyle name="Dezimal 20 11 3 2 2" xfId="22928" xr:uid="{00000000-0005-0000-0000-00003C590000}"/>
    <cellStyle name="Dezimal 20 11 3 3" xfId="22929" xr:uid="{00000000-0005-0000-0000-00003D590000}"/>
    <cellStyle name="Dezimal 20 11 3 3 2" xfId="22930" xr:uid="{00000000-0005-0000-0000-00003E590000}"/>
    <cellStyle name="Dezimal 20 11 3 4" xfId="22931" xr:uid="{00000000-0005-0000-0000-00003F590000}"/>
    <cellStyle name="Dezimal 20 11 4" xfId="22932" xr:uid="{00000000-0005-0000-0000-000040590000}"/>
    <cellStyle name="Dezimal 20 11 4 2" xfId="22933" xr:uid="{00000000-0005-0000-0000-000041590000}"/>
    <cellStyle name="Dezimal 20 11 5" xfId="22934" xr:uid="{00000000-0005-0000-0000-000042590000}"/>
    <cellStyle name="Dezimal 20 11 5 2" xfId="22935" xr:uid="{00000000-0005-0000-0000-000043590000}"/>
    <cellStyle name="Dezimal 20 11 6" xfId="22936" xr:uid="{00000000-0005-0000-0000-000044590000}"/>
    <cellStyle name="Dezimal 20 12" xfId="22937" xr:uid="{00000000-0005-0000-0000-000045590000}"/>
    <cellStyle name="Dezimal 20 12 2" xfId="22938" xr:uid="{00000000-0005-0000-0000-000046590000}"/>
    <cellStyle name="Dezimal 20 12 2 2" xfId="22939" xr:uid="{00000000-0005-0000-0000-000047590000}"/>
    <cellStyle name="Dezimal 20 12 3" xfId="22940" xr:uid="{00000000-0005-0000-0000-000048590000}"/>
    <cellStyle name="Dezimal 20 12 3 2" xfId="22941" xr:uid="{00000000-0005-0000-0000-000049590000}"/>
    <cellStyle name="Dezimal 20 12 4" xfId="22942" xr:uid="{00000000-0005-0000-0000-00004A590000}"/>
    <cellStyle name="Dezimal 20 13" xfId="22943" xr:uid="{00000000-0005-0000-0000-00004B590000}"/>
    <cellStyle name="Dezimal 20 13 2" xfId="22944" xr:uid="{00000000-0005-0000-0000-00004C590000}"/>
    <cellStyle name="Dezimal 20 14" xfId="22945" xr:uid="{00000000-0005-0000-0000-00004D590000}"/>
    <cellStyle name="Dezimal 20 14 2" xfId="22946" xr:uid="{00000000-0005-0000-0000-00004E590000}"/>
    <cellStyle name="Dezimal 20 15" xfId="22947" xr:uid="{00000000-0005-0000-0000-00004F590000}"/>
    <cellStyle name="Dezimal 20 2" xfId="22948" xr:uid="{00000000-0005-0000-0000-000050590000}"/>
    <cellStyle name="Dezimal 20 2 10" xfId="22949" xr:uid="{00000000-0005-0000-0000-000051590000}"/>
    <cellStyle name="Dezimal 20 2 10 2" xfId="22950" xr:uid="{00000000-0005-0000-0000-000052590000}"/>
    <cellStyle name="Dezimal 20 2 11" xfId="22951" xr:uid="{00000000-0005-0000-0000-000053590000}"/>
    <cellStyle name="Dezimal 20 2 2" xfId="22952" xr:uid="{00000000-0005-0000-0000-000054590000}"/>
    <cellStyle name="Dezimal 20 2 2 10" xfId="22953" xr:uid="{00000000-0005-0000-0000-000055590000}"/>
    <cellStyle name="Dezimal 20 2 2 2" xfId="22954" xr:uid="{00000000-0005-0000-0000-000056590000}"/>
    <cellStyle name="Dezimal 20 2 2 2 2" xfId="22955" xr:uid="{00000000-0005-0000-0000-000057590000}"/>
    <cellStyle name="Dezimal 20 2 2 2 2 2" xfId="22956" xr:uid="{00000000-0005-0000-0000-000058590000}"/>
    <cellStyle name="Dezimal 20 2 2 2 2 2 2" xfId="22957" xr:uid="{00000000-0005-0000-0000-000059590000}"/>
    <cellStyle name="Dezimal 20 2 2 2 2 2 2 2" xfId="22958" xr:uid="{00000000-0005-0000-0000-00005A590000}"/>
    <cellStyle name="Dezimal 20 2 2 2 2 2 3" xfId="22959" xr:uid="{00000000-0005-0000-0000-00005B590000}"/>
    <cellStyle name="Dezimal 20 2 2 2 2 3" xfId="22960" xr:uid="{00000000-0005-0000-0000-00005C590000}"/>
    <cellStyle name="Dezimal 20 2 2 2 2 3 2" xfId="22961" xr:uid="{00000000-0005-0000-0000-00005D590000}"/>
    <cellStyle name="Dezimal 20 2 2 2 2 4" xfId="22962" xr:uid="{00000000-0005-0000-0000-00005E590000}"/>
    <cellStyle name="Dezimal 20 2 2 2 3" xfId="22963" xr:uid="{00000000-0005-0000-0000-00005F590000}"/>
    <cellStyle name="Dezimal 20 2 2 2 3 2" xfId="22964" xr:uid="{00000000-0005-0000-0000-000060590000}"/>
    <cellStyle name="Dezimal 20 2 2 2 3 2 2" xfId="22965" xr:uid="{00000000-0005-0000-0000-000061590000}"/>
    <cellStyle name="Dezimal 20 2 2 2 3 3" xfId="22966" xr:uid="{00000000-0005-0000-0000-000062590000}"/>
    <cellStyle name="Dezimal 20 2 2 2 3 3 2" xfId="22967" xr:uid="{00000000-0005-0000-0000-000063590000}"/>
    <cellStyle name="Dezimal 20 2 2 2 3 4" xfId="22968" xr:uid="{00000000-0005-0000-0000-000064590000}"/>
    <cellStyle name="Dezimal 20 2 2 2 4" xfId="22969" xr:uid="{00000000-0005-0000-0000-000065590000}"/>
    <cellStyle name="Dezimal 20 2 2 2 4 2" xfId="22970" xr:uid="{00000000-0005-0000-0000-000066590000}"/>
    <cellStyle name="Dezimal 20 2 2 2 5" xfId="22971" xr:uid="{00000000-0005-0000-0000-000067590000}"/>
    <cellStyle name="Dezimal 20 2 2 2 5 2" xfId="22972" xr:uid="{00000000-0005-0000-0000-000068590000}"/>
    <cellStyle name="Dezimal 20 2 2 2 6" xfId="22973" xr:uid="{00000000-0005-0000-0000-000069590000}"/>
    <cellStyle name="Dezimal 20 2 2 3" xfId="22974" xr:uid="{00000000-0005-0000-0000-00006A590000}"/>
    <cellStyle name="Dezimal 20 2 2 3 2" xfId="22975" xr:uid="{00000000-0005-0000-0000-00006B590000}"/>
    <cellStyle name="Dezimal 20 2 2 3 2 2" xfId="22976" xr:uid="{00000000-0005-0000-0000-00006C590000}"/>
    <cellStyle name="Dezimal 20 2 2 3 2 2 2" xfId="22977" xr:uid="{00000000-0005-0000-0000-00006D590000}"/>
    <cellStyle name="Dezimal 20 2 2 3 2 3" xfId="22978" xr:uid="{00000000-0005-0000-0000-00006E590000}"/>
    <cellStyle name="Dezimal 20 2 2 3 3" xfId="22979" xr:uid="{00000000-0005-0000-0000-00006F590000}"/>
    <cellStyle name="Dezimal 20 2 2 3 3 2" xfId="22980" xr:uid="{00000000-0005-0000-0000-000070590000}"/>
    <cellStyle name="Dezimal 20 2 2 3 4" xfId="22981" xr:uid="{00000000-0005-0000-0000-000071590000}"/>
    <cellStyle name="Dezimal 20 2 2 4" xfId="22982" xr:uid="{00000000-0005-0000-0000-000072590000}"/>
    <cellStyle name="Dezimal 20 2 2 4 2" xfId="22983" xr:uid="{00000000-0005-0000-0000-000073590000}"/>
    <cellStyle name="Dezimal 20 2 2 4 2 2" xfId="22984" xr:uid="{00000000-0005-0000-0000-000074590000}"/>
    <cellStyle name="Dezimal 20 2 2 4 3" xfId="22985" xr:uid="{00000000-0005-0000-0000-000075590000}"/>
    <cellStyle name="Dezimal 20 2 2 4 3 2" xfId="22986" xr:uid="{00000000-0005-0000-0000-000076590000}"/>
    <cellStyle name="Dezimal 20 2 2 4 4" xfId="22987" xr:uid="{00000000-0005-0000-0000-000077590000}"/>
    <cellStyle name="Dezimal 20 2 2 5" xfId="22988" xr:uid="{00000000-0005-0000-0000-000078590000}"/>
    <cellStyle name="Dezimal 20 2 2 5 2" xfId="22989" xr:uid="{00000000-0005-0000-0000-000079590000}"/>
    <cellStyle name="Dezimal 20 2 2 5 2 2" xfId="22990" xr:uid="{00000000-0005-0000-0000-00007A590000}"/>
    <cellStyle name="Dezimal 20 2 2 5 3" xfId="22991" xr:uid="{00000000-0005-0000-0000-00007B590000}"/>
    <cellStyle name="Dezimal 20 2 2 5 3 2" xfId="22992" xr:uid="{00000000-0005-0000-0000-00007C590000}"/>
    <cellStyle name="Dezimal 20 2 2 5 4" xfId="22993" xr:uid="{00000000-0005-0000-0000-00007D590000}"/>
    <cellStyle name="Dezimal 20 2 2 6" xfId="22994" xr:uid="{00000000-0005-0000-0000-00007E590000}"/>
    <cellStyle name="Dezimal 20 2 2 6 2" xfId="22995" xr:uid="{00000000-0005-0000-0000-00007F590000}"/>
    <cellStyle name="Dezimal 20 2 2 6 2 2" xfId="22996" xr:uid="{00000000-0005-0000-0000-000080590000}"/>
    <cellStyle name="Dezimal 20 2 2 6 3" xfId="22997" xr:uid="{00000000-0005-0000-0000-000081590000}"/>
    <cellStyle name="Dezimal 20 2 2 6 3 2" xfId="22998" xr:uid="{00000000-0005-0000-0000-000082590000}"/>
    <cellStyle name="Dezimal 20 2 2 6 4" xfId="22999" xr:uid="{00000000-0005-0000-0000-000083590000}"/>
    <cellStyle name="Dezimal 20 2 2 7" xfId="23000" xr:uid="{00000000-0005-0000-0000-000084590000}"/>
    <cellStyle name="Dezimal 20 2 2 7 2" xfId="23001" xr:uid="{00000000-0005-0000-0000-000085590000}"/>
    <cellStyle name="Dezimal 20 2 2 7 2 2" xfId="23002" xr:uid="{00000000-0005-0000-0000-000086590000}"/>
    <cellStyle name="Dezimal 20 2 2 7 3" xfId="23003" xr:uid="{00000000-0005-0000-0000-000087590000}"/>
    <cellStyle name="Dezimal 20 2 2 7 3 2" xfId="23004" xr:uid="{00000000-0005-0000-0000-000088590000}"/>
    <cellStyle name="Dezimal 20 2 2 7 4" xfId="23005" xr:uid="{00000000-0005-0000-0000-000089590000}"/>
    <cellStyle name="Dezimal 20 2 2 8" xfId="23006" xr:uid="{00000000-0005-0000-0000-00008A590000}"/>
    <cellStyle name="Dezimal 20 2 2 8 2" xfId="23007" xr:uid="{00000000-0005-0000-0000-00008B590000}"/>
    <cellStyle name="Dezimal 20 2 2 9" xfId="23008" xr:uid="{00000000-0005-0000-0000-00008C590000}"/>
    <cellStyle name="Dezimal 20 2 2 9 2" xfId="23009" xr:uid="{00000000-0005-0000-0000-00008D590000}"/>
    <cellStyle name="Dezimal 20 2 3" xfId="23010" xr:uid="{00000000-0005-0000-0000-00008E590000}"/>
    <cellStyle name="Dezimal 20 2 3 2" xfId="23011" xr:uid="{00000000-0005-0000-0000-00008F590000}"/>
    <cellStyle name="Dezimal 20 2 3 2 2" xfId="23012" xr:uid="{00000000-0005-0000-0000-000090590000}"/>
    <cellStyle name="Dezimal 20 2 3 2 2 2" xfId="23013" xr:uid="{00000000-0005-0000-0000-000091590000}"/>
    <cellStyle name="Dezimal 20 2 3 2 2 2 2" xfId="23014" xr:uid="{00000000-0005-0000-0000-000092590000}"/>
    <cellStyle name="Dezimal 20 2 3 2 2 3" xfId="23015" xr:uid="{00000000-0005-0000-0000-000093590000}"/>
    <cellStyle name="Dezimal 20 2 3 2 3" xfId="23016" xr:uid="{00000000-0005-0000-0000-000094590000}"/>
    <cellStyle name="Dezimal 20 2 3 2 3 2" xfId="23017" xr:uid="{00000000-0005-0000-0000-000095590000}"/>
    <cellStyle name="Dezimal 20 2 3 2 4" xfId="23018" xr:uid="{00000000-0005-0000-0000-000096590000}"/>
    <cellStyle name="Dezimal 20 2 3 3" xfId="23019" xr:uid="{00000000-0005-0000-0000-000097590000}"/>
    <cellStyle name="Dezimal 20 2 3 3 2" xfId="23020" xr:uid="{00000000-0005-0000-0000-000098590000}"/>
    <cellStyle name="Dezimal 20 2 3 3 2 2" xfId="23021" xr:uid="{00000000-0005-0000-0000-000099590000}"/>
    <cellStyle name="Dezimal 20 2 3 3 3" xfId="23022" xr:uid="{00000000-0005-0000-0000-00009A590000}"/>
    <cellStyle name="Dezimal 20 2 3 3 3 2" xfId="23023" xr:uid="{00000000-0005-0000-0000-00009B590000}"/>
    <cellStyle name="Dezimal 20 2 3 3 4" xfId="23024" xr:uid="{00000000-0005-0000-0000-00009C590000}"/>
    <cellStyle name="Dezimal 20 2 3 4" xfId="23025" xr:uid="{00000000-0005-0000-0000-00009D590000}"/>
    <cellStyle name="Dezimal 20 2 3 4 2" xfId="23026" xr:uid="{00000000-0005-0000-0000-00009E590000}"/>
    <cellStyle name="Dezimal 20 2 3 5" xfId="23027" xr:uid="{00000000-0005-0000-0000-00009F590000}"/>
    <cellStyle name="Dezimal 20 2 3 5 2" xfId="23028" xr:uid="{00000000-0005-0000-0000-0000A0590000}"/>
    <cellStyle name="Dezimal 20 2 3 6" xfId="23029" xr:uid="{00000000-0005-0000-0000-0000A1590000}"/>
    <cellStyle name="Dezimal 20 2 4" xfId="23030" xr:uid="{00000000-0005-0000-0000-0000A2590000}"/>
    <cellStyle name="Dezimal 20 2 4 2" xfId="23031" xr:uid="{00000000-0005-0000-0000-0000A3590000}"/>
    <cellStyle name="Dezimal 20 2 4 2 2" xfId="23032" xr:uid="{00000000-0005-0000-0000-0000A4590000}"/>
    <cellStyle name="Dezimal 20 2 4 2 2 2" xfId="23033" xr:uid="{00000000-0005-0000-0000-0000A5590000}"/>
    <cellStyle name="Dezimal 20 2 4 2 3" xfId="23034" xr:uid="{00000000-0005-0000-0000-0000A6590000}"/>
    <cellStyle name="Dezimal 20 2 4 3" xfId="23035" xr:uid="{00000000-0005-0000-0000-0000A7590000}"/>
    <cellStyle name="Dezimal 20 2 4 3 2" xfId="23036" xr:uid="{00000000-0005-0000-0000-0000A8590000}"/>
    <cellStyle name="Dezimal 20 2 4 4" xfId="23037" xr:uid="{00000000-0005-0000-0000-0000A9590000}"/>
    <cellStyle name="Dezimal 20 2 5" xfId="23038" xr:uid="{00000000-0005-0000-0000-0000AA590000}"/>
    <cellStyle name="Dezimal 20 2 5 2" xfId="23039" xr:uid="{00000000-0005-0000-0000-0000AB590000}"/>
    <cellStyle name="Dezimal 20 2 5 2 2" xfId="23040" xr:uid="{00000000-0005-0000-0000-0000AC590000}"/>
    <cellStyle name="Dezimal 20 2 5 3" xfId="23041" xr:uid="{00000000-0005-0000-0000-0000AD590000}"/>
    <cellStyle name="Dezimal 20 2 5 3 2" xfId="23042" xr:uid="{00000000-0005-0000-0000-0000AE590000}"/>
    <cellStyle name="Dezimal 20 2 5 4" xfId="23043" xr:uid="{00000000-0005-0000-0000-0000AF590000}"/>
    <cellStyle name="Dezimal 20 2 6" xfId="23044" xr:uid="{00000000-0005-0000-0000-0000B0590000}"/>
    <cellStyle name="Dezimal 20 2 6 2" xfId="23045" xr:uid="{00000000-0005-0000-0000-0000B1590000}"/>
    <cellStyle name="Dezimal 20 2 6 2 2" xfId="23046" xr:uid="{00000000-0005-0000-0000-0000B2590000}"/>
    <cellStyle name="Dezimal 20 2 6 3" xfId="23047" xr:uid="{00000000-0005-0000-0000-0000B3590000}"/>
    <cellStyle name="Dezimal 20 2 6 3 2" xfId="23048" xr:uid="{00000000-0005-0000-0000-0000B4590000}"/>
    <cellStyle name="Dezimal 20 2 6 4" xfId="23049" xr:uid="{00000000-0005-0000-0000-0000B5590000}"/>
    <cellStyle name="Dezimal 20 2 7" xfId="23050" xr:uid="{00000000-0005-0000-0000-0000B6590000}"/>
    <cellStyle name="Dezimal 20 2 7 2" xfId="23051" xr:uid="{00000000-0005-0000-0000-0000B7590000}"/>
    <cellStyle name="Dezimal 20 2 7 2 2" xfId="23052" xr:uid="{00000000-0005-0000-0000-0000B8590000}"/>
    <cellStyle name="Dezimal 20 2 7 3" xfId="23053" xr:uid="{00000000-0005-0000-0000-0000B9590000}"/>
    <cellStyle name="Dezimal 20 2 7 3 2" xfId="23054" xr:uid="{00000000-0005-0000-0000-0000BA590000}"/>
    <cellStyle name="Dezimal 20 2 7 4" xfId="23055" xr:uid="{00000000-0005-0000-0000-0000BB590000}"/>
    <cellStyle name="Dezimal 20 2 8" xfId="23056" xr:uid="{00000000-0005-0000-0000-0000BC590000}"/>
    <cellStyle name="Dezimal 20 2 8 2" xfId="23057" xr:uid="{00000000-0005-0000-0000-0000BD590000}"/>
    <cellStyle name="Dezimal 20 2 8 2 2" xfId="23058" xr:uid="{00000000-0005-0000-0000-0000BE590000}"/>
    <cellStyle name="Dezimal 20 2 8 3" xfId="23059" xr:uid="{00000000-0005-0000-0000-0000BF590000}"/>
    <cellStyle name="Dezimal 20 2 8 3 2" xfId="23060" xr:uid="{00000000-0005-0000-0000-0000C0590000}"/>
    <cellStyle name="Dezimal 20 2 8 4" xfId="23061" xr:uid="{00000000-0005-0000-0000-0000C1590000}"/>
    <cellStyle name="Dezimal 20 2 9" xfId="23062" xr:uid="{00000000-0005-0000-0000-0000C2590000}"/>
    <cellStyle name="Dezimal 20 2 9 2" xfId="23063" xr:uid="{00000000-0005-0000-0000-0000C3590000}"/>
    <cellStyle name="Dezimal 20 3" xfId="23064" xr:uid="{00000000-0005-0000-0000-0000C4590000}"/>
    <cellStyle name="Dezimal 20 3 10" xfId="23065" xr:uid="{00000000-0005-0000-0000-0000C5590000}"/>
    <cellStyle name="Dezimal 20 3 10 2" xfId="23066" xr:uid="{00000000-0005-0000-0000-0000C6590000}"/>
    <cellStyle name="Dezimal 20 3 11" xfId="23067" xr:uid="{00000000-0005-0000-0000-0000C7590000}"/>
    <cellStyle name="Dezimal 20 3 2" xfId="23068" xr:uid="{00000000-0005-0000-0000-0000C8590000}"/>
    <cellStyle name="Dezimal 20 3 2 10" xfId="23069" xr:uid="{00000000-0005-0000-0000-0000C9590000}"/>
    <cellStyle name="Dezimal 20 3 2 2" xfId="23070" xr:uid="{00000000-0005-0000-0000-0000CA590000}"/>
    <cellStyle name="Dezimal 20 3 2 2 2" xfId="23071" xr:uid="{00000000-0005-0000-0000-0000CB590000}"/>
    <cellStyle name="Dezimal 20 3 2 2 2 2" xfId="23072" xr:uid="{00000000-0005-0000-0000-0000CC590000}"/>
    <cellStyle name="Dezimal 20 3 2 2 2 2 2" xfId="23073" xr:uid="{00000000-0005-0000-0000-0000CD590000}"/>
    <cellStyle name="Dezimal 20 3 2 2 2 2 2 2" xfId="23074" xr:uid="{00000000-0005-0000-0000-0000CE590000}"/>
    <cellStyle name="Dezimal 20 3 2 2 2 2 2 2 2" xfId="23075" xr:uid="{00000000-0005-0000-0000-0000CF590000}"/>
    <cellStyle name="Dezimal 20 3 2 2 2 2 2 3" xfId="23076" xr:uid="{00000000-0005-0000-0000-0000D0590000}"/>
    <cellStyle name="Dezimal 20 3 2 2 2 2 3" xfId="23077" xr:uid="{00000000-0005-0000-0000-0000D1590000}"/>
    <cellStyle name="Dezimal 20 3 2 2 2 2 3 2" xfId="23078" xr:uid="{00000000-0005-0000-0000-0000D2590000}"/>
    <cellStyle name="Dezimal 20 3 2 2 2 2 4" xfId="23079" xr:uid="{00000000-0005-0000-0000-0000D3590000}"/>
    <cellStyle name="Dezimal 20 3 2 2 2 3" xfId="23080" xr:uid="{00000000-0005-0000-0000-0000D4590000}"/>
    <cellStyle name="Dezimal 20 3 2 2 2 3 2" xfId="23081" xr:uid="{00000000-0005-0000-0000-0000D5590000}"/>
    <cellStyle name="Dezimal 20 3 2 2 2 3 2 2" xfId="23082" xr:uid="{00000000-0005-0000-0000-0000D6590000}"/>
    <cellStyle name="Dezimal 20 3 2 2 2 3 3" xfId="23083" xr:uid="{00000000-0005-0000-0000-0000D7590000}"/>
    <cellStyle name="Dezimal 20 3 2 2 2 4" xfId="23084" xr:uid="{00000000-0005-0000-0000-0000D8590000}"/>
    <cellStyle name="Dezimal 20 3 2 2 2 4 2" xfId="23085" xr:uid="{00000000-0005-0000-0000-0000D9590000}"/>
    <cellStyle name="Dezimal 20 3 2 2 2 5" xfId="23086" xr:uid="{00000000-0005-0000-0000-0000DA590000}"/>
    <cellStyle name="Dezimal 20 3 2 2 3" xfId="23087" xr:uid="{00000000-0005-0000-0000-0000DB590000}"/>
    <cellStyle name="Dezimal 20 3 2 2 3 2" xfId="23088" xr:uid="{00000000-0005-0000-0000-0000DC590000}"/>
    <cellStyle name="Dezimal 20 3 2 2 3 2 2" xfId="23089" xr:uid="{00000000-0005-0000-0000-0000DD590000}"/>
    <cellStyle name="Dezimal 20 3 2 2 3 2 2 2" xfId="23090" xr:uid="{00000000-0005-0000-0000-0000DE590000}"/>
    <cellStyle name="Dezimal 20 3 2 2 3 2 3" xfId="23091" xr:uid="{00000000-0005-0000-0000-0000DF590000}"/>
    <cellStyle name="Dezimal 20 3 2 2 3 3" xfId="23092" xr:uid="{00000000-0005-0000-0000-0000E0590000}"/>
    <cellStyle name="Dezimal 20 3 2 2 3 3 2" xfId="23093" xr:uid="{00000000-0005-0000-0000-0000E1590000}"/>
    <cellStyle name="Dezimal 20 3 2 2 3 4" xfId="23094" xr:uid="{00000000-0005-0000-0000-0000E2590000}"/>
    <cellStyle name="Dezimal 20 3 2 2 4" xfId="23095" xr:uid="{00000000-0005-0000-0000-0000E3590000}"/>
    <cellStyle name="Dezimal 20 3 2 2 4 2" xfId="23096" xr:uid="{00000000-0005-0000-0000-0000E4590000}"/>
    <cellStyle name="Dezimal 20 3 2 2 4 2 2" xfId="23097" xr:uid="{00000000-0005-0000-0000-0000E5590000}"/>
    <cellStyle name="Dezimal 20 3 2 2 4 3" xfId="23098" xr:uid="{00000000-0005-0000-0000-0000E6590000}"/>
    <cellStyle name="Dezimal 20 3 2 2 5" xfId="23099" xr:uid="{00000000-0005-0000-0000-0000E7590000}"/>
    <cellStyle name="Dezimal 20 3 2 2 5 2" xfId="23100" xr:uid="{00000000-0005-0000-0000-0000E8590000}"/>
    <cellStyle name="Dezimal 20 3 2 2 6" xfId="23101" xr:uid="{00000000-0005-0000-0000-0000E9590000}"/>
    <cellStyle name="Dezimal 20 3 2 3" xfId="23102" xr:uid="{00000000-0005-0000-0000-0000EA590000}"/>
    <cellStyle name="Dezimal 20 3 2 3 2" xfId="23103" xr:uid="{00000000-0005-0000-0000-0000EB590000}"/>
    <cellStyle name="Dezimal 20 3 2 3 2 2" xfId="23104" xr:uid="{00000000-0005-0000-0000-0000EC590000}"/>
    <cellStyle name="Dezimal 20 3 2 3 2 2 2" xfId="23105" xr:uid="{00000000-0005-0000-0000-0000ED590000}"/>
    <cellStyle name="Dezimal 20 3 2 3 2 2 2 2" xfId="23106" xr:uid="{00000000-0005-0000-0000-0000EE590000}"/>
    <cellStyle name="Dezimal 20 3 2 3 2 2 3" xfId="23107" xr:uid="{00000000-0005-0000-0000-0000EF590000}"/>
    <cellStyle name="Dezimal 20 3 2 3 2 3" xfId="23108" xr:uid="{00000000-0005-0000-0000-0000F0590000}"/>
    <cellStyle name="Dezimal 20 3 2 3 2 3 2" xfId="23109" xr:uid="{00000000-0005-0000-0000-0000F1590000}"/>
    <cellStyle name="Dezimal 20 3 2 3 2 4" xfId="23110" xr:uid="{00000000-0005-0000-0000-0000F2590000}"/>
    <cellStyle name="Dezimal 20 3 2 3 3" xfId="23111" xr:uid="{00000000-0005-0000-0000-0000F3590000}"/>
    <cellStyle name="Dezimal 20 3 2 3 3 2" xfId="23112" xr:uid="{00000000-0005-0000-0000-0000F4590000}"/>
    <cellStyle name="Dezimal 20 3 2 3 3 2 2" xfId="23113" xr:uid="{00000000-0005-0000-0000-0000F5590000}"/>
    <cellStyle name="Dezimal 20 3 2 3 3 3" xfId="23114" xr:uid="{00000000-0005-0000-0000-0000F6590000}"/>
    <cellStyle name="Dezimal 20 3 2 3 4" xfId="23115" xr:uid="{00000000-0005-0000-0000-0000F7590000}"/>
    <cellStyle name="Dezimal 20 3 2 3 4 2" xfId="23116" xr:uid="{00000000-0005-0000-0000-0000F8590000}"/>
    <cellStyle name="Dezimal 20 3 2 3 5" xfId="23117" xr:uid="{00000000-0005-0000-0000-0000F9590000}"/>
    <cellStyle name="Dezimal 20 3 2 4" xfId="23118" xr:uid="{00000000-0005-0000-0000-0000FA590000}"/>
    <cellStyle name="Dezimal 20 3 2 4 2" xfId="23119" xr:uid="{00000000-0005-0000-0000-0000FB590000}"/>
    <cellStyle name="Dezimal 20 3 2 4 2 2" xfId="23120" xr:uid="{00000000-0005-0000-0000-0000FC590000}"/>
    <cellStyle name="Dezimal 20 3 2 4 2 2 2" xfId="23121" xr:uid="{00000000-0005-0000-0000-0000FD590000}"/>
    <cellStyle name="Dezimal 20 3 2 4 2 3" xfId="23122" xr:uid="{00000000-0005-0000-0000-0000FE590000}"/>
    <cellStyle name="Dezimal 20 3 2 4 3" xfId="23123" xr:uid="{00000000-0005-0000-0000-0000FF590000}"/>
    <cellStyle name="Dezimal 20 3 2 4 3 2" xfId="23124" xr:uid="{00000000-0005-0000-0000-0000005A0000}"/>
    <cellStyle name="Dezimal 20 3 2 4 4" xfId="23125" xr:uid="{00000000-0005-0000-0000-0000015A0000}"/>
    <cellStyle name="Dezimal 20 3 2 5" xfId="23126" xr:uid="{00000000-0005-0000-0000-0000025A0000}"/>
    <cellStyle name="Dezimal 20 3 2 5 2" xfId="23127" xr:uid="{00000000-0005-0000-0000-0000035A0000}"/>
    <cellStyle name="Dezimal 20 3 2 5 2 2" xfId="23128" xr:uid="{00000000-0005-0000-0000-0000045A0000}"/>
    <cellStyle name="Dezimal 20 3 2 5 3" xfId="23129" xr:uid="{00000000-0005-0000-0000-0000055A0000}"/>
    <cellStyle name="Dezimal 20 3 2 5 3 2" xfId="23130" xr:uid="{00000000-0005-0000-0000-0000065A0000}"/>
    <cellStyle name="Dezimal 20 3 2 5 4" xfId="23131" xr:uid="{00000000-0005-0000-0000-0000075A0000}"/>
    <cellStyle name="Dezimal 20 3 2 6" xfId="23132" xr:uid="{00000000-0005-0000-0000-0000085A0000}"/>
    <cellStyle name="Dezimal 20 3 2 6 2" xfId="23133" xr:uid="{00000000-0005-0000-0000-0000095A0000}"/>
    <cellStyle name="Dezimal 20 3 2 6 2 2" xfId="23134" xr:uid="{00000000-0005-0000-0000-00000A5A0000}"/>
    <cellStyle name="Dezimal 20 3 2 6 3" xfId="23135" xr:uid="{00000000-0005-0000-0000-00000B5A0000}"/>
    <cellStyle name="Dezimal 20 3 2 6 3 2" xfId="23136" xr:uid="{00000000-0005-0000-0000-00000C5A0000}"/>
    <cellStyle name="Dezimal 20 3 2 6 4" xfId="23137" xr:uid="{00000000-0005-0000-0000-00000D5A0000}"/>
    <cellStyle name="Dezimal 20 3 2 7" xfId="23138" xr:uid="{00000000-0005-0000-0000-00000E5A0000}"/>
    <cellStyle name="Dezimal 20 3 2 7 2" xfId="23139" xr:uid="{00000000-0005-0000-0000-00000F5A0000}"/>
    <cellStyle name="Dezimal 20 3 2 7 2 2" xfId="23140" xr:uid="{00000000-0005-0000-0000-0000105A0000}"/>
    <cellStyle name="Dezimal 20 3 2 7 3" xfId="23141" xr:uid="{00000000-0005-0000-0000-0000115A0000}"/>
    <cellStyle name="Dezimal 20 3 2 7 3 2" xfId="23142" xr:uid="{00000000-0005-0000-0000-0000125A0000}"/>
    <cellStyle name="Dezimal 20 3 2 7 4" xfId="23143" xr:uid="{00000000-0005-0000-0000-0000135A0000}"/>
    <cellStyle name="Dezimal 20 3 2 8" xfId="23144" xr:uid="{00000000-0005-0000-0000-0000145A0000}"/>
    <cellStyle name="Dezimal 20 3 2 8 2" xfId="23145" xr:uid="{00000000-0005-0000-0000-0000155A0000}"/>
    <cellStyle name="Dezimal 20 3 2 9" xfId="23146" xr:uid="{00000000-0005-0000-0000-0000165A0000}"/>
    <cellStyle name="Dezimal 20 3 2 9 2" xfId="23147" xr:uid="{00000000-0005-0000-0000-0000175A0000}"/>
    <cellStyle name="Dezimal 20 3 3" xfId="23148" xr:uid="{00000000-0005-0000-0000-0000185A0000}"/>
    <cellStyle name="Dezimal 20 3 3 2" xfId="23149" xr:uid="{00000000-0005-0000-0000-0000195A0000}"/>
    <cellStyle name="Dezimal 20 3 3 2 2" xfId="23150" xr:uid="{00000000-0005-0000-0000-00001A5A0000}"/>
    <cellStyle name="Dezimal 20 3 3 2 2 2" xfId="23151" xr:uid="{00000000-0005-0000-0000-00001B5A0000}"/>
    <cellStyle name="Dezimal 20 3 3 2 2 2 2" xfId="23152" xr:uid="{00000000-0005-0000-0000-00001C5A0000}"/>
    <cellStyle name="Dezimal 20 3 3 2 2 2 2 2" xfId="23153" xr:uid="{00000000-0005-0000-0000-00001D5A0000}"/>
    <cellStyle name="Dezimal 20 3 3 2 2 2 3" xfId="23154" xr:uid="{00000000-0005-0000-0000-00001E5A0000}"/>
    <cellStyle name="Dezimal 20 3 3 2 2 3" xfId="23155" xr:uid="{00000000-0005-0000-0000-00001F5A0000}"/>
    <cellStyle name="Dezimal 20 3 3 2 2 3 2" xfId="23156" xr:uid="{00000000-0005-0000-0000-0000205A0000}"/>
    <cellStyle name="Dezimal 20 3 3 2 2 4" xfId="23157" xr:uid="{00000000-0005-0000-0000-0000215A0000}"/>
    <cellStyle name="Dezimal 20 3 3 2 3" xfId="23158" xr:uid="{00000000-0005-0000-0000-0000225A0000}"/>
    <cellStyle name="Dezimal 20 3 3 2 3 2" xfId="23159" xr:uid="{00000000-0005-0000-0000-0000235A0000}"/>
    <cellStyle name="Dezimal 20 3 3 2 3 2 2" xfId="23160" xr:uid="{00000000-0005-0000-0000-0000245A0000}"/>
    <cellStyle name="Dezimal 20 3 3 2 3 3" xfId="23161" xr:uid="{00000000-0005-0000-0000-0000255A0000}"/>
    <cellStyle name="Dezimal 20 3 3 2 4" xfId="23162" xr:uid="{00000000-0005-0000-0000-0000265A0000}"/>
    <cellStyle name="Dezimal 20 3 3 2 4 2" xfId="23163" xr:uid="{00000000-0005-0000-0000-0000275A0000}"/>
    <cellStyle name="Dezimal 20 3 3 2 5" xfId="23164" xr:uid="{00000000-0005-0000-0000-0000285A0000}"/>
    <cellStyle name="Dezimal 20 3 3 3" xfId="23165" xr:uid="{00000000-0005-0000-0000-0000295A0000}"/>
    <cellStyle name="Dezimal 20 3 3 3 2" xfId="23166" xr:uid="{00000000-0005-0000-0000-00002A5A0000}"/>
    <cellStyle name="Dezimal 20 3 3 3 2 2" xfId="23167" xr:uid="{00000000-0005-0000-0000-00002B5A0000}"/>
    <cellStyle name="Dezimal 20 3 3 3 2 2 2" xfId="23168" xr:uid="{00000000-0005-0000-0000-00002C5A0000}"/>
    <cellStyle name="Dezimal 20 3 3 3 2 3" xfId="23169" xr:uid="{00000000-0005-0000-0000-00002D5A0000}"/>
    <cellStyle name="Dezimal 20 3 3 3 3" xfId="23170" xr:uid="{00000000-0005-0000-0000-00002E5A0000}"/>
    <cellStyle name="Dezimal 20 3 3 3 3 2" xfId="23171" xr:uid="{00000000-0005-0000-0000-00002F5A0000}"/>
    <cellStyle name="Dezimal 20 3 3 3 4" xfId="23172" xr:uid="{00000000-0005-0000-0000-0000305A0000}"/>
    <cellStyle name="Dezimal 20 3 3 4" xfId="23173" xr:uid="{00000000-0005-0000-0000-0000315A0000}"/>
    <cellStyle name="Dezimal 20 3 3 4 2" xfId="23174" xr:uid="{00000000-0005-0000-0000-0000325A0000}"/>
    <cellStyle name="Dezimal 20 3 3 4 2 2" xfId="23175" xr:uid="{00000000-0005-0000-0000-0000335A0000}"/>
    <cellStyle name="Dezimal 20 3 3 4 3" xfId="23176" xr:uid="{00000000-0005-0000-0000-0000345A0000}"/>
    <cellStyle name="Dezimal 20 3 3 5" xfId="23177" xr:uid="{00000000-0005-0000-0000-0000355A0000}"/>
    <cellStyle name="Dezimal 20 3 3 5 2" xfId="23178" xr:uid="{00000000-0005-0000-0000-0000365A0000}"/>
    <cellStyle name="Dezimal 20 3 3 6" xfId="23179" xr:uid="{00000000-0005-0000-0000-0000375A0000}"/>
    <cellStyle name="Dezimal 20 3 4" xfId="23180" xr:uid="{00000000-0005-0000-0000-0000385A0000}"/>
    <cellStyle name="Dezimal 20 3 4 2" xfId="23181" xr:uid="{00000000-0005-0000-0000-0000395A0000}"/>
    <cellStyle name="Dezimal 20 3 4 2 2" xfId="23182" xr:uid="{00000000-0005-0000-0000-00003A5A0000}"/>
    <cellStyle name="Dezimal 20 3 4 2 2 2" xfId="23183" xr:uid="{00000000-0005-0000-0000-00003B5A0000}"/>
    <cellStyle name="Dezimal 20 3 4 2 2 2 2" xfId="23184" xr:uid="{00000000-0005-0000-0000-00003C5A0000}"/>
    <cellStyle name="Dezimal 20 3 4 2 2 3" xfId="23185" xr:uid="{00000000-0005-0000-0000-00003D5A0000}"/>
    <cellStyle name="Dezimal 20 3 4 2 3" xfId="23186" xr:uid="{00000000-0005-0000-0000-00003E5A0000}"/>
    <cellStyle name="Dezimal 20 3 4 2 3 2" xfId="23187" xr:uid="{00000000-0005-0000-0000-00003F5A0000}"/>
    <cellStyle name="Dezimal 20 3 4 2 4" xfId="23188" xr:uid="{00000000-0005-0000-0000-0000405A0000}"/>
    <cellStyle name="Dezimal 20 3 4 3" xfId="23189" xr:uid="{00000000-0005-0000-0000-0000415A0000}"/>
    <cellStyle name="Dezimal 20 3 4 3 2" xfId="23190" xr:uid="{00000000-0005-0000-0000-0000425A0000}"/>
    <cellStyle name="Dezimal 20 3 4 3 2 2" xfId="23191" xr:uid="{00000000-0005-0000-0000-0000435A0000}"/>
    <cellStyle name="Dezimal 20 3 4 3 3" xfId="23192" xr:uid="{00000000-0005-0000-0000-0000445A0000}"/>
    <cellStyle name="Dezimal 20 3 4 4" xfId="23193" xr:uid="{00000000-0005-0000-0000-0000455A0000}"/>
    <cellStyle name="Dezimal 20 3 4 4 2" xfId="23194" xr:uid="{00000000-0005-0000-0000-0000465A0000}"/>
    <cellStyle name="Dezimal 20 3 4 5" xfId="23195" xr:uid="{00000000-0005-0000-0000-0000475A0000}"/>
    <cellStyle name="Dezimal 20 3 5" xfId="23196" xr:uid="{00000000-0005-0000-0000-0000485A0000}"/>
    <cellStyle name="Dezimal 20 3 5 2" xfId="23197" xr:uid="{00000000-0005-0000-0000-0000495A0000}"/>
    <cellStyle name="Dezimal 20 3 5 2 2" xfId="23198" xr:uid="{00000000-0005-0000-0000-00004A5A0000}"/>
    <cellStyle name="Dezimal 20 3 5 2 2 2" xfId="23199" xr:uid="{00000000-0005-0000-0000-00004B5A0000}"/>
    <cellStyle name="Dezimal 20 3 5 2 3" xfId="23200" xr:uid="{00000000-0005-0000-0000-00004C5A0000}"/>
    <cellStyle name="Dezimal 20 3 5 3" xfId="23201" xr:uid="{00000000-0005-0000-0000-00004D5A0000}"/>
    <cellStyle name="Dezimal 20 3 5 3 2" xfId="23202" xr:uid="{00000000-0005-0000-0000-00004E5A0000}"/>
    <cellStyle name="Dezimal 20 3 5 4" xfId="23203" xr:uid="{00000000-0005-0000-0000-00004F5A0000}"/>
    <cellStyle name="Dezimal 20 3 6" xfId="23204" xr:uid="{00000000-0005-0000-0000-0000505A0000}"/>
    <cellStyle name="Dezimal 20 3 6 2" xfId="23205" xr:uid="{00000000-0005-0000-0000-0000515A0000}"/>
    <cellStyle name="Dezimal 20 3 6 2 2" xfId="23206" xr:uid="{00000000-0005-0000-0000-0000525A0000}"/>
    <cellStyle name="Dezimal 20 3 6 3" xfId="23207" xr:uid="{00000000-0005-0000-0000-0000535A0000}"/>
    <cellStyle name="Dezimal 20 3 6 3 2" xfId="23208" xr:uid="{00000000-0005-0000-0000-0000545A0000}"/>
    <cellStyle name="Dezimal 20 3 6 4" xfId="23209" xr:uid="{00000000-0005-0000-0000-0000555A0000}"/>
    <cellStyle name="Dezimal 20 3 7" xfId="23210" xr:uid="{00000000-0005-0000-0000-0000565A0000}"/>
    <cellStyle name="Dezimal 20 3 7 2" xfId="23211" xr:uid="{00000000-0005-0000-0000-0000575A0000}"/>
    <cellStyle name="Dezimal 20 3 7 2 2" xfId="23212" xr:uid="{00000000-0005-0000-0000-0000585A0000}"/>
    <cellStyle name="Dezimal 20 3 7 3" xfId="23213" xr:uid="{00000000-0005-0000-0000-0000595A0000}"/>
    <cellStyle name="Dezimal 20 3 7 3 2" xfId="23214" xr:uid="{00000000-0005-0000-0000-00005A5A0000}"/>
    <cellStyle name="Dezimal 20 3 7 4" xfId="23215" xr:uid="{00000000-0005-0000-0000-00005B5A0000}"/>
    <cellStyle name="Dezimal 20 3 8" xfId="23216" xr:uid="{00000000-0005-0000-0000-00005C5A0000}"/>
    <cellStyle name="Dezimal 20 3 8 2" xfId="23217" xr:uid="{00000000-0005-0000-0000-00005D5A0000}"/>
    <cellStyle name="Dezimal 20 3 8 2 2" xfId="23218" xr:uid="{00000000-0005-0000-0000-00005E5A0000}"/>
    <cellStyle name="Dezimal 20 3 8 3" xfId="23219" xr:uid="{00000000-0005-0000-0000-00005F5A0000}"/>
    <cellStyle name="Dezimal 20 3 8 3 2" xfId="23220" xr:uid="{00000000-0005-0000-0000-0000605A0000}"/>
    <cellStyle name="Dezimal 20 3 8 4" xfId="23221" xr:uid="{00000000-0005-0000-0000-0000615A0000}"/>
    <cellStyle name="Dezimal 20 3 9" xfId="23222" xr:uid="{00000000-0005-0000-0000-0000625A0000}"/>
    <cellStyle name="Dezimal 20 3 9 2" xfId="23223" xr:uid="{00000000-0005-0000-0000-0000635A0000}"/>
    <cellStyle name="Dezimal 20 4" xfId="23224" xr:uid="{00000000-0005-0000-0000-0000645A0000}"/>
    <cellStyle name="Dezimal 20 4 10" xfId="23225" xr:uid="{00000000-0005-0000-0000-0000655A0000}"/>
    <cellStyle name="Dezimal 20 4 10 2" xfId="23226" xr:uid="{00000000-0005-0000-0000-0000665A0000}"/>
    <cellStyle name="Dezimal 20 4 10 2 2" xfId="23227" xr:uid="{00000000-0005-0000-0000-0000675A0000}"/>
    <cellStyle name="Dezimal 20 4 10 3" xfId="23228" xr:uid="{00000000-0005-0000-0000-0000685A0000}"/>
    <cellStyle name="Dezimal 20 4 10 3 2" xfId="23229" xr:uid="{00000000-0005-0000-0000-0000695A0000}"/>
    <cellStyle name="Dezimal 20 4 10 4" xfId="23230" xr:uid="{00000000-0005-0000-0000-00006A5A0000}"/>
    <cellStyle name="Dezimal 20 4 11" xfId="23231" xr:uid="{00000000-0005-0000-0000-00006B5A0000}"/>
    <cellStyle name="Dezimal 20 4 11 2" xfId="23232" xr:uid="{00000000-0005-0000-0000-00006C5A0000}"/>
    <cellStyle name="Dezimal 20 4 12" xfId="23233" xr:uid="{00000000-0005-0000-0000-00006D5A0000}"/>
    <cellStyle name="Dezimal 20 4 12 2" xfId="23234" xr:uid="{00000000-0005-0000-0000-00006E5A0000}"/>
    <cellStyle name="Dezimal 20 4 13" xfId="23235" xr:uid="{00000000-0005-0000-0000-00006F5A0000}"/>
    <cellStyle name="Dezimal 20 4 2" xfId="23236" xr:uid="{00000000-0005-0000-0000-0000705A0000}"/>
    <cellStyle name="Dezimal 20 4 2 10" xfId="23237" xr:uid="{00000000-0005-0000-0000-0000715A0000}"/>
    <cellStyle name="Dezimal 20 4 2 2" xfId="23238" xr:uid="{00000000-0005-0000-0000-0000725A0000}"/>
    <cellStyle name="Dezimal 20 4 2 2 2" xfId="23239" xr:uid="{00000000-0005-0000-0000-0000735A0000}"/>
    <cellStyle name="Dezimal 20 4 2 2 2 2" xfId="23240" xr:uid="{00000000-0005-0000-0000-0000745A0000}"/>
    <cellStyle name="Dezimal 20 4 2 2 2 2 2" xfId="23241" xr:uid="{00000000-0005-0000-0000-0000755A0000}"/>
    <cellStyle name="Dezimal 20 4 2 2 2 2 2 2" xfId="23242" xr:uid="{00000000-0005-0000-0000-0000765A0000}"/>
    <cellStyle name="Dezimal 20 4 2 2 2 2 3" xfId="23243" xr:uid="{00000000-0005-0000-0000-0000775A0000}"/>
    <cellStyle name="Dezimal 20 4 2 2 2 3" xfId="23244" xr:uid="{00000000-0005-0000-0000-0000785A0000}"/>
    <cellStyle name="Dezimal 20 4 2 2 2 3 2" xfId="23245" xr:uid="{00000000-0005-0000-0000-0000795A0000}"/>
    <cellStyle name="Dezimal 20 4 2 2 2 4" xfId="23246" xr:uid="{00000000-0005-0000-0000-00007A5A0000}"/>
    <cellStyle name="Dezimal 20 4 2 2 3" xfId="23247" xr:uid="{00000000-0005-0000-0000-00007B5A0000}"/>
    <cellStyle name="Dezimal 20 4 2 2 3 2" xfId="23248" xr:uid="{00000000-0005-0000-0000-00007C5A0000}"/>
    <cellStyle name="Dezimal 20 4 2 2 3 2 2" xfId="23249" xr:uid="{00000000-0005-0000-0000-00007D5A0000}"/>
    <cellStyle name="Dezimal 20 4 2 2 3 3" xfId="23250" xr:uid="{00000000-0005-0000-0000-00007E5A0000}"/>
    <cellStyle name="Dezimal 20 4 2 2 3 3 2" xfId="23251" xr:uid="{00000000-0005-0000-0000-00007F5A0000}"/>
    <cellStyle name="Dezimal 20 4 2 2 3 4" xfId="23252" xr:uid="{00000000-0005-0000-0000-0000805A0000}"/>
    <cellStyle name="Dezimal 20 4 2 2 4" xfId="23253" xr:uid="{00000000-0005-0000-0000-0000815A0000}"/>
    <cellStyle name="Dezimal 20 4 2 2 4 2" xfId="23254" xr:uid="{00000000-0005-0000-0000-0000825A0000}"/>
    <cellStyle name="Dezimal 20 4 2 2 5" xfId="23255" xr:uid="{00000000-0005-0000-0000-0000835A0000}"/>
    <cellStyle name="Dezimal 20 4 2 2 5 2" xfId="23256" xr:uid="{00000000-0005-0000-0000-0000845A0000}"/>
    <cellStyle name="Dezimal 20 4 2 2 6" xfId="23257" xr:uid="{00000000-0005-0000-0000-0000855A0000}"/>
    <cellStyle name="Dezimal 20 4 2 3" xfId="23258" xr:uid="{00000000-0005-0000-0000-0000865A0000}"/>
    <cellStyle name="Dezimal 20 4 2 3 2" xfId="23259" xr:uid="{00000000-0005-0000-0000-0000875A0000}"/>
    <cellStyle name="Dezimal 20 4 2 3 2 2" xfId="23260" xr:uid="{00000000-0005-0000-0000-0000885A0000}"/>
    <cellStyle name="Dezimal 20 4 2 3 2 2 2" xfId="23261" xr:uid="{00000000-0005-0000-0000-0000895A0000}"/>
    <cellStyle name="Dezimal 20 4 2 3 2 3" xfId="23262" xr:uid="{00000000-0005-0000-0000-00008A5A0000}"/>
    <cellStyle name="Dezimal 20 4 2 3 3" xfId="23263" xr:uid="{00000000-0005-0000-0000-00008B5A0000}"/>
    <cellStyle name="Dezimal 20 4 2 3 3 2" xfId="23264" xr:uid="{00000000-0005-0000-0000-00008C5A0000}"/>
    <cellStyle name="Dezimal 20 4 2 3 4" xfId="23265" xr:uid="{00000000-0005-0000-0000-00008D5A0000}"/>
    <cellStyle name="Dezimal 20 4 2 4" xfId="23266" xr:uid="{00000000-0005-0000-0000-00008E5A0000}"/>
    <cellStyle name="Dezimal 20 4 2 4 2" xfId="23267" xr:uid="{00000000-0005-0000-0000-00008F5A0000}"/>
    <cellStyle name="Dezimal 20 4 2 4 2 2" xfId="23268" xr:uid="{00000000-0005-0000-0000-0000905A0000}"/>
    <cellStyle name="Dezimal 20 4 2 4 3" xfId="23269" xr:uid="{00000000-0005-0000-0000-0000915A0000}"/>
    <cellStyle name="Dezimal 20 4 2 4 3 2" xfId="23270" xr:uid="{00000000-0005-0000-0000-0000925A0000}"/>
    <cellStyle name="Dezimal 20 4 2 4 4" xfId="23271" xr:uid="{00000000-0005-0000-0000-0000935A0000}"/>
    <cellStyle name="Dezimal 20 4 2 5" xfId="23272" xr:uid="{00000000-0005-0000-0000-0000945A0000}"/>
    <cellStyle name="Dezimal 20 4 2 5 2" xfId="23273" xr:uid="{00000000-0005-0000-0000-0000955A0000}"/>
    <cellStyle name="Dezimal 20 4 2 5 2 2" xfId="23274" xr:uid="{00000000-0005-0000-0000-0000965A0000}"/>
    <cellStyle name="Dezimal 20 4 2 5 3" xfId="23275" xr:uid="{00000000-0005-0000-0000-0000975A0000}"/>
    <cellStyle name="Dezimal 20 4 2 5 3 2" xfId="23276" xr:uid="{00000000-0005-0000-0000-0000985A0000}"/>
    <cellStyle name="Dezimal 20 4 2 5 4" xfId="23277" xr:uid="{00000000-0005-0000-0000-0000995A0000}"/>
    <cellStyle name="Dezimal 20 4 2 6" xfId="23278" xr:uid="{00000000-0005-0000-0000-00009A5A0000}"/>
    <cellStyle name="Dezimal 20 4 2 6 2" xfId="23279" xr:uid="{00000000-0005-0000-0000-00009B5A0000}"/>
    <cellStyle name="Dezimal 20 4 2 6 2 2" xfId="23280" xr:uid="{00000000-0005-0000-0000-00009C5A0000}"/>
    <cellStyle name="Dezimal 20 4 2 6 3" xfId="23281" xr:uid="{00000000-0005-0000-0000-00009D5A0000}"/>
    <cellStyle name="Dezimal 20 4 2 6 3 2" xfId="23282" xr:uid="{00000000-0005-0000-0000-00009E5A0000}"/>
    <cellStyle name="Dezimal 20 4 2 6 4" xfId="23283" xr:uid="{00000000-0005-0000-0000-00009F5A0000}"/>
    <cellStyle name="Dezimal 20 4 2 7" xfId="23284" xr:uid="{00000000-0005-0000-0000-0000A05A0000}"/>
    <cellStyle name="Dezimal 20 4 2 7 2" xfId="23285" xr:uid="{00000000-0005-0000-0000-0000A15A0000}"/>
    <cellStyle name="Dezimal 20 4 2 7 2 2" xfId="23286" xr:uid="{00000000-0005-0000-0000-0000A25A0000}"/>
    <cellStyle name="Dezimal 20 4 2 7 3" xfId="23287" xr:uid="{00000000-0005-0000-0000-0000A35A0000}"/>
    <cellStyle name="Dezimal 20 4 2 7 3 2" xfId="23288" xr:uid="{00000000-0005-0000-0000-0000A45A0000}"/>
    <cellStyle name="Dezimal 20 4 2 7 4" xfId="23289" xr:uid="{00000000-0005-0000-0000-0000A55A0000}"/>
    <cellStyle name="Dezimal 20 4 2 8" xfId="23290" xr:uid="{00000000-0005-0000-0000-0000A65A0000}"/>
    <cellStyle name="Dezimal 20 4 2 8 2" xfId="23291" xr:uid="{00000000-0005-0000-0000-0000A75A0000}"/>
    <cellStyle name="Dezimal 20 4 2 9" xfId="23292" xr:uid="{00000000-0005-0000-0000-0000A85A0000}"/>
    <cellStyle name="Dezimal 20 4 2 9 2" xfId="23293" xr:uid="{00000000-0005-0000-0000-0000A95A0000}"/>
    <cellStyle name="Dezimal 20 4 3" xfId="23294" xr:uid="{00000000-0005-0000-0000-0000AA5A0000}"/>
    <cellStyle name="Dezimal 20 4 3 10" xfId="23295" xr:uid="{00000000-0005-0000-0000-0000AB5A0000}"/>
    <cellStyle name="Dezimal 20 4 3 10 2" xfId="23296" xr:uid="{00000000-0005-0000-0000-0000AC5A0000}"/>
    <cellStyle name="Dezimal 20 4 3 11" xfId="23297" xr:uid="{00000000-0005-0000-0000-0000AD5A0000}"/>
    <cellStyle name="Dezimal 20 4 3 2" xfId="23298" xr:uid="{00000000-0005-0000-0000-0000AE5A0000}"/>
    <cellStyle name="Dezimal 20 4 3 2 2" xfId="23299" xr:uid="{00000000-0005-0000-0000-0000AF5A0000}"/>
    <cellStyle name="Dezimal 20 4 3 2 2 2" xfId="23300" xr:uid="{00000000-0005-0000-0000-0000B05A0000}"/>
    <cellStyle name="Dezimal 20 4 3 2 2 2 2" xfId="23301" xr:uid="{00000000-0005-0000-0000-0000B15A0000}"/>
    <cellStyle name="Dezimal 20 4 3 2 2 3" xfId="23302" xr:uid="{00000000-0005-0000-0000-0000B25A0000}"/>
    <cellStyle name="Dezimal 20 4 3 2 2 3 2" xfId="23303" xr:uid="{00000000-0005-0000-0000-0000B35A0000}"/>
    <cellStyle name="Dezimal 20 4 3 2 2 4" xfId="23304" xr:uid="{00000000-0005-0000-0000-0000B45A0000}"/>
    <cellStyle name="Dezimal 20 4 3 2 3" xfId="23305" xr:uid="{00000000-0005-0000-0000-0000B55A0000}"/>
    <cellStyle name="Dezimal 20 4 3 2 3 2" xfId="23306" xr:uid="{00000000-0005-0000-0000-0000B65A0000}"/>
    <cellStyle name="Dezimal 20 4 3 2 3 2 2" xfId="23307" xr:uid="{00000000-0005-0000-0000-0000B75A0000}"/>
    <cellStyle name="Dezimal 20 4 3 2 3 3" xfId="23308" xr:uid="{00000000-0005-0000-0000-0000B85A0000}"/>
    <cellStyle name="Dezimal 20 4 3 2 3 3 2" xfId="23309" xr:uid="{00000000-0005-0000-0000-0000B95A0000}"/>
    <cellStyle name="Dezimal 20 4 3 2 3 4" xfId="23310" xr:uid="{00000000-0005-0000-0000-0000BA5A0000}"/>
    <cellStyle name="Dezimal 20 4 3 2 4" xfId="23311" xr:uid="{00000000-0005-0000-0000-0000BB5A0000}"/>
    <cellStyle name="Dezimal 20 4 3 2 4 2" xfId="23312" xr:uid="{00000000-0005-0000-0000-0000BC5A0000}"/>
    <cellStyle name="Dezimal 20 4 3 2 4 2 2" xfId="23313" xr:uid="{00000000-0005-0000-0000-0000BD5A0000}"/>
    <cellStyle name="Dezimal 20 4 3 2 4 3" xfId="23314" xr:uid="{00000000-0005-0000-0000-0000BE5A0000}"/>
    <cellStyle name="Dezimal 20 4 3 2 4 3 2" xfId="23315" xr:uid="{00000000-0005-0000-0000-0000BF5A0000}"/>
    <cellStyle name="Dezimal 20 4 3 2 4 4" xfId="23316" xr:uid="{00000000-0005-0000-0000-0000C05A0000}"/>
    <cellStyle name="Dezimal 20 4 3 2 5" xfId="23317" xr:uid="{00000000-0005-0000-0000-0000C15A0000}"/>
    <cellStyle name="Dezimal 20 4 3 2 5 2" xfId="23318" xr:uid="{00000000-0005-0000-0000-0000C25A0000}"/>
    <cellStyle name="Dezimal 20 4 3 2 5 2 2" xfId="23319" xr:uid="{00000000-0005-0000-0000-0000C35A0000}"/>
    <cellStyle name="Dezimal 20 4 3 2 5 3" xfId="23320" xr:uid="{00000000-0005-0000-0000-0000C45A0000}"/>
    <cellStyle name="Dezimal 20 4 3 2 5 3 2" xfId="23321" xr:uid="{00000000-0005-0000-0000-0000C55A0000}"/>
    <cellStyle name="Dezimal 20 4 3 2 5 4" xfId="23322" xr:uid="{00000000-0005-0000-0000-0000C65A0000}"/>
    <cellStyle name="Dezimal 20 4 3 2 6" xfId="23323" xr:uid="{00000000-0005-0000-0000-0000C75A0000}"/>
    <cellStyle name="Dezimal 20 4 3 2 6 2" xfId="23324" xr:uid="{00000000-0005-0000-0000-0000C85A0000}"/>
    <cellStyle name="Dezimal 20 4 3 2 6 2 2" xfId="23325" xr:uid="{00000000-0005-0000-0000-0000C95A0000}"/>
    <cellStyle name="Dezimal 20 4 3 2 6 3" xfId="23326" xr:uid="{00000000-0005-0000-0000-0000CA5A0000}"/>
    <cellStyle name="Dezimal 20 4 3 2 6 3 2" xfId="23327" xr:uid="{00000000-0005-0000-0000-0000CB5A0000}"/>
    <cellStyle name="Dezimal 20 4 3 2 6 4" xfId="23328" xr:uid="{00000000-0005-0000-0000-0000CC5A0000}"/>
    <cellStyle name="Dezimal 20 4 3 2 7" xfId="23329" xr:uid="{00000000-0005-0000-0000-0000CD5A0000}"/>
    <cellStyle name="Dezimal 20 4 3 2 7 2" xfId="23330" xr:uid="{00000000-0005-0000-0000-0000CE5A0000}"/>
    <cellStyle name="Dezimal 20 4 3 2 8" xfId="23331" xr:uid="{00000000-0005-0000-0000-0000CF5A0000}"/>
    <cellStyle name="Dezimal 20 4 3 2 8 2" xfId="23332" xr:uid="{00000000-0005-0000-0000-0000D05A0000}"/>
    <cellStyle name="Dezimal 20 4 3 2 9" xfId="23333" xr:uid="{00000000-0005-0000-0000-0000D15A0000}"/>
    <cellStyle name="Dezimal 20 4 3 3" xfId="23334" xr:uid="{00000000-0005-0000-0000-0000D25A0000}"/>
    <cellStyle name="Dezimal 20 4 3 3 2" xfId="23335" xr:uid="{00000000-0005-0000-0000-0000D35A0000}"/>
    <cellStyle name="Dezimal 20 4 3 3 2 2" xfId="23336" xr:uid="{00000000-0005-0000-0000-0000D45A0000}"/>
    <cellStyle name="Dezimal 20 4 3 3 2 2 2" xfId="23337" xr:uid="{00000000-0005-0000-0000-0000D55A0000}"/>
    <cellStyle name="Dezimal 20 4 3 3 2 3" xfId="23338" xr:uid="{00000000-0005-0000-0000-0000D65A0000}"/>
    <cellStyle name="Dezimal 20 4 3 3 2 3 2" xfId="23339" xr:uid="{00000000-0005-0000-0000-0000D75A0000}"/>
    <cellStyle name="Dezimal 20 4 3 3 2 4" xfId="23340" xr:uid="{00000000-0005-0000-0000-0000D85A0000}"/>
    <cellStyle name="Dezimal 20 4 3 3 3" xfId="23341" xr:uid="{00000000-0005-0000-0000-0000D95A0000}"/>
    <cellStyle name="Dezimal 20 4 3 3 3 2" xfId="23342" xr:uid="{00000000-0005-0000-0000-0000DA5A0000}"/>
    <cellStyle name="Dezimal 20 4 3 3 3 2 2" xfId="23343" xr:uid="{00000000-0005-0000-0000-0000DB5A0000}"/>
    <cellStyle name="Dezimal 20 4 3 3 3 3" xfId="23344" xr:uid="{00000000-0005-0000-0000-0000DC5A0000}"/>
    <cellStyle name="Dezimal 20 4 3 3 3 3 2" xfId="23345" xr:uid="{00000000-0005-0000-0000-0000DD5A0000}"/>
    <cellStyle name="Dezimal 20 4 3 3 3 4" xfId="23346" xr:uid="{00000000-0005-0000-0000-0000DE5A0000}"/>
    <cellStyle name="Dezimal 20 4 3 3 4" xfId="23347" xr:uid="{00000000-0005-0000-0000-0000DF5A0000}"/>
    <cellStyle name="Dezimal 20 4 3 3 4 2" xfId="23348" xr:uid="{00000000-0005-0000-0000-0000E05A0000}"/>
    <cellStyle name="Dezimal 20 4 3 3 5" xfId="23349" xr:uid="{00000000-0005-0000-0000-0000E15A0000}"/>
    <cellStyle name="Dezimal 20 4 3 3 5 2" xfId="23350" xr:uid="{00000000-0005-0000-0000-0000E25A0000}"/>
    <cellStyle name="Dezimal 20 4 3 3 6" xfId="23351" xr:uid="{00000000-0005-0000-0000-0000E35A0000}"/>
    <cellStyle name="Dezimal 20 4 3 4" xfId="23352" xr:uid="{00000000-0005-0000-0000-0000E45A0000}"/>
    <cellStyle name="Dezimal 20 4 3 4 2" xfId="23353" xr:uid="{00000000-0005-0000-0000-0000E55A0000}"/>
    <cellStyle name="Dezimal 20 4 3 4 2 2" xfId="23354" xr:uid="{00000000-0005-0000-0000-0000E65A0000}"/>
    <cellStyle name="Dezimal 20 4 3 4 3" xfId="23355" xr:uid="{00000000-0005-0000-0000-0000E75A0000}"/>
    <cellStyle name="Dezimal 20 4 3 4 3 2" xfId="23356" xr:uid="{00000000-0005-0000-0000-0000E85A0000}"/>
    <cellStyle name="Dezimal 20 4 3 4 4" xfId="23357" xr:uid="{00000000-0005-0000-0000-0000E95A0000}"/>
    <cellStyle name="Dezimal 20 4 3 5" xfId="23358" xr:uid="{00000000-0005-0000-0000-0000EA5A0000}"/>
    <cellStyle name="Dezimal 20 4 3 5 2" xfId="23359" xr:uid="{00000000-0005-0000-0000-0000EB5A0000}"/>
    <cellStyle name="Dezimal 20 4 3 5 2 2" xfId="23360" xr:uid="{00000000-0005-0000-0000-0000EC5A0000}"/>
    <cellStyle name="Dezimal 20 4 3 5 3" xfId="23361" xr:uid="{00000000-0005-0000-0000-0000ED5A0000}"/>
    <cellStyle name="Dezimal 20 4 3 5 3 2" xfId="23362" xr:uid="{00000000-0005-0000-0000-0000EE5A0000}"/>
    <cellStyle name="Dezimal 20 4 3 5 4" xfId="23363" xr:uid="{00000000-0005-0000-0000-0000EF5A0000}"/>
    <cellStyle name="Dezimal 20 4 3 6" xfId="23364" xr:uid="{00000000-0005-0000-0000-0000F05A0000}"/>
    <cellStyle name="Dezimal 20 4 3 6 2" xfId="23365" xr:uid="{00000000-0005-0000-0000-0000F15A0000}"/>
    <cellStyle name="Dezimal 20 4 3 6 2 2" xfId="23366" xr:uid="{00000000-0005-0000-0000-0000F25A0000}"/>
    <cellStyle name="Dezimal 20 4 3 6 3" xfId="23367" xr:uid="{00000000-0005-0000-0000-0000F35A0000}"/>
    <cellStyle name="Dezimal 20 4 3 6 3 2" xfId="23368" xr:uid="{00000000-0005-0000-0000-0000F45A0000}"/>
    <cellStyle name="Dezimal 20 4 3 6 4" xfId="23369" xr:uid="{00000000-0005-0000-0000-0000F55A0000}"/>
    <cellStyle name="Dezimal 20 4 3 7" xfId="23370" xr:uid="{00000000-0005-0000-0000-0000F65A0000}"/>
    <cellStyle name="Dezimal 20 4 3 7 2" xfId="23371" xr:uid="{00000000-0005-0000-0000-0000F75A0000}"/>
    <cellStyle name="Dezimal 20 4 3 7 2 2" xfId="23372" xr:uid="{00000000-0005-0000-0000-0000F85A0000}"/>
    <cellStyle name="Dezimal 20 4 3 7 3" xfId="23373" xr:uid="{00000000-0005-0000-0000-0000F95A0000}"/>
    <cellStyle name="Dezimal 20 4 3 7 3 2" xfId="23374" xr:uid="{00000000-0005-0000-0000-0000FA5A0000}"/>
    <cellStyle name="Dezimal 20 4 3 7 4" xfId="23375" xr:uid="{00000000-0005-0000-0000-0000FB5A0000}"/>
    <cellStyle name="Dezimal 20 4 3 8" xfId="23376" xr:uid="{00000000-0005-0000-0000-0000FC5A0000}"/>
    <cellStyle name="Dezimal 20 4 3 8 2" xfId="23377" xr:uid="{00000000-0005-0000-0000-0000FD5A0000}"/>
    <cellStyle name="Dezimal 20 4 3 8 2 2" xfId="23378" xr:uid="{00000000-0005-0000-0000-0000FE5A0000}"/>
    <cellStyle name="Dezimal 20 4 3 8 3" xfId="23379" xr:uid="{00000000-0005-0000-0000-0000FF5A0000}"/>
    <cellStyle name="Dezimal 20 4 3 8 3 2" xfId="23380" xr:uid="{00000000-0005-0000-0000-0000005B0000}"/>
    <cellStyle name="Dezimal 20 4 3 8 4" xfId="23381" xr:uid="{00000000-0005-0000-0000-0000015B0000}"/>
    <cellStyle name="Dezimal 20 4 3 9" xfId="23382" xr:uid="{00000000-0005-0000-0000-0000025B0000}"/>
    <cellStyle name="Dezimal 20 4 3 9 2" xfId="23383" xr:uid="{00000000-0005-0000-0000-0000035B0000}"/>
    <cellStyle name="Dezimal 20 4 4" xfId="23384" xr:uid="{00000000-0005-0000-0000-0000045B0000}"/>
    <cellStyle name="Dezimal 20 4 4 10" xfId="23385" xr:uid="{00000000-0005-0000-0000-0000055B0000}"/>
    <cellStyle name="Dezimal 20 4 4 2" xfId="23386" xr:uid="{00000000-0005-0000-0000-0000065B0000}"/>
    <cellStyle name="Dezimal 20 4 4 2 2" xfId="23387" xr:uid="{00000000-0005-0000-0000-0000075B0000}"/>
    <cellStyle name="Dezimal 20 4 4 2 2 2" xfId="23388" xr:uid="{00000000-0005-0000-0000-0000085B0000}"/>
    <cellStyle name="Dezimal 20 4 4 2 2 2 2" xfId="23389" xr:uid="{00000000-0005-0000-0000-0000095B0000}"/>
    <cellStyle name="Dezimal 20 4 4 2 2 3" xfId="23390" xr:uid="{00000000-0005-0000-0000-00000A5B0000}"/>
    <cellStyle name="Dezimal 20 4 4 2 2 3 2" xfId="23391" xr:uid="{00000000-0005-0000-0000-00000B5B0000}"/>
    <cellStyle name="Dezimal 20 4 4 2 2 4" xfId="23392" xr:uid="{00000000-0005-0000-0000-00000C5B0000}"/>
    <cellStyle name="Dezimal 20 4 4 2 3" xfId="23393" xr:uid="{00000000-0005-0000-0000-00000D5B0000}"/>
    <cellStyle name="Dezimal 20 4 4 2 3 2" xfId="23394" xr:uid="{00000000-0005-0000-0000-00000E5B0000}"/>
    <cellStyle name="Dezimal 20 4 4 2 3 2 2" xfId="23395" xr:uid="{00000000-0005-0000-0000-00000F5B0000}"/>
    <cellStyle name="Dezimal 20 4 4 2 3 3" xfId="23396" xr:uid="{00000000-0005-0000-0000-0000105B0000}"/>
    <cellStyle name="Dezimal 20 4 4 2 3 3 2" xfId="23397" xr:uid="{00000000-0005-0000-0000-0000115B0000}"/>
    <cellStyle name="Dezimal 20 4 4 2 3 4" xfId="23398" xr:uid="{00000000-0005-0000-0000-0000125B0000}"/>
    <cellStyle name="Dezimal 20 4 4 2 4" xfId="23399" xr:uid="{00000000-0005-0000-0000-0000135B0000}"/>
    <cellStyle name="Dezimal 20 4 4 2 4 2" xfId="23400" xr:uid="{00000000-0005-0000-0000-0000145B0000}"/>
    <cellStyle name="Dezimal 20 4 4 2 4 2 2" xfId="23401" xr:uid="{00000000-0005-0000-0000-0000155B0000}"/>
    <cellStyle name="Dezimal 20 4 4 2 4 3" xfId="23402" xr:uid="{00000000-0005-0000-0000-0000165B0000}"/>
    <cellStyle name="Dezimal 20 4 4 2 4 3 2" xfId="23403" xr:uid="{00000000-0005-0000-0000-0000175B0000}"/>
    <cellStyle name="Dezimal 20 4 4 2 4 4" xfId="23404" xr:uid="{00000000-0005-0000-0000-0000185B0000}"/>
    <cellStyle name="Dezimal 20 4 4 2 5" xfId="23405" xr:uid="{00000000-0005-0000-0000-0000195B0000}"/>
    <cellStyle name="Dezimal 20 4 4 2 5 2" xfId="23406" xr:uid="{00000000-0005-0000-0000-00001A5B0000}"/>
    <cellStyle name="Dezimal 20 4 4 2 5 2 2" xfId="23407" xr:uid="{00000000-0005-0000-0000-00001B5B0000}"/>
    <cellStyle name="Dezimal 20 4 4 2 5 3" xfId="23408" xr:uid="{00000000-0005-0000-0000-00001C5B0000}"/>
    <cellStyle name="Dezimal 20 4 4 2 5 3 2" xfId="23409" xr:uid="{00000000-0005-0000-0000-00001D5B0000}"/>
    <cellStyle name="Dezimal 20 4 4 2 5 4" xfId="23410" xr:uid="{00000000-0005-0000-0000-00001E5B0000}"/>
    <cellStyle name="Dezimal 20 4 4 2 6" xfId="23411" xr:uid="{00000000-0005-0000-0000-00001F5B0000}"/>
    <cellStyle name="Dezimal 20 4 4 2 6 2" xfId="23412" xr:uid="{00000000-0005-0000-0000-0000205B0000}"/>
    <cellStyle name="Dezimal 20 4 4 2 6 2 2" xfId="23413" xr:uid="{00000000-0005-0000-0000-0000215B0000}"/>
    <cellStyle name="Dezimal 20 4 4 2 6 3" xfId="23414" xr:uid="{00000000-0005-0000-0000-0000225B0000}"/>
    <cellStyle name="Dezimal 20 4 4 2 6 3 2" xfId="23415" xr:uid="{00000000-0005-0000-0000-0000235B0000}"/>
    <cellStyle name="Dezimal 20 4 4 2 6 4" xfId="23416" xr:uid="{00000000-0005-0000-0000-0000245B0000}"/>
    <cellStyle name="Dezimal 20 4 4 2 7" xfId="23417" xr:uid="{00000000-0005-0000-0000-0000255B0000}"/>
    <cellStyle name="Dezimal 20 4 4 2 7 2" xfId="23418" xr:uid="{00000000-0005-0000-0000-0000265B0000}"/>
    <cellStyle name="Dezimal 20 4 4 2 8" xfId="23419" xr:uid="{00000000-0005-0000-0000-0000275B0000}"/>
    <cellStyle name="Dezimal 20 4 4 2 8 2" xfId="23420" xr:uid="{00000000-0005-0000-0000-0000285B0000}"/>
    <cellStyle name="Dezimal 20 4 4 2 9" xfId="23421" xr:uid="{00000000-0005-0000-0000-0000295B0000}"/>
    <cellStyle name="Dezimal 20 4 4 3" xfId="23422" xr:uid="{00000000-0005-0000-0000-00002A5B0000}"/>
    <cellStyle name="Dezimal 20 4 4 3 2" xfId="23423" xr:uid="{00000000-0005-0000-0000-00002B5B0000}"/>
    <cellStyle name="Dezimal 20 4 4 3 2 2" xfId="23424" xr:uid="{00000000-0005-0000-0000-00002C5B0000}"/>
    <cellStyle name="Dezimal 20 4 4 3 2 2 2" xfId="23425" xr:uid="{00000000-0005-0000-0000-00002D5B0000}"/>
    <cellStyle name="Dezimal 20 4 4 3 2 3" xfId="23426" xr:uid="{00000000-0005-0000-0000-00002E5B0000}"/>
    <cellStyle name="Dezimal 20 4 4 3 2 3 2" xfId="23427" xr:uid="{00000000-0005-0000-0000-00002F5B0000}"/>
    <cellStyle name="Dezimal 20 4 4 3 2 4" xfId="23428" xr:uid="{00000000-0005-0000-0000-0000305B0000}"/>
    <cellStyle name="Dezimal 20 4 4 3 3" xfId="23429" xr:uid="{00000000-0005-0000-0000-0000315B0000}"/>
    <cellStyle name="Dezimal 20 4 4 3 3 2" xfId="23430" xr:uid="{00000000-0005-0000-0000-0000325B0000}"/>
    <cellStyle name="Dezimal 20 4 4 3 3 2 2" xfId="23431" xr:uid="{00000000-0005-0000-0000-0000335B0000}"/>
    <cellStyle name="Dezimal 20 4 4 3 3 3" xfId="23432" xr:uid="{00000000-0005-0000-0000-0000345B0000}"/>
    <cellStyle name="Dezimal 20 4 4 3 3 3 2" xfId="23433" xr:uid="{00000000-0005-0000-0000-0000355B0000}"/>
    <cellStyle name="Dezimal 20 4 4 3 3 4" xfId="23434" xr:uid="{00000000-0005-0000-0000-0000365B0000}"/>
    <cellStyle name="Dezimal 20 4 4 3 4" xfId="23435" xr:uid="{00000000-0005-0000-0000-0000375B0000}"/>
    <cellStyle name="Dezimal 20 4 4 3 4 2" xfId="23436" xr:uid="{00000000-0005-0000-0000-0000385B0000}"/>
    <cellStyle name="Dezimal 20 4 4 3 5" xfId="23437" xr:uid="{00000000-0005-0000-0000-0000395B0000}"/>
    <cellStyle name="Dezimal 20 4 4 3 5 2" xfId="23438" xr:uid="{00000000-0005-0000-0000-00003A5B0000}"/>
    <cellStyle name="Dezimal 20 4 4 3 6" xfId="23439" xr:uid="{00000000-0005-0000-0000-00003B5B0000}"/>
    <cellStyle name="Dezimal 20 4 4 4" xfId="23440" xr:uid="{00000000-0005-0000-0000-00003C5B0000}"/>
    <cellStyle name="Dezimal 20 4 4 4 2" xfId="23441" xr:uid="{00000000-0005-0000-0000-00003D5B0000}"/>
    <cellStyle name="Dezimal 20 4 4 4 2 2" xfId="23442" xr:uid="{00000000-0005-0000-0000-00003E5B0000}"/>
    <cellStyle name="Dezimal 20 4 4 4 3" xfId="23443" xr:uid="{00000000-0005-0000-0000-00003F5B0000}"/>
    <cellStyle name="Dezimal 20 4 4 4 3 2" xfId="23444" xr:uid="{00000000-0005-0000-0000-0000405B0000}"/>
    <cellStyle name="Dezimal 20 4 4 4 4" xfId="23445" xr:uid="{00000000-0005-0000-0000-0000415B0000}"/>
    <cellStyle name="Dezimal 20 4 4 5" xfId="23446" xr:uid="{00000000-0005-0000-0000-0000425B0000}"/>
    <cellStyle name="Dezimal 20 4 4 5 2" xfId="23447" xr:uid="{00000000-0005-0000-0000-0000435B0000}"/>
    <cellStyle name="Dezimal 20 4 4 5 2 2" xfId="23448" xr:uid="{00000000-0005-0000-0000-0000445B0000}"/>
    <cellStyle name="Dezimal 20 4 4 5 3" xfId="23449" xr:uid="{00000000-0005-0000-0000-0000455B0000}"/>
    <cellStyle name="Dezimal 20 4 4 5 3 2" xfId="23450" xr:uid="{00000000-0005-0000-0000-0000465B0000}"/>
    <cellStyle name="Dezimal 20 4 4 5 4" xfId="23451" xr:uid="{00000000-0005-0000-0000-0000475B0000}"/>
    <cellStyle name="Dezimal 20 4 4 6" xfId="23452" xr:uid="{00000000-0005-0000-0000-0000485B0000}"/>
    <cellStyle name="Dezimal 20 4 4 6 2" xfId="23453" xr:uid="{00000000-0005-0000-0000-0000495B0000}"/>
    <cellStyle name="Dezimal 20 4 4 6 2 2" xfId="23454" xr:uid="{00000000-0005-0000-0000-00004A5B0000}"/>
    <cellStyle name="Dezimal 20 4 4 6 3" xfId="23455" xr:uid="{00000000-0005-0000-0000-00004B5B0000}"/>
    <cellStyle name="Dezimal 20 4 4 6 3 2" xfId="23456" xr:uid="{00000000-0005-0000-0000-00004C5B0000}"/>
    <cellStyle name="Dezimal 20 4 4 6 4" xfId="23457" xr:uid="{00000000-0005-0000-0000-00004D5B0000}"/>
    <cellStyle name="Dezimal 20 4 4 7" xfId="23458" xr:uid="{00000000-0005-0000-0000-00004E5B0000}"/>
    <cellStyle name="Dezimal 20 4 4 7 2" xfId="23459" xr:uid="{00000000-0005-0000-0000-00004F5B0000}"/>
    <cellStyle name="Dezimal 20 4 4 7 2 2" xfId="23460" xr:uid="{00000000-0005-0000-0000-0000505B0000}"/>
    <cellStyle name="Dezimal 20 4 4 7 3" xfId="23461" xr:uid="{00000000-0005-0000-0000-0000515B0000}"/>
    <cellStyle name="Dezimal 20 4 4 7 3 2" xfId="23462" xr:uid="{00000000-0005-0000-0000-0000525B0000}"/>
    <cellStyle name="Dezimal 20 4 4 7 4" xfId="23463" xr:uid="{00000000-0005-0000-0000-0000535B0000}"/>
    <cellStyle name="Dezimal 20 4 4 8" xfId="23464" xr:uid="{00000000-0005-0000-0000-0000545B0000}"/>
    <cellStyle name="Dezimal 20 4 4 8 2" xfId="23465" xr:uid="{00000000-0005-0000-0000-0000555B0000}"/>
    <cellStyle name="Dezimal 20 4 4 9" xfId="23466" xr:uid="{00000000-0005-0000-0000-0000565B0000}"/>
    <cellStyle name="Dezimal 20 4 4 9 2" xfId="23467" xr:uid="{00000000-0005-0000-0000-0000575B0000}"/>
    <cellStyle name="Dezimal 20 4 5" xfId="23468" xr:uid="{00000000-0005-0000-0000-0000585B0000}"/>
    <cellStyle name="Dezimal 20 4 5 2" xfId="23469" xr:uid="{00000000-0005-0000-0000-0000595B0000}"/>
    <cellStyle name="Dezimal 20 4 5 2 2" xfId="23470" xr:uid="{00000000-0005-0000-0000-00005A5B0000}"/>
    <cellStyle name="Dezimal 20 4 5 2 2 2" xfId="23471" xr:uid="{00000000-0005-0000-0000-00005B5B0000}"/>
    <cellStyle name="Dezimal 20 4 5 2 2 2 2" xfId="23472" xr:uid="{00000000-0005-0000-0000-00005C5B0000}"/>
    <cellStyle name="Dezimal 20 4 5 2 2 3" xfId="23473" xr:uid="{00000000-0005-0000-0000-00005D5B0000}"/>
    <cellStyle name="Dezimal 20 4 5 2 2 3 2" xfId="23474" xr:uid="{00000000-0005-0000-0000-00005E5B0000}"/>
    <cellStyle name="Dezimal 20 4 5 2 2 4" xfId="23475" xr:uid="{00000000-0005-0000-0000-00005F5B0000}"/>
    <cellStyle name="Dezimal 20 4 5 2 3" xfId="23476" xr:uid="{00000000-0005-0000-0000-0000605B0000}"/>
    <cellStyle name="Dezimal 20 4 5 2 3 2" xfId="23477" xr:uid="{00000000-0005-0000-0000-0000615B0000}"/>
    <cellStyle name="Dezimal 20 4 5 2 3 2 2" xfId="23478" xr:uid="{00000000-0005-0000-0000-0000625B0000}"/>
    <cellStyle name="Dezimal 20 4 5 2 3 3" xfId="23479" xr:uid="{00000000-0005-0000-0000-0000635B0000}"/>
    <cellStyle name="Dezimal 20 4 5 2 3 3 2" xfId="23480" xr:uid="{00000000-0005-0000-0000-0000645B0000}"/>
    <cellStyle name="Dezimal 20 4 5 2 3 4" xfId="23481" xr:uid="{00000000-0005-0000-0000-0000655B0000}"/>
    <cellStyle name="Dezimal 20 4 5 2 4" xfId="23482" xr:uid="{00000000-0005-0000-0000-0000665B0000}"/>
    <cellStyle name="Dezimal 20 4 5 2 4 2" xfId="23483" xr:uid="{00000000-0005-0000-0000-0000675B0000}"/>
    <cellStyle name="Dezimal 20 4 5 2 4 2 2" xfId="23484" xr:uid="{00000000-0005-0000-0000-0000685B0000}"/>
    <cellStyle name="Dezimal 20 4 5 2 4 3" xfId="23485" xr:uid="{00000000-0005-0000-0000-0000695B0000}"/>
    <cellStyle name="Dezimal 20 4 5 2 4 3 2" xfId="23486" xr:uid="{00000000-0005-0000-0000-00006A5B0000}"/>
    <cellStyle name="Dezimal 20 4 5 2 4 4" xfId="23487" xr:uid="{00000000-0005-0000-0000-00006B5B0000}"/>
    <cellStyle name="Dezimal 20 4 5 2 5" xfId="23488" xr:uid="{00000000-0005-0000-0000-00006C5B0000}"/>
    <cellStyle name="Dezimal 20 4 5 2 5 2" xfId="23489" xr:uid="{00000000-0005-0000-0000-00006D5B0000}"/>
    <cellStyle name="Dezimal 20 4 5 2 5 2 2" xfId="23490" xr:uid="{00000000-0005-0000-0000-00006E5B0000}"/>
    <cellStyle name="Dezimal 20 4 5 2 5 3" xfId="23491" xr:uid="{00000000-0005-0000-0000-00006F5B0000}"/>
    <cellStyle name="Dezimal 20 4 5 2 5 3 2" xfId="23492" xr:uid="{00000000-0005-0000-0000-0000705B0000}"/>
    <cellStyle name="Dezimal 20 4 5 2 5 4" xfId="23493" xr:uid="{00000000-0005-0000-0000-0000715B0000}"/>
    <cellStyle name="Dezimal 20 4 5 2 6" xfId="23494" xr:uid="{00000000-0005-0000-0000-0000725B0000}"/>
    <cellStyle name="Dezimal 20 4 5 2 6 2" xfId="23495" xr:uid="{00000000-0005-0000-0000-0000735B0000}"/>
    <cellStyle name="Dezimal 20 4 5 2 6 2 2" xfId="23496" xr:uid="{00000000-0005-0000-0000-0000745B0000}"/>
    <cellStyle name="Dezimal 20 4 5 2 6 3" xfId="23497" xr:uid="{00000000-0005-0000-0000-0000755B0000}"/>
    <cellStyle name="Dezimal 20 4 5 2 6 3 2" xfId="23498" xr:uid="{00000000-0005-0000-0000-0000765B0000}"/>
    <cellStyle name="Dezimal 20 4 5 2 6 4" xfId="23499" xr:uid="{00000000-0005-0000-0000-0000775B0000}"/>
    <cellStyle name="Dezimal 20 4 5 2 7" xfId="23500" xr:uid="{00000000-0005-0000-0000-0000785B0000}"/>
    <cellStyle name="Dezimal 20 4 5 2 7 2" xfId="23501" xr:uid="{00000000-0005-0000-0000-0000795B0000}"/>
    <cellStyle name="Dezimal 20 4 5 2 8" xfId="23502" xr:uid="{00000000-0005-0000-0000-00007A5B0000}"/>
    <cellStyle name="Dezimal 20 4 5 2 8 2" xfId="23503" xr:uid="{00000000-0005-0000-0000-00007B5B0000}"/>
    <cellStyle name="Dezimal 20 4 5 2 9" xfId="23504" xr:uid="{00000000-0005-0000-0000-00007C5B0000}"/>
    <cellStyle name="Dezimal 20 4 5 3" xfId="23505" xr:uid="{00000000-0005-0000-0000-00007D5B0000}"/>
    <cellStyle name="Dezimal 20 4 5 3 2" xfId="23506" xr:uid="{00000000-0005-0000-0000-00007E5B0000}"/>
    <cellStyle name="Dezimal 20 4 5 3 2 2" xfId="23507" xr:uid="{00000000-0005-0000-0000-00007F5B0000}"/>
    <cellStyle name="Dezimal 20 4 5 3 3" xfId="23508" xr:uid="{00000000-0005-0000-0000-0000805B0000}"/>
    <cellStyle name="Dezimal 20 4 5 3 3 2" xfId="23509" xr:uid="{00000000-0005-0000-0000-0000815B0000}"/>
    <cellStyle name="Dezimal 20 4 5 3 4" xfId="23510" xr:uid="{00000000-0005-0000-0000-0000825B0000}"/>
    <cellStyle name="Dezimal 20 4 5 4" xfId="23511" xr:uid="{00000000-0005-0000-0000-0000835B0000}"/>
    <cellStyle name="Dezimal 20 4 5 4 2" xfId="23512" xr:uid="{00000000-0005-0000-0000-0000845B0000}"/>
    <cellStyle name="Dezimal 20 4 5 4 2 2" xfId="23513" xr:uid="{00000000-0005-0000-0000-0000855B0000}"/>
    <cellStyle name="Dezimal 20 4 5 4 3" xfId="23514" xr:uid="{00000000-0005-0000-0000-0000865B0000}"/>
    <cellStyle name="Dezimal 20 4 5 4 3 2" xfId="23515" xr:uid="{00000000-0005-0000-0000-0000875B0000}"/>
    <cellStyle name="Dezimal 20 4 5 4 4" xfId="23516" xr:uid="{00000000-0005-0000-0000-0000885B0000}"/>
    <cellStyle name="Dezimal 20 4 5 5" xfId="23517" xr:uid="{00000000-0005-0000-0000-0000895B0000}"/>
    <cellStyle name="Dezimal 20 4 5 5 2" xfId="23518" xr:uid="{00000000-0005-0000-0000-00008A5B0000}"/>
    <cellStyle name="Dezimal 20 4 5 5 2 2" xfId="23519" xr:uid="{00000000-0005-0000-0000-00008B5B0000}"/>
    <cellStyle name="Dezimal 20 4 5 5 3" xfId="23520" xr:uid="{00000000-0005-0000-0000-00008C5B0000}"/>
    <cellStyle name="Dezimal 20 4 5 5 3 2" xfId="23521" xr:uid="{00000000-0005-0000-0000-00008D5B0000}"/>
    <cellStyle name="Dezimal 20 4 5 5 4" xfId="23522" xr:uid="{00000000-0005-0000-0000-00008E5B0000}"/>
    <cellStyle name="Dezimal 20 4 5 6" xfId="23523" xr:uid="{00000000-0005-0000-0000-00008F5B0000}"/>
    <cellStyle name="Dezimal 20 4 5 6 2" xfId="23524" xr:uid="{00000000-0005-0000-0000-0000905B0000}"/>
    <cellStyle name="Dezimal 20 4 5 6 2 2" xfId="23525" xr:uid="{00000000-0005-0000-0000-0000915B0000}"/>
    <cellStyle name="Dezimal 20 4 5 6 3" xfId="23526" xr:uid="{00000000-0005-0000-0000-0000925B0000}"/>
    <cellStyle name="Dezimal 20 4 5 6 3 2" xfId="23527" xr:uid="{00000000-0005-0000-0000-0000935B0000}"/>
    <cellStyle name="Dezimal 20 4 5 6 4" xfId="23528" xr:uid="{00000000-0005-0000-0000-0000945B0000}"/>
    <cellStyle name="Dezimal 20 4 5 7" xfId="23529" xr:uid="{00000000-0005-0000-0000-0000955B0000}"/>
    <cellStyle name="Dezimal 20 4 5 7 2" xfId="23530" xr:uid="{00000000-0005-0000-0000-0000965B0000}"/>
    <cellStyle name="Dezimal 20 4 5 8" xfId="23531" xr:uid="{00000000-0005-0000-0000-0000975B0000}"/>
    <cellStyle name="Dezimal 20 4 5 8 2" xfId="23532" xr:uid="{00000000-0005-0000-0000-0000985B0000}"/>
    <cellStyle name="Dezimal 20 4 5 9" xfId="23533" xr:uid="{00000000-0005-0000-0000-0000995B0000}"/>
    <cellStyle name="Dezimal 20 4 6" xfId="23534" xr:uid="{00000000-0005-0000-0000-00009A5B0000}"/>
    <cellStyle name="Dezimal 20 4 6 2" xfId="23535" xr:uid="{00000000-0005-0000-0000-00009B5B0000}"/>
    <cellStyle name="Dezimal 20 4 6 2 2" xfId="23536" xr:uid="{00000000-0005-0000-0000-00009C5B0000}"/>
    <cellStyle name="Dezimal 20 4 6 2 2 2" xfId="23537" xr:uid="{00000000-0005-0000-0000-00009D5B0000}"/>
    <cellStyle name="Dezimal 20 4 6 2 2 2 2" xfId="23538" xr:uid="{00000000-0005-0000-0000-00009E5B0000}"/>
    <cellStyle name="Dezimal 20 4 6 2 2 3" xfId="23539" xr:uid="{00000000-0005-0000-0000-00009F5B0000}"/>
    <cellStyle name="Dezimal 20 4 6 2 2 3 2" xfId="23540" xr:uid="{00000000-0005-0000-0000-0000A05B0000}"/>
    <cellStyle name="Dezimal 20 4 6 2 2 4" xfId="23541" xr:uid="{00000000-0005-0000-0000-0000A15B0000}"/>
    <cellStyle name="Dezimal 20 4 6 2 3" xfId="23542" xr:uid="{00000000-0005-0000-0000-0000A25B0000}"/>
    <cellStyle name="Dezimal 20 4 6 2 3 2" xfId="23543" xr:uid="{00000000-0005-0000-0000-0000A35B0000}"/>
    <cellStyle name="Dezimal 20 4 6 2 3 2 2" xfId="23544" xr:uid="{00000000-0005-0000-0000-0000A45B0000}"/>
    <cellStyle name="Dezimal 20 4 6 2 3 3" xfId="23545" xr:uid="{00000000-0005-0000-0000-0000A55B0000}"/>
    <cellStyle name="Dezimal 20 4 6 2 3 3 2" xfId="23546" xr:uid="{00000000-0005-0000-0000-0000A65B0000}"/>
    <cellStyle name="Dezimal 20 4 6 2 3 4" xfId="23547" xr:uid="{00000000-0005-0000-0000-0000A75B0000}"/>
    <cellStyle name="Dezimal 20 4 6 2 4" xfId="23548" xr:uid="{00000000-0005-0000-0000-0000A85B0000}"/>
    <cellStyle name="Dezimal 20 4 6 2 4 2" xfId="23549" xr:uid="{00000000-0005-0000-0000-0000A95B0000}"/>
    <cellStyle name="Dezimal 20 4 6 2 5" xfId="23550" xr:uid="{00000000-0005-0000-0000-0000AA5B0000}"/>
    <cellStyle name="Dezimal 20 4 6 2 5 2" xfId="23551" xr:uid="{00000000-0005-0000-0000-0000AB5B0000}"/>
    <cellStyle name="Dezimal 20 4 6 2 6" xfId="23552" xr:uid="{00000000-0005-0000-0000-0000AC5B0000}"/>
    <cellStyle name="Dezimal 20 4 6 3" xfId="23553" xr:uid="{00000000-0005-0000-0000-0000AD5B0000}"/>
    <cellStyle name="Dezimal 20 4 6 3 2" xfId="23554" xr:uid="{00000000-0005-0000-0000-0000AE5B0000}"/>
    <cellStyle name="Dezimal 20 4 6 3 2 2" xfId="23555" xr:uid="{00000000-0005-0000-0000-0000AF5B0000}"/>
    <cellStyle name="Dezimal 20 4 6 3 3" xfId="23556" xr:uid="{00000000-0005-0000-0000-0000B05B0000}"/>
    <cellStyle name="Dezimal 20 4 6 3 3 2" xfId="23557" xr:uid="{00000000-0005-0000-0000-0000B15B0000}"/>
    <cellStyle name="Dezimal 20 4 6 3 4" xfId="23558" xr:uid="{00000000-0005-0000-0000-0000B25B0000}"/>
    <cellStyle name="Dezimal 20 4 6 4" xfId="23559" xr:uid="{00000000-0005-0000-0000-0000B35B0000}"/>
    <cellStyle name="Dezimal 20 4 6 4 2" xfId="23560" xr:uid="{00000000-0005-0000-0000-0000B45B0000}"/>
    <cellStyle name="Dezimal 20 4 6 4 2 2" xfId="23561" xr:uid="{00000000-0005-0000-0000-0000B55B0000}"/>
    <cellStyle name="Dezimal 20 4 6 4 3" xfId="23562" xr:uid="{00000000-0005-0000-0000-0000B65B0000}"/>
    <cellStyle name="Dezimal 20 4 6 4 3 2" xfId="23563" xr:uid="{00000000-0005-0000-0000-0000B75B0000}"/>
    <cellStyle name="Dezimal 20 4 6 4 4" xfId="23564" xr:uid="{00000000-0005-0000-0000-0000B85B0000}"/>
    <cellStyle name="Dezimal 20 4 6 5" xfId="23565" xr:uid="{00000000-0005-0000-0000-0000B95B0000}"/>
    <cellStyle name="Dezimal 20 4 6 5 2" xfId="23566" xr:uid="{00000000-0005-0000-0000-0000BA5B0000}"/>
    <cellStyle name="Dezimal 20 4 6 5 2 2" xfId="23567" xr:uid="{00000000-0005-0000-0000-0000BB5B0000}"/>
    <cellStyle name="Dezimal 20 4 6 5 3" xfId="23568" xr:uid="{00000000-0005-0000-0000-0000BC5B0000}"/>
    <cellStyle name="Dezimal 20 4 6 5 3 2" xfId="23569" xr:uid="{00000000-0005-0000-0000-0000BD5B0000}"/>
    <cellStyle name="Dezimal 20 4 6 5 4" xfId="23570" xr:uid="{00000000-0005-0000-0000-0000BE5B0000}"/>
    <cellStyle name="Dezimal 20 4 6 6" xfId="23571" xr:uid="{00000000-0005-0000-0000-0000BF5B0000}"/>
    <cellStyle name="Dezimal 20 4 6 6 2" xfId="23572" xr:uid="{00000000-0005-0000-0000-0000C05B0000}"/>
    <cellStyle name="Dezimal 20 4 6 6 2 2" xfId="23573" xr:uid="{00000000-0005-0000-0000-0000C15B0000}"/>
    <cellStyle name="Dezimal 20 4 6 6 3" xfId="23574" xr:uid="{00000000-0005-0000-0000-0000C25B0000}"/>
    <cellStyle name="Dezimal 20 4 6 6 3 2" xfId="23575" xr:uid="{00000000-0005-0000-0000-0000C35B0000}"/>
    <cellStyle name="Dezimal 20 4 6 6 4" xfId="23576" xr:uid="{00000000-0005-0000-0000-0000C45B0000}"/>
    <cellStyle name="Dezimal 20 4 6 7" xfId="23577" xr:uid="{00000000-0005-0000-0000-0000C55B0000}"/>
    <cellStyle name="Dezimal 20 4 6 7 2" xfId="23578" xr:uid="{00000000-0005-0000-0000-0000C65B0000}"/>
    <cellStyle name="Dezimal 20 4 6 8" xfId="23579" xr:uid="{00000000-0005-0000-0000-0000C75B0000}"/>
    <cellStyle name="Dezimal 20 4 6 8 2" xfId="23580" xr:uid="{00000000-0005-0000-0000-0000C85B0000}"/>
    <cellStyle name="Dezimal 20 4 6 9" xfId="23581" xr:uid="{00000000-0005-0000-0000-0000C95B0000}"/>
    <cellStyle name="Dezimal 20 4 7" xfId="23582" xr:uid="{00000000-0005-0000-0000-0000CA5B0000}"/>
    <cellStyle name="Dezimal 20 4 7 10" xfId="23583" xr:uid="{00000000-0005-0000-0000-0000CB5B0000}"/>
    <cellStyle name="Dezimal 20 4 7 10 2" xfId="23584" xr:uid="{00000000-0005-0000-0000-0000CC5B0000}"/>
    <cellStyle name="Dezimal 20 4 7 11" xfId="23585" xr:uid="{00000000-0005-0000-0000-0000CD5B0000}"/>
    <cellStyle name="Dezimal 20 4 7 2" xfId="23586" xr:uid="{00000000-0005-0000-0000-0000CE5B0000}"/>
    <cellStyle name="Dezimal 20 4 7 2 2" xfId="23587" xr:uid="{00000000-0005-0000-0000-0000CF5B0000}"/>
    <cellStyle name="Dezimal 20 4 7 2 2 2" xfId="23588" xr:uid="{00000000-0005-0000-0000-0000D05B0000}"/>
    <cellStyle name="Dezimal 20 4 7 2 2 2 2" xfId="23589" xr:uid="{00000000-0005-0000-0000-0000D15B0000}"/>
    <cellStyle name="Dezimal 20 4 7 2 2 3" xfId="23590" xr:uid="{00000000-0005-0000-0000-0000D25B0000}"/>
    <cellStyle name="Dezimal 20 4 7 2 2 3 2" xfId="23591" xr:uid="{00000000-0005-0000-0000-0000D35B0000}"/>
    <cellStyle name="Dezimal 20 4 7 2 2 4" xfId="23592" xr:uid="{00000000-0005-0000-0000-0000D45B0000}"/>
    <cellStyle name="Dezimal 20 4 7 2 3" xfId="23593" xr:uid="{00000000-0005-0000-0000-0000D55B0000}"/>
    <cellStyle name="Dezimal 20 4 7 2 3 2" xfId="23594" xr:uid="{00000000-0005-0000-0000-0000D65B0000}"/>
    <cellStyle name="Dezimal 20 4 7 2 3 2 2" xfId="23595" xr:uid="{00000000-0005-0000-0000-0000D75B0000}"/>
    <cellStyle name="Dezimal 20 4 7 2 3 3" xfId="23596" xr:uid="{00000000-0005-0000-0000-0000D85B0000}"/>
    <cellStyle name="Dezimal 20 4 7 2 3 3 2" xfId="23597" xr:uid="{00000000-0005-0000-0000-0000D95B0000}"/>
    <cellStyle name="Dezimal 20 4 7 2 3 4" xfId="23598" xr:uid="{00000000-0005-0000-0000-0000DA5B0000}"/>
    <cellStyle name="Dezimal 20 4 7 2 4" xfId="23599" xr:uid="{00000000-0005-0000-0000-0000DB5B0000}"/>
    <cellStyle name="Dezimal 20 4 7 2 4 2" xfId="23600" xr:uid="{00000000-0005-0000-0000-0000DC5B0000}"/>
    <cellStyle name="Dezimal 20 4 7 2 5" xfId="23601" xr:uid="{00000000-0005-0000-0000-0000DD5B0000}"/>
    <cellStyle name="Dezimal 20 4 7 2 5 2" xfId="23602" xr:uid="{00000000-0005-0000-0000-0000DE5B0000}"/>
    <cellStyle name="Dezimal 20 4 7 2 6" xfId="23603" xr:uid="{00000000-0005-0000-0000-0000DF5B0000}"/>
    <cellStyle name="Dezimal 20 4 7 3" xfId="23604" xr:uid="{00000000-0005-0000-0000-0000E05B0000}"/>
    <cellStyle name="Dezimal 20 4 7 3 2" xfId="23605" xr:uid="{00000000-0005-0000-0000-0000E15B0000}"/>
    <cellStyle name="Dezimal 20 4 7 3 2 2" xfId="23606" xr:uid="{00000000-0005-0000-0000-0000E25B0000}"/>
    <cellStyle name="Dezimal 20 4 7 3 2 2 2" xfId="23607" xr:uid="{00000000-0005-0000-0000-0000E35B0000}"/>
    <cellStyle name="Dezimal 20 4 7 3 2 3" xfId="23608" xr:uid="{00000000-0005-0000-0000-0000E45B0000}"/>
    <cellStyle name="Dezimal 20 4 7 3 2 3 2" xfId="23609" xr:uid="{00000000-0005-0000-0000-0000E55B0000}"/>
    <cellStyle name="Dezimal 20 4 7 3 2 4" xfId="23610" xr:uid="{00000000-0005-0000-0000-0000E65B0000}"/>
    <cellStyle name="Dezimal 20 4 7 3 3" xfId="23611" xr:uid="{00000000-0005-0000-0000-0000E75B0000}"/>
    <cellStyle name="Dezimal 20 4 7 3 3 2" xfId="23612" xr:uid="{00000000-0005-0000-0000-0000E85B0000}"/>
    <cellStyle name="Dezimal 20 4 7 3 3 2 2" xfId="23613" xr:uid="{00000000-0005-0000-0000-0000E95B0000}"/>
    <cellStyle name="Dezimal 20 4 7 3 3 3" xfId="23614" xr:uid="{00000000-0005-0000-0000-0000EA5B0000}"/>
    <cellStyle name="Dezimal 20 4 7 3 3 3 2" xfId="23615" xr:uid="{00000000-0005-0000-0000-0000EB5B0000}"/>
    <cellStyle name="Dezimal 20 4 7 3 3 4" xfId="23616" xr:uid="{00000000-0005-0000-0000-0000EC5B0000}"/>
    <cellStyle name="Dezimal 20 4 7 3 4" xfId="23617" xr:uid="{00000000-0005-0000-0000-0000ED5B0000}"/>
    <cellStyle name="Dezimal 20 4 7 3 4 2" xfId="23618" xr:uid="{00000000-0005-0000-0000-0000EE5B0000}"/>
    <cellStyle name="Dezimal 20 4 7 3 5" xfId="23619" xr:uid="{00000000-0005-0000-0000-0000EF5B0000}"/>
    <cellStyle name="Dezimal 20 4 7 3 5 2" xfId="23620" xr:uid="{00000000-0005-0000-0000-0000F05B0000}"/>
    <cellStyle name="Dezimal 20 4 7 3 6" xfId="23621" xr:uid="{00000000-0005-0000-0000-0000F15B0000}"/>
    <cellStyle name="Dezimal 20 4 7 4" xfId="23622" xr:uid="{00000000-0005-0000-0000-0000F25B0000}"/>
    <cellStyle name="Dezimal 20 4 7 4 2" xfId="23623" xr:uid="{00000000-0005-0000-0000-0000F35B0000}"/>
    <cellStyle name="Dezimal 20 4 7 4 2 2" xfId="23624" xr:uid="{00000000-0005-0000-0000-0000F45B0000}"/>
    <cellStyle name="Dezimal 20 4 7 4 2 2 2" xfId="23625" xr:uid="{00000000-0005-0000-0000-0000F55B0000}"/>
    <cellStyle name="Dezimal 20 4 7 4 2 2 2 2" xfId="23626" xr:uid="{00000000-0005-0000-0000-0000F65B0000}"/>
    <cellStyle name="Dezimal 20 4 7 4 2 2 3" xfId="23627" xr:uid="{00000000-0005-0000-0000-0000F75B0000}"/>
    <cellStyle name="Dezimal 20 4 7 4 2 2 3 2" xfId="23628" xr:uid="{00000000-0005-0000-0000-0000F85B0000}"/>
    <cellStyle name="Dezimal 20 4 7 4 2 2 4" xfId="23629" xr:uid="{00000000-0005-0000-0000-0000F95B0000}"/>
    <cellStyle name="Dezimal 20 4 7 4 2 3" xfId="23630" xr:uid="{00000000-0005-0000-0000-0000FA5B0000}"/>
    <cellStyle name="Dezimal 20 4 7 4 2 3 2" xfId="23631" xr:uid="{00000000-0005-0000-0000-0000FB5B0000}"/>
    <cellStyle name="Dezimal 20 4 7 4 2 3 2 2" xfId="23632" xr:uid="{00000000-0005-0000-0000-0000FC5B0000}"/>
    <cellStyle name="Dezimal 20 4 7 4 2 3 3" xfId="23633" xr:uid="{00000000-0005-0000-0000-0000FD5B0000}"/>
    <cellStyle name="Dezimal 20 4 7 4 2 3 3 2" xfId="23634" xr:uid="{00000000-0005-0000-0000-0000FE5B0000}"/>
    <cellStyle name="Dezimal 20 4 7 4 2 3 4" xfId="23635" xr:uid="{00000000-0005-0000-0000-0000FF5B0000}"/>
    <cellStyle name="Dezimal 20 4 7 4 2 4" xfId="23636" xr:uid="{00000000-0005-0000-0000-0000005C0000}"/>
    <cellStyle name="Dezimal 20 4 7 4 2 4 2" xfId="23637" xr:uid="{00000000-0005-0000-0000-0000015C0000}"/>
    <cellStyle name="Dezimal 20 4 7 4 2 5" xfId="23638" xr:uid="{00000000-0005-0000-0000-0000025C0000}"/>
    <cellStyle name="Dezimal 20 4 7 4 2 5 2" xfId="23639" xr:uid="{00000000-0005-0000-0000-0000035C0000}"/>
    <cellStyle name="Dezimal 20 4 7 4 2 6" xfId="23640" xr:uid="{00000000-0005-0000-0000-0000045C0000}"/>
    <cellStyle name="Dezimal 20 4 7 4 3" xfId="23641" xr:uid="{00000000-0005-0000-0000-0000055C0000}"/>
    <cellStyle name="Dezimal 20 4 7 4 3 2" xfId="23642" xr:uid="{00000000-0005-0000-0000-0000065C0000}"/>
    <cellStyle name="Dezimal 20 4 7 4 3 2 2" xfId="23643" xr:uid="{00000000-0005-0000-0000-0000075C0000}"/>
    <cellStyle name="Dezimal 20 4 7 4 3 3" xfId="23644" xr:uid="{00000000-0005-0000-0000-0000085C0000}"/>
    <cellStyle name="Dezimal 20 4 7 4 3 3 2" xfId="23645" xr:uid="{00000000-0005-0000-0000-0000095C0000}"/>
    <cellStyle name="Dezimal 20 4 7 4 3 4" xfId="23646" xr:uid="{00000000-0005-0000-0000-00000A5C0000}"/>
    <cellStyle name="Dezimal 20 4 7 4 4" xfId="23647" xr:uid="{00000000-0005-0000-0000-00000B5C0000}"/>
    <cellStyle name="Dezimal 20 4 7 4 4 2" xfId="23648" xr:uid="{00000000-0005-0000-0000-00000C5C0000}"/>
    <cellStyle name="Dezimal 20 4 7 4 5" xfId="23649" xr:uid="{00000000-0005-0000-0000-00000D5C0000}"/>
    <cellStyle name="Dezimal 20 4 7 4 5 2" xfId="23650" xr:uid="{00000000-0005-0000-0000-00000E5C0000}"/>
    <cellStyle name="Dezimal 20 4 7 4 6" xfId="23651" xr:uid="{00000000-0005-0000-0000-00000F5C0000}"/>
    <cellStyle name="Dezimal 20 4 7 5" xfId="23652" xr:uid="{00000000-0005-0000-0000-0000105C0000}"/>
    <cellStyle name="Dezimal 20 4 7 5 2" xfId="23653" xr:uid="{00000000-0005-0000-0000-0000115C0000}"/>
    <cellStyle name="Dezimal 20 4 7 5 2 2" xfId="23654" xr:uid="{00000000-0005-0000-0000-0000125C0000}"/>
    <cellStyle name="Dezimal 20 4 7 5 3" xfId="23655" xr:uid="{00000000-0005-0000-0000-0000135C0000}"/>
    <cellStyle name="Dezimal 20 4 7 5 3 2" xfId="23656" xr:uid="{00000000-0005-0000-0000-0000145C0000}"/>
    <cellStyle name="Dezimal 20 4 7 5 4" xfId="23657" xr:uid="{00000000-0005-0000-0000-0000155C0000}"/>
    <cellStyle name="Dezimal 20 4 7 6" xfId="23658" xr:uid="{00000000-0005-0000-0000-0000165C0000}"/>
    <cellStyle name="Dezimal 20 4 7 6 2" xfId="23659" xr:uid="{00000000-0005-0000-0000-0000175C0000}"/>
    <cellStyle name="Dezimal 20 4 7 6 2 2" xfId="23660" xr:uid="{00000000-0005-0000-0000-0000185C0000}"/>
    <cellStyle name="Dezimal 20 4 7 6 3" xfId="23661" xr:uid="{00000000-0005-0000-0000-0000195C0000}"/>
    <cellStyle name="Dezimal 20 4 7 6 3 2" xfId="23662" xr:uid="{00000000-0005-0000-0000-00001A5C0000}"/>
    <cellStyle name="Dezimal 20 4 7 6 4" xfId="23663" xr:uid="{00000000-0005-0000-0000-00001B5C0000}"/>
    <cellStyle name="Dezimal 20 4 7 7" xfId="23664" xr:uid="{00000000-0005-0000-0000-00001C5C0000}"/>
    <cellStyle name="Dezimal 20 4 7 7 2" xfId="23665" xr:uid="{00000000-0005-0000-0000-00001D5C0000}"/>
    <cellStyle name="Dezimal 20 4 7 7 2 2" xfId="23666" xr:uid="{00000000-0005-0000-0000-00001E5C0000}"/>
    <cellStyle name="Dezimal 20 4 7 7 3" xfId="23667" xr:uid="{00000000-0005-0000-0000-00001F5C0000}"/>
    <cellStyle name="Dezimal 20 4 7 7 3 2" xfId="23668" xr:uid="{00000000-0005-0000-0000-0000205C0000}"/>
    <cellStyle name="Dezimal 20 4 7 7 4" xfId="23669" xr:uid="{00000000-0005-0000-0000-0000215C0000}"/>
    <cellStyle name="Dezimal 20 4 7 8" xfId="23670" xr:uid="{00000000-0005-0000-0000-0000225C0000}"/>
    <cellStyle name="Dezimal 20 4 7 8 2" xfId="23671" xr:uid="{00000000-0005-0000-0000-0000235C0000}"/>
    <cellStyle name="Dezimal 20 4 7 8 2 2" xfId="23672" xr:uid="{00000000-0005-0000-0000-0000245C0000}"/>
    <cellStyle name="Dezimal 20 4 7 8 3" xfId="23673" xr:uid="{00000000-0005-0000-0000-0000255C0000}"/>
    <cellStyle name="Dezimal 20 4 7 8 3 2" xfId="23674" xr:uid="{00000000-0005-0000-0000-0000265C0000}"/>
    <cellStyle name="Dezimal 20 4 7 8 4" xfId="23675" xr:uid="{00000000-0005-0000-0000-0000275C0000}"/>
    <cellStyle name="Dezimal 20 4 7 9" xfId="23676" xr:uid="{00000000-0005-0000-0000-0000285C0000}"/>
    <cellStyle name="Dezimal 20 4 7 9 2" xfId="23677" xr:uid="{00000000-0005-0000-0000-0000295C0000}"/>
    <cellStyle name="Dezimal 20 4 8" xfId="23678" xr:uid="{00000000-0005-0000-0000-00002A5C0000}"/>
    <cellStyle name="Dezimal 20 4 8 10" xfId="23679" xr:uid="{00000000-0005-0000-0000-00002B5C0000}"/>
    <cellStyle name="Dezimal 20 4 8 2" xfId="23680" xr:uid="{00000000-0005-0000-0000-00002C5C0000}"/>
    <cellStyle name="Dezimal 20 4 8 2 2" xfId="23681" xr:uid="{00000000-0005-0000-0000-00002D5C0000}"/>
    <cellStyle name="Dezimal 20 4 8 2 2 2" xfId="23682" xr:uid="{00000000-0005-0000-0000-00002E5C0000}"/>
    <cellStyle name="Dezimal 20 4 8 2 2 2 2" xfId="23683" xr:uid="{00000000-0005-0000-0000-00002F5C0000}"/>
    <cellStyle name="Dezimal 20 4 8 2 2 3" xfId="23684" xr:uid="{00000000-0005-0000-0000-0000305C0000}"/>
    <cellStyle name="Dezimal 20 4 8 2 2 3 2" xfId="23685" xr:uid="{00000000-0005-0000-0000-0000315C0000}"/>
    <cellStyle name="Dezimal 20 4 8 2 2 4" xfId="23686" xr:uid="{00000000-0005-0000-0000-0000325C0000}"/>
    <cellStyle name="Dezimal 20 4 8 2 3" xfId="23687" xr:uid="{00000000-0005-0000-0000-0000335C0000}"/>
    <cellStyle name="Dezimal 20 4 8 2 3 2" xfId="23688" xr:uid="{00000000-0005-0000-0000-0000345C0000}"/>
    <cellStyle name="Dezimal 20 4 8 2 3 2 2" xfId="23689" xr:uid="{00000000-0005-0000-0000-0000355C0000}"/>
    <cellStyle name="Dezimal 20 4 8 2 3 3" xfId="23690" xr:uid="{00000000-0005-0000-0000-0000365C0000}"/>
    <cellStyle name="Dezimal 20 4 8 2 3 3 2" xfId="23691" xr:uid="{00000000-0005-0000-0000-0000375C0000}"/>
    <cellStyle name="Dezimal 20 4 8 2 3 4" xfId="23692" xr:uid="{00000000-0005-0000-0000-0000385C0000}"/>
    <cellStyle name="Dezimal 20 4 8 2 4" xfId="23693" xr:uid="{00000000-0005-0000-0000-0000395C0000}"/>
    <cellStyle name="Dezimal 20 4 8 2 4 2" xfId="23694" xr:uid="{00000000-0005-0000-0000-00003A5C0000}"/>
    <cellStyle name="Dezimal 20 4 8 2 5" xfId="23695" xr:uid="{00000000-0005-0000-0000-00003B5C0000}"/>
    <cellStyle name="Dezimal 20 4 8 2 5 2" xfId="23696" xr:uid="{00000000-0005-0000-0000-00003C5C0000}"/>
    <cellStyle name="Dezimal 20 4 8 2 6" xfId="23697" xr:uid="{00000000-0005-0000-0000-00003D5C0000}"/>
    <cellStyle name="Dezimal 20 4 8 3" xfId="23698" xr:uid="{00000000-0005-0000-0000-00003E5C0000}"/>
    <cellStyle name="Dezimal 20 4 8 3 2" xfId="23699" xr:uid="{00000000-0005-0000-0000-00003F5C0000}"/>
    <cellStyle name="Dezimal 20 4 8 3 2 2" xfId="23700" xr:uid="{00000000-0005-0000-0000-0000405C0000}"/>
    <cellStyle name="Dezimal 20 4 8 3 2 2 2" xfId="23701" xr:uid="{00000000-0005-0000-0000-0000415C0000}"/>
    <cellStyle name="Dezimal 20 4 8 3 2 3" xfId="23702" xr:uid="{00000000-0005-0000-0000-0000425C0000}"/>
    <cellStyle name="Dezimal 20 4 8 3 2 3 2" xfId="23703" xr:uid="{00000000-0005-0000-0000-0000435C0000}"/>
    <cellStyle name="Dezimal 20 4 8 3 2 4" xfId="23704" xr:uid="{00000000-0005-0000-0000-0000445C0000}"/>
    <cellStyle name="Dezimal 20 4 8 3 3" xfId="23705" xr:uid="{00000000-0005-0000-0000-0000455C0000}"/>
    <cellStyle name="Dezimal 20 4 8 3 3 2" xfId="23706" xr:uid="{00000000-0005-0000-0000-0000465C0000}"/>
    <cellStyle name="Dezimal 20 4 8 3 3 2 2" xfId="23707" xr:uid="{00000000-0005-0000-0000-0000475C0000}"/>
    <cellStyle name="Dezimal 20 4 8 3 3 3" xfId="23708" xr:uid="{00000000-0005-0000-0000-0000485C0000}"/>
    <cellStyle name="Dezimal 20 4 8 3 3 3 2" xfId="23709" xr:uid="{00000000-0005-0000-0000-0000495C0000}"/>
    <cellStyle name="Dezimal 20 4 8 3 3 4" xfId="23710" xr:uid="{00000000-0005-0000-0000-00004A5C0000}"/>
    <cellStyle name="Dezimal 20 4 8 3 4" xfId="23711" xr:uid="{00000000-0005-0000-0000-00004B5C0000}"/>
    <cellStyle name="Dezimal 20 4 8 3 4 2" xfId="23712" xr:uid="{00000000-0005-0000-0000-00004C5C0000}"/>
    <cellStyle name="Dezimal 20 4 8 3 5" xfId="23713" xr:uid="{00000000-0005-0000-0000-00004D5C0000}"/>
    <cellStyle name="Dezimal 20 4 8 3 5 2" xfId="23714" xr:uid="{00000000-0005-0000-0000-00004E5C0000}"/>
    <cellStyle name="Dezimal 20 4 8 3 6" xfId="23715" xr:uid="{00000000-0005-0000-0000-00004F5C0000}"/>
    <cellStyle name="Dezimal 20 4 8 4" xfId="23716" xr:uid="{00000000-0005-0000-0000-0000505C0000}"/>
    <cellStyle name="Dezimal 20 4 8 4 2" xfId="23717" xr:uid="{00000000-0005-0000-0000-0000515C0000}"/>
    <cellStyle name="Dezimal 20 4 8 4 2 2" xfId="23718" xr:uid="{00000000-0005-0000-0000-0000525C0000}"/>
    <cellStyle name="Dezimal 20 4 8 4 2 2 2" xfId="23719" xr:uid="{00000000-0005-0000-0000-0000535C0000}"/>
    <cellStyle name="Dezimal 20 4 8 4 2 2 2 2" xfId="23720" xr:uid="{00000000-0005-0000-0000-0000545C0000}"/>
    <cellStyle name="Dezimal 20 4 8 4 2 2 3" xfId="23721" xr:uid="{00000000-0005-0000-0000-0000555C0000}"/>
    <cellStyle name="Dezimal 20 4 8 4 2 2 3 2" xfId="23722" xr:uid="{00000000-0005-0000-0000-0000565C0000}"/>
    <cellStyle name="Dezimal 20 4 8 4 2 2 4" xfId="23723" xr:uid="{00000000-0005-0000-0000-0000575C0000}"/>
    <cellStyle name="Dezimal 20 4 8 4 2 3" xfId="23724" xr:uid="{00000000-0005-0000-0000-0000585C0000}"/>
    <cellStyle name="Dezimal 20 4 8 4 2 3 2" xfId="23725" xr:uid="{00000000-0005-0000-0000-0000595C0000}"/>
    <cellStyle name="Dezimal 20 4 8 4 2 3 2 2" xfId="23726" xr:uid="{00000000-0005-0000-0000-00005A5C0000}"/>
    <cellStyle name="Dezimal 20 4 8 4 2 3 3" xfId="23727" xr:uid="{00000000-0005-0000-0000-00005B5C0000}"/>
    <cellStyle name="Dezimal 20 4 8 4 2 3 3 2" xfId="23728" xr:uid="{00000000-0005-0000-0000-00005C5C0000}"/>
    <cellStyle name="Dezimal 20 4 8 4 2 3 4" xfId="23729" xr:uid="{00000000-0005-0000-0000-00005D5C0000}"/>
    <cellStyle name="Dezimal 20 4 8 4 2 4" xfId="23730" xr:uid="{00000000-0005-0000-0000-00005E5C0000}"/>
    <cellStyle name="Dezimal 20 4 8 4 2 4 2" xfId="23731" xr:uid="{00000000-0005-0000-0000-00005F5C0000}"/>
    <cellStyle name="Dezimal 20 4 8 4 2 5" xfId="23732" xr:uid="{00000000-0005-0000-0000-0000605C0000}"/>
    <cellStyle name="Dezimal 20 4 8 4 2 5 2" xfId="23733" xr:uid="{00000000-0005-0000-0000-0000615C0000}"/>
    <cellStyle name="Dezimal 20 4 8 4 2 6" xfId="23734" xr:uid="{00000000-0005-0000-0000-0000625C0000}"/>
    <cellStyle name="Dezimal 20 4 8 4 3" xfId="23735" xr:uid="{00000000-0005-0000-0000-0000635C0000}"/>
    <cellStyle name="Dezimal 20 4 8 4 3 2" xfId="23736" xr:uid="{00000000-0005-0000-0000-0000645C0000}"/>
    <cellStyle name="Dezimal 20 4 8 4 3 2 2" xfId="23737" xr:uid="{00000000-0005-0000-0000-0000655C0000}"/>
    <cellStyle name="Dezimal 20 4 8 4 3 3" xfId="23738" xr:uid="{00000000-0005-0000-0000-0000665C0000}"/>
    <cellStyle name="Dezimal 20 4 8 4 3 3 2" xfId="23739" xr:uid="{00000000-0005-0000-0000-0000675C0000}"/>
    <cellStyle name="Dezimal 20 4 8 4 3 4" xfId="23740" xr:uid="{00000000-0005-0000-0000-0000685C0000}"/>
    <cellStyle name="Dezimal 20 4 8 4 4" xfId="23741" xr:uid="{00000000-0005-0000-0000-0000695C0000}"/>
    <cellStyle name="Dezimal 20 4 8 4 4 2" xfId="23742" xr:uid="{00000000-0005-0000-0000-00006A5C0000}"/>
    <cellStyle name="Dezimal 20 4 8 4 5" xfId="23743" xr:uid="{00000000-0005-0000-0000-00006B5C0000}"/>
    <cellStyle name="Dezimal 20 4 8 4 5 2" xfId="23744" xr:uid="{00000000-0005-0000-0000-00006C5C0000}"/>
    <cellStyle name="Dezimal 20 4 8 4 6" xfId="23745" xr:uid="{00000000-0005-0000-0000-00006D5C0000}"/>
    <cellStyle name="Dezimal 20 4 8 5" xfId="23746" xr:uid="{00000000-0005-0000-0000-00006E5C0000}"/>
    <cellStyle name="Dezimal 20 4 8 5 2" xfId="23747" xr:uid="{00000000-0005-0000-0000-00006F5C0000}"/>
    <cellStyle name="Dezimal 20 4 8 5 2 2" xfId="23748" xr:uid="{00000000-0005-0000-0000-0000705C0000}"/>
    <cellStyle name="Dezimal 20 4 8 5 3" xfId="23749" xr:uid="{00000000-0005-0000-0000-0000715C0000}"/>
    <cellStyle name="Dezimal 20 4 8 5 3 2" xfId="23750" xr:uid="{00000000-0005-0000-0000-0000725C0000}"/>
    <cellStyle name="Dezimal 20 4 8 5 4" xfId="23751" xr:uid="{00000000-0005-0000-0000-0000735C0000}"/>
    <cellStyle name="Dezimal 20 4 8 6" xfId="23752" xr:uid="{00000000-0005-0000-0000-0000745C0000}"/>
    <cellStyle name="Dezimal 20 4 8 6 2" xfId="23753" xr:uid="{00000000-0005-0000-0000-0000755C0000}"/>
    <cellStyle name="Dezimal 20 4 8 6 2 2" xfId="23754" xr:uid="{00000000-0005-0000-0000-0000765C0000}"/>
    <cellStyle name="Dezimal 20 4 8 6 3" xfId="23755" xr:uid="{00000000-0005-0000-0000-0000775C0000}"/>
    <cellStyle name="Dezimal 20 4 8 6 3 2" xfId="23756" xr:uid="{00000000-0005-0000-0000-0000785C0000}"/>
    <cellStyle name="Dezimal 20 4 8 6 4" xfId="23757" xr:uid="{00000000-0005-0000-0000-0000795C0000}"/>
    <cellStyle name="Dezimal 20 4 8 7" xfId="23758" xr:uid="{00000000-0005-0000-0000-00007A5C0000}"/>
    <cellStyle name="Dezimal 20 4 8 7 2" xfId="23759" xr:uid="{00000000-0005-0000-0000-00007B5C0000}"/>
    <cellStyle name="Dezimal 20 4 8 7 2 2" xfId="23760" xr:uid="{00000000-0005-0000-0000-00007C5C0000}"/>
    <cellStyle name="Dezimal 20 4 8 7 3" xfId="23761" xr:uid="{00000000-0005-0000-0000-00007D5C0000}"/>
    <cellStyle name="Dezimal 20 4 8 7 3 2" xfId="23762" xr:uid="{00000000-0005-0000-0000-00007E5C0000}"/>
    <cellStyle name="Dezimal 20 4 8 7 4" xfId="23763" xr:uid="{00000000-0005-0000-0000-00007F5C0000}"/>
    <cellStyle name="Dezimal 20 4 8 8" xfId="23764" xr:uid="{00000000-0005-0000-0000-0000805C0000}"/>
    <cellStyle name="Dezimal 20 4 8 8 2" xfId="23765" xr:uid="{00000000-0005-0000-0000-0000815C0000}"/>
    <cellStyle name="Dezimal 20 4 8 9" xfId="23766" xr:uid="{00000000-0005-0000-0000-0000825C0000}"/>
    <cellStyle name="Dezimal 20 4 8 9 2" xfId="23767" xr:uid="{00000000-0005-0000-0000-0000835C0000}"/>
    <cellStyle name="Dezimal 20 4 9" xfId="23768" xr:uid="{00000000-0005-0000-0000-0000845C0000}"/>
    <cellStyle name="Dezimal 20 4 9 2" xfId="23769" xr:uid="{00000000-0005-0000-0000-0000855C0000}"/>
    <cellStyle name="Dezimal 20 4 9 2 2" xfId="23770" xr:uid="{00000000-0005-0000-0000-0000865C0000}"/>
    <cellStyle name="Dezimal 20 4 9 2 2 2" xfId="23771" xr:uid="{00000000-0005-0000-0000-0000875C0000}"/>
    <cellStyle name="Dezimal 20 4 9 2 2 2 2" xfId="23772" xr:uid="{00000000-0005-0000-0000-0000885C0000}"/>
    <cellStyle name="Dezimal 20 4 9 2 2 3" xfId="23773" xr:uid="{00000000-0005-0000-0000-0000895C0000}"/>
    <cellStyle name="Dezimal 20 4 9 2 2 3 2" xfId="23774" xr:uid="{00000000-0005-0000-0000-00008A5C0000}"/>
    <cellStyle name="Dezimal 20 4 9 2 2 4" xfId="23775" xr:uid="{00000000-0005-0000-0000-00008B5C0000}"/>
    <cellStyle name="Dezimal 20 4 9 2 3" xfId="23776" xr:uid="{00000000-0005-0000-0000-00008C5C0000}"/>
    <cellStyle name="Dezimal 20 4 9 2 3 2" xfId="23777" xr:uid="{00000000-0005-0000-0000-00008D5C0000}"/>
    <cellStyle name="Dezimal 20 4 9 2 3 2 2" xfId="23778" xr:uid="{00000000-0005-0000-0000-00008E5C0000}"/>
    <cellStyle name="Dezimal 20 4 9 2 3 3" xfId="23779" xr:uid="{00000000-0005-0000-0000-00008F5C0000}"/>
    <cellStyle name="Dezimal 20 4 9 2 3 3 2" xfId="23780" xr:uid="{00000000-0005-0000-0000-0000905C0000}"/>
    <cellStyle name="Dezimal 20 4 9 2 3 4" xfId="23781" xr:uid="{00000000-0005-0000-0000-0000915C0000}"/>
    <cellStyle name="Dezimal 20 4 9 2 4" xfId="23782" xr:uid="{00000000-0005-0000-0000-0000925C0000}"/>
    <cellStyle name="Dezimal 20 4 9 2 4 2" xfId="23783" xr:uid="{00000000-0005-0000-0000-0000935C0000}"/>
    <cellStyle name="Dezimal 20 4 9 2 5" xfId="23784" xr:uid="{00000000-0005-0000-0000-0000945C0000}"/>
    <cellStyle name="Dezimal 20 4 9 2 5 2" xfId="23785" xr:uid="{00000000-0005-0000-0000-0000955C0000}"/>
    <cellStyle name="Dezimal 20 4 9 2 6" xfId="23786" xr:uid="{00000000-0005-0000-0000-0000965C0000}"/>
    <cellStyle name="Dezimal 20 4 9 3" xfId="23787" xr:uid="{00000000-0005-0000-0000-0000975C0000}"/>
    <cellStyle name="Dezimal 20 4 9 3 2" xfId="23788" xr:uid="{00000000-0005-0000-0000-0000985C0000}"/>
    <cellStyle name="Dezimal 20 4 9 3 2 2" xfId="23789" xr:uid="{00000000-0005-0000-0000-0000995C0000}"/>
    <cellStyle name="Dezimal 20 4 9 3 3" xfId="23790" xr:uid="{00000000-0005-0000-0000-00009A5C0000}"/>
    <cellStyle name="Dezimal 20 4 9 3 3 2" xfId="23791" xr:uid="{00000000-0005-0000-0000-00009B5C0000}"/>
    <cellStyle name="Dezimal 20 4 9 3 4" xfId="23792" xr:uid="{00000000-0005-0000-0000-00009C5C0000}"/>
    <cellStyle name="Dezimal 20 4 9 4" xfId="23793" xr:uid="{00000000-0005-0000-0000-00009D5C0000}"/>
    <cellStyle name="Dezimal 20 4 9 4 2" xfId="23794" xr:uid="{00000000-0005-0000-0000-00009E5C0000}"/>
    <cellStyle name="Dezimal 20 4 9 5" xfId="23795" xr:uid="{00000000-0005-0000-0000-00009F5C0000}"/>
    <cellStyle name="Dezimal 20 4 9 5 2" xfId="23796" xr:uid="{00000000-0005-0000-0000-0000A05C0000}"/>
    <cellStyle name="Dezimal 20 4 9 6" xfId="23797" xr:uid="{00000000-0005-0000-0000-0000A15C0000}"/>
    <cellStyle name="Dezimal 20 5" xfId="23798" xr:uid="{00000000-0005-0000-0000-0000A25C0000}"/>
    <cellStyle name="Dezimal 20 5 10" xfId="23799" xr:uid="{00000000-0005-0000-0000-0000A35C0000}"/>
    <cellStyle name="Dezimal 20 5 10 2" xfId="23800" xr:uid="{00000000-0005-0000-0000-0000A45C0000}"/>
    <cellStyle name="Dezimal 20 5 11" xfId="23801" xr:uid="{00000000-0005-0000-0000-0000A55C0000}"/>
    <cellStyle name="Dezimal 20 5 2" xfId="23802" xr:uid="{00000000-0005-0000-0000-0000A65C0000}"/>
    <cellStyle name="Dezimal 20 5 2 10" xfId="23803" xr:uid="{00000000-0005-0000-0000-0000A75C0000}"/>
    <cellStyle name="Dezimal 20 5 2 2" xfId="23804" xr:uid="{00000000-0005-0000-0000-0000A85C0000}"/>
    <cellStyle name="Dezimal 20 5 2 2 2" xfId="23805" xr:uid="{00000000-0005-0000-0000-0000A95C0000}"/>
    <cellStyle name="Dezimal 20 5 2 2 2 2" xfId="23806" xr:uid="{00000000-0005-0000-0000-0000AA5C0000}"/>
    <cellStyle name="Dezimal 20 5 2 2 2 2 2" xfId="23807" xr:uid="{00000000-0005-0000-0000-0000AB5C0000}"/>
    <cellStyle name="Dezimal 20 5 2 2 2 3" xfId="23808" xr:uid="{00000000-0005-0000-0000-0000AC5C0000}"/>
    <cellStyle name="Dezimal 20 5 2 2 3" xfId="23809" xr:uid="{00000000-0005-0000-0000-0000AD5C0000}"/>
    <cellStyle name="Dezimal 20 5 2 2 3 2" xfId="23810" xr:uid="{00000000-0005-0000-0000-0000AE5C0000}"/>
    <cellStyle name="Dezimal 20 5 2 2 4" xfId="23811" xr:uid="{00000000-0005-0000-0000-0000AF5C0000}"/>
    <cellStyle name="Dezimal 20 5 2 3" xfId="23812" xr:uid="{00000000-0005-0000-0000-0000B05C0000}"/>
    <cellStyle name="Dezimal 20 5 2 3 2" xfId="23813" xr:uid="{00000000-0005-0000-0000-0000B15C0000}"/>
    <cellStyle name="Dezimal 20 5 2 3 2 2" xfId="23814" xr:uid="{00000000-0005-0000-0000-0000B25C0000}"/>
    <cellStyle name="Dezimal 20 5 2 3 3" xfId="23815" xr:uid="{00000000-0005-0000-0000-0000B35C0000}"/>
    <cellStyle name="Dezimal 20 5 2 3 3 2" xfId="23816" xr:uid="{00000000-0005-0000-0000-0000B45C0000}"/>
    <cellStyle name="Dezimal 20 5 2 3 4" xfId="23817" xr:uid="{00000000-0005-0000-0000-0000B55C0000}"/>
    <cellStyle name="Dezimal 20 5 2 4" xfId="23818" xr:uid="{00000000-0005-0000-0000-0000B65C0000}"/>
    <cellStyle name="Dezimal 20 5 2 4 2" xfId="23819" xr:uid="{00000000-0005-0000-0000-0000B75C0000}"/>
    <cellStyle name="Dezimal 20 5 2 4 2 2" xfId="23820" xr:uid="{00000000-0005-0000-0000-0000B85C0000}"/>
    <cellStyle name="Dezimal 20 5 2 4 3" xfId="23821" xr:uid="{00000000-0005-0000-0000-0000B95C0000}"/>
    <cellStyle name="Dezimal 20 5 2 4 3 2" xfId="23822" xr:uid="{00000000-0005-0000-0000-0000BA5C0000}"/>
    <cellStyle name="Dezimal 20 5 2 4 4" xfId="23823" xr:uid="{00000000-0005-0000-0000-0000BB5C0000}"/>
    <cellStyle name="Dezimal 20 5 2 5" xfId="23824" xr:uid="{00000000-0005-0000-0000-0000BC5C0000}"/>
    <cellStyle name="Dezimal 20 5 2 5 2" xfId="23825" xr:uid="{00000000-0005-0000-0000-0000BD5C0000}"/>
    <cellStyle name="Dezimal 20 5 2 5 2 2" xfId="23826" xr:uid="{00000000-0005-0000-0000-0000BE5C0000}"/>
    <cellStyle name="Dezimal 20 5 2 5 3" xfId="23827" xr:uid="{00000000-0005-0000-0000-0000BF5C0000}"/>
    <cellStyle name="Dezimal 20 5 2 5 3 2" xfId="23828" xr:uid="{00000000-0005-0000-0000-0000C05C0000}"/>
    <cellStyle name="Dezimal 20 5 2 5 4" xfId="23829" xr:uid="{00000000-0005-0000-0000-0000C15C0000}"/>
    <cellStyle name="Dezimal 20 5 2 6" xfId="23830" xr:uid="{00000000-0005-0000-0000-0000C25C0000}"/>
    <cellStyle name="Dezimal 20 5 2 6 2" xfId="23831" xr:uid="{00000000-0005-0000-0000-0000C35C0000}"/>
    <cellStyle name="Dezimal 20 5 2 6 2 2" xfId="23832" xr:uid="{00000000-0005-0000-0000-0000C45C0000}"/>
    <cellStyle name="Dezimal 20 5 2 6 3" xfId="23833" xr:uid="{00000000-0005-0000-0000-0000C55C0000}"/>
    <cellStyle name="Dezimal 20 5 2 6 3 2" xfId="23834" xr:uid="{00000000-0005-0000-0000-0000C65C0000}"/>
    <cellStyle name="Dezimal 20 5 2 6 4" xfId="23835" xr:uid="{00000000-0005-0000-0000-0000C75C0000}"/>
    <cellStyle name="Dezimal 20 5 2 7" xfId="23836" xr:uid="{00000000-0005-0000-0000-0000C85C0000}"/>
    <cellStyle name="Dezimal 20 5 2 7 2" xfId="23837" xr:uid="{00000000-0005-0000-0000-0000C95C0000}"/>
    <cellStyle name="Dezimal 20 5 2 7 2 2" xfId="23838" xr:uid="{00000000-0005-0000-0000-0000CA5C0000}"/>
    <cellStyle name="Dezimal 20 5 2 7 3" xfId="23839" xr:uid="{00000000-0005-0000-0000-0000CB5C0000}"/>
    <cellStyle name="Dezimal 20 5 2 7 3 2" xfId="23840" xr:uid="{00000000-0005-0000-0000-0000CC5C0000}"/>
    <cellStyle name="Dezimal 20 5 2 7 4" xfId="23841" xr:uid="{00000000-0005-0000-0000-0000CD5C0000}"/>
    <cellStyle name="Dezimal 20 5 2 8" xfId="23842" xr:uid="{00000000-0005-0000-0000-0000CE5C0000}"/>
    <cellStyle name="Dezimal 20 5 2 8 2" xfId="23843" xr:uid="{00000000-0005-0000-0000-0000CF5C0000}"/>
    <cellStyle name="Dezimal 20 5 2 9" xfId="23844" xr:uid="{00000000-0005-0000-0000-0000D05C0000}"/>
    <cellStyle name="Dezimal 20 5 2 9 2" xfId="23845" xr:uid="{00000000-0005-0000-0000-0000D15C0000}"/>
    <cellStyle name="Dezimal 20 5 3" xfId="23846" xr:uid="{00000000-0005-0000-0000-0000D25C0000}"/>
    <cellStyle name="Dezimal 20 5 3 2" xfId="23847" xr:uid="{00000000-0005-0000-0000-0000D35C0000}"/>
    <cellStyle name="Dezimal 20 5 3 2 2" xfId="23848" xr:uid="{00000000-0005-0000-0000-0000D45C0000}"/>
    <cellStyle name="Dezimal 20 5 3 2 2 2" xfId="23849" xr:uid="{00000000-0005-0000-0000-0000D55C0000}"/>
    <cellStyle name="Dezimal 20 5 3 2 3" xfId="23850" xr:uid="{00000000-0005-0000-0000-0000D65C0000}"/>
    <cellStyle name="Dezimal 20 5 3 2 3 2" xfId="23851" xr:uid="{00000000-0005-0000-0000-0000D75C0000}"/>
    <cellStyle name="Dezimal 20 5 3 2 4" xfId="23852" xr:uid="{00000000-0005-0000-0000-0000D85C0000}"/>
    <cellStyle name="Dezimal 20 5 3 3" xfId="23853" xr:uid="{00000000-0005-0000-0000-0000D95C0000}"/>
    <cellStyle name="Dezimal 20 5 3 3 2" xfId="23854" xr:uid="{00000000-0005-0000-0000-0000DA5C0000}"/>
    <cellStyle name="Dezimal 20 5 3 3 2 2" xfId="23855" xr:uid="{00000000-0005-0000-0000-0000DB5C0000}"/>
    <cellStyle name="Dezimal 20 5 3 3 3" xfId="23856" xr:uid="{00000000-0005-0000-0000-0000DC5C0000}"/>
    <cellStyle name="Dezimal 20 5 3 3 3 2" xfId="23857" xr:uid="{00000000-0005-0000-0000-0000DD5C0000}"/>
    <cellStyle name="Dezimal 20 5 3 3 4" xfId="23858" xr:uid="{00000000-0005-0000-0000-0000DE5C0000}"/>
    <cellStyle name="Dezimal 20 5 3 4" xfId="23859" xr:uid="{00000000-0005-0000-0000-0000DF5C0000}"/>
    <cellStyle name="Dezimal 20 5 3 4 2" xfId="23860" xr:uid="{00000000-0005-0000-0000-0000E05C0000}"/>
    <cellStyle name="Dezimal 20 5 3 4 2 2" xfId="23861" xr:uid="{00000000-0005-0000-0000-0000E15C0000}"/>
    <cellStyle name="Dezimal 20 5 3 4 3" xfId="23862" xr:uid="{00000000-0005-0000-0000-0000E25C0000}"/>
    <cellStyle name="Dezimal 20 5 3 4 3 2" xfId="23863" xr:uid="{00000000-0005-0000-0000-0000E35C0000}"/>
    <cellStyle name="Dezimal 20 5 3 4 4" xfId="23864" xr:uid="{00000000-0005-0000-0000-0000E45C0000}"/>
    <cellStyle name="Dezimal 20 5 3 5" xfId="23865" xr:uid="{00000000-0005-0000-0000-0000E55C0000}"/>
    <cellStyle name="Dezimal 20 5 3 5 2" xfId="23866" xr:uid="{00000000-0005-0000-0000-0000E65C0000}"/>
    <cellStyle name="Dezimal 20 5 3 5 2 2" xfId="23867" xr:uid="{00000000-0005-0000-0000-0000E75C0000}"/>
    <cellStyle name="Dezimal 20 5 3 5 3" xfId="23868" xr:uid="{00000000-0005-0000-0000-0000E85C0000}"/>
    <cellStyle name="Dezimal 20 5 3 5 3 2" xfId="23869" xr:uid="{00000000-0005-0000-0000-0000E95C0000}"/>
    <cellStyle name="Dezimal 20 5 3 5 4" xfId="23870" xr:uid="{00000000-0005-0000-0000-0000EA5C0000}"/>
    <cellStyle name="Dezimal 20 5 3 6" xfId="23871" xr:uid="{00000000-0005-0000-0000-0000EB5C0000}"/>
    <cellStyle name="Dezimal 20 5 3 6 2" xfId="23872" xr:uid="{00000000-0005-0000-0000-0000EC5C0000}"/>
    <cellStyle name="Dezimal 20 5 3 7" xfId="23873" xr:uid="{00000000-0005-0000-0000-0000ED5C0000}"/>
    <cellStyle name="Dezimal 20 5 3 7 2" xfId="23874" xr:uid="{00000000-0005-0000-0000-0000EE5C0000}"/>
    <cellStyle name="Dezimal 20 5 3 8" xfId="23875" xr:uid="{00000000-0005-0000-0000-0000EF5C0000}"/>
    <cellStyle name="Dezimal 20 5 4" xfId="23876" xr:uid="{00000000-0005-0000-0000-0000F05C0000}"/>
    <cellStyle name="Dezimal 20 5 4 2" xfId="23877" xr:uid="{00000000-0005-0000-0000-0000F15C0000}"/>
    <cellStyle name="Dezimal 20 5 4 2 2" xfId="23878" xr:uid="{00000000-0005-0000-0000-0000F25C0000}"/>
    <cellStyle name="Dezimal 20 5 4 3" xfId="23879" xr:uid="{00000000-0005-0000-0000-0000F35C0000}"/>
    <cellStyle name="Dezimal 20 5 4 3 2" xfId="23880" xr:uid="{00000000-0005-0000-0000-0000F45C0000}"/>
    <cellStyle name="Dezimal 20 5 4 4" xfId="23881" xr:uid="{00000000-0005-0000-0000-0000F55C0000}"/>
    <cellStyle name="Dezimal 20 5 5" xfId="23882" xr:uid="{00000000-0005-0000-0000-0000F65C0000}"/>
    <cellStyle name="Dezimal 20 5 5 2" xfId="23883" xr:uid="{00000000-0005-0000-0000-0000F75C0000}"/>
    <cellStyle name="Dezimal 20 5 5 2 2" xfId="23884" xr:uid="{00000000-0005-0000-0000-0000F85C0000}"/>
    <cellStyle name="Dezimal 20 5 5 3" xfId="23885" xr:uid="{00000000-0005-0000-0000-0000F95C0000}"/>
    <cellStyle name="Dezimal 20 5 5 3 2" xfId="23886" xr:uid="{00000000-0005-0000-0000-0000FA5C0000}"/>
    <cellStyle name="Dezimal 20 5 5 4" xfId="23887" xr:uid="{00000000-0005-0000-0000-0000FB5C0000}"/>
    <cellStyle name="Dezimal 20 5 6" xfId="23888" xr:uid="{00000000-0005-0000-0000-0000FC5C0000}"/>
    <cellStyle name="Dezimal 20 5 6 2" xfId="23889" xr:uid="{00000000-0005-0000-0000-0000FD5C0000}"/>
    <cellStyle name="Dezimal 20 5 6 2 2" xfId="23890" xr:uid="{00000000-0005-0000-0000-0000FE5C0000}"/>
    <cellStyle name="Dezimal 20 5 6 3" xfId="23891" xr:uid="{00000000-0005-0000-0000-0000FF5C0000}"/>
    <cellStyle name="Dezimal 20 5 6 3 2" xfId="23892" xr:uid="{00000000-0005-0000-0000-0000005D0000}"/>
    <cellStyle name="Dezimal 20 5 6 4" xfId="23893" xr:uid="{00000000-0005-0000-0000-0000015D0000}"/>
    <cellStyle name="Dezimal 20 5 7" xfId="23894" xr:uid="{00000000-0005-0000-0000-0000025D0000}"/>
    <cellStyle name="Dezimal 20 5 7 2" xfId="23895" xr:uid="{00000000-0005-0000-0000-0000035D0000}"/>
    <cellStyle name="Dezimal 20 5 7 2 2" xfId="23896" xr:uid="{00000000-0005-0000-0000-0000045D0000}"/>
    <cellStyle name="Dezimal 20 5 7 3" xfId="23897" xr:uid="{00000000-0005-0000-0000-0000055D0000}"/>
    <cellStyle name="Dezimal 20 5 7 3 2" xfId="23898" xr:uid="{00000000-0005-0000-0000-0000065D0000}"/>
    <cellStyle name="Dezimal 20 5 7 4" xfId="23899" xr:uid="{00000000-0005-0000-0000-0000075D0000}"/>
    <cellStyle name="Dezimal 20 5 8" xfId="23900" xr:uid="{00000000-0005-0000-0000-0000085D0000}"/>
    <cellStyle name="Dezimal 20 5 8 2" xfId="23901" xr:uid="{00000000-0005-0000-0000-0000095D0000}"/>
    <cellStyle name="Dezimal 20 5 8 2 2" xfId="23902" xr:uid="{00000000-0005-0000-0000-00000A5D0000}"/>
    <cellStyle name="Dezimal 20 5 8 3" xfId="23903" xr:uid="{00000000-0005-0000-0000-00000B5D0000}"/>
    <cellStyle name="Dezimal 20 5 8 3 2" xfId="23904" xr:uid="{00000000-0005-0000-0000-00000C5D0000}"/>
    <cellStyle name="Dezimal 20 5 8 4" xfId="23905" xr:uid="{00000000-0005-0000-0000-00000D5D0000}"/>
    <cellStyle name="Dezimal 20 5 9" xfId="23906" xr:uid="{00000000-0005-0000-0000-00000E5D0000}"/>
    <cellStyle name="Dezimal 20 5 9 2" xfId="23907" xr:uid="{00000000-0005-0000-0000-00000F5D0000}"/>
    <cellStyle name="Dezimal 20 6" xfId="23908" xr:uid="{00000000-0005-0000-0000-0000105D0000}"/>
    <cellStyle name="Dezimal 20 6 10" xfId="23909" xr:uid="{00000000-0005-0000-0000-0000115D0000}"/>
    <cellStyle name="Dezimal 20 6 10 2" xfId="23910" xr:uid="{00000000-0005-0000-0000-0000125D0000}"/>
    <cellStyle name="Dezimal 20 6 11" xfId="23911" xr:uid="{00000000-0005-0000-0000-0000135D0000}"/>
    <cellStyle name="Dezimal 20 6 2" xfId="23912" xr:uid="{00000000-0005-0000-0000-0000145D0000}"/>
    <cellStyle name="Dezimal 20 6 2 10" xfId="23913" xr:uid="{00000000-0005-0000-0000-0000155D0000}"/>
    <cellStyle name="Dezimal 20 6 2 2" xfId="23914" xr:uid="{00000000-0005-0000-0000-0000165D0000}"/>
    <cellStyle name="Dezimal 20 6 2 2 2" xfId="23915" xr:uid="{00000000-0005-0000-0000-0000175D0000}"/>
    <cellStyle name="Dezimal 20 6 2 2 2 2" xfId="23916" xr:uid="{00000000-0005-0000-0000-0000185D0000}"/>
    <cellStyle name="Dezimal 20 6 2 2 3" xfId="23917" xr:uid="{00000000-0005-0000-0000-0000195D0000}"/>
    <cellStyle name="Dezimal 20 6 2 2 3 2" xfId="23918" xr:uid="{00000000-0005-0000-0000-00001A5D0000}"/>
    <cellStyle name="Dezimal 20 6 2 2 4" xfId="23919" xr:uid="{00000000-0005-0000-0000-00001B5D0000}"/>
    <cellStyle name="Dezimal 20 6 2 3" xfId="23920" xr:uid="{00000000-0005-0000-0000-00001C5D0000}"/>
    <cellStyle name="Dezimal 20 6 2 3 2" xfId="23921" xr:uid="{00000000-0005-0000-0000-00001D5D0000}"/>
    <cellStyle name="Dezimal 20 6 2 3 2 2" xfId="23922" xr:uid="{00000000-0005-0000-0000-00001E5D0000}"/>
    <cellStyle name="Dezimal 20 6 2 3 3" xfId="23923" xr:uid="{00000000-0005-0000-0000-00001F5D0000}"/>
    <cellStyle name="Dezimal 20 6 2 3 3 2" xfId="23924" xr:uid="{00000000-0005-0000-0000-0000205D0000}"/>
    <cellStyle name="Dezimal 20 6 2 3 4" xfId="23925" xr:uid="{00000000-0005-0000-0000-0000215D0000}"/>
    <cellStyle name="Dezimal 20 6 2 4" xfId="23926" xr:uid="{00000000-0005-0000-0000-0000225D0000}"/>
    <cellStyle name="Dezimal 20 6 2 4 2" xfId="23927" xr:uid="{00000000-0005-0000-0000-0000235D0000}"/>
    <cellStyle name="Dezimal 20 6 2 4 2 2" xfId="23928" xr:uid="{00000000-0005-0000-0000-0000245D0000}"/>
    <cellStyle name="Dezimal 20 6 2 4 3" xfId="23929" xr:uid="{00000000-0005-0000-0000-0000255D0000}"/>
    <cellStyle name="Dezimal 20 6 2 4 3 2" xfId="23930" xr:uid="{00000000-0005-0000-0000-0000265D0000}"/>
    <cellStyle name="Dezimal 20 6 2 4 4" xfId="23931" xr:uid="{00000000-0005-0000-0000-0000275D0000}"/>
    <cellStyle name="Dezimal 20 6 2 5" xfId="23932" xr:uid="{00000000-0005-0000-0000-0000285D0000}"/>
    <cellStyle name="Dezimal 20 6 2 5 2" xfId="23933" xr:uid="{00000000-0005-0000-0000-0000295D0000}"/>
    <cellStyle name="Dezimal 20 6 2 5 2 2" xfId="23934" xr:uid="{00000000-0005-0000-0000-00002A5D0000}"/>
    <cellStyle name="Dezimal 20 6 2 5 3" xfId="23935" xr:uid="{00000000-0005-0000-0000-00002B5D0000}"/>
    <cellStyle name="Dezimal 20 6 2 5 3 2" xfId="23936" xr:uid="{00000000-0005-0000-0000-00002C5D0000}"/>
    <cellStyle name="Dezimal 20 6 2 5 4" xfId="23937" xr:uid="{00000000-0005-0000-0000-00002D5D0000}"/>
    <cellStyle name="Dezimal 20 6 2 6" xfId="23938" xr:uid="{00000000-0005-0000-0000-00002E5D0000}"/>
    <cellStyle name="Dezimal 20 6 2 6 2" xfId="23939" xr:uid="{00000000-0005-0000-0000-00002F5D0000}"/>
    <cellStyle name="Dezimal 20 6 2 6 2 2" xfId="23940" xr:uid="{00000000-0005-0000-0000-0000305D0000}"/>
    <cellStyle name="Dezimal 20 6 2 6 3" xfId="23941" xr:uid="{00000000-0005-0000-0000-0000315D0000}"/>
    <cellStyle name="Dezimal 20 6 2 6 3 2" xfId="23942" xr:uid="{00000000-0005-0000-0000-0000325D0000}"/>
    <cellStyle name="Dezimal 20 6 2 6 4" xfId="23943" xr:uid="{00000000-0005-0000-0000-0000335D0000}"/>
    <cellStyle name="Dezimal 20 6 2 7" xfId="23944" xr:uid="{00000000-0005-0000-0000-0000345D0000}"/>
    <cellStyle name="Dezimal 20 6 2 7 2" xfId="23945" xr:uid="{00000000-0005-0000-0000-0000355D0000}"/>
    <cellStyle name="Dezimal 20 6 2 7 2 2" xfId="23946" xr:uid="{00000000-0005-0000-0000-0000365D0000}"/>
    <cellStyle name="Dezimal 20 6 2 7 3" xfId="23947" xr:uid="{00000000-0005-0000-0000-0000375D0000}"/>
    <cellStyle name="Dezimal 20 6 2 7 3 2" xfId="23948" xr:uid="{00000000-0005-0000-0000-0000385D0000}"/>
    <cellStyle name="Dezimal 20 6 2 7 4" xfId="23949" xr:uid="{00000000-0005-0000-0000-0000395D0000}"/>
    <cellStyle name="Dezimal 20 6 2 8" xfId="23950" xr:uid="{00000000-0005-0000-0000-00003A5D0000}"/>
    <cellStyle name="Dezimal 20 6 2 8 2" xfId="23951" xr:uid="{00000000-0005-0000-0000-00003B5D0000}"/>
    <cellStyle name="Dezimal 20 6 2 9" xfId="23952" xr:uid="{00000000-0005-0000-0000-00003C5D0000}"/>
    <cellStyle name="Dezimal 20 6 2 9 2" xfId="23953" xr:uid="{00000000-0005-0000-0000-00003D5D0000}"/>
    <cellStyle name="Dezimal 20 6 3" xfId="23954" xr:uid="{00000000-0005-0000-0000-00003E5D0000}"/>
    <cellStyle name="Dezimal 20 6 3 2" xfId="23955" xr:uid="{00000000-0005-0000-0000-00003F5D0000}"/>
    <cellStyle name="Dezimal 20 6 3 2 2" xfId="23956" xr:uid="{00000000-0005-0000-0000-0000405D0000}"/>
    <cellStyle name="Dezimal 20 6 3 2 2 2" xfId="23957" xr:uid="{00000000-0005-0000-0000-0000415D0000}"/>
    <cellStyle name="Dezimal 20 6 3 2 3" xfId="23958" xr:uid="{00000000-0005-0000-0000-0000425D0000}"/>
    <cellStyle name="Dezimal 20 6 3 2 3 2" xfId="23959" xr:uid="{00000000-0005-0000-0000-0000435D0000}"/>
    <cellStyle name="Dezimal 20 6 3 2 4" xfId="23960" xr:uid="{00000000-0005-0000-0000-0000445D0000}"/>
    <cellStyle name="Dezimal 20 6 3 3" xfId="23961" xr:uid="{00000000-0005-0000-0000-0000455D0000}"/>
    <cellStyle name="Dezimal 20 6 3 3 2" xfId="23962" xr:uid="{00000000-0005-0000-0000-0000465D0000}"/>
    <cellStyle name="Dezimal 20 6 3 3 2 2" xfId="23963" xr:uid="{00000000-0005-0000-0000-0000475D0000}"/>
    <cellStyle name="Dezimal 20 6 3 3 3" xfId="23964" xr:uid="{00000000-0005-0000-0000-0000485D0000}"/>
    <cellStyle name="Dezimal 20 6 3 3 3 2" xfId="23965" xr:uid="{00000000-0005-0000-0000-0000495D0000}"/>
    <cellStyle name="Dezimal 20 6 3 3 4" xfId="23966" xr:uid="{00000000-0005-0000-0000-00004A5D0000}"/>
    <cellStyle name="Dezimal 20 6 3 4" xfId="23967" xr:uid="{00000000-0005-0000-0000-00004B5D0000}"/>
    <cellStyle name="Dezimal 20 6 3 4 2" xfId="23968" xr:uid="{00000000-0005-0000-0000-00004C5D0000}"/>
    <cellStyle name="Dezimal 20 6 3 5" xfId="23969" xr:uid="{00000000-0005-0000-0000-00004D5D0000}"/>
    <cellStyle name="Dezimal 20 6 3 5 2" xfId="23970" xr:uid="{00000000-0005-0000-0000-00004E5D0000}"/>
    <cellStyle name="Dezimal 20 6 3 6" xfId="23971" xr:uid="{00000000-0005-0000-0000-00004F5D0000}"/>
    <cellStyle name="Dezimal 20 6 4" xfId="23972" xr:uid="{00000000-0005-0000-0000-0000505D0000}"/>
    <cellStyle name="Dezimal 20 6 4 2" xfId="23973" xr:uid="{00000000-0005-0000-0000-0000515D0000}"/>
    <cellStyle name="Dezimal 20 6 4 2 2" xfId="23974" xr:uid="{00000000-0005-0000-0000-0000525D0000}"/>
    <cellStyle name="Dezimal 20 6 4 3" xfId="23975" xr:uid="{00000000-0005-0000-0000-0000535D0000}"/>
    <cellStyle name="Dezimal 20 6 4 3 2" xfId="23976" xr:uid="{00000000-0005-0000-0000-0000545D0000}"/>
    <cellStyle name="Dezimal 20 6 4 4" xfId="23977" xr:uid="{00000000-0005-0000-0000-0000555D0000}"/>
    <cellStyle name="Dezimal 20 6 5" xfId="23978" xr:uid="{00000000-0005-0000-0000-0000565D0000}"/>
    <cellStyle name="Dezimal 20 6 5 2" xfId="23979" xr:uid="{00000000-0005-0000-0000-0000575D0000}"/>
    <cellStyle name="Dezimal 20 6 5 2 2" xfId="23980" xr:uid="{00000000-0005-0000-0000-0000585D0000}"/>
    <cellStyle name="Dezimal 20 6 5 3" xfId="23981" xr:uid="{00000000-0005-0000-0000-0000595D0000}"/>
    <cellStyle name="Dezimal 20 6 5 3 2" xfId="23982" xr:uid="{00000000-0005-0000-0000-00005A5D0000}"/>
    <cellStyle name="Dezimal 20 6 5 4" xfId="23983" xr:uid="{00000000-0005-0000-0000-00005B5D0000}"/>
    <cellStyle name="Dezimal 20 6 6" xfId="23984" xr:uid="{00000000-0005-0000-0000-00005C5D0000}"/>
    <cellStyle name="Dezimal 20 6 6 2" xfId="23985" xr:uid="{00000000-0005-0000-0000-00005D5D0000}"/>
    <cellStyle name="Dezimal 20 6 6 2 2" xfId="23986" xr:uid="{00000000-0005-0000-0000-00005E5D0000}"/>
    <cellStyle name="Dezimal 20 6 6 3" xfId="23987" xr:uid="{00000000-0005-0000-0000-00005F5D0000}"/>
    <cellStyle name="Dezimal 20 6 6 3 2" xfId="23988" xr:uid="{00000000-0005-0000-0000-0000605D0000}"/>
    <cellStyle name="Dezimal 20 6 6 4" xfId="23989" xr:uid="{00000000-0005-0000-0000-0000615D0000}"/>
    <cellStyle name="Dezimal 20 6 7" xfId="23990" xr:uid="{00000000-0005-0000-0000-0000625D0000}"/>
    <cellStyle name="Dezimal 20 6 7 2" xfId="23991" xr:uid="{00000000-0005-0000-0000-0000635D0000}"/>
    <cellStyle name="Dezimal 20 6 7 2 2" xfId="23992" xr:uid="{00000000-0005-0000-0000-0000645D0000}"/>
    <cellStyle name="Dezimal 20 6 7 3" xfId="23993" xr:uid="{00000000-0005-0000-0000-0000655D0000}"/>
    <cellStyle name="Dezimal 20 6 7 3 2" xfId="23994" xr:uid="{00000000-0005-0000-0000-0000665D0000}"/>
    <cellStyle name="Dezimal 20 6 7 4" xfId="23995" xr:uid="{00000000-0005-0000-0000-0000675D0000}"/>
    <cellStyle name="Dezimal 20 6 8" xfId="23996" xr:uid="{00000000-0005-0000-0000-0000685D0000}"/>
    <cellStyle name="Dezimal 20 6 8 2" xfId="23997" xr:uid="{00000000-0005-0000-0000-0000695D0000}"/>
    <cellStyle name="Dezimal 20 6 8 2 2" xfId="23998" xr:uid="{00000000-0005-0000-0000-00006A5D0000}"/>
    <cellStyle name="Dezimal 20 6 8 3" xfId="23999" xr:uid="{00000000-0005-0000-0000-00006B5D0000}"/>
    <cellStyle name="Dezimal 20 6 8 3 2" xfId="24000" xr:uid="{00000000-0005-0000-0000-00006C5D0000}"/>
    <cellStyle name="Dezimal 20 6 8 4" xfId="24001" xr:uid="{00000000-0005-0000-0000-00006D5D0000}"/>
    <cellStyle name="Dezimal 20 6 9" xfId="24002" xr:uid="{00000000-0005-0000-0000-00006E5D0000}"/>
    <cellStyle name="Dezimal 20 6 9 2" xfId="24003" xr:uid="{00000000-0005-0000-0000-00006F5D0000}"/>
    <cellStyle name="Dezimal 20 7" xfId="24004" xr:uid="{00000000-0005-0000-0000-0000705D0000}"/>
    <cellStyle name="Dezimal 20 7 10" xfId="24005" xr:uid="{00000000-0005-0000-0000-0000715D0000}"/>
    <cellStyle name="Dezimal 20 7 2" xfId="24006" xr:uid="{00000000-0005-0000-0000-0000725D0000}"/>
    <cellStyle name="Dezimal 20 7 2 10" xfId="24007" xr:uid="{00000000-0005-0000-0000-0000735D0000}"/>
    <cellStyle name="Dezimal 20 7 2 2" xfId="24008" xr:uid="{00000000-0005-0000-0000-0000745D0000}"/>
    <cellStyle name="Dezimal 20 7 2 2 2" xfId="24009" xr:uid="{00000000-0005-0000-0000-0000755D0000}"/>
    <cellStyle name="Dezimal 20 7 2 2 2 2" xfId="24010" xr:uid="{00000000-0005-0000-0000-0000765D0000}"/>
    <cellStyle name="Dezimal 20 7 2 2 3" xfId="24011" xr:uid="{00000000-0005-0000-0000-0000775D0000}"/>
    <cellStyle name="Dezimal 20 7 2 2 3 2" xfId="24012" xr:uid="{00000000-0005-0000-0000-0000785D0000}"/>
    <cellStyle name="Dezimal 20 7 2 2 4" xfId="24013" xr:uid="{00000000-0005-0000-0000-0000795D0000}"/>
    <cellStyle name="Dezimal 20 7 2 3" xfId="24014" xr:uid="{00000000-0005-0000-0000-00007A5D0000}"/>
    <cellStyle name="Dezimal 20 7 2 3 2" xfId="24015" xr:uid="{00000000-0005-0000-0000-00007B5D0000}"/>
    <cellStyle name="Dezimal 20 7 2 3 2 2" xfId="24016" xr:uid="{00000000-0005-0000-0000-00007C5D0000}"/>
    <cellStyle name="Dezimal 20 7 2 3 3" xfId="24017" xr:uid="{00000000-0005-0000-0000-00007D5D0000}"/>
    <cellStyle name="Dezimal 20 7 2 3 3 2" xfId="24018" xr:uid="{00000000-0005-0000-0000-00007E5D0000}"/>
    <cellStyle name="Dezimal 20 7 2 3 4" xfId="24019" xr:uid="{00000000-0005-0000-0000-00007F5D0000}"/>
    <cellStyle name="Dezimal 20 7 2 4" xfId="24020" xr:uid="{00000000-0005-0000-0000-0000805D0000}"/>
    <cellStyle name="Dezimal 20 7 2 4 2" xfId="24021" xr:uid="{00000000-0005-0000-0000-0000815D0000}"/>
    <cellStyle name="Dezimal 20 7 2 4 2 2" xfId="24022" xr:uid="{00000000-0005-0000-0000-0000825D0000}"/>
    <cellStyle name="Dezimal 20 7 2 4 3" xfId="24023" xr:uid="{00000000-0005-0000-0000-0000835D0000}"/>
    <cellStyle name="Dezimal 20 7 2 4 3 2" xfId="24024" xr:uid="{00000000-0005-0000-0000-0000845D0000}"/>
    <cellStyle name="Dezimal 20 7 2 4 4" xfId="24025" xr:uid="{00000000-0005-0000-0000-0000855D0000}"/>
    <cellStyle name="Dezimal 20 7 2 5" xfId="24026" xr:uid="{00000000-0005-0000-0000-0000865D0000}"/>
    <cellStyle name="Dezimal 20 7 2 5 2" xfId="24027" xr:uid="{00000000-0005-0000-0000-0000875D0000}"/>
    <cellStyle name="Dezimal 20 7 2 5 2 2" xfId="24028" xr:uid="{00000000-0005-0000-0000-0000885D0000}"/>
    <cellStyle name="Dezimal 20 7 2 5 3" xfId="24029" xr:uid="{00000000-0005-0000-0000-0000895D0000}"/>
    <cellStyle name="Dezimal 20 7 2 5 3 2" xfId="24030" xr:uid="{00000000-0005-0000-0000-00008A5D0000}"/>
    <cellStyle name="Dezimal 20 7 2 5 4" xfId="24031" xr:uid="{00000000-0005-0000-0000-00008B5D0000}"/>
    <cellStyle name="Dezimal 20 7 2 6" xfId="24032" xr:uid="{00000000-0005-0000-0000-00008C5D0000}"/>
    <cellStyle name="Dezimal 20 7 2 6 2" xfId="24033" xr:uid="{00000000-0005-0000-0000-00008D5D0000}"/>
    <cellStyle name="Dezimal 20 7 2 6 2 2" xfId="24034" xr:uid="{00000000-0005-0000-0000-00008E5D0000}"/>
    <cellStyle name="Dezimal 20 7 2 6 3" xfId="24035" xr:uid="{00000000-0005-0000-0000-00008F5D0000}"/>
    <cellStyle name="Dezimal 20 7 2 6 3 2" xfId="24036" xr:uid="{00000000-0005-0000-0000-0000905D0000}"/>
    <cellStyle name="Dezimal 20 7 2 6 4" xfId="24037" xr:uid="{00000000-0005-0000-0000-0000915D0000}"/>
    <cellStyle name="Dezimal 20 7 2 7" xfId="24038" xr:uid="{00000000-0005-0000-0000-0000925D0000}"/>
    <cellStyle name="Dezimal 20 7 2 7 2" xfId="24039" xr:uid="{00000000-0005-0000-0000-0000935D0000}"/>
    <cellStyle name="Dezimal 20 7 2 7 2 2" xfId="24040" xr:uid="{00000000-0005-0000-0000-0000945D0000}"/>
    <cellStyle name="Dezimal 20 7 2 7 3" xfId="24041" xr:uid="{00000000-0005-0000-0000-0000955D0000}"/>
    <cellStyle name="Dezimal 20 7 2 7 3 2" xfId="24042" xr:uid="{00000000-0005-0000-0000-0000965D0000}"/>
    <cellStyle name="Dezimal 20 7 2 7 4" xfId="24043" xr:uid="{00000000-0005-0000-0000-0000975D0000}"/>
    <cellStyle name="Dezimal 20 7 2 8" xfId="24044" xr:uid="{00000000-0005-0000-0000-0000985D0000}"/>
    <cellStyle name="Dezimal 20 7 2 8 2" xfId="24045" xr:uid="{00000000-0005-0000-0000-0000995D0000}"/>
    <cellStyle name="Dezimal 20 7 2 9" xfId="24046" xr:uid="{00000000-0005-0000-0000-00009A5D0000}"/>
    <cellStyle name="Dezimal 20 7 2 9 2" xfId="24047" xr:uid="{00000000-0005-0000-0000-00009B5D0000}"/>
    <cellStyle name="Dezimal 20 7 3" xfId="24048" xr:uid="{00000000-0005-0000-0000-00009C5D0000}"/>
    <cellStyle name="Dezimal 20 7 3 2" xfId="24049" xr:uid="{00000000-0005-0000-0000-00009D5D0000}"/>
    <cellStyle name="Dezimal 20 7 3 2 2" xfId="24050" xr:uid="{00000000-0005-0000-0000-00009E5D0000}"/>
    <cellStyle name="Dezimal 20 7 3 3" xfId="24051" xr:uid="{00000000-0005-0000-0000-00009F5D0000}"/>
    <cellStyle name="Dezimal 20 7 3 3 2" xfId="24052" xr:uid="{00000000-0005-0000-0000-0000A05D0000}"/>
    <cellStyle name="Dezimal 20 7 3 4" xfId="24053" xr:uid="{00000000-0005-0000-0000-0000A15D0000}"/>
    <cellStyle name="Dezimal 20 7 4" xfId="24054" xr:uid="{00000000-0005-0000-0000-0000A25D0000}"/>
    <cellStyle name="Dezimal 20 7 4 2" xfId="24055" xr:uid="{00000000-0005-0000-0000-0000A35D0000}"/>
    <cellStyle name="Dezimal 20 7 4 2 2" xfId="24056" xr:uid="{00000000-0005-0000-0000-0000A45D0000}"/>
    <cellStyle name="Dezimal 20 7 4 3" xfId="24057" xr:uid="{00000000-0005-0000-0000-0000A55D0000}"/>
    <cellStyle name="Dezimal 20 7 4 3 2" xfId="24058" xr:uid="{00000000-0005-0000-0000-0000A65D0000}"/>
    <cellStyle name="Dezimal 20 7 4 4" xfId="24059" xr:uid="{00000000-0005-0000-0000-0000A75D0000}"/>
    <cellStyle name="Dezimal 20 7 5" xfId="24060" xr:uid="{00000000-0005-0000-0000-0000A85D0000}"/>
    <cellStyle name="Dezimal 20 7 5 2" xfId="24061" xr:uid="{00000000-0005-0000-0000-0000A95D0000}"/>
    <cellStyle name="Dezimal 20 7 5 2 2" xfId="24062" xr:uid="{00000000-0005-0000-0000-0000AA5D0000}"/>
    <cellStyle name="Dezimal 20 7 5 3" xfId="24063" xr:uid="{00000000-0005-0000-0000-0000AB5D0000}"/>
    <cellStyle name="Dezimal 20 7 5 3 2" xfId="24064" xr:uid="{00000000-0005-0000-0000-0000AC5D0000}"/>
    <cellStyle name="Dezimal 20 7 5 4" xfId="24065" xr:uid="{00000000-0005-0000-0000-0000AD5D0000}"/>
    <cellStyle name="Dezimal 20 7 6" xfId="24066" xr:uid="{00000000-0005-0000-0000-0000AE5D0000}"/>
    <cellStyle name="Dezimal 20 7 6 2" xfId="24067" xr:uid="{00000000-0005-0000-0000-0000AF5D0000}"/>
    <cellStyle name="Dezimal 20 7 6 2 2" xfId="24068" xr:uid="{00000000-0005-0000-0000-0000B05D0000}"/>
    <cellStyle name="Dezimal 20 7 6 3" xfId="24069" xr:uid="{00000000-0005-0000-0000-0000B15D0000}"/>
    <cellStyle name="Dezimal 20 7 6 3 2" xfId="24070" xr:uid="{00000000-0005-0000-0000-0000B25D0000}"/>
    <cellStyle name="Dezimal 20 7 6 4" xfId="24071" xr:uid="{00000000-0005-0000-0000-0000B35D0000}"/>
    <cellStyle name="Dezimal 20 7 7" xfId="24072" xr:uid="{00000000-0005-0000-0000-0000B45D0000}"/>
    <cellStyle name="Dezimal 20 7 7 2" xfId="24073" xr:uid="{00000000-0005-0000-0000-0000B55D0000}"/>
    <cellStyle name="Dezimal 20 7 7 2 2" xfId="24074" xr:uid="{00000000-0005-0000-0000-0000B65D0000}"/>
    <cellStyle name="Dezimal 20 7 7 3" xfId="24075" xr:uid="{00000000-0005-0000-0000-0000B75D0000}"/>
    <cellStyle name="Dezimal 20 7 7 3 2" xfId="24076" xr:uid="{00000000-0005-0000-0000-0000B85D0000}"/>
    <cellStyle name="Dezimal 20 7 7 4" xfId="24077" xr:uid="{00000000-0005-0000-0000-0000B95D0000}"/>
    <cellStyle name="Dezimal 20 7 8" xfId="24078" xr:uid="{00000000-0005-0000-0000-0000BA5D0000}"/>
    <cellStyle name="Dezimal 20 7 8 2" xfId="24079" xr:uid="{00000000-0005-0000-0000-0000BB5D0000}"/>
    <cellStyle name="Dezimal 20 7 9" xfId="24080" xr:uid="{00000000-0005-0000-0000-0000BC5D0000}"/>
    <cellStyle name="Dezimal 20 7 9 2" xfId="24081" xr:uid="{00000000-0005-0000-0000-0000BD5D0000}"/>
    <cellStyle name="Dezimal 20 8" xfId="24082" xr:uid="{00000000-0005-0000-0000-0000BE5D0000}"/>
    <cellStyle name="Dezimal 20 8 10" xfId="24083" xr:uid="{00000000-0005-0000-0000-0000BF5D0000}"/>
    <cellStyle name="Dezimal 20 8 2" xfId="24084" xr:uid="{00000000-0005-0000-0000-0000C05D0000}"/>
    <cellStyle name="Dezimal 20 8 2 2" xfId="24085" xr:uid="{00000000-0005-0000-0000-0000C15D0000}"/>
    <cellStyle name="Dezimal 20 8 2 2 2" xfId="24086" xr:uid="{00000000-0005-0000-0000-0000C25D0000}"/>
    <cellStyle name="Dezimal 20 8 2 2 2 2" xfId="24087" xr:uid="{00000000-0005-0000-0000-0000C35D0000}"/>
    <cellStyle name="Dezimal 20 8 2 2 3" xfId="24088" xr:uid="{00000000-0005-0000-0000-0000C45D0000}"/>
    <cellStyle name="Dezimal 20 8 2 2 3 2" xfId="24089" xr:uid="{00000000-0005-0000-0000-0000C55D0000}"/>
    <cellStyle name="Dezimal 20 8 2 2 4" xfId="24090" xr:uid="{00000000-0005-0000-0000-0000C65D0000}"/>
    <cellStyle name="Dezimal 20 8 2 3" xfId="24091" xr:uid="{00000000-0005-0000-0000-0000C75D0000}"/>
    <cellStyle name="Dezimal 20 8 2 3 2" xfId="24092" xr:uid="{00000000-0005-0000-0000-0000C85D0000}"/>
    <cellStyle name="Dezimal 20 8 2 3 2 2" xfId="24093" xr:uid="{00000000-0005-0000-0000-0000C95D0000}"/>
    <cellStyle name="Dezimal 20 8 2 3 3" xfId="24094" xr:uid="{00000000-0005-0000-0000-0000CA5D0000}"/>
    <cellStyle name="Dezimal 20 8 2 3 3 2" xfId="24095" xr:uid="{00000000-0005-0000-0000-0000CB5D0000}"/>
    <cellStyle name="Dezimal 20 8 2 3 4" xfId="24096" xr:uid="{00000000-0005-0000-0000-0000CC5D0000}"/>
    <cellStyle name="Dezimal 20 8 2 4" xfId="24097" xr:uid="{00000000-0005-0000-0000-0000CD5D0000}"/>
    <cellStyle name="Dezimal 20 8 2 4 2" xfId="24098" xr:uid="{00000000-0005-0000-0000-0000CE5D0000}"/>
    <cellStyle name="Dezimal 20 8 2 5" xfId="24099" xr:uid="{00000000-0005-0000-0000-0000CF5D0000}"/>
    <cellStyle name="Dezimal 20 8 2 5 2" xfId="24100" xr:uid="{00000000-0005-0000-0000-0000D05D0000}"/>
    <cellStyle name="Dezimal 20 8 2 6" xfId="24101" xr:uid="{00000000-0005-0000-0000-0000D15D0000}"/>
    <cellStyle name="Dezimal 20 8 3" xfId="24102" xr:uid="{00000000-0005-0000-0000-0000D25D0000}"/>
    <cellStyle name="Dezimal 20 8 3 2" xfId="24103" xr:uid="{00000000-0005-0000-0000-0000D35D0000}"/>
    <cellStyle name="Dezimal 20 8 3 2 2" xfId="24104" xr:uid="{00000000-0005-0000-0000-0000D45D0000}"/>
    <cellStyle name="Dezimal 20 8 3 3" xfId="24105" xr:uid="{00000000-0005-0000-0000-0000D55D0000}"/>
    <cellStyle name="Dezimal 20 8 3 3 2" xfId="24106" xr:uid="{00000000-0005-0000-0000-0000D65D0000}"/>
    <cellStyle name="Dezimal 20 8 3 4" xfId="24107" xr:uid="{00000000-0005-0000-0000-0000D75D0000}"/>
    <cellStyle name="Dezimal 20 8 4" xfId="24108" xr:uid="{00000000-0005-0000-0000-0000D85D0000}"/>
    <cellStyle name="Dezimal 20 8 4 2" xfId="24109" xr:uid="{00000000-0005-0000-0000-0000D95D0000}"/>
    <cellStyle name="Dezimal 20 8 4 2 2" xfId="24110" xr:uid="{00000000-0005-0000-0000-0000DA5D0000}"/>
    <cellStyle name="Dezimal 20 8 4 3" xfId="24111" xr:uid="{00000000-0005-0000-0000-0000DB5D0000}"/>
    <cellStyle name="Dezimal 20 8 4 3 2" xfId="24112" xr:uid="{00000000-0005-0000-0000-0000DC5D0000}"/>
    <cellStyle name="Dezimal 20 8 4 4" xfId="24113" xr:uid="{00000000-0005-0000-0000-0000DD5D0000}"/>
    <cellStyle name="Dezimal 20 8 5" xfId="24114" xr:uid="{00000000-0005-0000-0000-0000DE5D0000}"/>
    <cellStyle name="Dezimal 20 8 5 2" xfId="24115" xr:uid="{00000000-0005-0000-0000-0000DF5D0000}"/>
    <cellStyle name="Dezimal 20 8 5 2 2" xfId="24116" xr:uid="{00000000-0005-0000-0000-0000E05D0000}"/>
    <cellStyle name="Dezimal 20 8 5 3" xfId="24117" xr:uid="{00000000-0005-0000-0000-0000E15D0000}"/>
    <cellStyle name="Dezimal 20 8 5 3 2" xfId="24118" xr:uid="{00000000-0005-0000-0000-0000E25D0000}"/>
    <cellStyle name="Dezimal 20 8 5 4" xfId="24119" xr:uid="{00000000-0005-0000-0000-0000E35D0000}"/>
    <cellStyle name="Dezimal 20 8 6" xfId="24120" xr:uid="{00000000-0005-0000-0000-0000E45D0000}"/>
    <cellStyle name="Dezimal 20 8 6 2" xfId="24121" xr:uid="{00000000-0005-0000-0000-0000E55D0000}"/>
    <cellStyle name="Dezimal 20 8 6 2 2" xfId="24122" xr:uid="{00000000-0005-0000-0000-0000E65D0000}"/>
    <cellStyle name="Dezimal 20 8 6 3" xfId="24123" xr:uid="{00000000-0005-0000-0000-0000E75D0000}"/>
    <cellStyle name="Dezimal 20 8 6 3 2" xfId="24124" xr:uid="{00000000-0005-0000-0000-0000E85D0000}"/>
    <cellStyle name="Dezimal 20 8 6 4" xfId="24125" xr:uid="{00000000-0005-0000-0000-0000E95D0000}"/>
    <cellStyle name="Dezimal 20 8 7" xfId="24126" xr:uid="{00000000-0005-0000-0000-0000EA5D0000}"/>
    <cellStyle name="Dezimal 20 8 7 2" xfId="24127" xr:uid="{00000000-0005-0000-0000-0000EB5D0000}"/>
    <cellStyle name="Dezimal 20 8 7 2 2" xfId="24128" xr:uid="{00000000-0005-0000-0000-0000EC5D0000}"/>
    <cellStyle name="Dezimal 20 8 7 3" xfId="24129" xr:uid="{00000000-0005-0000-0000-0000ED5D0000}"/>
    <cellStyle name="Dezimal 20 8 7 3 2" xfId="24130" xr:uid="{00000000-0005-0000-0000-0000EE5D0000}"/>
    <cellStyle name="Dezimal 20 8 7 4" xfId="24131" xr:uid="{00000000-0005-0000-0000-0000EF5D0000}"/>
    <cellStyle name="Dezimal 20 8 8" xfId="24132" xr:uid="{00000000-0005-0000-0000-0000F05D0000}"/>
    <cellStyle name="Dezimal 20 8 8 2" xfId="24133" xr:uid="{00000000-0005-0000-0000-0000F15D0000}"/>
    <cellStyle name="Dezimal 20 8 9" xfId="24134" xr:uid="{00000000-0005-0000-0000-0000F25D0000}"/>
    <cellStyle name="Dezimal 20 8 9 2" xfId="24135" xr:uid="{00000000-0005-0000-0000-0000F35D0000}"/>
    <cellStyle name="Dezimal 20 9" xfId="24136" xr:uid="{00000000-0005-0000-0000-0000F45D0000}"/>
    <cellStyle name="Dezimal 20 9 10" xfId="24137" xr:uid="{00000000-0005-0000-0000-0000F55D0000}"/>
    <cellStyle name="Dezimal 20 9 10 2" xfId="24138" xr:uid="{00000000-0005-0000-0000-0000F65D0000}"/>
    <cellStyle name="Dezimal 20 9 11" xfId="24139" xr:uid="{00000000-0005-0000-0000-0000F75D0000}"/>
    <cellStyle name="Dezimal 20 9 2" xfId="24140" xr:uid="{00000000-0005-0000-0000-0000F85D0000}"/>
    <cellStyle name="Dezimal 20 9 2 2" xfId="24141" xr:uid="{00000000-0005-0000-0000-0000F95D0000}"/>
    <cellStyle name="Dezimal 20 9 2 2 2" xfId="24142" xr:uid="{00000000-0005-0000-0000-0000FA5D0000}"/>
    <cellStyle name="Dezimal 20 9 2 2 2 2" xfId="24143" xr:uid="{00000000-0005-0000-0000-0000FB5D0000}"/>
    <cellStyle name="Dezimal 20 9 2 2 3" xfId="24144" xr:uid="{00000000-0005-0000-0000-0000FC5D0000}"/>
    <cellStyle name="Dezimal 20 9 2 2 3 2" xfId="24145" xr:uid="{00000000-0005-0000-0000-0000FD5D0000}"/>
    <cellStyle name="Dezimal 20 9 2 2 4" xfId="24146" xr:uid="{00000000-0005-0000-0000-0000FE5D0000}"/>
    <cellStyle name="Dezimal 20 9 2 3" xfId="24147" xr:uid="{00000000-0005-0000-0000-0000FF5D0000}"/>
    <cellStyle name="Dezimal 20 9 2 3 2" xfId="24148" xr:uid="{00000000-0005-0000-0000-0000005E0000}"/>
    <cellStyle name="Dezimal 20 9 2 3 2 2" xfId="24149" xr:uid="{00000000-0005-0000-0000-0000015E0000}"/>
    <cellStyle name="Dezimal 20 9 2 3 3" xfId="24150" xr:uid="{00000000-0005-0000-0000-0000025E0000}"/>
    <cellStyle name="Dezimal 20 9 2 3 3 2" xfId="24151" xr:uid="{00000000-0005-0000-0000-0000035E0000}"/>
    <cellStyle name="Dezimal 20 9 2 3 4" xfId="24152" xr:uid="{00000000-0005-0000-0000-0000045E0000}"/>
    <cellStyle name="Dezimal 20 9 2 4" xfId="24153" xr:uid="{00000000-0005-0000-0000-0000055E0000}"/>
    <cellStyle name="Dezimal 20 9 2 4 2" xfId="24154" xr:uid="{00000000-0005-0000-0000-0000065E0000}"/>
    <cellStyle name="Dezimal 20 9 2 5" xfId="24155" xr:uid="{00000000-0005-0000-0000-0000075E0000}"/>
    <cellStyle name="Dezimal 20 9 2 5 2" xfId="24156" xr:uid="{00000000-0005-0000-0000-0000085E0000}"/>
    <cellStyle name="Dezimal 20 9 2 6" xfId="24157" xr:uid="{00000000-0005-0000-0000-0000095E0000}"/>
    <cellStyle name="Dezimal 20 9 3" xfId="24158" xr:uid="{00000000-0005-0000-0000-00000A5E0000}"/>
    <cellStyle name="Dezimal 20 9 3 2" xfId="24159" xr:uid="{00000000-0005-0000-0000-00000B5E0000}"/>
    <cellStyle name="Dezimal 20 9 3 2 2" xfId="24160" xr:uid="{00000000-0005-0000-0000-00000C5E0000}"/>
    <cellStyle name="Dezimal 20 9 3 2 2 2" xfId="24161" xr:uid="{00000000-0005-0000-0000-00000D5E0000}"/>
    <cellStyle name="Dezimal 20 9 3 2 3" xfId="24162" xr:uid="{00000000-0005-0000-0000-00000E5E0000}"/>
    <cellStyle name="Dezimal 20 9 3 2 3 2" xfId="24163" xr:uid="{00000000-0005-0000-0000-00000F5E0000}"/>
    <cellStyle name="Dezimal 20 9 3 2 4" xfId="24164" xr:uid="{00000000-0005-0000-0000-0000105E0000}"/>
    <cellStyle name="Dezimal 20 9 3 3" xfId="24165" xr:uid="{00000000-0005-0000-0000-0000115E0000}"/>
    <cellStyle name="Dezimal 20 9 3 3 2" xfId="24166" xr:uid="{00000000-0005-0000-0000-0000125E0000}"/>
    <cellStyle name="Dezimal 20 9 3 3 2 2" xfId="24167" xr:uid="{00000000-0005-0000-0000-0000135E0000}"/>
    <cellStyle name="Dezimal 20 9 3 3 3" xfId="24168" xr:uid="{00000000-0005-0000-0000-0000145E0000}"/>
    <cellStyle name="Dezimal 20 9 3 3 3 2" xfId="24169" xr:uid="{00000000-0005-0000-0000-0000155E0000}"/>
    <cellStyle name="Dezimal 20 9 3 3 4" xfId="24170" xr:uid="{00000000-0005-0000-0000-0000165E0000}"/>
    <cellStyle name="Dezimal 20 9 3 4" xfId="24171" xr:uid="{00000000-0005-0000-0000-0000175E0000}"/>
    <cellStyle name="Dezimal 20 9 3 4 2" xfId="24172" xr:uid="{00000000-0005-0000-0000-0000185E0000}"/>
    <cellStyle name="Dezimal 20 9 3 5" xfId="24173" xr:uid="{00000000-0005-0000-0000-0000195E0000}"/>
    <cellStyle name="Dezimal 20 9 3 5 2" xfId="24174" xr:uid="{00000000-0005-0000-0000-00001A5E0000}"/>
    <cellStyle name="Dezimal 20 9 3 6" xfId="24175" xr:uid="{00000000-0005-0000-0000-00001B5E0000}"/>
    <cellStyle name="Dezimal 20 9 4" xfId="24176" xr:uid="{00000000-0005-0000-0000-00001C5E0000}"/>
    <cellStyle name="Dezimal 20 9 4 2" xfId="24177" xr:uid="{00000000-0005-0000-0000-00001D5E0000}"/>
    <cellStyle name="Dezimal 20 9 4 2 2" xfId="24178" xr:uid="{00000000-0005-0000-0000-00001E5E0000}"/>
    <cellStyle name="Dezimal 20 9 4 2 2 2" xfId="24179" xr:uid="{00000000-0005-0000-0000-00001F5E0000}"/>
    <cellStyle name="Dezimal 20 9 4 2 2 2 2" xfId="24180" xr:uid="{00000000-0005-0000-0000-0000205E0000}"/>
    <cellStyle name="Dezimal 20 9 4 2 2 3" xfId="24181" xr:uid="{00000000-0005-0000-0000-0000215E0000}"/>
    <cellStyle name="Dezimal 20 9 4 2 2 3 2" xfId="24182" xr:uid="{00000000-0005-0000-0000-0000225E0000}"/>
    <cellStyle name="Dezimal 20 9 4 2 2 4" xfId="24183" xr:uid="{00000000-0005-0000-0000-0000235E0000}"/>
    <cellStyle name="Dezimal 20 9 4 2 3" xfId="24184" xr:uid="{00000000-0005-0000-0000-0000245E0000}"/>
    <cellStyle name="Dezimal 20 9 4 2 3 2" xfId="24185" xr:uid="{00000000-0005-0000-0000-0000255E0000}"/>
    <cellStyle name="Dezimal 20 9 4 2 3 2 2" xfId="24186" xr:uid="{00000000-0005-0000-0000-0000265E0000}"/>
    <cellStyle name="Dezimal 20 9 4 2 3 3" xfId="24187" xr:uid="{00000000-0005-0000-0000-0000275E0000}"/>
    <cellStyle name="Dezimal 20 9 4 2 3 3 2" xfId="24188" xr:uid="{00000000-0005-0000-0000-0000285E0000}"/>
    <cellStyle name="Dezimal 20 9 4 2 3 4" xfId="24189" xr:uid="{00000000-0005-0000-0000-0000295E0000}"/>
    <cellStyle name="Dezimal 20 9 4 2 4" xfId="24190" xr:uid="{00000000-0005-0000-0000-00002A5E0000}"/>
    <cellStyle name="Dezimal 20 9 4 2 4 2" xfId="24191" xr:uid="{00000000-0005-0000-0000-00002B5E0000}"/>
    <cellStyle name="Dezimal 20 9 4 2 5" xfId="24192" xr:uid="{00000000-0005-0000-0000-00002C5E0000}"/>
    <cellStyle name="Dezimal 20 9 4 2 5 2" xfId="24193" xr:uid="{00000000-0005-0000-0000-00002D5E0000}"/>
    <cellStyle name="Dezimal 20 9 4 2 6" xfId="24194" xr:uid="{00000000-0005-0000-0000-00002E5E0000}"/>
    <cellStyle name="Dezimal 20 9 4 3" xfId="24195" xr:uid="{00000000-0005-0000-0000-00002F5E0000}"/>
    <cellStyle name="Dezimal 20 9 4 3 2" xfId="24196" xr:uid="{00000000-0005-0000-0000-0000305E0000}"/>
    <cellStyle name="Dezimal 20 9 4 3 2 2" xfId="24197" xr:uid="{00000000-0005-0000-0000-0000315E0000}"/>
    <cellStyle name="Dezimal 20 9 4 3 3" xfId="24198" xr:uid="{00000000-0005-0000-0000-0000325E0000}"/>
    <cellStyle name="Dezimal 20 9 4 3 3 2" xfId="24199" xr:uid="{00000000-0005-0000-0000-0000335E0000}"/>
    <cellStyle name="Dezimal 20 9 4 3 4" xfId="24200" xr:uid="{00000000-0005-0000-0000-0000345E0000}"/>
    <cellStyle name="Dezimal 20 9 4 4" xfId="24201" xr:uid="{00000000-0005-0000-0000-0000355E0000}"/>
    <cellStyle name="Dezimal 20 9 4 4 2" xfId="24202" xr:uid="{00000000-0005-0000-0000-0000365E0000}"/>
    <cellStyle name="Dezimal 20 9 4 5" xfId="24203" xr:uid="{00000000-0005-0000-0000-0000375E0000}"/>
    <cellStyle name="Dezimal 20 9 4 5 2" xfId="24204" xr:uid="{00000000-0005-0000-0000-0000385E0000}"/>
    <cellStyle name="Dezimal 20 9 4 6" xfId="24205" xr:uid="{00000000-0005-0000-0000-0000395E0000}"/>
    <cellStyle name="Dezimal 20 9 5" xfId="24206" xr:uid="{00000000-0005-0000-0000-00003A5E0000}"/>
    <cellStyle name="Dezimal 20 9 5 2" xfId="24207" xr:uid="{00000000-0005-0000-0000-00003B5E0000}"/>
    <cellStyle name="Dezimal 20 9 5 2 2" xfId="24208" xr:uid="{00000000-0005-0000-0000-00003C5E0000}"/>
    <cellStyle name="Dezimal 20 9 5 3" xfId="24209" xr:uid="{00000000-0005-0000-0000-00003D5E0000}"/>
    <cellStyle name="Dezimal 20 9 5 3 2" xfId="24210" xr:uid="{00000000-0005-0000-0000-00003E5E0000}"/>
    <cellStyle name="Dezimal 20 9 5 4" xfId="24211" xr:uid="{00000000-0005-0000-0000-00003F5E0000}"/>
    <cellStyle name="Dezimal 20 9 6" xfId="24212" xr:uid="{00000000-0005-0000-0000-0000405E0000}"/>
    <cellStyle name="Dezimal 20 9 6 2" xfId="24213" xr:uid="{00000000-0005-0000-0000-0000415E0000}"/>
    <cellStyle name="Dezimal 20 9 6 2 2" xfId="24214" xr:uid="{00000000-0005-0000-0000-0000425E0000}"/>
    <cellStyle name="Dezimal 20 9 6 3" xfId="24215" xr:uid="{00000000-0005-0000-0000-0000435E0000}"/>
    <cellStyle name="Dezimal 20 9 6 3 2" xfId="24216" xr:uid="{00000000-0005-0000-0000-0000445E0000}"/>
    <cellStyle name="Dezimal 20 9 6 4" xfId="24217" xr:uid="{00000000-0005-0000-0000-0000455E0000}"/>
    <cellStyle name="Dezimal 20 9 7" xfId="24218" xr:uid="{00000000-0005-0000-0000-0000465E0000}"/>
    <cellStyle name="Dezimal 20 9 7 2" xfId="24219" xr:uid="{00000000-0005-0000-0000-0000475E0000}"/>
    <cellStyle name="Dezimal 20 9 7 2 2" xfId="24220" xr:uid="{00000000-0005-0000-0000-0000485E0000}"/>
    <cellStyle name="Dezimal 20 9 7 3" xfId="24221" xr:uid="{00000000-0005-0000-0000-0000495E0000}"/>
    <cellStyle name="Dezimal 20 9 7 3 2" xfId="24222" xr:uid="{00000000-0005-0000-0000-00004A5E0000}"/>
    <cellStyle name="Dezimal 20 9 7 4" xfId="24223" xr:uid="{00000000-0005-0000-0000-00004B5E0000}"/>
    <cellStyle name="Dezimal 20 9 8" xfId="24224" xr:uid="{00000000-0005-0000-0000-00004C5E0000}"/>
    <cellStyle name="Dezimal 20 9 8 2" xfId="24225" xr:uid="{00000000-0005-0000-0000-00004D5E0000}"/>
    <cellStyle name="Dezimal 20 9 8 2 2" xfId="24226" xr:uid="{00000000-0005-0000-0000-00004E5E0000}"/>
    <cellStyle name="Dezimal 20 9 8 3" xfId="24227" xr:uid="{00000000-0005-0000-0000-00004F5E0000}"/>
    <cellStyle name="Dezimal 20 9 8 3 2" xfId="24228" xr:uid="{00000000-0005-0000-0000-0000505E0000}"/>
    <cellStyle name="Dezimal 20 9 8 4" xfId="24229" xr:uid="{00000000-0005-0000-0000-0000515E0000}"/>
    <cellStyle name="Dezimal 20 9 9" xfId="24230" xr:uid="{00000000-0005-0000-0000-0000525E0000}"/>
    <cellStyle name="Dezimal 20 9 9 2" xfId="24231" xr:uid="{00000000-0005-0000-0000-0000535E0000}"/>
    <cellStyle name="Dezimal 21" xfId="24232" xr:uid="{00000000-0005-0000-0000-0000545E0000}"/>
    <cellStyle name="Dezimal 21 10" xfId="24233" xr:uid="{00000000-0005-0000-0000-0000555E0000}"/>
    <cellStyle name="Dezimal 21 10 10" xfId="24234" xr:uid="{00000000-0005-0000-0000-0000565E0000}"/>
    <cellStyle name="Dezimal 21 10 10 2" xfId="24235" xr:uid="{00000000-0005-0000-0000-0000575E0000}"/>
    <cellStyle name="Dezimal 21 10 11" xfId="24236" xr:uid="{00000000-0005-0000-0000-0000585E0000}"/>
    <cellStyle name="Dezimal 21 10 2" xfId="24237" xr:uid="{00000000-0005-0000-0000-0000595E0000}"/>
    <cellStyle name="Dezimal 21 10 2 2" xfId="24238" xr:uid="{00000000-0005-0000-0000-00005A5E0000}"/>
    <cellStyle name="Dezimal 21 10 2 2 2" xfId="24239" xr:uid="{00000000-0005-0000-0000-00005B5E0000}"/>
    <cellStyle name="Dezimal 21 10 2 2 2 2" xfId="24240" xr:uid="{00000000-0005-0000-0000-00005C5E0000}"/>
    <cellStyle name="Dezimal 21 10 2 2 3" xfId="24241" xr:uid="{00000000-0005-0000-0000-00005D5E0000}"/>
    <cellStyle name="Dezimal 21 10 2 2 3 2" xfId="24242" xr:uid="{00000000-0005-0000-0000-00005E5E0000}"/>
    <cellStyle name="Dezimal 21 10 2 2 4" xfId="24243" xr:uid="{00000000-0005-0000-0000-00005F5E0000}"/>
    <cellStyle name="Dezimal 21 10 2 3" xfId="24244" xr:uid="{00000000-0005-0000-0000-0000605E0000}"/>
    <cellStyle name="Dezimal 21 10 2 3 2" xfId="24245" xr:uid="{00000000-0005-0000-0000-0000615E0000}"/>
    <cellStyle name="Dezimal 21 10 2 3 2 2" xfId="24246" xr:uid="{00000000-0005-0000-0000-0000625E0000}"/>
    <cellStyle name="Dezimal 21 10 2 3 3" xfId="24247" xr:uid="{00000000-0005-0000-0000-0000635E0000}"/>
    <cellStyle name="Dezimal 21 10 2 3 3 2" xfId="24248" xr:uid="{00000000-0005-0000-0000-0000645E0000}"/>
    <cellStyle name="Dezimal 21 10 2 3 4" xfId="24249" xr:uid="{00000000-0005-0000-0000-0000655E0000}"/>
    <cellStyle name="Dezimal 21 10 2 4" xfId="24250" xr:uid="{00000000-0005-0000-0000-0000665E0000}"/>
    <cellStyle name="Dezimal 21 10 2 4 2" xfId="24251" xr:uid="{00000000-0005-0000-0000-0000675E0000}"/>
    <cellStyle name="Dezimal 21 10 2 5" xfId="24252" xr:uid="{00000000-0005-0000-0000-0000685E0000}"/>
    <cellStyle name="Dezimal 21 10 2 5 2" xfId="24253" xr:uid="{00000000-0005-0000-0000-0000695E0000}"/>
    <cellStyle name="Dezimal 21 10 2 6" xfId="24254" xr:uid="{00000000-0005-0000-0000-00006A5E0000}"/>
    <cellStyle name="Dezimal 21 10 3" xfId="24255" xr:uid="{00000000-0005-0000-0000-00006B5E0000}"/>
    <cellStyle name="Dezimal 21 10 3 2" xfId="24256" xr:uid="{00000000-0005-0000-0000-00006C5E0000}"/>
    <cellStyle name="Dezimal 21 10 3 2 2" xfId="24257" xr:uid="{00000000-0005-0000-0000-00006D5E0000}"/>
    <cellStyle name="Dezimal 21 10 3 2 2 2" xfId="24258" xr:uid="{00000000-0005-0000-0000-00006E5E0000}"/>
    <cellStyle name="Dezimal 21 10 3 2 3" xfId="24259" xr:uid="{00000000-0005-0000-0000-00006F5E0000}"/>
    <cellStyle name="Dezimal 21 10 3 2 3 2" xfId="24260" xr:uid="{00000000-0005-0000-0000-0000705E0000}"/>
    <cellStyle name="Dezimal 21 10 3 2 4" xfId="24261" xr:uid="{00000000-0005-0000-0000-0000715E0000}"/>
    <cellStyle name="Dezimal 21 10 3 3" xfId="24262" xr:uid="{00000000-0005-0000-0000-0000725E0000}"/>
    <cellStyle name="Dezimal 21 10 3 3 2" xfId="24263" xr:uid="{00000000-0005-0000-0000-0000735E0000}"/>
    <cellStyle name="Dezimal 21 10 3 3 2 2" xfId="24264" xr:uid="{00000000-0005-0000-0000-0000745E0000}"/>
    <cellStyle name="Dezimal 21 10 3 3 3" xfId="24265" xr:uid="{00000000-0005-0000-0000-0000755E0000}"/>
    <cellStyle name="Dezimal 21 10 3 3 3 2" xfId="24266" xr:uid="{00000000-0005-0000-0000-0000765E0000}"/>
    <cellStyle name="Dezimal 21 10 3 3 4" xfId="24267" xr:uid="{00000000-0005-0000-0000-0000775E0000}"/>
    <cellStyle name="Dezimal 21 10 3 4" xfId="24268" xr:uid="{00000000-0005-0000-0000-0000785E0000}"/>
    <cellStyle name="Dezimal 21 10 3 4 2" xfId="24269" xr:uid="{00000000-0005-0000-0000-0000795E0000}"/>
    <cellStyle name="Dezimal 21 10 3 5" xfId="24270" xr:uid="{00000000-0005-0000-0000-00007A5E0000}"/>
    <cellStyle name="Dezimal 21 10 3 5 2" xfId="24271" xr:uid="{00000000-0005-0000-0000-00007B5E0000}"/>
    <cellStyle name="Dezimal 21 10 3 6" xfId="24272" xr:uid="{00000000-0005-0000-0000-00007C5E0000}"/>
    <cellStyle name="Dezimal 21 10 4" xfId="24273" xr:uid="{00000000-0005-0000-0000-00007D5E0000}"/>
    <cellStyle name="Dezimal 21 10 4 2" xfId="24274" xr:uid="{00000000-0005-0000-0000-00007E5E0000}"/>
    <cellStyle name="Dezimal 21 10 4 2 2" xfId="24275" xr:uid="{00000000-0005-0000-0000-00007F5E0000}"/>
    <cellStyle name="Dezimal 21 10 4 2 2 2" xfId="24276" xr:uid="{00000000-0005-0000-0000-0000805E0000}"/>
    <cellStyle name="Dezimal 21 10 4 2 2 2 2" xfId="24277" xr:uid="{00000000-0005-0000-0000-0000815E0000}"/>
    <cellStyle name="Dezimal 21 10 4 2 2 3" xfId="24278" xr:uid="{00000000-0005-0000-0000-0000825E0000}"/>
    <cellStyle name="Dezimal 21 10 4 2 2 3 2" xfId="24279" xr:uid="{00000000-0005-0000-0000-0000835E0000}"/>
    <cellStyle name="Dezimal 21 10 4 2 2 4" xfId="24280" xr:uid="{00000000-0005-0000-0000-0000845E0000}"/>
    <cellStyle name="Dezimal 21 10 4 2 3" xfId="24281" xr:uid="{00000000-0005-0000-0000-0000855E0000}"/>
    <cellStyle name="Dezimal 21 10 4 2 3 2" xfId="24282" xr:uid="{00000000-0005-0000-0000-0000865E0000}"/>
    <cellStyle name="Dezimal 21 10 4 2 3 2 2" xfId="24283" xr:uid="{00000000-0005-0000-0000-0000875E0000}"/>
    <cellStyle name="Dezimal 21 10 4 2 3 3" xfId="24284" xr:uid="{00000000-0005-0000-0000-0000885E0000}"/>
    <cellStyle name="Dezimal 21 10 4 2 3 3 2" xfId="24285" xr:uid="{00000000-0005-0000-0000-0000895E0000}"/>
    <cellStyle name="Dezimal 21 10 4 2 3 4" xfId="24286" xr:uid="{00000000-0005-0000-0000-00008A5E0000}"/>
    <cellStyle name="Dezimal 21 10 4 2 4" xfId="24287" xr:uid="{00000000-0005-0000-0000-00008B5E0000}"/>
    <cellStyle name="Dezimal 21 10 4 2 4 2" xfId="24288" xr:uid="{00000000-0005-0000-0000-00008C5E0000}"/>
    <cellStyle name="Dezimal 21 10 4 2 5" xfId="24289" xr:uid="{00000000-0005-0000-0000-00008D5E0000}"/>
    <cellStyle name="Dezimal 21 10 4 2 5 2" xfId="24290" xr:uid="{00000000-0005-0000-0000-00008E5E0000}"/>
    <cellStyle name="Dezimal 21 10 4 2 6" xfId="24291" xr:uid="{00000000-0005-0000-0000-00008F5E0000}"/>
    <cellStyle name="Dezimal 21 10 4 3" xfId="24292" xr:uid="{00000000-0005-0000-0000-0000905E0000}"/>
    <cellStyle name="Dezimal 21 10 4 3 2" xfId="24293" xr:uid="{00000000-0005-0000-0000-0000915E0000}"/>
    <cellStyle name="Dezimal 21 10 4 3 2 2" xfId="24294" xr:uid="{00000000-0005-0000-0000-0000925E0000}"/>
    <cellStyle name="Dezimal 21 10 4 3 3" xfId="24295" xr:uid="{00000000-0005-0000-0000-0000935E0000}"/>
    <cellStyle name="Dezimal 21 10 4 3 3 2" xfId="24296" xr:uid="{00000000-0005-0000-0000-0000945E0000}"/>
    <cellStyle name="Dezimal 21 10 4 3 4" xfId="24297" xr:uid="{00000000-0005-0000-0000-0000955E0000}"/>
    <cellStyle name="Dezimal 21 10 4 4" xfId="24298" xr:uid="{00000000-0005-0000-0000-0000965E0000}"/>
    <cellStyle name="Dezimal 21 10 4 4 2" xfId="24299" xr:uid="{00000000-0005-0000-0000-0000975E0000}"/>
    <cellStyle name="Dezimal 21 10 4 5" xfId="24300" xr:uid="{00000000-0005-0000-0000-0000985E0000}"/>
    <cellStyle name="Dezimal 21 10 4 5 2" xfId="24301" xr:uid="{00000000-0005-0000-0000-0000995E0000}"/>
    <cellStyle name="Dezimal 21 10 4 6" xfId="24302" xr:uid="{00000000-0005-0000-0000-00009A5E0000}"/>
    <cellStyle name="Dezimal 21 10 5" xfId="24303" xr:uid="{00000000-0005-0000-0000-00009B5E0000}"/>
    <cellStyle name="Dezimal 21 10 5 2" xfId="24304" xr:uid="{00000000-0005-0000-0000-00009C5E0000}"/>
    <cellStyle name="Dezimal 21 10 5 2 2" xfId="24305" xr:uid="{00000000-0005-0000-0000-00009D5E0000}"/>
    <cellStyle name="Dezimal 21 10 5 3" xfId="24306" xr:uid="{00000000-0005-0000-0000-00009E5E0000}"/>
    <cellStyle name="Dezimal 21 10 5 3 2" xfId="24307" xr:uid="{00000000-0005-0000-0000-00009F5E0000}"/>
    <cellStyle name="Dezimal 21 10 5 4" xfId="24308" xr:uid="{00000000-0005-0000-0000-0000A05E0000}"/>
    <cellStyle name="Dezimal 21 10 6" xfId="24309" xr:uid="{00000000-0005-0000-0000-0000A15E0000}"/>
    <cellStyle name="Dezimal 21 10 6 2" xfId="24310" xr:uid="{00000000-0005-0000-0000-0000A25E0000}"/>
    <cellStyle name="Dezimal 21 10 6 2 2" xfId="24311" xr:uid="{00000000-0005-0000-0000-0000A35E0000}"/>
    <cellStyle name="Dezimal 21 10 6 3" xfId="24312" xr:uid="{00000000-0005-0000-0000-0000A45E0000}"/>
    <cellStyle name="Dezimal 21 10 6 3 2" xfId="24313" xr:uid="{00000000-0005-0000-0000-0000A55E0000}"/>
    <cellStyle name="Dezimal 21 10 6 4" xfId="24314" xr:uid="{00000000-0005-0000-0000-0000A65E0000}"/>
    <cellStyle name="Dezimal 21 10 7" xfId="24315" xr:uid="{00000000-0005-0000-0000-0000A75E0000}"/>
    <cellStyle name="Dezimal 21 10 7 2" xfId="24316" xr:uid="{00000000-0005-0000-0000-0000A85E0000}"/>
    <cellStyle name="Dezimal 21 10 7 2 2" xfId="24317" xr:uid="{00000000-0005-0000-0000-0000A95E0000}"/>
    <cellStyle name="Dezimal 21 10 7 3" xfId="24318" xr:uid="{00000000-0005-0000-0000-0000AA5E0000}"/>
    <cellStyle name="Dezimal 21 10 7 3 2" xfId="24319" xr:uid="{00000000-0005-0000-0000-0000AB5E0000}"/>
    <cellStyle name="Dezimal 21 10 7 4" xfId="24320" xr:uid="{00000000-0005-0000-0000-0000AC5E0000}"/>
    <cellStyle name="Dezimal 21 10 8" xfId="24321" xr:uid="{00000000-0005-0000-0000-0000AD5E0000}"/>
    <cellStyle name="Dezimal 21 10 8 2" xfId="24322" xr:uid="{00000000-0005-0000-0000-0000AE5E0000}"/>
    <cellStyle name="Dezimal 21 10 9" xfId="24323" xr:uid="{00000000-0005-0000-0000-0000AF5E0000}"/>
    <cellStyle name="Dezimal 21 10 9 2" xfId="24324" xr:uid="{00000000-0005-0000-0000-0000B05E0000}"/>
    <cellStyle name="Dezimal 21 11" xfId="24325" xr:uid="{00000000-0005-0000-0000-0000B15E0000}"/>
    <cellStyle name="Dezimal 21 11 2" xfId="24326" xr:uid="{00000000-0005-0000-0000-0000B25E0000}"/>
    <cellStyle name="Dezimal 21 11 2 2" xfId="24327" xr:uid="{00000000-0005-0000-0000-0000B35E0000}"/>
    <cellStyle name="Dezimal 21 11 2 2 2" xfId="24328" xr:uid="{00000000-0005-0000-0000-0000B45E0000}"/>
    <cellStyle name="Dezimal 21 11 2 2 2 2" xfId="24329" xr:uid="{00000000-0005-0000-0000-0000B55E0000}"/>
    <cellStyle name="Dezimal 21 11 2 2 3" xfId="24330" xr:uid="{00000000-0005-0000-0000-0000B65E0000}"/>
    <cellStyle name="Dezimal 21 11 2 2 3 2" xfId="24331" xr:uid="{00000000-0005-0000-0000-0000B75E0000}"/>
    <cellStyle name="Dezimal 21 11 2 2 4" xfId="24332" xr:uid="{00000000-0005-0000-0000-0000B85E0000}"/>
    <cellStyle name="Dezimal 21 11 2 3" xfId="24333" xr:uid="{00000000-0005-0000-0000-0000B95E0000}"/>
    <cellStyle name="Dezimal 21 11 2 3 2" xfId="24334" xr:uid="{00000000-0005-0000-0000-0000BA5E0000}"/>
    <cellStyle name="Dezimal 21 11 2 3 2 2" xfId="24335" xr:uid="{00000000-0005-0000-0000-0000BB5E0000}"/>
    <cellStyle name="Dezimal 21 11 2 3 3" xfId="24336" xr:uid="{00000000-0005-0000-0000-0000BC5E0000}"/>
    <cellStyle name="Dezimal 21 11 2 3 3 2" xfId="24337" xr:uid="{00000000-0005-0000-0000-0000BD5E0000}"/>
    <cellStyle name="Dezimal 21 11 2 3 4" xfId="24338" xr:uid="{00000000-0005-0000-0000-0000BE5E0000}"/>
    <cellStyle name="Dezimal 21 11 2 4" xfId="24339" xr:uid="{00000000-0005-0000-0000-0000BF5E0000}"/>
    <cellStyle name="Dezimal 21 11 2 4 2" xfId="24340" xr:uid="{00000000-0005-0000-0000-0000C05E0000}"/>
    <cellStyle name="Dezimal 21 11 2 5" xfId="24341" xr:uid="{00000000-0005-0000-0000-0000C15E0000}"/>
    <cellStyle name="Dezimal 21 11 2 5 2" xfId="24342" xr:uid="{00000000-0005-0000-0000-0000C25E0000}"/>
    <cellStyle name="Dezimal 21 11 2 6" xfId="24343" xr:uid="{00000000-0005-0000-0000-0000C35E0000}"/>
    <cellStyle name="Dezimal 21 11 3" xfId="24344" xr:uid="{00000000-0005-0000-0000-0000C45E0000}"/>
    <cellStyle name="Dezimal 21 11 3 2" xfId="24345" xr:uid="{00000000-0005-0000-0000-0000C55E0000}"/>
    <cellStyle name="Dezimal 21 11 3 2 2" xfId="24346" xr:uid="{00000000-0005-0000-0000-0000C65E0000}"/>
    <cellStyle name="Dezimal 21 11 3 3" xfId="24347" xr:uid="{00000000-0005-0000-0000-0000C75E0000}"/>
    <cellStyle name="Dezimal 21 11 3 3 2" xfId="24348" xr:uid="{00000000-0005-0000-0000-0000C85E0000}"/>
    <cellStyle name="Dezimal 21 11 3 4" xfId="24349" xr:uid="{00000000-0005-0000-0000-0000C95E0000}"/>
    <cellStyle name="Dezimal 21 11 4" xfId="24350" xr:uid="{00000000-0005-0000-0000-0000CA5E0000}"/>
    <cellStyle name="Dezimal 21 11 4 2" xfId="24351" xr:uid="{00000000-0005-0000-0000-0000CB5E0000}"/>
    <cellStyle name="Dezimal 21 11 5" xfId="24352" xr:uid="{00000000-0005-0000-0000-0000CC5E0000}"/>
    <cellStyle name="Dezimal 21 11 5 2" xfId="24353" xr:uid="{00000000-0005-0000-0000-0000CD5E0000}"/>
    <cellStyle name="Dezimal 21 11 6" xfId="24354" xr:uid="{00000000-0005-0000-0000-0000CE5E0000}"/>
    <cellStyle name="Dezimal 21 12" xfId="24355" xr:uid="{00000000-0005-0000-0000-0000CF5E0000}"/>
    <cellStyle name="Dezimal 21 12 2" xfId="24356" xr:uid="{00000000-0005-0000-0000-0000D05E0000}"/>
    <cellStyle name="Dezimal 21 12 2 2" xfId="24357" xr:uid="{00000000-0005-0000-0000-0000D15E0000}"/>
    <cellStyle name="Dezimal 21 12 3" xfId="24358" xr:uid="{00000000-0005-0000-0000-0000D25E0000}"/>
    <cellStyle name="Dezimal 21 12 3 2" xfId="24359" xr:uid="{00000000-0005-0000-0000-0000D35E0000}"/>
    <cellStyle name="Dezimal 21 12 4" xfId="24360" xr:uid="{00000000-0005-0000-0000-0000D45E0000}"/>
    <cellStyle name="Dezimal 21 13" xfId="24361" xr:uid="{00000000-0005-0000-0000-0000D55E0000}"/>
    <cellStyle name="Dezimal 21 13 2" xfId="24362" xr:uid="{00000000-0005-0000-0000-0000D65E0000}"/>
    <cellStyle name="Dezimal 21 14" xfId="24363" xr:uid="{00000000-0005-0000-0000-0000D75E0000}"/>
    <cellStyle name="Dezimal 21 14 2" xfId="24364" xr:uid="{00000000-0005-0000-0000-0000D85E0000}"/>
    <cellStyle name="Dezimal 21 15" xfId="24365" xr:uid="{00000000-0005-0000-0000-0000D95E0000}"/>
    <cellStyle name="Dezimal 21 2" xfId="24366" xr:uid="{00000000-0005-0000-0000-0000DA5E0000}"/>
    <cellStyle name="Dezimal 21 2 10" xfId="24367" xr:uid="{00000000-0005-0000-0000-0000DB5E0000}"/>
    <cellStyle name="Dezimal 21 2 10 2" xfId="24368" xr:uid="{00000000-0005-0000-0000-0000DC5E0000}"/>
    <cellStyle name="Dezimal 21 2 11" xfId="24369" xr:uid="{00000000-0005-0000-0000-0000DD5E0000}"/>
    <cellStyle name="Dezimal 21 2 2" xfId="24370" xr:uid="{00000000-0005-0000-0000-0000DE5E0000}"/>
    <cellStyle name="Dezimal 21 2 2 10" xfId="24371" xr:uid="{00000000-0005-0000-0000-0000DF5E0000}"/>
    <cellStyle name="Dezimal 21 2 2 2" xfId="24372" xr:uid="{00000000-0005-0000-0000-0000E05E0000}"/>
    <cellStyle name="Dezimal 21 2 2 2 2" xfId="24373" xr:uid="{00000000-0005-0000-0000-0000E15E0000}"/>
    <cellStyle name="Dezimal 21 2 2 2 2 2" xfId="24374" xr:uid="{00000000-0005-0000-0000-0000E25E0000}"/>
    <cellStyle name="Dezimal 21 2 2 2 2 2 2" xfId="24375" xr:uid="{00000000-0005-0000-0000-0000E35E0000}"/>
    <cellStyle name="Dezimal 21 2 2 2 2 2 2 2" xfId="24376" xr:uid="{00000000-0005-0000-0000-0000E45E0000}"/>
    <cellStyle name="Dezimal 21 2 2 2 2 2 3" xfId="24377" xr:uid="{00000000-0005-0000-0000-0000E55E0000}"/>
    <cellStyle name="Dezimal 21 2 2 2 2 3" xfId="24378" xr:uid="{00000000-0005-0000-0000-0000E65E0000}"/>
    <cellStyle name="Dezimal 21 2 2 2 2 3 2" xfId="24379" xr:uid="{00000000-0005-0000-0000-0000E75E0000}"/>
    <cellStyle name="Dezimal 21 2 2 2 2 4" xfId="24380" xr:uid="{00000000-0005-0000-0000-0000E85E0000}"/>
    <cellStyle name="Dezimal 21 2 2 2 3" xfId="24381" xr:uid="{00000000-0005-0000-0000-0000E95E0000}"/>
    <cellStyle name="Dezimal 21 2 2 2 3 2" xfId="24382" xr:uid="{00000000-0005-0000-0000-0000EA5E0000}"/>
    <cellStyle name="Dezimal 21 2 2 2 3 2 2" xfId="24383" xr:uid="{00000000-0005-0000-0000-0000EB5E0000}"/>
    <cellStyle name="Dezimal 21 2 2 2 3 3" xfId="24384" xr:uid="{00000000-0005-0000-0000-0000EC5E0000}"/>
    <cellStyle name="Dezimal 21 2 2 2 3 3 2" xfId="24385" xr:uid="{00000000-0005-0000-0000-0000ED5E0000}"/>
    <cellStyle name="Dezimal 21 2 2 2 3 4" xfId="24386" xr:uid="{00000000-0005-0000-0000-0000EE5E0000}"/>
    <cellStyle name="Dezimal 21 2 2 2 4" xfId="24387" xr:uid="{00000000-0005-0000-0000-0000EF5E0000}"/>
    <cellStyle name="Dezimal 21 2 2 2 4 2" xfId="24388" xr:uid="{00000000-0005-0000-0000-0000F05E0000}"/>
    <cellStyle name="Dezimal 21 2 2 2 5" xfId="24389" xr:uid="{00000000-0005-0000-0000-0000F15E0000}"/>
    <cellStyle name="Dezimal 21 2 2 2 5 2" xfId="24390" xr:uid="{00000000-0005-0000-0000-0000F25E0000}"/>
    <cellStyle name="Dezimal 21 2 2 2 6" xfId="24391" xr:uid="{00000000-0005-0000-0000-0000F35E0000}"/>
    <cellStyle name="Dezimal 21 2 2 3" xfId="24392" xr:uid="{00000000-0005-0000-0000-0000F45E0000}"/>
    <cellStyle name="Dezimal 21 2 2 3 2" xfId="24393" xr:uid="{00000000-0005-0000-0000-0000F55E0000}"/>
    <cellStyle name="Dezimal 21 2 2 3 2 2" xfId="24394" xr:uid="{00000000-0005-0000-0000-0000F65E0000}"/>
    <cellStyle name="Dezimal 21 2 2 3 2 2 2" xfId="24395" xr:uid="{00000000-0005-0000-0000-0000F75E0000}"/>
    <cellStyle name="Dezimal 21 2 2 3 2 3" xfId="24396" xr:uid="{00000000-0005-0000-0000-0000F85E0000}"/>
    <cellStyle name="Dezimal 21 2 2 3 3" xfId="24397" xr:uid="{00000000-0005-0000-0000-0000F95E0000}"/>
    <cellStyle name="Dezimal 21 2 2 3 3 2" xfId="24398" xr:uid="{00000000-0005-0000-0000-0000FA5E0000}"/>
    <cellStyle name="Dezimal 21 2 2 3 4" xfId="24399" xr:uid="{00000000-0005-0000-0000-0000FB5E0000}"/>
    <cellStyle name="Dezimal 21 2 2 4" xfId="24400" xr:uid="{00000000-0005-0000-0000-0000FC5E0000}"/>
    <cellStyle name="Dezimal 21 2 2 4 2" xfId="24401" xr:uid="{00000000-0005-0000-0000-0000FD5E0000}"/>
    <cellStyle name="Dezimal 21 2 2 4 2 2" xfId="24402" xr:uid="{00000000-0005-0000-0000-0000FE5E0000}"/>
    <cellStyle name="Dezimal 21 2 2 4 3" xfId="24403" xr:uid="{00000000-0005-0000-0000-0000FF5E0000}"/>
    <cellStyle name="Dezimal 21 2 2 4 3 2" xfId="24404" xr:uid="{00000000-0005-0000-0000-0000005F0000}"/>
    <cellStyle name="Dezimal 21 2 2 4 4" xfId="24405" xr:uid="{00000000-0005-0000-0000-0000015F0000}"/>
    <cellStyle name="Dezimal 21 2 2 5" xfId="24406" xr:uid="{00000000-0005-0000-0000-0000025F0000}"/>
    <cellStyle name="Dezimal 21 2 2 5 2" xfId="24407" xr:uid="{00000000-0005-0000-0000-0000035F0000}"/>
    <cellStyle name="Dezimal 21 2 2 5 2 2" xfId="24408" xr:uid="{00000000-0005-0000-0000-0000045F0000}"/>
    <cellStyle name="Dezimal 21 2 2 5 3" xfId="24409" xr:uid="{00000000-0005-0000-0000-0000055F0000}"/>
    <cellStyle name="Dezimal 21 2 2 5 3 2" xfId="24410" xr:uid="{00000000-0005-0000-0000-0000065F0000}"/>
    <cellStyle name="Dezimal 21 2 2 5 4" xfId="24411" xr:uid="{00000000-0005-0000-0000-0000075F0000}"/>
    <cellStyle name="Dezimal 21 2 2 6" xfId="24412" xr:uid="{00000000-0005-0000-0000-0000085F0000}"/>
    <cellStyle name="Dezimal 21 2 2 6 2" xfId="24413" xr:uid="{00000000-0005-0000-0000-0000095F0000}"/>
    <cellStyle name="Dezimal 21 2 2 6 2 2" xfId="24414" xr:uid="{00000000-0005-0000-0000-00000A5F0000}"/>
    <cellStyle name="Dezimal 21 2 2 6 3" xfId="24415" xr:uid="{00000000-0005-0000-0000-00000B5F0000}"/>
    <cellStyle name="Dezimal 21 2 2 6 3 2" xfId="24416" xr:uid="{00000000-0005-0000-0000-00000C5F0000}"/>
    <cellStyle name="Dezimal 21 2 2 6 4" xfId="24417" xr:uid="{00000000-0005-0000-0000-00000D5F0000}"/>
    <cellStyle name="Dezimal 21 2 2 7" xfId="24418" xr:uid="{00000000-0005-0000-0000-00000E5F0000}"/>
    <cellStyle name="Dezimal 21 2 2 7 2" xfId="24419" xr:uid="{00000000-0005-0000-0000-00000F5F0000}"/>
    <cellStyle name="Dezimal 21 2 2 7 2 2" xfId="24420" xr:uid="{00000000-0005-0000-0000-0000105F0000}"/>
    <cellStyle name="Dezimal 21 2 2 7 3" xfId="24421" xr:uid="{00000000-0005-0000-0000-0000115F0000}"/>
    <cellStyle name="Dezimal 21 2 2 7 3 2" xfId="24422" xr:uid="{00000000-0005-0000-0000-0000125F0000}"/>
    <cellStyle name="Dezimal 21 2 2 7 4" xfId="24423" xr:uid="{00000000-0005-0000-0000-0000135F0000}"/>
    <cellStyle name="Dezimal 21 2 2 8" xfId="24424" xr:uid="{00000000-0005-0000-0000-0000145F0000}"/>
    <cellStyle name="Dezimal 21 2 2 8 2" xfId="24425" xr:uid="{00000000-0005-0000-0000-0000155F0000}"/>
    <cellStyle name="Dezimal 21 2 2 9" xfId="24426" xr:uid="{00000000-0005-0000-0000-0000165F0000}"/>
    <cellStyle name="Dezimal 21 2 2 9 2" xfId="24427" xr:uid="{00000000-0005-0000-0000-0000175F0000}"/>
    <cellStyle name="Dezimal 21 2 3" xfId="24428" xr:uid="{00000000-0005-0000-0000-0000185F0000}"/>
    <cellStyle name="Dezimal 21 2 3 2" xfId="24429" xr:uid="{00000000-0005-0000-0000-0000195F0000}"/>
    <cellStyle name="Dezimal 21 2 3 2 2" xfId="24430" xr:uid="{00000000-0005-0000-0000-00001A5F0000}"/>
    <cellStyle name="Dezimal 21 2 3 2 2 2" xfId="24431" xr:uid="{00000000-0005-0000-0000-00001B5F0000}"/>
    <cellStyle name="Dezimal 21 2 3 2 2 2 2" xfId="24432" xr:uid="{00000000-0005-0000-0000-00001C5F0000}"/>
    <cellStyle name="Dezimal 21 2 3 2 2 3" xfId="24433" xr:uid="{00000000-0005-0000-0000-00001D5F0000}"/>
    <cellStyle name="Dezimal 21 2 3 2 3" xfId="24434" xr:uid="{00000000-0005-0000-0000-00001E5F0000}"/>
    <cellStyle name="Dezimal 21 2 3 2 3 2" xfId="24435" xr:uid="{00000000-0005-0000-0000-00001F5F0000}"/>
    <cellStyle name="Dezimal 21 2 3 2 4" xfId="24436" xr:uid="{00000000-0005-0000-0000-0000205F0000}"/>
    <cellStyle name="Dezimal 21 2 3 3" xfId="24437" xr:uid="{00000000-0005-0000-0000-0000215F0000}"/>
    <cellStyle name="Dezimal 21 2 3 3 2" xfId="24438" xr:uid="{00000000-0005-0000-0000-0000225F0000}"/>
    <cellStyle name="Dezimal 21 2 3 3 2 2" xfId="24439" xr:uid="{00000000-0005-0000-0000-0000235F0000}"/>
    <cellStyle name="Dezimal 21 2 3 3 3" xfId="24440" xr:uid="{00000000-0005-0000-0000-0000245F0000}"/>
    <cellStyle name="Dezimal 21 2 3 3 3 2" xfId="24441" xr:uid="{00000000-0005-0000-0000-0000255F0000}"/>
    <cellStyle name="Dezimal 21 2 3 3 4" xfId="24442" xr:uid="{00000000-0005-0000-0000-0000265F0000}"/>
    <cellStyle name="Dezimal 21 2 3 4" xfId="24443" xr:uid="{00000000-0005-0000-0000-0000275F0000}"/>
    <cellStyle name="Dezimal 21 2 3 4 2" xfId="24444" xr:uid="{00000000-0005-0000-0000-0000285F0000}"/>
    <cellStyle name="Dezimal 21 2 3 5" xfId="24445" xr:uid="{00000000-0005-0000-0000-0000295F0000}"/>
    <cellStyle name="Dezimal 21 2 3 5 2" xfId="24446" xr:uid="{00000000-0005-0000-0000-00002A5F0000}"/>
    <cellStyle name="Dezimal 21 2 3 6" xfId="24447" xr:uid="{00000000-0005-0000-0000-00002B5F0000}"/>
    <cellStyle name="Dezimal 21 2 4" xfId="24448" xr:uid="{00000000-0005-0000-0000-00002C5F0000}"/>
    <cellStyle name="Dezimal 21 2 4 2" xfId="24449" xr:uid="{00000000-0005-0000-0000-00002D5F0000}"/>
    <cellStyle name="Dezimal 21 2 4 2 2" xfId="24450" xr:uid="{00000000-0005-0000-0000-00002E5F0000}"/>
    <cellStyle name="Dezimal 21 2 4 2 2 2" xfId="24451" xr:uid="{00000000-0005-0000-0000-00002F5F0000}"/>
    <cellStyle name="Dezimal 21 2 4 2 3" xfId="24452" xr:uid="{00000000-0005-0000-0000-0000305F0000}"/>
    <cellStyle name="Dezimal 21 2 4 3" xfId="24453" xr:uid="{00000000-0005-0000-0000-0000315F0000}"/>
    <cellStyle name="Dezimal 21 2 4 3 2" xfId="24454" xr:uid="{00000000-0005-0000-0000-0000325F0000}"/>
    <cellStyle name="Dezimal 21 2 4 4" xfId="24455" xr:uid="{00000000-0005-0000-0000-0000335F0000}"/>
    <cellStyle name="Dezimal 21 2 5" xfId="24456" xr:uid="{00000000-0005-0000-0000-0000345F0000}"/>
    <cellStyle name="Dezimal 21 2 5 2" xfId="24457" xr:uid="{00000000-0005-0000-0000-0000355F0000}"/>
    <cellStyle name="Dezimal 21 2 5 2 2" xfId="24458" xr:uid="{00000000-0005-0000-0000-0000365F0000}"/>
    <cellStyle name="Dezimal 21 2 5 3" xfId="24459" xr:uid="{00000000-0005-0000-0000-0000375F0000}"/>
    <cellStyle name="Dezimal 21 2 5 3 2" xfId="24460" xr:uid="{00000000-0005-0000-0000-0000385F0000}"/>
    <cellStyle name="Dezimal 21 2 5 4" xfId="24461" xr:uid="{00000000-0005-0000-0000-0000395F0000}"/>
    <cellStyle name="Dezimal 21 2 6" xfId="24462" xr:uid="{00000000-0005-0000-0000-00003A5F0000}"/>
    <cellStyle name="Dezimal 21 2 6 2" xfId="24463" xr:uid="{00000000-0005-0000-0000-00003B5F0000}"/>
    <cellStyle name="Dezimal 21 2 6 2 2" xfId="24464" xr:uid="{00000000-0005-0000-0000-00003C5F0000}"/>
    <cellStyle name="Dezimal 21 2 6 3" xfId="24465" xr:uid="{00000000-0005-0000-0000-00003D5F0000}"/>
    <cellStyle name="Dezimal 21 2 6 3 2" xfId="24466" xr:uid="{00000000-0005-0000-0000-00003E5F0000}"/>
    <cellStyle name="Dezimal 21 2 6 4" xfId="24467" xr:uid="{00000000-0005-0000-0000-00003F5F0000}"/>
    <cellStyle name="Dezimal 21 2 7" xfId="24468" xr:uid="{00000000-0005-0000-0000-0000405F0000}"/>
    <cellStyle name="Dezimal 21 2 7 2" xfId="24469" xr:uid="{00000000-0005-0000-0000-0000415F0000}"/>
    <cellStyle name="Dezimal 21 2 7 2 2" xfId="24470" xr:uid="{00000000-0005-0000-0000-0000425F0000}"/>
    <cellStyle name="Dezimal 21 2 7 3" xfId="24471" xr:uid="{00000000-0005-0000-0000-0000435F0000}"/>
    <cellStyle name="Dezimal 21 2 7 3 2" xfId="24472" xr:uid="{00000000-0005-0000-0000-0000445F0000}"/>
    <cellStyle name="Dezimal 21 2 7 4" xfId="24473" xr:uid="{00000000-0005-0000-0000-0000455F0000}"/>
    <cellStyle name="Dezimal 21 2 8" xfId="24474" xr:uid="{00000000-0005-0000-0000-0000465F0000}"/>
    <cellStyle name="Dezimal 21 2 8 2" xfId="24475" xr:uid="{00000000-0005-0000-0000-0000475F0000}"/>
    <cellStyle name="Dezimal 21 2 8 2 2" xfId="24476" xr:uid="{00000000-0005-0000-0000-0000485F0000}"/>
    <cellStyle name="Dezimal 21 2 8 3" xfId="24477" xr:uid="{00000000-0005-0000-0000-0000495F0000}"/>
    <cellStyle name="Dezimal 21 2 8 3 2" xfId="24478" xr:uid="{00000000-0005-0000-0000-00004A5F0000}"/>
    <cellStyle name="Dezimal 21 2 8 4" xfId="24479" xr:uid="{00000000-0005-0000-0000-00004B5F0000}"/>
    <cellStyle name="Dezimal 21 2 9" xfId="24480" xr:uid="{00000000-0005-0000-0000-00004C5F0000}"/>
    <cellStyle name="Dezimal 21 2 9 2" xfId="24481" xr:uid="{00000000-0005-0000-0000-00004D5F0000}"/>
    <cellStyle name="Dezimal 21 3" xfId="24482" xr:uid="{00000000-0005-0000-0000-00004E5F0000}"/>
    <cellStyle name="Dezimal 21 3 10" xfId="24483" xr:uid="{00000000-0005-0000-0000-00004F5F0000}"/>
    <cellStyle name="Dezimal 21 3 10 2" xfId="24484" xr:uid="{00000000-0005-0000-0000-0000505F0000}"/>
    <cellStyle name="Dezimal 21 3 11" xfId="24485" xr:uid="{00000000-0005-0000-0000-0000515F0000}"/>
    <cellStyle name="Dezimal 21 3 2" xfId="24486" xr:uid="{00000000-0005-0000-0000-0000525F0000}"/>
    <cellStyle name="Dezimal 21 3 2 10" xfId="24487" xr:uid="{00000000-0005-0000-0000-0000535F0000}"/>
    <cellStyle name="Dezimal 21 3 2 2" xfId="24488" xr:uid="{00000000-0005-0000-0000-0000545F0000}"/>
    <cellStyle name="Dezimal 21 3 2 2 2" xfId="24489" xr:uid="{00000000-0005-0000-0000-0000555F0000}"/>
    <cellStyle name="Dezimal 21 3 2 2 2 2" xfId="24490" xr:uid="{00000000-0005-0000-0000-0000565F0000}"/>
    <cellStyle name="Dezimal 21 3 2 2 2 2 2" xfId="24491" xr:uid="{00000000-0005-0000-0000-0000575F0000}"/>
    <cellStyle name="Dezimal 21 3 2 2 2 2 2 2" xfId="24492" xr:uid="{00000000-0005-0000-0000-0000585F0000}"/>
    <cellStyle name="Dezimal 21 3 2 2 2 2 2 2 2" xfId="24493" xr:uid="{00000000-0005-0000-0000-0000595F0000}"/>
    <cellStyle name="Dezimal 21 3 2 2 2 2 2 3" xfId="24494" xr:uid="{00000000-0005-0000-0000-00005A5F0000}"/>
    <cellStyle name="Dezimal 21 3 2 2 2 2 3" xfId="24495" xr:uid="{00000000-0005-0000-0000-00005B5F0000}"/>
    <cellStyle name="Dezimal 21 3 2 2 2 2 3 2" xfId="24496" xr:uid="{00000000-0005-0000-0000-00005C5F0000}"/>
    <cellStyle name="Dezimal 21 3 2 2 2 2 4" xfId="24497" xr:uid="{00000000-0005-0000-0000-00005D5F0000}"/>
    <cellStyle name="Dezimal 21 3 2 2 2 3" xfId="24498" xr:uid="{00000000-0005-0000-0000-00005E5F0000}"/>
    <cellStyle name="Dezimal 21 3 2 2 2 3 2" xfId="24499" xr:uid="{00000000-0005-0000-0000-00005F5F0000}"/>
    <cellStyle name="Dezimal 21 3 2 2 2 3 2 2" xfId="24500" xr:uid="{00000000-0005-0000-0000-0000605F0000}"/>
    <cellStyle name="Dezimal 21 3 2 2 2 3 3" xfId="24501" xr:uid="{00000000-0005-0000-0000-0000615F0000}"/>
    <cellStyle name="Dezimal 21 3 2 2 2 4" xfId="24502" xr:uid="{00000000-0005-0000-0000-0000625F0000}"/>
    <cellStyle name="Dezimal 21 3 2 2 2 4 2" xfId="24503" xr:uid="{00000000-0005-0000-0000-0000635F0000}"/>
    <cellStyle name="Dezimal 21 3 2 2 2 5" xfId="24504" xr:uid="{00000000-0005-0000-0000-0000645F0000}"/>
    <cellStyle name="Dezimal 21 3 2 2 3" xfId="24505" xr:uid="{00000000-0005-0000-0000-0000655F0000}"/>
    <cellStyle name="Dezimal 21 3 2 2 3 2" xfId="24506" xr:uid="{00000000-0005-0000-0000-0000665F0000}"/>
    <cellStyle name="Dezimal 21 3 2 2 3 2 2" xfId="24507" xr:uid="{00000000-0005-0000-0000-0000675F0000}"/>
    <cellStyle name="Dezimal 21 3 2 2 3 2 2 2" xfId="24508" xr:uid="{00000000-0005-0000-0000-0000685F0000}"/>
    <cellStyle name="Dezimal 21 3 2 2 3 2 3" xfId="24509" xr:uid="{00000000-0005-0000-0000-0000695F0000}"/>
    <cellStyle name="Dezimal 21 3 2 2 3 3" xfId="24510" xr:uid="{00000000-0005-0000-0000-00006A5F0000}"/>
    <cellStyle name="Dezimal 21 3 2 2 3 3 2" xfId="24511" xr:uid="{00000000-0005-0000-0000-00006B5F0000}"/>
    <cellStyle name="Dezimal 21 3 2 2 3 4" xfId="24512" xr:uid="{00000000-0005-0000-0000-00006C5F0000}"/>
    <cellStyle name="Dezimal 21 3 2 2 4" xfId="24513" xr:uid="{00000000-0005-0000-0000-00006D5F0000}"/>
    <cellStyle name="Dezimal 21 3 2 2 4 2" xfId="24514" xr:uid="{00000000-0005-0000-0000-00006E5F0000}"/>
    <cellStyle name="Dezimal 21 3 2 2 4 2 2" xfId="24515" xr:uid="{00000000-0005-0000-0000-00006F5F0000}"/>
    <cellStyle name="Dezimal 21 3 2 2 4 3" xfId="24516" xr:uid="{00000000-0005-0000-0000-0000705F0000}"/>
    <cellStyle name="Dezimal 21 3 2 2 5" xfId="24517" xr:uid="{00000000-0005-0000-0000-0000715F0000}"/>
    <cellStyle name="Dezimal 21 3 2 2 5 2" xfId="24518" xr:uid="{00000000-0005-0000-0000-0000725F0000}"/>
    <cellStyle name="Dezimal 21 3 2 2 6" xfId="24519" xr:uid="{00000000-0005-0000-0000-0000735F0000}"/>
    <cellStyle name="Dezimal 21 3 2 3" xfId="24520" xr:uid="{00000000-0005-0000-0000-0000745F0000}"/>
    <cellStyle name="Dezimal 21 3 2 3 2" xfId="24521" xr:uid="{00000000-0005-0000-0000-0000755F0000}"/>
    <cellStyle name="Dezimal 21 3 2 3 2 2" xfId="24522" xr:uid="{00000000-0005-0000-0000-0000765F0000}"/>
    <cellStyle name="Dezimal 21 3 2 3 2 2 2" xfId="24523" xr:uid="{00000000-0005-0000-0000-0000775F0000}"/>
    <cellStyle name="Dezimal 21 3 2 3 2 2 2 2" xfId="24524" xr:uid="{00000000-0005-0000-0000-0000785F0000}"/>
    <cellStyle name="Dezimal 21 3 2 3 2 2 3" xfId="24525" xr:uid="{00000000-0005-0000-0000-0000795F0000}"/>
    <cellStyle name="Dezimal 21 3 2 3 2 3" xfId="24526" xr:uid="{00000000-0005-0000-0000-00007A5F0000}"/>
    <cellStyle name="Dezimal 21 3 2 3 2 3 2" xfId="24527" xr:uid="{00000000-0005-0000-0000-00007B5F0000}"/>
    <cellStyle name="Dezimal 21 3 2 3 2 4" xfId="24528" xr:uid="{00000000-0005-0000-0000-00007C5F0000}"/>
    <cellStyle name="Dezimal 21 3 2 3 3" xfId="24529" xr:uid="{00000000-0005-0000-0000-00007D5F0000}"/>
    <cellStyle name="Dezimal 21 3 2 3 3 2" xfId="24530" xr:uid="{00000000-0005-0000-0000-00007E5F0000}"/>
    <cellStyle name="Dezimal 21 3 2 3 3 2 2" xfId="24531" xr:uid="{00000000-0005-0000-0000-00007F5F0000}"/>
    <cellStyle name="Dezimal 21 3 2 3 3 3" xfId="24532" xr:uid="{00000000-0005-0000-0000-0000805F0000}"/>
    <cellStyle name="Dezimal 21 3 2 3 4" xfId="24533" xr:uid="{00000000-0005-0000-0000-0000815F0000}"/>
    <cellStyle name="Dezimal 21 3 2 3 4 2" xfId="24534" xr:uid="{00000000-0005-0000-0000-0000825F0000}"/>
    <cellStyle name="Dezimal 21 3 2 3 5" xfId="24535" xr:uid="{00000000-0005-0000-0000-0000835F0000}"/>
    <cellStyle name="Dezimal 21 3 2 4" xfId="24536" xr:uid="{00000000-0005-0000-0000-0000845F0000}"/>
    <cellStyle name="Dezimal 21 3 2 4 2" xfId="24537" xr:uid="{00000000-0005-0000-0000-0000855F0000}"/>
    <cellStyle name="Dezimal 21 3 2 4 2 2" xfId="24538" xr:uid="{00000000-0005-0000-0000-0000865F0000}"/>
    <cellStyle name="Dezimal 21 3 2 4 2 2 2" xfId="24539" xr:uid="{00000000-0005-0000-0000-0000875F0000}"/>
    <cellStyle name="Dezimal 21 3 2 4 2 3" xfId="24540" xr:uid="{00000000-0005-0000-0000-0000885F0000}"/>
    <cellStyle name="Dezimal 21 3 2 4 3" xfId="24541" xr:uid="{00000000-0005-0000-0000-0000895F0000}"/>
    <cellStyle name="Dezimal 21 3 2 4 3 2" xfId="24542" xr:uid="{00000000-0005-0000-0000-00008A5F0000}"/>
    <cellStyle name="Dezimal 21 3 2 4 4" xfId="24543" xr:uid="{00000000-0005-0000-0000-00008B5F0000}"/>
    <cellStyle name="Dezimal 21 3 2 5" xfId="24544" xr:uid="{00000000-0005-0000-0000-00008C5F0000}"/>
    <cellStyle name="Dezimal 21 3 2 5 2" xfId="24545" xr:uid="{00000000-0005-0000-0000-00008D5F0000}"/>
    <cellStyle name="Dezimal 21 3 2 5 2 2" xfId="24546" xr:uid="{00000000-0005-0000-0000-00008E5F0000}"/>
    <cellStyle name="Dezimal 21 3 2 5 3" xfId="24547" xr:uid="{00000000-0005-0000-0000-00008F5F0000}"/>
    <cellStyle name="Dezimal 21 3 2 5 3 2" xfId="24548" xr:uid="{00000000-0005-0000-0000-0000905F0000}"/>
    <cellStyle name="Dezimal 21 3 2 5 4" xfId="24549" xr:uid="{00000000-0005-0000-0000-0000915F0000}"/>
    <cellStyle name="Dezimal 21 3 2 6" xfId="24550" xr:uid="{00000000-0005-0000-0000-0000925F0000}"/>
    <cellStyle name="Dezimal 21 3 2 6 2" xfId="24551" xr:uid="{00000000-0005-0000-0000-0000935F0000}"/>
    <cellStyle name="Dezimal 21 3 2 6 2 2" xfId="24552" xr:uid="{00000000-0005-0000-0000-0000945F0000}"/>
    <cellStyle name="Dezimal 21 3 2 6 3" xfId="24553" xr:uid="{00000000-0005-0000-0000-0000955F0000}"/>
    <cellStyle name="Dezimal 21 3 2 6 3 2" xfId="24554" xr:uid="{00000000-0005-0000-0000-0000965F0000}"/>
    <cellStyle name="Dezimal 21 3 2 6 4" xfId="24555" xr:uid="{00000000-0005-0000-0000-0000975F0000}"/>
    <cellStyle name="Dezimal 21 3 2 7" xfId="24556" xr:uid="{00000000-0005-0000-0000-0000985F0000}"/>
    <cellStyle name="Dezimal 21 3 2 7 2" xfId="24557" xr:uid="{00000000-0005-0000-0000-0000995F0000}"/>
    <cellStyle name="Dezimal 21 3 2 7 2 2" xfId="24558" xr:uid="{00000000-0005-0000-0000-00009A5F0000}"/>
    <cellStyle name="Dezimal 21 3 2 7 3" xfId="24559" xr:uid="{00000000-0005-0000-0000-00009B5F0000}"/>
    <cellStyle name="Dezimal 21 3 2 7 3 2" xfId="24560" xr:uid="{00000000-0005-0000-0000-00009C5F0000}"/>
    <cellStyle name="Dezimal 21 3 2 7 4" xfId="24561" xr:uid="{00000000-0005-0000-0000-00009D5F0000}"/>
    <cellStyle name="Dezimal 21 3 2 8" xfId="24562" xr:uid="{00000000-0005-0000-0000-00009E5F0000}"/>
    <cellStyle name="Dezimal 21 3 2 8 2" xfId="24563" xr:uid="{00000000-0005-0000-0000-00009F5F0000}"/>
    <cellStyle name="Dezimal 21 3 2 9" xfId="24564" xr:uid="{00000000-0005-0000-0000-0000A05F0000}"/>
    <cellStyle name="Dezimal 21 3 2 9 2" xfId="24565" xr:uid="{00000000-0005-0000-0000-0000A15F0000}"/>
    <cellStyle name="Dezimal 21 3 3" xfId="24566" xr:uid="{00000000-0005-0000-0000-0000A25F0000}"/>
    <cellStyle name="Dezimal 21 3 3 2" xfId="24567" xr:uid="{00000000-0005-0000-0000-0000A35F0000}"/>
    <cellStyle name="Dezimal 21 3 3 2 2" xfId="24568" xr:uid="{00000000-0005-0000-0000-0000A45F0000}"/>
    <cellStyle name="Dezimal 21 3 3 2 2 2" xfId="24569" xr:uid="{00000000-0005-0000-0000-0000A55F0000}"/>
    <cellStyle name="Dezimal 21 3 3 2 2 2 2" xfId="24570" xr:uid="{00000000-0005-0000-0000-0000A65F0000}"/>
    <cellStyle name="Dezimal 21 3 3 2 2 2 2 2" xfId="24571" xr:uid="{00000000-0005-0000-0000-0000A75F0000}"/>
    <cellStyle name="Dezimal 21 3 3 2 2 2 3" xfId="24572" xr:uid="{00000000-0005-0000-0000-0000A85F0000}"/>
    <cellStyle name="Dezimal 21 3 3 2 2 3" xfId="24573" xr:uid="{00000000-0005-0000-0000-0000A95F0000}"/>
    <cellStyle name="Dezimal 21 3 3 2 2 3 2" xfId="24574" xr:uid="{00000000-0005-0000-0000-0000AA5F0000}"/>
    <cellStyle name="Dezimal 21 3 3 2 2 4" xfId="24575" xr:uid="{00000000-0005-0000-0000-0000AB5F0000}"/>
    <cellStyle name="Dezimal 21 3 3 2 3" xfId="24576" xr:uid="{00000000-0005-0000-0000-0000AC5F0000}"/>
    <cellStyle name="Dezimal 21 3 3 2 3 2" xfId="24577" xr:uid="{00000000-0005-0000-0000-0000AD5F0000}"/>
    <cellStyle name="Dezimal 21 3 3 2 3 2 2" xfId="24578" xr:uid="{00000000-0005-0000-0000-0000AE5F0000}"/>
    <cellStyle name="Dezimal 21 3 3 2 3 3" xfId="24579" xr:uid="{00000000-0005-0000-0000-0000AF5F0000}"/>
    <cellStyle name="Dezimal 21 3 3 2 4" xfId="24580" xr:uid="{00000000-0005-0000-0000-0000B05F0000}"/>
    <cellStyle name="Dezimal 21 3 3 2 4 2" xfId="24581" xr:uid="{00000000-0005-0000-0000-0000B15F0000}"/>
    <cellStyle name="Dezimal 21 3 3 2 5" xfId="24582" xr:uid="{00000000-0005-0000-0000-0000B25F0000}"/>
    <cellStyle name="Dezimal 21 3 3 3" xfId="24583" xr:uid="{00000000-0005-0000-0000-0000B35F0000}"/>
    <cellStyle name="Dezimal 21 3 3 3 2" xfId="24584" xr:uid="{00000000-0005-0000-0000-0000B45F0000}"/>
    <cellStyle name="Dezimal 21 3 3 3 2 2" xfId="24585" xr:uid="{00000000-0005-0000-0000-0000B55F0000}"/>
    <cellStyle name="Dezimal 21 3 3 3 2 2 2" xfId="24586" xr:uid="{00000000-0005-0000-0000-0000B65F0000}"/>
    <cellStyle name="Dezimal 21 3 3 3 2 3" xfId="24587" xr:uid="{00000000-0005-0000-0000-0000B75F0000}"/>
    <cellStyle name="Dezimal 21 3 3 3 3" xfId="24588" xr:uid="{00000000-0005-0000-0000-0000B85F0000}"/>
    <cellStyle name="Dezimal 21 3 3 3 3 2" xfId="24589" xr:uid="{00000000-0005-0000-0000-0000B95F0000}"/>
    <cellStyle name="Dezimal 21 3 3 3 4" xfId="24590" xr:uid="{00000000-0005-0000-0000-0000BA5F0000}"/>
    <cellStyle name="Dezimal 21 3 3 4" xfId="24591" xr:uid="{00000000-0005-0000-0000-0000BB5F0000}"/>
    <cellStyle name="Dezimal 21 3 3 4 2" xfId="24592" xr:uid="{00000000-0005-0000-0000-0000BC5F0000}"/>
    <cellStyle name="Dezimal 21 3 3 4 2 2" xfId="24593" xr:uid="{00000000-0005-0000-0000-0000BD5F0000}"/>
    <cellStyle name="Dezimal 21 3 3 4 3" xfId="24594" xr:uid="{00000000-0005-0000-0000-0000BE5F0000}"/>
    <cellStyle name="Dezimal 21 3 3 5" xfId="24595" xr:uid="{00000000-0005-0000-0000-0000BF5F0000}"/>
    <cellStyle name="Dezimal 21 3 3 5 2" xfId="24596" xr:uid="{00000000-0005-0000-0000-0000C05F0000}"/>
    <cellStyle name="Dezimal 21 3 3 6" xfId="24597" xr:uid="{00000000-0005-0000-0000-0000C15F0000}"/>
    <cellStyle name="Dezimal 21 3 4" xfId="24598" xr:uid="{00000000-0005-0000-0000-0000C25F0000}"/>
    <cellStyle name="Dezimal 21 3 4 2" xfId="24599" xr:uid="{00000000-0005-0000-0000-0000C35F0000}"/>
    <cellStyle name="Dezimal 21 3 4 2 2" xfId="24600" xr:uid="{00000000-0005-0000-0000-0000C45F0000}"/>
    <cellStyle name="Dezimal 21 3 4 2 2 2" xfId="24601" xr:uid="{00000000-0005-0000-0000-0000C55F0000}"/>
    <cellStyle name="Dezimal 21 3 4 2 2 2 2" xfId="24602" xr:uid="{00000000-0005-0000-0000-0000C65F0000}"/>
    <cellStyle name="Dezimal 21 3 4 2 2 3" xfId="24603" xr:uid="{00000000-0005-0000-0000-0000C75F0000}"/>
    <cellStyle name="Dezimal 21 3 4 2 3" xfId="24604" xr:uid="{00000000-0005-0000-0000-0000C85F0000}"/>
    <cellStyle name="Dezimal 21 3 4 2 3 2" xfId="24605" xr:uid="{00000000-0005-0000-0000-0000C95F0000}"/>
    <cellStyle name="Dezimal 21 3 4 2 4" xfId="24606" xr:uid="{00000000-0005-0000-0000-0000CA5F0000}"/>
    <cellStyle name="Dezimal 21 3 4 3" xfId="24607" xr:uid="{00000000-0005-0000-0000-0000CB5F0000}"/>
    <cellStyle name="Dezimal 21 3 4 3 2" xfId="24608" xr:uid="{00000000-0005-0000-0000-0000CC5F0000}"/>
    <cellStyle name="Dezimal 21 3 4 3 2 2" xfId="24609" xr:uid="{00000000-0005-0000-0000-0000CD5F0000}"/>
    <cellStyle name="Dezimal 21 3 4 3 3" xfId="24610" xr:uid="{00000000-0005-0000-0000-0000CE5F0000}"/>
    <cellStyle name="Dezimal 21 3 4 4" xfId="24611" xr:uid="{00000000-0005-0000-0000-0000CF5F0000}"/>
    <cellStyle name="Dezimal 21 3 4 4 2" xfId="24612" xr:uid="{00000000-0005-0000-0000-0000D05F0000}"/>
    <cellStyle name="Dezimal 21 3 4 5" xfId="24613" xr:uid="{00000000-0005-0000-0000-0000D15F0000}"/>
    <cellStyle name="Dezimal 21 3 5" xfId="24614" xr:uid="{00000000-0005-0000-0000-0000D25F0000}"/>
    <cellStyle name="Dezimal 21 3 5 2" xfId="24615" xr:uid="{00000000-0005-0000-0000-0000D35F0000}"/>
    <cellStyle name="Dezimal 21 3 5 2 2" xfId="24616" xr:uid="{00000000-0005-0000-0000-0000D45F0000}"/>
    <cellStyle name="Dezimal 21 3 5 2 2 2" xfId="24617" xr:uid="{00000000-0005-0000-0000-0000D55F0000}"/>
    <cellStyle name="Dezimal 21 3 5 2 3" xfId="24618" xr:uid="{00000000-0005-0000-0000-0000D65F0000}"/>
    <cellStyle name="Dezimal 21 3 5 3" xfId="24619" xr:uid="{00000000-0005-0000-0000-0000D75F0000}"/>
    <cellStyle name="Dezimal 21 3 5 3 2" xfId="24620" xr:uid="{00000000-0005-0000-0000-0000D85F0000}"/>
    <cellStyle name="Dezimal 21 3 5 4" xfId="24621" xr:uid="{00000000-0005-0000-0000-0000D95F0000}"/>
    <cellStyle name="Dezimal 21 3 6" xfId="24622" xr:uid="{00000000-0005-0000-0000-0000DA5F0000}"/>
    <cellStyle name="Dezimal 21 3 6 2" xfId="24623" xr:uid="{00000000-0005-0000-0000-0000DB5F0000}"/>
    <cellStyle name="Dezimal 21 3 6 2 2" xfId="24624" xr:uid="{00000000-0005-0000-0000-0000DC5F0000}"/>
    <cellStyle name="Dezimal 21 3 6 3" xfId="24625" xr:uid="{00000000-0005-0000-0000-0000DD5F0000}"/>
    <cellStyle name="Dezimal 21 3 6 3 2" xfId="24626" xr:uid="{00000000-0005-0000-0000-0000DE5F0000}"/>
    <cellStyle name="Dezimal 21 3 6 4" xfId="24627" xr:uid="{00000000-0005-0000-0000-0000DF5F0000}"/>
    <cellStyle name="Dezimal 21 3 7" xfId="24628" xr:uid="{00000000-0005-0000-0000-0000E05F0000}"/>
    <cellStyle name="Dezimal 21 3 7 2" xfId="24629" xr:uid="{00000000-0005-0000-0000-0000E15F0000}"/>
    <cellStyle name="Dezimal 21 3 7 2 2" xfId="24630" xr:uid="{00000000-0005-0000-0000-0000E25F0000}"/>
    <cellStyle name="Dezimal 21 3 7 3" xfId="24631" xr:uid="{00000000-0005-0000-0000-0000E35F0000}"/>
    <cellStyle name="Dezimal 21 3 7 3 2" xfId="24632" xr:uid="{00000000-0005-0000-0000-0000E45F0000}"/>
    <cellStyle name="Dezimal 21 3 7 4" xfId="24633" xr:uid="{00000000-0005-0000-0000-0000E55F0000}"/>
    <cellStyle name="Dezimal 21 3 8" xfId="24634" xr:uid="{00000000-0005-0000-0000-0000E65F0000}"/>
    <cellStyle name="Dezimal 21 3 8 2" xfId="24635" xr:uid="{00000000-0005-0000-0000-0000E75F0000}"/>
    <cellStyle name="Dezimal 21 3 8 2 2" xfId="24636" xr:uid="{00000000-0005-0000-0000-0000E85F0000}"/>
    <cellStyle name="Dezimal 21 3 8 3" xfId="24637" xr:uid="{00000000-0005-0000-0000-0000E95F0000}"/>
    <cellStyle name="Dezimal 21 3 8 3 2" xfId="24638" xr:uid="{00000000-0005-0000-0000-0000EA5F0000}"/>
    <cellStyle name="Dezimal 21 3 8 4" xfId="24639" xr:uid="{00000000-0005-0000-0000-0000EB5F0000}"/>
    <cellStyle name="Dezimal 21 3 9" xfId="24640" xr:uid="{00000000-0005-0000-0000-0000EC5F0000}"/>
    <cellStyle name="Dezimal 21 3 9 2" xfId="24641" xr:uid="{00000000-0005-0000-0000-0000ED5F0000}"/>
    <cellStyle name="Dezimal 21 4" xfId="24642" xr:uid="{00000000-0005-0000-0000-0000EE5F0000}"/>
    <cellStyle name="Dezimal 21 4 10" xfId="24643" xr:uid="{00000000-0005-0000-0000-0000EF5F0000}"/>
    <cellStyle name="Dezimal 21 4 10 2" xfId="24644" xr:uid="{00000000-0005-0000-0000-0000F05F0000}"/>
    <cellStyle name="Dezimal 21 4 10 2 2" xfId="24645" xr:uid="{00000000-0005-0000-0000-0000F15F0000}"/>
    <cellStyle name="Dezimal 21 4 10 3" xfId="24646" xr:uid="{00000000-0005-0000-0000-0000F25F0000}"/>
    <cellStyle name="Dezimal 21 4 10 3 2" xfId="24647" xr:uid="{00000000-0005-0000-0000-0000F35F0000}"/>
    <cellStyle name="Dezimal 21 4 10 4" xfId="24648" xr:uid="{00000000-0005-0000-0000-0000F45F0000}"/>
    <cellStyle name="Dezimal 21 4 11" xfId="24649" xr:uid="{00000000-0005-0000-0000-0000F55F0000}"/>
    <cellStyle name="Dezimal 21 4 11 2" xfId="24650" xr:uid="{00000000-0005-0000-0000-0000F65F0000}"/>
    <cellStyle name="Dezimal 21 4 12" xfId="24651" xr:uid="{00000000-0005-0000-0000-0000F75F0000}"/>
    <cellStyle name="Dezimal 21 4 12 2" xfId="24652" xr:uid="{00000000-0005-0000-0000-0000F85F0000}"/>
    <cellStyle name="Dezimal 21 4 13" xfId="24653" xr:uid="{00000000-0005-0000-0000-0000F95F0000}"/>
    <cellStyle name="Dezimal 21 4 2" xfId="24654" xr:uid="{00000000-0005-0000-0000-0000FA5F0000}"/>
    <cellStyle name="Dezimal 21 4 2 10" xfId="24655" xr:uid="{00000000-0005-0000-0000-0000FB5F0000}"/>
    <cellStyle name="Dezimal 21 4 2 2" xfId="24656" xr:uid="{00000000-0005-0000-0000-0000FC5F0000}"/>
    <cellStyle name="Dezimal 21 4 2 2 2" xfId="24657" xr:uid="{00000000-0005-0000-0000-0000FD5F0000}"/>
    <cellStyle name="Dezimal 21 4 2 2 2 2" xfId="24658" xr:uid="{00000000-0005-0000-0000-0000FE5F0000}"/>
    <cellStyle name="Dezimal 21 4 2 2 2 2 2" xfId="24659" xr:uid="{00000000-0005-0000-0000-0000FF5F0000}"/>
    <cellStyle name="Dezimal 21 4 2 2 2 2 2 2" xfId="24660" xr:uid="{00000000-0005-0000-0000-000000600000}"/>
    <cellStyle name="Dezimal 21 4 2 2 2 2 3" xfId="24661" xr:uid="{00000000-0005-0000-0000-000001600000}"/>
    <cellStyle name="Dezimal 21 4 2 2 2 3" xfId="24662" xr:uid="{00000000-0005-0000-0000-000002600000}"/>
    <cellStyle name="Dezimal 21 4 2 2 2 3 2" xfId="24663" xr:uid="{00000000-0005-0000-0000-000003600000}"/>
    <cellStyle name="Dezimal 21 4 2 2 2 4" xfId="24664" xr:uid="{00000000-0005-0000-0000-000004600000}"/>
    <cellStyle name="Dezimal 21 4 2 2 3" xfId="24665" xr:uid="{00000000-0005-0000-0000-000005600000}"/>
    <cellStyle name="Dezimal 21 4 2 2 3 2" xfId="24666" xr:uid="{00000000-0005-0000-0000-000006600000}"/>
    <cellStyle name="Dezimal 21 4 2 2 3 2 2" xfId="24667" xr:uid="{00000000-0005-0000-0000-000007600000}"/>
    <cellStyle name="Dezimal 21 4 2 2 3 3" xfId="24668" xr:uid="{00000000-0005-0000-0000-000008600000}"/>
    <cellStyle name="Dezimal 21 4 2 2 3 3 2" xfId="24669" xr:uid="{00000000-0005-0000-0000-000009600000}"/>
    <cellStyle name="Dezimal 21 4 2 2 3 4" xfId="24670" xr:uid="{00000000-0005-0000-0000-00000A600000}"/>
    <cellStyle name="Dezimal 21 4 2 2 4" xfId="24671" xr:uid="{00000000-0005-0000-0000-00000B600000}"/>
    <cellStyle name="Dezimal 21 4 2 2 4 2" xfId="24672" xr:uid="{00000000-0005-0000-0000-00000C600000}"/>
    <cellStyle name="Dezimal 21 4 2 2 5" xfId="24673" xr:uid="{00000000-0005-0000-0000-00000D600000}"/>
    <cellStyle name="Dezimal 21 4 2 2 5 2" xfId="24674" xr:uid="{00000000-0005-0000-0000-00000E600000}"/>
    <cellStyle name="Dezimal 21 4 2 2 6" xfId="24675" xr:uid="{00000000-0005-0000-0000-00000F600000}"/>
    <cellStyle name="Dezimal 21 4 2 3" xfId="24676" xr:uid="{00000000-0005-0000-0000-000010600000}"/>
    <cellStyle name="Dezimal 21 4 2 3 2" xfId="24677" xr:uid="{00000000-0005-0000-0000-000011600000}"/>
    <cellStyle name="Dezimal 21 4 2 3 2 2" xfId="24678" xr:uid="{00000000-0005-0000-0000-000012600000}"/>
    <cellStyle name="Dezimal 21 4 2 3 2 2 2" xfId="24679" xr:uid="{00000000-0005-0000-0000-000013600000}"/>
    <cellStyle name="Dezimal 21 4 2 3 2 3" xfId="24680" xr:uid="{00000000-0005-0000-0000-000014600000}"/>
    <cellStyle name="Dezimal 21 4 2 3 3" xfId="24681" xr:uid="{00000000-0005-0000-0000-000015600000}"/>
    <cellStyle name="Dezimal 21 4 2 3 3 2" xfId="24682" xr:uid="{00000000-0005-0000-0000-000016600000}"/>
    <cellStyle name="Dezimal 21 4 2 3 4" xfId="24683" xr:uid="{00000000-0005-0000-0000-000017600000}"/>
    <cellStyle name="Dezimal 21 4 2 4" xfId="24684" xr:uid="{00000000-0005-0000-0000-000018600000}"/>
    <cellStyle name="Dezimal 21 4 2 4 2" xfId="24685" xr:uid="{00000000-0005-0000-0000-000019600000}"/>
    <cellStyle name="Dezimal 21 4 2 4 2 2" xfId="24686" xr:uid="{00000000-0005-0000-0000-00001A600000}"/>
    <cellStyle name="Dezimal 21 4 2 4 3" xfId="24687" xr:uid="{00000000-0005-0000-0000-00001B600000}"/>
    <cellStyle name="Dezimal 21 4 2 4 3 2" xfId="24688" xr:uid="{00000000-0005-0000-0000-00001C600000}"/>
    <cellStyle name="Dezimal 21 4 2 4 4" xfId="24689" xr:uid="{00000000-0005-0000-0000-00001D600000}"/>
    <cellStyle name="Dezimal 21 4 2 5" xfId="24690" xr:uid="{00000000-0005-0000-0000-00001E600000}"/>
    <cellStyle name="Dezimal 21 4 2 5 2" xfId="24691" xr:uid="{00000000-0005-0000-0000-00001F600000}"/>
    <cellStyle name="Dezimal 21 4 2 5 2 2" xfId="24692" xr:uid="{00000000-0005-0000-0000-000020600000}"/>
    <cellStyle name="Dezimal 21 4 2 5 3" xfId="24693" xr:uid="{00000000-0005-0000-0000-000021600000}"/>
    <cellStyle name="Dezimal 21 4 2 5 3 2" xfId="24694" xr:uid="{00000000-0005-0000-0000-000022600000}"/>
    <cellStyle name="Dezimal 21 4 2 5 4" xfId="24695" xr:uid="{00000000-0005-0000-0000-000023600000}"/>
    <cellStyle name="Dezimal 21 4 2 6" xfId="24696" xr:uid="{00000000-0005-0000-0000-000024600000}"/>
    <cellStyle name="Dezimal 21 4 2 6 2" xfId="24697" xr:uid="{00000000-0005-0000-0000-000025600000}"/>
    <cellStyle name="Dezimal 21 4 2 6 2 2" xfId="24698" xr:uid="{00000000-0005-0000-0000-000026600000}"/>
    <cellStyle name="Dezimal 21 4 2 6 3" xfId="24699" xr:uid="{00000000-0005-0000-0000-000027600000}"/>
    <cellStyle name="Dezimal 21 4 2 6 3 2" xfId="24700" xr:uid="{00000000-0005-0000-0000-000028600000}"/>
    <cellStyle name="Dezimal 21 4 2 6 4" xfId="24701" xr:uid="{00000000-0005-0000-0000-000029600000}"/>
    <cellStyle name="Dezimal 21 4 2 7" xfId="24702" xr:uid="{00000000-0005-0000-0000-00002A600000}"/>
    <cellStyle name="Dezimal 21 4 2 7 2" xfId="24703" xr:uid="{00000000-0005-0000-0000-00002B600000}"/>
    <cellStyle name="Dezimal 21 4 2 7 2 2" xfId="24704" xr:uid="{00000000-0005-0000-0000-00002C600000}"/>
    <cellStyle name="Dezimal 21 4 2 7 3" xfId="24705" xr:uid="{00000000-0005-0000-0000-00002D600000}"/>
    <cellStyle name="Dezimal 21 4 2 7 3 2" xfId="24706" xr:uid="{00000000-0005-0000-0000-00002E600000}"/>
    <cellStyle name="Dezimal 21 4 2 7 4" xfId="24707" xr:uid="{00000000-0005-0000-0000-00002F600000}"/>
    <cellStyle name="Dezimal 21 4 2 8" xfId="24708" xr:uid="{00000000-0005-0000-0000-000030600000}"/>
    <cellStyle name="Dezimal 21 4 2 8 2" xfId="24709" xr:uid="{00000000-0005-0000-0000-000031600000}"/>
    <cellStyle name="Dezimal 21 4 2 9" xfId="24710" xr:uid="{00000000-0005-0000-0000-000032600000}"/>
    <cellStyle name="Dezimal 21 4 2 9 2" xfId="24711" xr:uid="{00000000-0005-0000-0000-000033600000}"/>
    <cellStyle name="Dezimal 21 4 3" xfId="24712" xr:uid="{00000000-0005-0000-0000-000034600000}"/>
    <cellStyle name="Dezimal 21 4 3 10" xfId="24713" xr:uid="{00000000-0005-0000-0000-000035600000}"/>
    <cellStyle name="Dezimal 21 4 3 10 2" xfId="24714" xr:uid="{00000000-0005-0000-0000-000036600000}"/>
    <cellStyle name="Dezimal 21 4 3 11" xfId="24715" xr:uid="{00000000-0005-0000-0000-000037600000}"/>
    <cellStyle name="Dezimal 21 4 3 2" xfId="24716" xr:uid="{00000000-0005-0000-0000-000038600000}"/>
    <cellStyle name="Dezimal 21 4 3 2 2" xfId="24717" xr:uid="{00000000-0005-0000-0000-000039600000}"/>
    <cellStyle name="Dezimal 21 4 3 2 2 2" xfId="24718" xr:uid="{00000000-0005-0000-0000-00003A600000}"/>
    <cellStyle name="Dezimal 21 4 3 2 2 2 2" xfId="24719" xr:uid="{00000000-0005-0000-0000-00003B600000}"/>
    <cellStyle name="Dezimal 21 4 3 2 2 3" xfId="24720" xr:uid="{00000000-0005-0000-0000-00003C600000}"/>
    <cellStyle name="Dezimal 21 4 3 2 2 3 2" xfId="24721" xr:uid="{00000000-0005-0000-0000-00003D600000}"/>
    <cellStyle name="Dezimal 21 4 3 2 2 4" xfId="24722" xr:uid="{00000000-0005-0000-0000-00003E600000}"/>
    <cellStyle name="Dezimal 21 4 3 2 3" xfId="24723" xr:uid="{00000000-0005-0000-0000-00003F600000}"/>
    <cellStyle name="Dezimal 21 4 3 2 3 2" xfId="24724" xr:uid="{00000000-0005-0000-0000-000040600000}"/>
    <cellStyle name="Dezimal 21 4 3 2 3 2 2" xfId="24725" xr:uid="{00000000-0005-0000-0000-000041600000}"/>
    <cellStyle name="Dezimal 21 4 3 2 3 3" xfId="24726" xr:uid="{00000000-0005-0000-0000-000042600000}"/>
    <cellStyle name="Dezimal 21 4 3 2 3 3 2" xfId="24727" xr:uid="{00000000-0005-0000-0000-000043600000}"/>
    <cellStyle name="Dezimal 21 4 3 2 3 4" xfId="24728" xr:uid="{00000000-0005-0000-0000-000044600000}"/>
    <cellStyle name="Dezimal 21 4 3 2 4" xfId="24729" xr:uid="{00000000-0005-0000-0000-000045600000}"/>
    <cellStyle name="Dezimal 21 4 3 2 4 2" xfId="24730" xr:uid="{00000000-0005-0000-0000-000046600000}"/>
    <cellStyle name="Dezimal 21 4 3 2 4 2 2" xfId="24731" xr:uid="{00000000-0005-0000-0000-000047600000}"/>
    <cellStyle name="Dezimal 21 4 3 2 4 3" xfId="24732" xr:uid="{00000000-0005-0000-0000-000048600000}"/>
    <cellStyle name="Dezimal 21 4 3 2 4 3 2" xfId="24733" xr:uid="{00000000-0005-0000-0000-000049600000}"/>
    <cellStyle name="Dezimal 21 4 3 2 4 4" xfId="24734" xr:uid="{00000000-0005-0000-0000-00004A600000}"/>
    <cellStyle name="Dezimal 21 4 3 2 5" xfId="24735" xr:uid="{00000000-0005-0000-0000-00004B600000}"/>
    <cellStyle name="Dezimal 21 4 3 2 5 2" xfId="24736" xr:uid="{00000000-0005-0000-0000-00004C600000}"/>
    <cellStyle name="Dezimal 21 4 3 2 5 2 2" xfId="24737" xr:uid="{00000000-0005-0000-0000-00004D600000}"/>
    <cellStyle name="Dezimal 21 4 3 2 5 3" xfId="24738" xr:uid="{00000000-0005-0000-0000-00004E600000}"/>
    <cellStyle name="Dezimal 21 4 3 2 5 3 2" xfId="24739" xr:uid="{00000000-0005-0000-0000-00004F600000}"/>
    <cellStyle name="Dezimal 21 4 3 2 5 4" xfId="24740" xr:uid="{00000000-0005-0000-0000-000050600000}"/>
    <cellStyle name="Dezimal 21 4 3 2 6" xfId="24741" xr:uid="{00000000-0005-0000-0000-000051600000}"/>
    <cellStyle name="Dezimal 21 4 3 2 6 2" xfId="24742" xr:uid="{00000000-0005-0000-0000-000052600000}"/>
    <cellStyle name="Dezimal 21 4 3 2 6 2 2" xfId="24743" xr:uid="{00000000-0005-0000-0000-000053600000}"/>
    <cellStyle name="Dezimal 21 4 3 2 6 3" xfId="24744" xr:uid="{00000000-0005-0000-0000-000054600000}"/>
    <cellStyle name="Dezimal 21 4 3 2 6 3 2" xfId="24745" xr:uid="{00000000-0005-0000-0000-000055600000}"/>
    <cellStyle name="Dezimal 21 4 3 2 6 4" xfId="24746" xr:uid="{00000000-0005-0000-0000-000056600000}"/>
    <cellStyle name="Dezimal 21 4 3 2 7" xfId="24747" xr:uid="{00000000-0005-0000-0000-000057600000}"/>
    <cellStyle name="Dezimal 21 4 3 2 7 2" xfId="24748" xr:uid="{00000000-0005-0000-0000-000058600000}"/>
    <cellStyle name="Dezimal 21 4 3 2 8" xfId="24749" xr:uid="{00000000-0005-0000-0000-000059600000}"/>
    <cellStyle name="Dezimal 21 4 3 2 8 2" xfId="24750" xr:uid="{00000000-0005-0000-0000-00005A600000}"/>
    <cellStyle name="Dezimal 21 4 3 2 9" xfId="24751" xr:uid="{00000000-0005-0000-0000-00005B600000}"/>
    <cellStyle name="Dezimal 21 4 3 3" xfId="24752" xr:uid="{00000000-0005-0000-0000-00005C600000}"/>
    <cellStyle name="Dezimal 21 4 3 3 2" xfId="24753" xr:uid="{00000000-0005-0000-0000-00005D600000}"/>
    <cellStyle name="Dezimal 21 4 3 3 2 2" xfId="24754" xr:uid="{00000000-0005-0000-0000-00005E600000}"/>
    <cellStyle name="Dezimal 21 4 3 3 2 2 2" xfId="24755" xr:uid="{00000000-0005-0000-0000-00005F600000}"/>
    <cellStyle name="Dezimal 21 4 3 3 2 3" xfId="24756" xr:uid="{00000000-0005-0000-0000-000060600000}"/>
    <cellStyle name="Dezimal 21 4 3 3 2 3 2" xfId="24757" xr:uid="{00000000-0005-0000-0000-000061600000}"/>
    <cellStyle name="Dezimal 21 4 3 3 2 4" xfId="24758" xr:uid="{00000000-0005-0000-0000-000062600000}"/>
    <cellStyle name="Dezimal 21 4 3 3 3" xfId="24759" xr:uid="{00000000-0005-0000-0000-000063600000}"/>
    <cellStyle name="Dezimal 21 4 3 3 3 2" xfId="24760" xr:uid="{00000000-0005-0000-0000-000064600000}"/>
    <cellStyle name="Dezimal 21 4 3 3 3 2 2" xfId="24761" xr:uid="{00000000-0005-0000-0000-000065600000}"/>
    <cellStyle name="Dezimal 21 4 3 3 3 3" xfId="24762" xr:uid="{00000000-0005-0000-0000-000066600000}"/>
    <cellStyle name="Dezimal 21 4 3 3 3 3 2" xfId="24763" xr:uid="{00000000-0005-0000-0000-000067600000}"/>
    <cellStyle name="Dezimal 21 4 3 3 3 4" xfId="24764" xr:uid="{00000000-0005-0000-0000-000068600000}"/>
    <cellStyle name="Dezimal 21 4 3 3 4" xfId="24765" xr:uid="{00000000-0005-0000-0000-000069600000}"/>
    <cellStyle name="Dezimal 21 4 3 3 4 2" xfId="24766" xr:uid="{00000000-0005-0000-0000-00006A600000}"/>
    <cellStyle name="Dezimal 21 4 3 3 5" xfId="24767" xr:uid="{00000000-0005-0000-0000-00006B600000}"/>
    <cellStyle name="Dezimal 21 4 3 3 5 2" xfId="24768" xr:uid="{00000000-0005-0000-0000-00006C600000}"/>
    <cellStyle name="Dezimal 21 4 3 3 6" xfId="24769" xr:uid="{00000000-0005-0000-0000-00006D600000}"/>
    <cellStyle name="Dezimal 21 4 3 4" xfId="24770" xr:uid="{00000000-0005-0000-0000-00006E600000}"/>
    <cellStyle name="Dezimal 21 4 3 4 2" xfId="24771" xr:uid="{00000000-0005-0000-0000-00006F600000}"/>
    <cellStyle name="Dezimal 21 4 3 4 2 2" xfId="24772" xr:uid="{00000000-0005-0000-0000-000070600000}"/>
    <cellStyle name="Dezimal 21 4 3 4 3" xfId="24773" xr:uid="{00000000-0005-0000-0000-000071600000}"/>
    <cellStyle name="Dezimal 21 4 3 4 3 2" xfId="24774" xr:uid="{00000000-0005-0000-0000-000072600000}"/>
    <cellStyle name="Dezimal 21 4 3 4 4" xfId="24775" xr:uid="{00000000-0005-0000-0000-000073600000}"/>
    <cellStyle name="Dezimal 21 4 3 5" xfId="24776" xr:uid="{00000000-0005-0000-0000-000074600000}"/>
    <cellStyle name="Dezimal 21 4 3 5 2" xfId="24777" xr:uid="{00000000-0005-0000-0000-000075600000}"/>
    <cellStyle name="Dezimal 21 4 3 5 2 2" xfId="24778" xr:uid="{00000000-0005-0000-0000-000076600000}"/>
    <cellStyle name="Dezimal 21 4 3 5 3" xfId="24779" xr:uid="{00000000-0005-0000-0000-000077600000}"/>
    <cellStyle name="Dezimal 21 4 3 5 3 2" xfId="24780" xr:uid="{00000000-0005-0000-0000-000078600000}"/>
    <cellStyle name="Dezimal 21 4 3 5 4" xfId="24781" xr:uid="{00000000-0005-0000-0000-000079600000}"/>
    <cellStyle name="Dezimal 21 4 3 6" xfId="24782" xr:uid="{00000000-0005-0000-0000-00007A600000}"/>
    <cellStyle name="Dezimal 21 4 3 6 2" xfId="24783" xr:uid="{00000000-0005-0000-0000-00007B600000}"/>
    <cellStyle name="Dezimal 21 4 3 6 2 2" xfId="24784" xr:uid="{00000000-0005-0000-0000-00007C600000}"/>
    <cellStyle name="Dezimal 21 4 3 6 3" xfId="24785" xr:uid="{00000000-0005-0000-0000-00007D600000}"/>
    <cellStyle name="Dezimal 21 4 3 6 3 2" xfId="24786" xr:uid="{00000000-0005-0000-0000-00007E600000}"/>
    <cellStyle name="Dezimal 21 4 3 6 4" xfId="24787" xr:uid="{00000000-0005-0000-0000-00007F600000}"/>
    <cellStyle name="Dezimal 21 4 3 7" xfId="24788" xr:uid="{00000000-0005-0000-0000-000080600000}"/>
    <cellStyle name="Dezimal 21 4 3 7 2" xfId="24789" xr:uid="{00000000-0005-0000-0000-000081600000}"/>
    <cellStyle name="Dezimal 21 4 3 7 2 2" xfId="24790" xr:uid="{00000000-0005-0000-0000-000082600000}"/>
    <cellStyle name="Dezimal 21 4 3 7 3" xfId="24791" xr:uid="{00000000-0005-0000-0000-000083600000}"/>
    <cellStyle name="Dezimal 21 4 3 7 3 2" xfId="24792" xr:uid="{00000000-0005-0000-0000-000084600000}"/>
    <cellStyle name="Dezimal 21 4 3 7 4" xfId="24793" xr:uid="{00000000-0005-0000-0000-000085600000}"/>
    <cellStyle name="Dezimal 21 4 3 8" xfId="24794" xr:uid="{00000000-0005-0000-0000-000086600000}"/>
    <cellStyle name="Dezimal 21 4 3 8 2" xfId="24795" xr:uid="{00000000-0005-0000-0000-000087600000}"/>
    <cellStyle name="Dezimal 21 4 3 8 2 2" xfId="24796" xr:uid="{00000000-0005-0000-0000-000088600000}"/>
    <cellStyle name="Dezimal 21 4 3 8 3" xfId="24797" xr:uid="{00000000-0005-0000-0000-000089600000}"/>
    <cellStyle name="Dezimal 21 4 3 8 3 2" xfId="24798" xr:uid="{00000000-0005-0000-0000-00008A600000}"/>
    <cellStyle name="Dezimal 21 4 3 8 4" xfId="24799" xr:uid="{00000000-0005-0000-0000-00008B600000}"/>
    <cellStyle name="Dezimal 21 4 3 9" xfId="24800" xr:uid="{00000000-0005-0000-0000-00008C600000}"/>
    <cellStyle name="Dezimal 21 4 3 9 2" xfId="24801" xr:uid="{00000000-0005-0000-0000-00008D600000}"/>
    <cellStyle name="Dezimal 21 4 4" xfId="24802" xr:uid="{00000000-0005-0000-0000-00008E600000}"/>
    <cellStyle name="Dezimal 21 4 4 10" xfId="24803" xr:uid="{00000000-0005-0000-0000-00008F600000}"/>
    <cellStyle name="Dezimal 21 4 4 2" xfId="24804" xr:uid="{00000000-0005-0000-0000-000090600000}"/>
    <cellStyle name="Dezimal 21 4 4 2 2" xfId="24805" xr:uid="{00000000-0005-0000-0000-000091600000}"/>
    <cellStyle name="Dezimal 21 4 4 2 2 2" xfId="24806" xr:uid="{00000000-0005-0000-0000-000092600000}"/>
    <cellStyle name="Dezimal 21 4 4 2 2 2 2" xfId="24807" xr:uid="{00000000-0005-0000-0000-000093600000}"/>
    <cellStyle name="Dezimal 21 4 4 2 2 3" xfId="24808" xr:uid="{00000000-0005-0000-0000-000094600000}"/>
    <cellStyle name="Dezimal 21 4 4 2 2 3 2" xfId="24809" xr:uid="{00000000-0005-0000-0000-000095600000}"/>
    <cellStyle name="Dezimal 21 4 4 2 2 4" xfId="24810" xr:uid="{00000000-0005-0000-0000-000096600000}"/>
    <cellStyle name="Dezimal 21 4 4 2 3" xfId="24811" xr:uid="{00000000-0005-0000-0000-000097600000}"/>
    <cellStyle name="Dezimal 21 4 4 2 3 2" xfId="24812" xr:uid="{00000000-0005-0000-0000-000098600000}"/>
    <cellStyle name="Dezimal 21 4 4 2 3 2 2" xfId="24813" xr:uid="{00000000-0005-0000-0000-000099600000}"/>
    <cellStyle name="Dezimal 21 4 4 2 3 3" xfId="24814" xr:uid="{00000000-0005-0000-0000-00009A600000}"/>
    <cellStyle name="Dezimal 21 4 4 2 3 3 2" xfId="24815" xr:uid="{00000000-0005-0000-0000-00009B600000}"/>
    <cellStyle name="Dezimal 21 4 4 2 3 4" xfId="24816" xr:uid="{00000000-0005-0000-0000-00009C600000}"/>
    <cellStyle name="Dezimal 21 4 4 2 4" xfId="24817" xr:uid="{00000000-0005-0000-0000-00009D600000}"/>
    <cellStyle name="Dezimal 21 4 4 2 4 2" xfId="24818" xr:uid="{00000000-0005-0000-0000-00009E600000}"/>
    <cellStyle name="Dezimal 21 4 4 2 4 2 2" xfId="24819" xr:uid="{00000000-0005-0000-0000-00009F600000}"/>
    <cellStyle name="Dezimal 21 4 4 2 4 3" xfId="24820" xr:uid="{00000000-0005-0000-0000-0000A0600000}"/>
    <cellStyle name="Dezimal 21 4 4 2 4 3 2" xfId="24821" xr:uid="{00000000-0005-0000-0000-0000A1600000}"/>
    <cellStyle name="Dezimal 21 4 4 2 4 4" xfId="24822" xr:uid="{00000000-0005-0000-0000-0000A2600000}"/>
    <cellStyle name="Dezimal 21 4 4 2 5" xfId="24823" xr:uid="{00000000-0005-0000-0000-0000A3600000}"/>
    <cellStyle name="Dezimal 21 4 4 2 5 2" xfId="24824" xr:uid="{00000000-0005-0000-0000-0000A4600000}"/>
    <cellStyle name="Dezimal 21 4 4 2 5 2 2" xfId="24825" xr:uid="{00000000-0005-0000-0000-0000A5600000}"/>
    <cellStyle name="Dezimal 21 4 4 2 5 3" xfId="24826" xr:uid="{00000000-0005-0000-0000-0000A6600000}"/>
    <cellStyle name="Dezimal 21 4 4 2 5 3 2" xfId="24827" xr:uid="{00000000-0005-0000-0000-0000A7600000}"/>
    <cellStyle name="Dezimal 21 4 4 2 5 4" xfId="24828" xr:uid="{00000000-0005-0000-0000-0000A8600000}"/>
    <cellStyle name="Dezimal 21 4 4 2 6" xfId="24829" xr:uid="{00000000-0005-0000-0000-0000A9600000}"/>
    <cellStyle name="Dezimal 21 4 4 2 6 2" xfId="24830" xr:uid="{00000000-0005-0000-0000-0000AA600000}"/>
    <cellStyle name="Dezimal 21 4 4 2 6 2 2" xfId="24831" xr:uid="{00000000-0005-0000-0000-0000AB600000}"/>
    <cellStyle name="Dezimal 21 4 4 2 6 3" xfId="24832" xr:uid="{00000000-0005-0000-0000-0000AC600000}"/>
    <cellStyle name="Dezimal 21 4 4 2 6 3 2" xfId="24833" xr:uid="{00000000-0005-0000-0000-0000AD600000}"/>
    <cellStyle name="Dezimal 21 4 4 2 6 4" xfId="24834" xr:uid="{00000000-0005-0000-0000-0000AE600000}"/>
    <cellStyle name="Dezimal 21 4 4 2 7" xfId="24835" xr:uid="{00000000-0005-0000-0000-0000AF600000}"/>
    <cellStyle name="Dezimal 21 4 4 2 7 2" xfId="24836" xr:uid="{00000000-0005-0000-0000-0000B0600000}"/>
    <cellStyle name="Dezimal 21 4 4 2 8" xfId="24837" xr:uid="{00000000-0005-0000-0000-0000B1600000}"/>
    <cellStyle name="Dezimal 21 4 4 2 8 2" xfId="24838" xr:uid="{00000000-0005-0000-0000-0000B2600000}"/>
    <cellStyle name="Dezimal 21 4 4 2 9" xfId="24839" xr:uid="{00000000-0005-0000-0000-0000B3600000}"/>
    <cellStyle name="Dezimal 21 4 4 3" xfId="24840" xr:uid="{00000000-0005-0000-0000-0000B4600000}"/>
    <cellStyle name="Dezimal 21 4 4 3 2" xfId="24841" xr:uid="{00000000-0005-0000-0000-0000B5600000}"/>
    <cellStyle name="Dezimal 21 4 4 3 2 2" xfId="24842" xr:uid="{00000000-0005-0000-0000-0000B6600000}"/>
    <cellStyle name="Dezimal 21 4 4 3 2 2 2" xfId="24843" xr:uid="{00000000-0005-0000-0000-0000B7600000}"/>
    <cellStyle name="Dezimal 21 4 4 3 2 3" xfId="24844" xr:uid="{00000000-0005-0000-0000-0000B8600000}"/>
    <cellStyle name="Dezimal 21 4 4 3 2 3 2" xfId="24845" xr:uid="{00000000-0005-0000-0000-0000B9600000}"/>
    <cellStyle name="Dezimal 21 4 4 3 2 4" xfId="24846" xr:uid="{00000000-0005-0000-0000-0000BA600000}"/>
    <cellStyle name="Dezimal 21 4 4 3 3" xfId="24847" xr:uid="{00000000-0005-0000-0000-0000BB600000}"/>
    <cellStyle name="Dezimal 21 4 4 3 3 2" xfId="24848" xr:uid="{00000000-0005-0000-0000-0000BC600000}"/>
    <cellStyle name="Dezimal 21 4 4 3 3 2 2" xfId="24849" xr:uid="{00000000-0005-0000-0000-0000BD600000}"/>
    <cellStyle name="Dezimal 21 4 4 3 3 3" xfId="24850" xr:uid="{00000000-0005-0000-0000-0000BE600000}"/>
    <cellStyle name="Dezimal 21 4 4 3 3 3 2" xfId="24851" xr:uid="{00000000-0005-0000-0000-0000BF600000}"/>
    <cellStyle name="Dezimal 21 4 4 3 3 4" xfId="24852" xr:uid="{00000000-0005-0000-0000-0000C0600000}"/>
    <cellStyle name="Dezimal 21 4 4 3 4" xfId="24853" xr:uid="{00000000-0005-0000-0000-0000C1600000}"/>
    <cellStyle name="Dezimal 21 4 4 3 4 2" xfId="24854" xr:uid="{00000000-0005-0000-0000-0000C2600000}"/>
    <cellStyle name="Dezimal 21 4 4 3 5" xfId="24855" xr:uid="{00000000-0005-0000-0000-0000C3600000}"/>
    <cellStyle name="Dezimal 21 4 4 3 5 2" xfId="24856" xr:uid="{00000000-0005-0000-0000-0000C4600000}"/>
    <cellStyle name="Dezimal 21 4 4 3 6" xfId="24857" xr:uid="{00000000-0005-0000-0000-0000C5600000}"/>
    <cellStyle name="Dezimal 21 4 4 4" xfId="24858" xr:uid="{00000000-0005-0000-0000-0000C6600000}"/>
    <cellStyle name="Dezimal 21 4 4 4 2" xfId="24859" xr:uid="{00000000-0005-0000-0000-0000C7600000}"/>
    <cellStyle name="Dezimal 21 4 4 4 2 2" xfId="24860" xr:uid="{00000000-0005-0000-0000-0000C8600000}"/>
    <cellStyle name="Dezimal 21 4 4 4 3" xfId="24861" xr:uid="{00000000-0005-0000-0000-0000C9600000}"/>
    <cellStyle name="Dezimal 21 4 4 4 3 2" xfId="24862" xr:uid="{00000000-0005-0000-0000-0000CA600000}"/>
    <cellStyle name="Dezimal 21 4 4 4 4" xfId="24863" xr:uid="{00000000-0005-0000-0000-0000CB600000}"/>
    <cellStyle name="Dezimal 21 4 4 5" xfId="24864" xr:uid="{00000000-0005-0000-0000-0000CC600000}"/>
    <cellStyle name="Dezimal 21 4 4 5 2" xfId="24865" xr:uid="{00000000-0005-0000-0000-0000CD600000}"/>
    <cellStyle name="Dezimal 21 4 4 5 2 2" xfId="24866" xr:uid="{00000000-0005-0000-0000-0000CE600000}"/>
    <cellStyle name="Dezimal 21 4 4 5 3" xfId="24867" xr:uid="{00000000-0005-0000-0000-0000CF600000}"/>
    <cellStyle name="Dezimal 21 4 4 5 3 2" xfId="24868" xr:uid="{00000000-0005-0000-0000-0000D0600000}"/>
    <cellStyle name="Dezimal 21 4 4 5 4" xfId="24869" xr:uid="{00000000-0005-0000-0000-0000D1600000}"/>
    <cellStyle name="Dezimal 21 4 4 6" xfId="24870" xr:uid="{00000000-0005-0000-0000-0000D2600000}"/>
    <cellStyle name="Dezimal 21 4 4 6 2" xfId="24871" xr:uid="{00000000-0005-0000-0000-0000D3600000}"/>
    <cellStyle name="Dezimal 21 4 4 6 2 2" xfId="24872" xr:uid="{00000000-0005-0000-0000-0000D4600000}"/>
    <cellStyle name="Dezimal 21 4 4 6 3" xfId="24873" xr:uid="{00000000-0005-0000-0000-0000D5600000}"/>
    <cellStyle name="Dezimal 21 4 4 6 3 2" xfId="24874" xr:uid="{00000000-0005-0000-0000-0000D6600000}"/>
    <cellStyle name="Dezimal 21 4 4 6 4" xfId="24875" xr:uid="{00000000-0005-0000-0000-0000D7600000}"/>
    <cellStyle name="Dezimal 21 4 4 7" xfId="24876" xr:uid="{00000000-0005-0000-0000-0000D8600000}"/>
    <cellStyle name="Dezimal 21 4 4 7 2" xfId="24877" xr:uid="{00000000-0005-0000-0000-0000D9600000}"/>
    <cellStyle name="Dezimal 21 4 4 7 2 2" xfId="24878" xr:uid="{00000000-0005-0000-0000-0000DA600000}"/>
    <cellStyle name="Dezimal 21 4 4 7 3" xfId="24879" xr:uid="{00000000-0005-0000-0000-0000DB600000}"/>
    <cellStyle name="Dezimal 21 4 4 7 3 2" xfId="24880" xr:uid="{00000000-0005-0000-0000-0000DC600000}"/>
    <cellStyle name="Dezimal 21 4 4 7 4" xfId="24881" xr:uid="{00000000-0005-0000-0000-0000DD600000}"/>
    <cellStyle name="Dezimal 21 4 4 8" xfId="24882" xr:uid="{00000000-0005-0000-0000-0000DE600000}"/>
    <cellStyle name="Dezimal 21 4 4 8 2" xfId="24883" xr:uid="{00000000-0005-0000-0000-0000DF600000}"/>
    <cellStyle name="Dezimal 21 4 4 9" xfId="24884" xr:uid="{00000000-0005-0000-0000-0000E0600000}"/>
    <cellStyle name="Dezimal 21 4 4 9 2" xfId="24885" xr:uid="{00000000-0005-0000-0000-0000E1600000}"/>
    <cellStyle name="Dezimal 21 4 5" xfId="24886" xr:uid="{00000000-0005-0000-0000-0000E2600000}"/>
    <cellStyle name="Dezimal 21 4 5 2" xfId="24887" xr:uid="{00000000-0005-0000-0000-0000E3600000}"/>
    <cellStyle name="Dezimal 21 4 5 2 2" xfId="24888" xr:uid="{00000000-0005-0000-0000-0000E4600000}"/>
    <cellStyle name="Dezimal 21 4 5 2 2 2" xfId="24889" xr:uid="{00000000-0005-0000-0000-0000E5600000}"/>
    <cellStyle name="Dezimal 21 4 5 2 2 2 2" xfId="24890" xr:uid="{00000000-0005-0000-0000-0000E6600000}"/>
    <cellStyle name="Dezimal 21 4 5 2 2 3" xfId="24891" xr:uid="{00000000-0005-0000-0000-0000E7600000}"/>
    <cellStyle name="Dezimal 21 4 5 2 2 3 2" xfId="24892" xr:uid="{00000000-0005-0000-0000-0000E8600000}"/>
    <cellStyle name="Dezimal 21 4 5 2 2 4" xfId="24893" xr:uid="{00000000-0005-0000-0000-0000E9600000}"/>
    <cellStyle name="Dezimal 21 4 5 2 3" xfId="24894" xr:uid="{00000000-0005-0000-0000-0000EA600000}"/>
    <cellStyle name="Dezimal 21 4 5 2 3 2" xfId="24895" xr:uid="{00000000-0005-0000-0000-0000EB600000}"/>
    <cellStyle name="Dezimal 21 4 5 2 3 2 2" xfId="24896" xr:uid="{00000000-0005-0000-0000-0000EC600000}"/>
    <cellStyle name="Dezimal 21 4 5 2 3 3" xfId="24897" xr:uid="{00000000-0005-0000-0000-0000ED600000}"/>
    <cellStyle name="Dezimal 21 4 5 2 3 3 2" xfId="24898" xr:uid="{00000000-0005-0000-0000-0000EE600000}"/>
    <cellStyle name="Dezimal 21 4 5 2 3 4" xfId="24899" xr:uid="{00000000-0005-0000-0000-0000EF600000}"/>
    <cellStyle name="Dezimal 21 4 5 2 4" xfId="24900" xr:uid="{00000000-0005-0000-0000-0000F0600000}"/>
    <cellStyle name="Dezimal 21 4 5 2 4 2" xfId="24901" xr:uid="{00000000-0005-0000-0000-0000F1600000}"/>
    <cellStyle name="Dezimal 21 4 5 2 4 2 2" xfId="24902" xr:uid="{00000000-0005-0000-0000-0000F2600000}"/>
    <cellStyle name="Dezimal 21 4 5 2 4 3" xfId="24903" xr:uid="{00000000-0005-0000-0000-0000F3600000}"/>
    <cellStyle name="Dezimal 21 4 5 2 4 3 2" xfId="24904" xr:uid="{00000000-0005-0000-0000-0000F4600000}"/>
    <cellStyle name="Dezimal 21 4 5 2 4 4" xfId="24905" xr:uid="{00000000-0005-0000-0000-0000F5600000}"/>
    <cellStyle name="Dezimal 21 4 5 2 5" xfId="24906" xr:uid="{00000000-0005-0000-0000-0000F6600000}"/>
    <cellStyle name="Dezimal 21 4 5 2 5 2" xfId="24907" xr:uid="{00000000-0005-0000-0000-0000F7600000}"/>
    <cellStyle name="Dezimal 21 4 5 2 5 2 2" xfId="24908" xr:uid="{00000000-0005-0000-0000-0000F8600000}"/>
    <cellStyle name="Dezimal 21 4 5 2 5 3" xfId="24909" xr:uid="{00000000-0005-0000-0000-0000F9600000}"/>
    <cellStyle name="Dezimal 21 4 5 2 5 3 2" xfId="24910" xr:uid="{00000000-0005-0000-0000-0000FA600000}"/>
    <cellStyle name="Dezimal 21 4 5 2 5 4" xfId="24911" xr:uid="{00000000-0005-0000-0000-0000FB600000}"/>
    <cellStyle name="Dezimal 21 4 5 2 6" xfId="24912" xr:uid="{00000000-0005-0000-0000-0000FC600000}"/>
    <cellStyle name="Dezimal 21 4 5 2 6 2" xfId="24913" xr:uid="{00000000-0005-0000-0000-0000FD600000}"/>
    <cellStyle name="Dezimal 21 4 5 2 6 2 2" xfId="24914" xr:uid="{00000000-0005-0000-0000-0000FE600000}"/>
    <cellStyle name="Dezimal 21 4 5 2 6 3" xfId="24915" xr:uid="{00000000-0005-0000-0000-0000FF600000}"/>
    <cellStyle name="Dezimal 21 4 5 2 6 3 2" xfId="24916" xr:uid="{00000000-0005-0000-0000-000000610000}"/>
    <cellStyle name="Dezimal 21 4 5 2 6 4" xfId="24917" xr:uid="{00000000-0005-0000-0000-000001610000}"/>
    <cellStyle name="Dezimal 21 4 5 2 7" xfId="24918" xr:uid="{00000000-0005-0000-0000-000002610000}"/>
    <cellStyle name="Dezimal 21 4 5 2 7 2" xfId="24919" xr:uid="{00000000-0005-0000-0000-000003610000}"/>
    <cellStyle name="Dezimal 21 4 5 2 8" xfId="24920" xr:uid="{00000000-0005-0000-0000-000004610000}"/>
    <cellStyle name="Dezimal 21 4 5 2 8 2" xfId="24921" xr:uid="{00000000-0005-0000-0000-000005610000}"/>
    <cellStyle name="Dezimal 21 4 5 2 9" xfId="24922" xr:uid="{00000000-0005-0000-0000-000006610000}"/>
    <cellStyle name="Dezimal 21 4 5 3" xfId="24923" xr:uid="{00000000-0005-0000-0000-000007610000}"/>
    <cellStyle name="Dezimal 21 4 5 3 2" xfId="24924" xr:uid="{00000000-0005-0000-0000-000008610000}"/>
    <cellStyle name="Dezimal 21 4 5 3 2 2" xfId="24925" xr:uid="{00000000-0005-0000-0000-000009610000}"/>
    <cellStyle name="Dezimal 21 4 5 3 3" xfId="24926" xr:uid="{00000000-0005-0000-0000-00000A610000}"/>
    <cellStyle name="Dezimal 21 4 5 3 3 2" xfId="24927" xr:uid="{00000000-0005-0000-0000-00000B610000}"/>
    <cellStyle name="Dezimal 21 4 5 3 4" xfId="24928" xr:uid="{00000000-0005-0000-0000-00000C610000}"/>
    <cellStyle name="Dezimal 21 4 5 4" xfId="24929" xr:uid="{00000000-0005-0000-0000-00000D610000}"/>
    <cellStyle name="Dezimal 21 4 5 4 2" xfId="24930" xr:uid="{00000000-0005-0000-0000-00000E610000}"/>
    <cellStyle name="Dezimal 21 4 5 4 2 2" xfId="24931" xr:uid="{00000000-0005-0000-0000-00000F610000}"/>
    <cellStyle name="Dezimal 21 4 5 4 3" xfId="24932" xr:uid="{00000000-0005-0000-0000-000010610000}"/>
    <cellStyle name="Dezimal 21 4 5 4 3 2" xfId="24933" xr:uid="{00000000-0005-0000-0000-000011610000}"/>
    <cellStyle name="Dezimal 21 4 5 4 4" xfId="24934" xr:uid="{00000000-0005-0000-0000-000012610000}"/>
    <cellStyle name="Dezimal 21 4 5 5" xfId="24935" xr:uid="{00000000-0005-0000-0000-000013610000}"/>
    <cellStyle name="Dezimal 21 4 5 5 2" xfId="24936" xr:uid="{00000000-0005-0000-0000-000014610000}"/>
    <cellStyle name="Dezimal 21 4 5 5 2 2" xfId="24937" xr:uid="{00000000-0005-0000-0000-000015610000}"/>
    <cellStyle name="Dezimal 21 4 5 5 3" xfId="24938" xr:uid="{00000000-0005-0000-0000-000016610000}"/>
    <cellStyle name="Dezimal 21 4 5 5 3 2" xfId="24939" xr:uid="{00000000-0005-0000-0000-000017610000}"/>
    <cellStyle name="Dezimal 21 4 5 5 4" xfId="24940" xr:uid="{00000000-0005-0000-0000-000018610000}"/>
    <cellStyle name="Dezimal 21 4 5 6" xfId="24941" xr:uid="{00000000-0005-0000-0000-000019610000}"/>
    <cellStyle name="Dezimal 21 4 5 6 2" xfId="24942" xr:uid="{00000000-0005-0000-0000-00001A610000}"/>
    <cellStyle name="Dezimal 21 4 5 6 2 2" xfId="24943" xr:uid="{00000000-0005-0000-0000-00001B610000}"/>
    <cellStyle name="Dezimal 21 4 5 6 3" xfId="24944" xr:uid="{00000000-0005-0000-0000-00001C610000}"/>
    <cellStyle name="Dezimal 21 4 5 6 3 2" xfId="24945" xr:uid="{00000000-0005-0000-0000-00001D610000}"/>
    <cellStyle name="Dezimal 21 4 5 6 4" xfId="24946" xr:uid="{00000000-0005-0000-0000-00001E610000}"/>
    <cellStyle name="Dezimal 21 4 5 7" xfId="24947" xr:uid="{00000000-0005-0000-0000-00001F610000}"/>
    <cellStyle name="Dezimal 21 4 5 7 2" xfId="24948" xr:uid="{00000000-0005-0000-0000-000020610000}"/>
    <cellStyle name="Dezimal 21 4 5 8" xfId="24949" xr:uid="{00000000-0005-0000-0000-000021610000}"/>
    <cellStyle name="Dezimal 21 4 5 8 2" xfId="24950" xr:uid="{00000000-0005-0000-0000-000022610000}"/>
    <cellStyle name="Dezimal 21 4 5 9" xfId="24951" xr:uid="{00000000-0005-0000-0000-000023610000}"/>
    <cellStyle name="Dezimal 21 4 6" xfId="24952" xr:uid="{00000000-0005-0000-0000-000024610000}"/>
    <cellStyle name="Dezimal 21 4 6 2" xfId="24953" xr:uid="{00000000-0005-0000-0000-000025610000}"/>
    <cellStyle name="Dezimal 21 4 6 2 2" xfId="24954" xr:uid="{00000000-0005-0000-0000-000026610000}"/>
    <cellStyle name="Dezimal 21 4 6 2 2 2" xfId="24955" xr:uid="{00000000-0005-0000-0000-000027610000}"/>
    <cellStyle name="Dezimal 21 4 6 2 2 2 2" xfId="24956" xr:uid="{00000000-0005-0000-0000-000028610000}"/>
    <cellStyle name="Dezimal 21 4 6 2 2 3" xfId="24957" xr:uid="{00000000-0005-0000-0000-000029610000}"/>
    <cellStyle name="Dezimal 21 4 6 2 2 3 2" xfId="24958" xr:uid="{00000000-0005-0000-0000-00002A610000}"/>
    <cellStyle name="Dezimal 21 4 6 2 2 4" xfId="24959" xr:uid="{00000000-0005-0000-0000-00002B610000}"/>
    <cellStyle name="Dezimal 21 4 6 2 3" xfId="24960" xr:uid="{00000000-0005-0000-0000-00002C610000}"/>
    <cellStyle name="Dezimal 21 4 6 2 3 2" xfId="24961" xr:uid="{00000000-0005-0000-0000-00002D610000}"/>
    <cellStyle name="Dezimal 21 4 6 2 3 2 2" xfId="24962" xr:uid="{00000000-0005-0000-0000-00002E610000}"/>
    <cellStyle name="Dezimal 21 4 6 2 3 3" xfId="24963" xr:uid="{00000000-0005-0000-0000-00002F610000}"/>
    <cellStyle name="Dezimal 21 4 6 2 3 3 2" xfId="24964" xr:uid="{00000000-0005-0000-0000-000030610000}"/>
    <cellStyle name="Dezimal 21 4 6 2 3 4" xfId="24965" xr:uid="{00000000-0005-0000-0000-000031610000}"/>
    <cellStyle name="Dezimal 21 4 6 2 4" xfId="24966" xr:uid="{00000000-0005-0000-0000-000032610000}"/>
    <cellStyle name="Dezimal 21 4 6 2 4 2" xfId="24967" xr:uid="{00000000-0005-0000-0000-000033610000}"/>
    <cellStyle name="Dezimal 21 4 6 2 5" xfId="24968" xr:uid="{00000000-0005-0000-0000-000034610000}"/>
    <cellStyle name="Dezimal 21 4 6 2 5 2" xfId="24969" xr:uid="{00000000-0005-0000-0000-000035610000}"/>
    <cellStyle name="Dezimal 21 4 6 2 6" xfId="24970" xr:uid="{00000000-0005-0000-0000-000036610000}"/>
    <cellStyle name="Dezimal 21 4 6 3" xfId="24971" xr:uid="{00000000-0005-0000-0000-000037610000}"/>
    <cellStyle name="Dezimal 21 4 6 3 2" xfId="24972" xr:uid="{00000000-0005-0000-0000-000038610000}"/>
    <cellStyle name="Dezimal 21 4 6 3 2 2" xfId="24973" xr:uid="{00000000-0005-0000-0000-000039610000}"/>
    <cellStyle name="Dezimal 21 4 6 3 3" xfId="24974" xr:uid="{00000000-0005-0000-0000-00003A610000}"/>
    <cellStyle name="Dezimal 21 4 6 3 3 2" xfId="24975" xr:uid="{00000000-0005-0000-0000-00003B610000}"/>
    <cellStyle name="Dezimal 21 4 6 3 4" xfId="24976" xr:uid="{00000000-0005-0000-0000-00003C610000}"/>
    <cellStyle name="Dezimal 21 4 6 4" xfId="24977" xr:uid="{00000000-0005-0000-0000-00003D610000}"/>
    <cellStyle name="Dezimal 21 4 6 4 2" xfId="24978" xr:uid="{00000000-0005-0000-0000-00003E610000}"/>
    <cellStyle name="Dezimal 21 4 6 4 2 2" xfId="24979" xr:uid="{00000000-0005-0000-0000-00003F610000}"/>
    <cellStyle name="Dezimal 21 4 6 4 3" xfId="24980" xr:uid="{00000000-0005-0000-0000-000040610000}"/>
    <cellStyle name="Dezimal 21 4 6 4 3 2" xfId="24981" xr:uid="{00000000-0005-0000-0000-000041610000}"/>
    <cellStyle name="Dezimal 21 4 6 4 4" xfId="24982" xr:uid="{00000000-0005-0000-0000-000042610000}"/>
    <cellStyle name="Dezimal 21 4 6 5" xfId="24983" xr:uid="{00000000-0005-0000-0000-000043610000}"/>
    <cellStyle name="Dezimal 21 4 6 5 2" xfId="24984" xr:uid="{00000000-0005-0000-0000-000044610000}"/>
    <cellStyle name="Dezimal 21 4 6 5 2 2" xfId="24985" xr:uid="{00000000-0005-0000-0000-000045610000}"/>
    <cellStyle name="Dezimal 21 4 6 5 3" xfId="24986" xr:uid="{00000000-0005-0000-0000-000046610000}"/>
    <cellStyle name="Dezimal 21 4 6 5 3 2" xfId="24987" xr:uid="{00000000-0005-0000-0000-000047610000}"/>
    <cellStyle name="Dezimal 21 4 6 5 4" xfId="24988" xr:uid="{00000000-0005-0000-0000-000048610000}"/>
    <cellStyle name="Dezimal 21 4 6 6" xfId="24989" xr:uid="{00000000-0005-0000-0000-000049610000}"/>
    <cellStyle name="Dezimal 21 4 6 6 2" xfId="24990" xr:uid="{00000000-0005-0000-0000-00004A610000}"/>
    <cellStyle name="Dezimal 21 4 6 6 2 2" xfId="24991" xr:uid="{00000000-0005-0000-0000-00004B610000}"/>
    <cellStyle name="Dezimal 21 4 6 6 3" xfId="24992" xr:uid="{00000000-0005-0000-0000-00004C610000}"/>
    <cellStyle name="Dezimal 21 4 6 6 3 2" xfId="24993" xr:uid="{00000000-0005-0000-0000-00004D610000}"/>
    <cellStyle name="Dezimal 21 4 6 6 4" xfId="24994" xr:uid="{00000000-0005-0000-0000-00004E610000}"/>
    <cellStyle name="Dezimal 21 4 6 7" xfId="24995" xr:uid="{00000000-0005-0000-0000-00004F610000}"/>
    <cellStyle name="Dezimal 21 4 6 7 2" xfId="24996" xr:uid="{00000000-0005-0000-0000-000050610000}"/>
    <cellStyle name="Dezimal 21 4 6 8" xfId="24997" xr:uid="{00000000-0005-0000-0000-000051610000}"/>
    <cellStyle name="Dezimal 21 4 6 8 2" xfId="24998" xr:uid="{00000000-0005-0000-0000-000052610000}"/>
    <cellStyle name="Dezimal 21 4 6 9" xfId="24999" xr:uid="{00000000-0005-0000-0000-000053610000}"/>
    <cellStyle name="Dezimal 21 4 7" xfId="25000" xr:uid="{00000000-0005-0000-0000-000054610000}"/>
    <cellStyle name="Dezimal 21 4 7 10" xfId="25001" xr:uid="{00000000-0005-0000-0000-000055610000}"/>
    <cellStyle name="Dezimal 21 4 7 10 2" xfId="25002" xr:uid="{00000000-0005-0000-0000-000056610000}"/>
    <cellStyle name="Dezimal 21 4 7 11" xfId="25003" xr:uid="{00000000-0005-0000-0000-000057610000}"/>
    <cellStyle name="Dezimal 21 4 7 2" xfId="25004" xr:uid="{00000000-0005-0000-0000-000058610000}"/>
    <cellStyle name="Dezimal 21 4 7 2 2" xfId="25005" xr:uid="{00000000-0005-0000-0000-000059610000}"/>
    <cellStyle name="Dezimal 21 4 7 2 2 2" xfId="25006" xr:uid="{00000000-0005-0000-0000-00005A610000}"/>
    <cellStyle name="Dezimal 21 4 7 2 2 2 2" xfId="25007" xr:uid="{00000000-0005-0000-0000-00005B610000}"/>
    <cellStyle name="Dezimal 21 4 7 2 2 3" xfId="25008" xr:uid="{00000000-0005-0000-0000-00005C610000}"/>
    <cellStyle name="Dezimal 21 4 7 2 2 3 2" xfId="25009" xr:uid="{00000000-0005-0000-0000-00005D610000}"/>
    <cellStyle name="Dezimal 21 4 7 2 2 4" xfId="25010" xr:uid="{00000000-0005-0000-0000-00005E610000}"/>
    <cellStyle name="Dezimal 21 4 7 2 3" xfId="25011" xr:uid="{00000000-0005-0000-0000-00005F610000}"/>
    <cellStyle name="Dezimal 21 4 7 2 3 2" xfId="25012" xr:uid="{00000000-0005-0000-0000-000060610000}"/>
    <cellStyle name="Dezimal 21 4 7 2 3 2 2" xfId="25013" xr:uid="{00000000-0005-0000-0000-000061610000}"/>
    <cellStyle name="Dezimal 21 4 7 2 3 3" xfId="25014" xr:uid="{00000000-0005-0000-0000-000062610000}"/>
    <cellStyle name="Dezimal 21 4 7 2 3 3 2" xfId="25015" xr:uid="{00000000-0005-0000-0000-000063610000}"/>
    <cellStyle name="Dezimal 21 4 7 2 3 4" xfId="25016" xr:uid="{00000000-0005-0000-0000-000064610000}"/>
    <cellStyle name="Dezimal 21 4 7 2 4" xfId="25017" xr:uid="{00000000-0005-0000-0000-000065610000}"/>
    <cellStyle name="Dezimal 21 4 7 2 4 2" xfId="25018" xr:uid="{00000000-0005-0000-0000-000066610000}"/>
    <cellStyle name="Dezimal 21 4 7 2 5" xfId="25019" xr:uid="{00000000-0005-0000-0000-000067610000}"/>
    <cellStyle name="Dezimal 21 4 7 2 5 2" xfId="25020" xr:uid="{00000000-0005-0000-0000-000068610000}"/>
    <cellStyle name="Dezimal 21 4 7 2 6" xfId="25021" xr:uid="{00000000-0005-0000-0000-000069610000}"/>
    <cellStyle name="Dezimal 21 4 7 3" xfId="25022" xr:uid="{00000000-0005-0000-0000-00006A610000}"/>
    <cellStyle name="Dezimal 21 4 7 3 2" xfId="25023" xr:uid="{00000000-0005-0000-0000-00006B610000}"/>
    <cellStyle name="Dezimal 21 4 7 3 2 2" xfId="25024" xr:uid="{00000000-0005-0000-0000-00006C610000}"/>
    <cellStyle name="Dezimal 21 4 7 3 2 2 2" xfId="25025" xr:uid="{00000000-0005-0000-0000-00006D610000}"/>
    <cellStyle name="Dezimal 21 4 7 3 2 3" xfId="25026" xr:uid="{00000000-0005-0000-0000-00006E610000}"/>
    <cellStyle name="Dezimal 21 4 7 3 2 3 2" xfId="25027" xr:uid="{00000000-0005-0000-0000-00006F610000}"/>
    <cellStyle name="Dezimal 21 4 7 3 2 4" xfId="25028" xr:uid="{00000000-0005-0000-0000-000070610000}"/>
    <cellStyle name="Dezimal 21 4 7 3 3" xfId="25029" xr:uid="{00000000-0005-0000-0000-000071610000}"/>
    <cellStyle name="Dezimal 21 4 7 3 3 2" xfId="25030" xr:uid="{00000000-0005-0000-0000-000072610000}"/>
    <cellStyle name="Dezimal 21 4 7 3 3 2 2" xfId="25031" xr:uid="{00000000-0005-0000-0000-000073610000}"/>
    <cellStyle name="Dezimal 21 4 7 3 3 3" xfId="25032" xr:uid="{00000000-0005-0000-0000-000074610000}"/>
    <cellStyle name="Dezimal 21 4 7 3 3 3 2" xfId="25033" xr:uid="{00000000-0005-0000-0000-000075610000}"/>
    <cellStyle name="Dezimal 21 4 7 3 3 4" xfId="25034" xr:uid="{00000000-0005-0000-0000-000076610000}"/>
    <cellStyle name="Dezimal 21 4 7 3 4" xfId="25035" xr:uid="{00000000-0005-0000-0000-000077610000}"/>
    <cellStyle name="Dezimal 21 4 7 3 4 2" xfId="25036" xr:uid="{00000000-0005-0000-0000-000078610000}"/>
    <cellStyle name="Dezimal 21 4 7 3 5" xfId="25037" xr:uid="{00000000-0005-0000-0000-000079610000}"/>
    <cellStyle name="Dezimal 21 4 7 3 5 2" xfId="25038" xr:uid="{00000000-0005-0000-0000-00007A610000}"/>
    <cellStyle name="Dezimal 21 4 7 3 6" xfId="25039" xr:uid="{00000000-0005-0000-0000-00007B610000}"/>
    <cellStyle name="Dezimal 21 4 7 4" xfId="25040" xr:uid="{00000000-0005-0000-0000-00007C610000}"/>
    <cellStyle name="Dezimal 21 4 7 4 2" xfId="25041" xr:uid="{00000000-0005-0000-0000-00007D610000}"/>
    <cellStyle name="Dezimal 21 4 7 4 2 2" xfId="25042" xr:uid="{00000000-0005-0000-0000-00007E610000}"/>
    <cellStyle name="Dezimal 21 4 7 4 2 2 2" xfId="25043" xr:uid="{00000000-0005-0000-0000-00007F610000}"/>
    <cellStyle name="Dezimal 21 4 7 4 2 2 2 2" xfId="25044" xr:uid="{00000000-0005-0000-0000-000080610000}"/>
    <cellStyle name="Dezimal 21 4 7 4 2 2 3" xfId="25045" xr:uid="{00000000-0005-0000-0000-000081610000}"/>
    <cellStyle name="Dezimal 21 4 7 4 2 2 3 2" xfId="25046" xr:uid="{00000000-0005-0000-0000-000082610000}"/>
    <cellStyle name="Dezimal 21 4 7 4 2 2 4" xfId="25047" xr:uid="{00000000-0005-0000-0000-000083610000}"/>
    <cellStyle name="Dezimal 21 4 7 4 2 3" xfId="25048" xr:uid="{00000000-0005-0000-0000-000084610000}"/>
    <cellStyle name="Dezimal 21 4 7 4 2 3 2" xfId="25049" xr:uid="{00000000-0005-0000-0000-000085610000}"/>
    <cellStyle name="Dezimal 21 4 7 4 2 3 2 2" xfId="25050" xr:uid="{00000000-0005-0000-0000-000086610000}"/>
    <cellStyle name="Dezimal 21 4 7 4 2 3 3" xfId="25051" xr:uid="{00000000-0005-0000-0000-000087610000}"/>
    <cellStyle name="Dezimal 21 4 7 4 2 3 3 2" xfId="25052" xr:uid="{00000000-0005-0000-0000-000088610000}"/>
    <cellStyle name="Dezimal 21 4 7 4 2 3 4" xfId="25053" xr:uid="{00000000-0005-0000-0000-000089610000}"/>
    <cellStyle name="Dezimal 21 4 7 4 2 4" xfId="25054" xr:uid="{00000000-0005-0000-0000-00008A610000}"/>
    <cellStyle name="Dezimal 21 4 7 4 2 4 2" xfId="25055" xr:uid="{00000000-0005-0000-0000-00008B610000}"/>
    <cellStyle name="Dezimal 21 4 7 4 2 5" xfId="25056" xr:uid="{00000000-0005-0000-0000-00008C610000}"/>
    <cellStyle name="Dezimal 21 4 7 4 2 5 2" xfId="25057" xr:uid="{00000000-0005-0000-0000-00008D610000}"/>
    <cellStyle name="Dezimal 21 4 7 4 2 6" xfId="25058" xr:uid="{00000000-0005-0000-0000-00008E610000}"/>
    <cellStyle name="Dezimal 21 4 7 4 3" xfId="25059" xr:uid="{00000000-0005-0000-0000-00008F610000}"/>
    <cellStyle name="Dezimal 21 4 7 4 3 2" xfId="25060" xr:uid="{00000000-0005-0000-0000-000090610000}"/>
    <cellStyle name="Dezimal 21 4 7 4 3 2 2" xfId="25061" xr:uid="{00000000-0005-0000-0000-000091610000}"/>
    <cellStyle name="Dezimal 21 4 7 4 3 3" xfId="25062" xr:uid="{00000000-0005-0000-0000-000092610000}"/>
    <cellStyle name="Dezimal 21 4 7 4 3 3 2" xfId="25063" xr:uid="{00000000-0005-0000-0000-000093610000}"/>
    <cellStyle name="Dezimal 21 4 7 4 3 4" xfId="25064" xr:uid="{00000000-0005-0000-0000-000094610000}"/>
    <cellStyle name="Dezimal 21 4 7 4 4" xfId="25065" xr:uid="{00000000-0005-0000-0000-000095610000}"/>
    <cellStyle name="Dezimal 21 4 7 4 4 2" xfId="25066" xr:uid="{00000000-0005-0000-0000-000096610000}"/>
    <cellStyle name="Dezimal 21 4 7 4 5" xfId="25067" xr:uid="{00000000-0005-0000-0000-000097610000}"/>
    <cellStyle name="Dezimal 21 4 7 4 5 2" xfId="25068" xr:uid="{00000000-0005-0000-0000-000098610000}"/>
    <cellStyle name="Dezimal 21 4 7 4 6" xfId="25069" xr:uid="{00000000-0005-0000-0000-000099610000}"/>
    <cellStyle name="Dezimal 21 4 7 5" xfId="25070" xr:uid="{00000000-0005-0000-0000-00009A610000}"/>
    <cellStyle name="Dezimal 21 4 7 5 2" xfId="25071" xr:uid="{00000000-0005-0000-0000-00009B610000}"/>
    <cellStyle name="Dezimal 21 4 7 5 2 2" xfId="25072" xr:uid="{00000000-0005-0000-0000-00009C610000}"/>
    <cellStyle name="Dezimal 21 4 7 5 3" xfId="25073" xr:uid="{00000000-0005-0000-0000-00009D610000}"/>
    <cellStyle name="Dezimal 21 4 7 5 3 2" xfId="25074" xr:uid="{00000000-0005-0000-0000-00009E610000}"/>
    <cellStyle name="Dezimal 21 4 7 5 4" xfId="25075" xr:uid="{00000000-0005-0000-0000-00009F610000}"/>
    <cellStyle name="Dezimal 21 4 7 6" xfId="25076" xr:uid="{00000000-0005-0000-0000-0000A0610000}"/>
    <cellStyle name="Dezimal 21 4 7 6 2" xfId="25077" xr:uid="{00000000-0005-0000-0000-0000A1610000}"/>
    <cellStyle name="Dezimal 21 4 7 6 2 2" xfId="25078" xr:uid="{00000000-0005-0000-0000-0000A2610000}"/>
    <cellStyle name="Dezimal 21 4 7 6 3" xfId="25079" xr:uid="{00000000-0005-0000-0000-0000A3610000}"/>
    <cellStyle name="Dezimal 21 4 7 6 3 2" xfId="25080" xr:uid="{00000000-0005-0000-0000-0000A4610000}"/>
    <cellStyle name="Dezimal 21 4 7 6 4" xfId="25081" xr:uid="{00000000-0005-0000-0000-0000A5610000}"/>
    <cellStyle name="Dezimal 21 4 7 7" xfId="25082" xr:uid="{00000000-0005-0000-0000-0000A6610000}"/>
    <cellStyle name="Dezimal 21 4 7 7 2" xfId="25083" xr:uid="{00000000-0005-0000-0000-0000A7610000}"/>
    <cellStyle name="Dezimal 21 4 7 7 2 2" xfId="25084" xr:uid="{00000000-0005-0000-0000-0000A8610000}"/>
    <cellStyle name="Dezimal 21 4 7 7 3" xfId="25085" xr:uid="{00000000-0005-0000-0000-0000A9610000}"/>
    <cellStyle name="Dezimal 21 4 7 7 3 2" xfId="25086" xr:uid="{00000000-0005-0000-0000-0000AA610000}"/>
    <cellStyle name="Dezimal 21 4 7 7 4" xfId="25087" xr:uid="{00000000-0005-0000-0000-0000AB610000}"/>
    <cellStyle name="Dezimal 21 4 7 8" xfId="25088" xr:uid="{00000000-0005-0000-0000-0000AC610000}"/>
    <cellStyle name="Dezimal 21 4 7 8 2" xfId="25089" xr:uid="{00000000-0005-0000-0000-0000AD610000}"/>
    <cellStyle name="Dezimal 21 4 7 8 2 2" xfId="25090" xr:uid="{00000000-0005-0000-0000-0000AE610000}"/>
    <cellStyle name="Dezimal 21 4 7 8 3" xfId="25091" xr:uid="{00000000-0005-0000-0000-0000AF610000}"/>
    <cellStyle name="Dezimal 21 4 7 8 3 2" xfId="25092" xr:uid="{00000000-0005-0000-0000-0000B0610000}"/>
    <cellStyle name="Dezimal 21 4 7 8 4" xfId="25093" xr:uid="{00000000-0005-0000-0000-0000B1610000}"/>
    <cellStyle name="Dezimal 21 4 7 9" xfId="25094" xr:uid="{00000000-0005-0000-0000-0000B2610000}"/>
    <cellStyle name="Dezimal 21 4 7 9 2" xfId="25095" xr:uid="{00000000-0005-0000-0000-0000B3610000}"/>
    <cellStyle name="Dezimal 21 4 8" xfId="25096" xr:uid="{00000000-0005-0000-0000-0000B4610000}"/>
    <cellStyle name="Dezimal 21 4 8 10" xfId="25097" xr:uid="{00000000-0005-0000-0000-0000B5610000}"/>
    <cellStyle name="Dezimal 21 4 8 2" xfId="25098" xr:uid="{00000000-0005-0000-0000-0000B6610000}"/>
    <cellStyle name="Dezimal 21 4 8 2 2" xfId="25099" xr:uid="{00000000-0005-0000-0000-0000B7610000}"/>
    <cellStyle name="Dezimal 21 4 8 2 2 2" xfId="25100" xr:uid="{00000000-0005-0000-0000-0000B8610000}"/>
    <cellStyle name="Dezimal 21 4 8 2 2 2 2" xfId="25101" xr:uid="{00000000-0005-0000-0000-0000B9610000}"/>
    <cellStyle name="Dezimal 21 4 8 2 2 3" xfId="25102" xr:uid="{00000000-0005-0000-0000-0000BA610000}"/>
    <cellStyle name="Dezimal 21 4 8 2 2 3 2" xfId="25103" xr:uid="{00000000-0005-0000-0000-0000BB610000}"/>
    <cellStyle name="Dezimal 21 4 8 2 2 4" xfId="25104" xr:uid="{00000000-0005-0000-0000-0000BC610000}"/>
    <cellStyle name="Dezimal 21 4 8 2 3" xfId="25105" xr:uid="{00000000-0005-0000-0000-0000BD610000}"/>
    <cellStyle name="Dezimal 21 4 8 2 3 2" xfId="25106" xr:uid="{00000000-0005-0000-0000-0000BE610000}"/>
    <cellStyle name="Dezimal 21 4 8 2 3 2 2" xfId="25107" xr:uid="{00000000-0005-0000-0000-0000BF610000}"/>
    <cellStyle name="Dezimal 21 4 8 2 3 3" xfId="25108" xr:uid="{00000000-0005-0000-0000-0000C0610000}"/>
    <cellStyle name="Dezimal 21 4 8 2 3 3 2" xfId="25109" xr:uid="{00000000-0005-0000-0000-0000C1610000}"/>
    <cellStyle name="Dezimal 21 4 8 2 3 4" xfId="25110" xr:uid="{00000000-0005-0000-0000-0000C2610000}"/>
    <cellStyle name="Dezimal 21 4 8 2 4" xfId="25111" xr:uid="{00000000-0005-0000-0000-0000C3610000}"/>
    <cellStyle name="Dezimal 21 4 8 2 4 2" xfId="25112" xr:uid="{00000000-0005-0000-0000-0000C4610000}"/>
    <cellStyle name="Dezimal 21 4 8 2 5" xfId="25113" xr:uid="{00000000-0005-0000-0000-0000C5610000}"/>
    <cellStyle name="Dezimal 21 4 8 2 5 2" xfId="25114" xr:uid="{00000000-0005-0000-0000-0000C6610000}"/>
    <cellStyle name="Dezimal 21 4 8 2 6" xfId="25115" xr:uid="{00000000-0005-0000-0000-0000C7610000}"/>
    <cellStyle name="Dezimal 21 4 8 3" xfId="25116" xr:uid="{00000000-0005-0000-0000-0000C8610000}"/>
    <cellStyle name="Dezimal 21 4 8 3 2" xfId="25117" xr:uid="{00000000-0005-0000-0000-0000C9610000}"/>
    <cellStyle name="Dezimal 21 4 8 3 2 2" xfId="25118" xr:uid="{00000000-0005-0000-0000-0000CA610000}"/>
    <cellStyle name="Dezimal 21 4 8 3 2 2 2" xfId="25119" xr:uid="{00000000-0005-0000-0000-0000CB610000}"/>
    <cellStyle name="Dezimal 21 4 8 3 2 3" xfId="25120" xr:uid="{00000000-0005-0000-0000-0000CC610000}"/>
    <cellStyle name="Dezimal 21 4 8 3 2 3 2" xfId="25121" xr:uid="{00000000-0005-0000-0000-0000CD610000}"/>
    <cellStyle name="Dezimal 21 4 8 3 2 4" xfId="25122" xr:uid="{00000000-0005-0000-0000-0000CE610000}"/>
    <cellStyle name="Dezimal 21 4 8 3 3" xfId="25123" xr:uid="{00000000-0005-0000-0000-0000CF610000}"/>
    <cellStyle name="Dezimal 21 4 8 3 3 2" xfId="25124" xr:uid="{00000000-0005-0000-0000-0000D0610000}"/>
    <cellStyle name="Dezimal 21 4 8 3 3 2 2" xfId="25125" xr:uid="{00000000-0005-0000-0000-0000D1610000}"/>
    <cellStyle name="Dezimal 21 4 8 3 3 3" xfId="25126" xr:uid="{00000000-0005-0000-0000-0000D2610000}"/>
    <cellStyle name="Dezimal 21 4 8 3 3 3 2" xfId="25127" xr:uid="{00000000-0005-0000-0000-0000D3610000}"/>
    <cellStyle name="Dezimal 21 4 8 3 3 4" xfId="25128" xr:uid="{00000000-0005-0000-0000-0000D4610000}"/>
    <cellStyle name="Dezimal 21 4 8 3 4" xfId="25129" xr:uid="{00000000-0005-0000-0000-0000D5610000}"/>
    <cellStyle name="Dezimal 21 4 8 3 4 2" xfId="25130" xr:uid="{00000000-0005-0000-0000-0000D6610000}"/>
    <cellStyle name="Dezimal 21 4 8 3 5" xfId="25131" xr:uid="{00000000-0005-0000-0000-0000D7610000}"/>
    <cellStyle name="Dezimal 21 4 8 3 5 2" xfId="25132" xr:uid="{00000000-0005-0000-0000-0000D8610000}"/>
    <cellStyle name="Dezimal 21 4 8 3 6" xfId="25133" xr:uid="{00000000-0005-0000-0000-0000D9610000}"/>
    <cellStyle name="Dezimal 21 4 8 4" xfId="25134" xr:uid="{00000000-0005-0000-0000-0000DA610000}"/>
    <cellStyle name="Dezimal 21 4 8 4 2" xfId="25135" xr:uid="{00000000-0005-0000-0000-0000DB610000}"/>
    <cellStyle name="Dezimal 21 4 8 4 2 2" xfId="25136" xr:uid="{00000000-0005-0000-0000-0000DC610000}"/>
    <cellStyle name="Dezimal 21 4 8 4 2 2 2" xfId="25137" xr:uid="{00000000-0005-0000-0000-0000DD610000}"/>
    <cellStyle name="Dezimal 21 4 8 4 2 2 2 2" xfId="25138" xr:uid="{00000000-0005-0000-0000-0000DE610000}"/>
    <cellStyle name="Dezimal 21 4 8 4 2 2 3" xfId="25139" xr:uid="{00000000-0005-0000-0000-0000DF610000}"/>
    <cellStyle name="Dezimal 21 4 8 4 2 2 3 2" xfId="25140" xr:uid="{00000000-0005-0000-0000-0000E0610000}"/>
    <cellStyle name="Dezimal 21 4 8 4 2 2 4" xfId="25141" xr:uid="{00000000-0005-0000-0000-0000E1610000}"/>
    <cellStyle name="Dezimal 21 4 8 4 2 3" xfId="25142" xr:uid="{00000000-0005-0000-0000-0000E2610000}"/>
    <cellStyle name="Dezimal 21 4 8 4 2 3 2" xfId="25143" xr:uid="{00000000-0005-0000-0000-0000E3610000}"/>
    <cellStyle name="Dezimal 21 4 8 4 2 3 2 2" xfId="25144" xr:uid="{00000000-0005-0000-0000-0000E4610000}"/>
    <cellStyle name="Dezimal 21 4 8 4 2 3 3" xfId="25145" xr:uid="{00000000-0005-0000-0000-0000E5610000}"/>
    <cellStyle name="Dezimal 21 4 8 4 2 3 3 2" xfId="25146" xr:uid="{00000000-0005-0000-0000-0000E6610000}"/>
    <cellStyle name="Dezimal 21 4 8 4 2 3 4" xfId="25147" xr:uid="{00000000-0005-0000-0000-0000E7610000}"/>
    <cellStyle name="Dezimal 21 4 8 4 2 4" xfId="25148" xr:uid="{00000000-0005-0000-0000-0000E8610000}"/>
    <cellStyle name="Dezimal 21 4 8 4 2 4 2" xfId="25149" xr:uid="{00000000-0005-0000-0000-0000E9610000}"/>
    <cellStyle name="Dezimal 21 4 8 4 2 5" xfId="25150" xr:uid="{00000000-0005-0000-0000-0000EA610000}"/>
    <cellStyle name="Dezimal 21 4 8 4 2 5 2" xfId="25151" xr:uid="{00000000-0005-0000-0000-0000EB610000}"/>
    <cellStyle name="Dezimal 21 4 8 4 2 6" xfId="25152" xr:uid="{00000000-0005-0000-0000-0000EC610000}"/>
    <cellStyle name="Dezimal 21 4 8 4 3" xfId="25153" xr:uid="{00000000-0005-0000-0000-0000ED610000}"/>
    <cellStyle name="Dezimal 21 4 8 4 3 2" xfId="25154" xr:uid="{00000000-0005-0000-0000-0000EE610000}"/>
    <cellStyle name="Dezimal 21 4 8 4 3 2 2" xfId="25155" xr:uid="{00000000-0005-0000-0000-0000EF610000}"/>
    <cellStyle name="Dezimal 21 4 8 4 3 3" xfId="25156" xr:uid="{00000000-0005-0000-0000-0000F0610000}"/>
    <cellStyle name="Dezimal 21 4 8 4 3 3 2" xfId="25157" xr:uid="{00000000-0005-0000-0000-0000F1610000}"/>
    <cellStyle name="Dezimal 21 4 8 4 3 4" xfId="25158" xr:uid="{00000000-0005-0000-0000-0000F2610000}"/>
    <cellStyle name="Dezimal 21 4 8 4 4" xfId="25159" xr:uid="{00000000-0005-0000-0000-0000F3610000}"/>
    <cellStyle name="Dezimal 21 4 8 4 4 2" xfId="25160" xr:uid="{00000000-0005-0000-0000-0000F4610000}"/>
    <cellStyle name="Dezimal 21 4 8 4 5" xfId="25161" xr:uid="{00000000-0005-0000-0000-0000F5610000}"/>
    <cellStyle name="Dezimal 21 4 8 4 5 2" xfId="25162" xr:uid="{00000000-0005-0000-0000-0000F6610000}"/>
    <cellStyle name="Dezimal 21 4 8 4 6" xfId="25163" xr:uid="{00000000-0005-0000-0000-0000F7610000}"/>
    <cellStyle name="Dezimal 21 4 8 5" xfId="25164" xr:uid="{00000000-0005-0000-0000-0000F8610000}"/>
    <cellStyle name="Dezimal 21 4 8 5 2" xfId="25165" xr:uid="{00000000-0005-0000-0000-0000F9610000}"/>
    <cellStyle name="Dezimal 21 4 8 5 2 2" xfId="25166" xr:uid="{00000000-0005-0000-0000-0000FA610000}"/>
    <cellStyle name="Dezimal 21 4 8 5 3" xfId="25167" xr:uid="{00000000-0005-0000-0000-0000FB610000}"/>
    <cellStyle name="Dezimal 21 4 8 5 3 2" xfId="25168" xr:uid="{00000000-0005-0000-0000-0000FC610000}"/>
    <cellStyle name="Dezimal 21 4 8 5 4" xfId="25169" xr:uid="{00000000-0005-0000-0000-0000FD610000}"/>
    <cellStyle name="Dezimal 21 4 8 6" xfId="25170" xr:uid="{00000000-0005-0000-0000-0000FE610000}"/>
    <cellStyle name="Dezimal 21 4 8 6 2" xfId="25171" xr:uid="{00000000-0005-0000-0000-0000FF610000}"/>
    <cellStyle name="Dezimal 21 4 8 6 2 2" xfId="25172" xr:uid="{00000000-0005-0000-0000-000000620000}"/>
    <cellStyle name="Dezimal 21 4 8 6 3" xfId="25173" xr:uid="{00000000-0005-0000-0000-000001620000}"/>
    <cellStyle name="Dezimal 21 4 8 6 3 2" xfId="25174" xr:uid="{00000000-0005-0000-0000-000002620000}"/>
    <cellStyle name="Dezimal 21 4 8 6 4" xfId="25175" xr:uid="{00000000-0005-0000-0000-000003620000}"/>
    <cellStyle name="Dezimal 21 4 8 7" xfId="25176" xr:uid="{00000000-0005-0000-0000-000004620000}"/>
    <cellStyle name="Dezimal 21 4 8 7 2" xfId="25177" xr:uid="{00000000-0005-0000-0000-000005620000}"/>
    <cellStyle name="Dezimal 21 4 8 7 2 2" xfId="25178" xr:uid="{00000000-0005-0000-0000-000006620000}"/>
    <cellStyle name="Dezimal 21 4 8 7 3" xfId="25179" xr:uid="{00000000-0005-0000-0000-000007620000}"/>
    <cellStyle name="Dezimal 21 4 8 7 3 2" xfId="25180" xr:uid="{00000000-0005-0000-0000-000008620000}"/>
    <cellStyle name="Dezimal 21 4 8 7 4" xfId="25181" xr:uid="{00000000-0005-0000-0000-000009620000}"/>
    <cellStyle name="Dezimal 21 4 8 8" xfId="25182" xr:uid="{00000000-0005-0000-0000-00000A620000}"/>
    <cellStyle name="Dezimal 21 4 8 8 2" xfId="25183" xr:uid="{00000000-0005-0000-0000-00000B620000}"/>
    <cellStyle name="Dezimal 21 4 8 9" xfId="25184" xr:uid="{00000000-0005-0000-0000-00000C620000}"/>
    <cellStyle name="Dezimal 21 4 8 9 2" xfId="25185" xr:uid="{00000000-0005-0000-0000-00000D620000}"/>
    <cellStyle name="Dezimal 21 4 9" xfId="25186" xr:uid="{00000000-0005-0000-0000-00000E620000}"/>
    <cellStyle name="Dezimal 21 4 9 2" xfId="25187" xr:uid="{00000000-0005-0000-0000-00000F620000}"/>
    <cellStyle name="Dezimal 21 4 9 2 2" xfId="25188" xr:uid="{00000000-0005-0000-0000-000010620000}"/>
    <cellStyle name="Dezimal 21 4 9 2 2 2" xfId="25189" xr:uid="{00000000-0005-0000-0000-000011620000}"/>
    <cellStyle name="Dezimal 21 4 9 2 2 2 2" xfId="25190" xr:uid="{00000000-0005-0000-0000-000012620000}"/>
    <cellStyle name="Dezimal 21 4 9 2 2 3" xfId="25191" xr:uid="{00000000-0005-0000-0000-000013620000}"/>
    <cellStyle name="Dezimal 21 4 9 2 2 3 2" xfId="25192" xr:uid="{00000000-0005-0000-0000-000014620000}"/>
    <cellStyle name="Dezimal 21 4 9 2 2 4" xfId="25193" xr:uid="{00000000-0005-0000-0000-000015620000}"/>
    <cellStyle name="Dezimal 21 4 9 2 3" xfId="25194" xr:uid="{00000000-0005-0000-0000-000016620000}"/>
    <cellStyle name="Dezimal 21 4 9 2 3 2" xfId="25195" xr:uid="{00000000-0005-0000-0000-000017620000}"/>
    <cellStyle name="Dezimal 21 4 9 2 3 2 2" xfId="25196" xr:uid="{00000000-0005-0000-0000-000018620000}"/>
    <cellStyle name="Dezimal 21 4 9 2 3 3" xfId="25197" xr:uid="{00000000-0005-0000-0000-000019620000}"/>
    <cellStyle name="Dezimal 21 4 9 2 3 3 2" xfId="25198" xr:uid="{00000000-0005-0000-0000-00001A620000}"/>
    <cellStyle name="Dezimal 21 4 9 2 3 4" xfId="25199" xr:uid="{00000000-0005-0000-0000-00001B620000}"/>
    <cellStyle name="Dezimal 21 4 9 2 4" xfId="25200" xr:uid="{00000000-0005-0000-0000-00001C620000}"/>
    <cellStyle name="Dezimal 21 4 9 2 4 2" xfId="25201" xr:uid="{00000000-0005-0000-0000-00001D620000}"/>
    <cellStyle name="Dezimal 21 4 9 2 5" xfId="25202" xr:uid="{00000000-0005-0000-0000-00001E620000}"/>
    <cellStyle name="Dezimal 21 4 9 2 5 2" xfId="25203" xr:uid="{00000000-0005-0000-0000-00001F620000}"/>
    <cellStyle name="Dezimal 21 4 9 2 6" xfId="25204" xr:uid="{00000000-0005-0000-0000-000020620000}"/>
    <cellStyle name="Dezimal 21 4 9 3" xfId="25205" xr:uid="{00000000-0005-0000-0000-000021620000}"/>
    <cellStyle name="Dezimal 21 4 9 3 2" xfId="25206" xr:uid="{00000000-0005-0000-0000-000022620000}"/>
    <cellStyle name="Dezimal 21 4 9 3 2 2" xfId="25207" xr:uid="{00000000-0005-0000-0000-000023620000}"/>
    <cellStyle name="Dezimal 21 4 9 3 3" xfId="25208" xr:uid="{00000000-0005-0000-0000-000024620000}"/>
    <cellStyle name="Dezimal 21 4 9 3 3 2" xfId="25209" xr:uid="{00000000-0005-0000-0000-000025620000}"/>
    <cellStyle name="Dezimal 21 4 9 3 4" xfId="25210" xr:uid="{00000000-0005-0000-0000-000026620000}"/>
    <cellStyle name="Dezimal 21 4 9 4" xfId="25211" xr:uid="{00000000-0005-0000-0000-000027620000}"/>
    <cellStyle name="Dezimal 21 4 9 4 2" xfId="25212" xr:uid="{00000000-0005-0000-0000-000028620000}"/>
    <cellStyle name="Dezimal 21 4 9 5" xfId="25213" xr:uid="{00000000-0005-0000-0000-000029620000}"/>
    <cellStyle name="Dezimal 21 4 9 5 2" xfId="25214" xr:uid="{00000000-0005-0000-0000-00002A620000}"/>
    <cellStyle name="Dezimal 21 4 9 6" xfId="25215" xr:uid="{00000000-0005-0000-0000-00002B620000}"/>
    <cellStyle name="Dezimal 21 5" xfId="25216" xr:uid="{00000000-0005-0000-0000-00002C620000}"/>
    <cellStyle name="Dezimal 21 5 10" xfId="25217" xr:uid="{00000000-0005-0000-0000-00002D620000}"/>
    <cellStyle name="Dezimal 21 5 10 2" xfId="25218" xr:uid="{00000000-0005-0000-0000-00002E620000}"/>
    <cellStyle name="Dezimal 21 5 11" xfId="25219" xr:uid="{00000000-0005-0000-0000-00002F620000}"/>
    <cellStyle name="Dezimal 21 5 2" xfId="25220" xr:uid="{00000000-0005-0000-0000-000030620000}"/>
    <cellStyle name="Dezimal 21 5 2 10" xfId="25221" xr:uid="{00000000-0005-0000-0000-000031620000}"/>
    <cellStyle name="Dezimal 21 5 2 2" xfId="25222" xr:uid="{00000000-0005-0000-0000-000032620000}"/>
    <cellStyle name="Dezimal 21 5 2 2 2" xfId="25223" xr:uid="{00000000-0005-0000-0000-000033620000}"/>
    <cellStyle name="Dezimal 21 5 2 2 2 2" xfId="25224" xr:uid="{00000000-0005-0000-0000-000034620000}"/>
    <cellStyle name="Dezimal 21 5 2 2 2 2 2" xfId="25225" xr:uid="{00000000-0005-0000-0000-000035620000}"/>
    <cellStyle name="Dezimal 21 5 2 2 2 3" xfId="25226" xr:uid="{00000000-0005-0000-0000-000036620000}"/>
    <cellStyle name="Dezimal 21 5 2 2 3" xfId="25227" xr:uid="{00000000-0005-0000-0000-000037620000}"/>
    <cellStyle name="Dezimal 21 5 2 2 3 2" xfId="25228" xr:uid="{00000000-0005-0000-0000-000038620000}"/>
    <cellStyle name="Dezimal 21 5 2 2 4" xfId="25229" xr:uid="{00000000-0005-0000-0000-000039620000}"/>
    <cellStyle name="Dezimal 21 5 2 3" xfId="25230" xr:uid="{00000000-0005-0000-0000-00003A620000}"/>
    <cellStyle name="Dezimal 21 5 2 3 2" xfId="25231" xr:uid="{00000000-0005-0000-0000-00003B620000}"/>
    <cellStyle name="Dezimal 21 5 2 3 2 2" xfId="25232" xr:uid="{00000000-0005-0000-0000-00003C620000}"/>
    <cellStyle name="Dezimal 21 5 2 3 3" xfId="25233" xr:uid="{00000000-0005-0000-0000-00003D620000}"/>
    <cellStyle name="Dezimal 21 5 2 3 3 2" xfId="25234" xr:uid="{00000000-0005-0000-0000-00003E620000}"/>
    <cellStyle name="Dezimal 21 5 2 3 4" xfId="25235" xr:uid="{00000000-0005-0000-0000-00003F620000}"/>
    <cellStyle name="Dezimal 21 5 2 4" xfId="25236" xr:uid="{00000000-0005-0000-0000-000040620000}"/>
    <cellStyle name="Dezimal 21 5 2 4 2" xfId="25237" xr:uid="{00000000-0005-0000-0000-000041620000}"/>
    <cellStyle name="Dezimal 21 5 2 4 2 2" xfId="25238" xr:uid="{00000000-0005-0000-0000-000042620000}"/>
    <cellStyle name="Dezimal 21 5 2 4 3" xfId="25239" xr:uid="{00000000-0005-0000-0000-000043620000}"/>
    <cellStyle name="Dezimal 21 5 2 4 3 2" xfId="25240" xr:uid="{00000000-0005-0000-0000-000044620000}"/>
    <cellStyle name="Dezimal 21 5 2 4 4" xfId="25241" xr:uid="{00000000-0005-0000-0000-000045620000}"/>
    <cellStyle name="Dezimal 21 5 2 5" xfId="25242" xr:uid="{00000000-0005-0000-0000-000046620000}"/>
    <cellStyle name="Dezimal 21 5 2 5 2" xfId="25243" xr:uid="{00000000-0005-0000-0000-000047620000}"/>
    <cellStyle name="Dezimal 21 5 2 5 2 2" xfId="25244" xr:uid="{00000000-0005-0000-0000-000048620000}"/>
    <cellStyle name="Dezimal 21 5 2 5 3" xfId="25245" xr:uid="{00000000-0005-0000-0000-000049620000}"/>
    <cellStyle name="Dezimal 21 5 2 5 3 2" xfId="25246" xr:uid="{00000000-0005-0000-0000-00004A620000}"/>
    <cellStyle name="Dezimal 21 5 2 5 4" xfId="25247" xr:uid="{00000000-0005-0000-0000-00004B620000}"/>
    <cellStyle name="Dezimal 21 5 2 6" xfId="25248" xr:uid="{00000000-0005-0000-0000-00004C620000}"/>
    <cellStyle name="Dezimal 21 5 2 6 2" xfId="25249" xr:uid="{00000000-0005-0000-0000-00004D620000}"/>
    <cellStyle name="Dezimal 21 5 2 6 2 2" xfId="25250" xr:uid="{00000000-0005-0000-0000-00004E620000}"/>
    <cellStyle name="Dezimal 21 5 2 6 3" xfId="25251" xr:uid="{00000000-0005-0000-0000-00004F620000}"/>
    <cellStyle name="Dezimal 21 5 2 6 3 2" xfId="25252" xr:uid="{00000000-0005-0000-0000-000050620000}"/>
    <cellStyle name="Dezimal 21 5 2 6 4" xfId="25253" xr:uid="{00000000-0005-0000-0000-000051620000}"/>
    <cellStyle name="Dezimal 21 5 2 7" xfId="25254" xr:uid="{00000000-0005-0000-0000-000052620000}"/>
    <cellStyle name="Dezimal 21 5 2 7 2" xfId="25255" xr:uid="{00000000-0005-0000-0000-000053620000}"/>
    <cellStyle name="Dezimal 21 5 2 7 2 2" xfId="25256" xr:uid="{00000000-0005-0000-0000-000054620000}"/>
    <cellStyle name="Dezimal 21 5 2 7 3" xfId="25257" xr:uid="{00000000-0005-0000-0000-000055620000}"/>
    <cellStyle name="Dezimal 21 5 2 7 3 2" xfId="25258" xr:uid="{00000000-0005-0000-0000-000056620000}"/>
    <cellStyle name="Dezimal 21 5 2 7 4" xfId="25259" xr:uid="{00000000-0005-0000-0000-000057620000}"/>
    <cellStyle name="Dezimal 21 5 2 8" xfId="25260" xr:uid="{00000000-0005-0000-0000-000058620000}"/>
    <cellStyle name="Dezimal 21 5 2 8 2" xfId="25261" xr:uid="{00000000-0005-0000-0000-000059620000}"/>
    <cellStyle name="Dezimal 21 5 2 9" xfId="25262" xr:uid="{00000000-0005-0000-0000-00005A620000}"/>
    <cellStyle name="Dezimal 21 5 2 9 2" xfId="25263" xr:uid="{00000000-0005-0000-0000-00005B620000}"/>
    <cellStyle name="Dezimal 21 5 3" xfId="25264" xr:uid="{00000000-0005-0000-0000-00005C620000}"/>
    <cellStyle name="Dezimal 21 5 3 2" xfId="25265" xr:uid="{00000000-0005-0000-0000-00005D620000}"/>
    <cellStyle name="Dezimal 21 5 3 2 2" xfId="25266" xr:uid="{00000000-0005-0000-0000-00005E620000}"/>
    <cellStyle name="Dezimal 21 5 3 2 2 2" xfId="25267" xr:uid="{00000000-0005-0000-0000-00005F620000}"/>
    <cellStyle name="Dezimal 21 5 3 2 3" xfId="25268" xr:uid="{00000000-0005-0000-0000-000060620000}"/>
    <cellStyle name="Dezimal 21 5 3 2 3 2" xfId="25269" xr:uid="{00000000-0005-0000-0000-000061620000}"/>
    <cellStyle name="Dezimal 21 5 3 2 4" xfId="25270" xr:uid="{00000000-0005-0000-0000-000062620000}"/>
    <cellStyle name="Dezimal 21 5 3 3" xfId="25271" xr:uid="{00000000-0005-0000-0000-000063620000}"/>
    <cellStyle name="Dezimal 21 5 3 3 2" xfId="25272" xr:uid="{00000000-0005-0000-0000-000064620000}"/>
    <cellStyle name="Dezimal 21 5 3 3 2 2" xfId="25273" xr:uid="{00000000-0005-0000-0000-000065620000}"/>
    <cellStyle name="Dezimal 21 5 3 3 3" xfId="25274" xr:uid="{00000000-0005-0000-0000-000066620000}"/>
    <cellStyle name="Dezimal 21 5 3 3 3 2" xfId="25275" xr:uid="{00000000-0005-0000-0000-000067620000}"/>
    <cellStyle name="Dezimal 21 5 3 3 4" xfId="25276" xr:uid="{00000000-0005-0000-0000-000068620000}"/>
    <cellStyle name="Dezimal 21 5 3 4" xfId="25277" xr:uid="{00000000-0005-0000-0000-000069620000}"/>
    <cellStyle name="Dezimal 21 5 3 4 2" xfId="25278" xr:uid="{00000000-0005-0000-0000-00006A620000}"/>
    <cellStyle name="Dezimal 21 5 3 4 2 2" xfId="25279" xr:uid="{00000000-0005-0000-0000-00006B620000}"/>
    <cellStyle name="Dezimal 21 5 3 4 3" xfId="25280" xr:uid="{00000000-0005-0000-0000-00006C620000}"/>
    <cellStyle name="Dezimal 21 5 3 4 3 2" xfId="25281" xr:uid="{00000000-0005-0000-0000-00006D620000}"/>
    <cellStyle name="Dezimal 21 5 3 4 4" xfId="25282" xr:uid="{00000000-0005-0000-0000-00006E620000}"/>
    <cellStyle name="Dezimal 21 5 3 5" xfId="25283" xr:uid="{00000000-0005-0000-0000-00006F620000}"/>
    <cellStyle name="Dezimal 21 5 3 5 2" xfId="25284" xr:uid="{00000000-0005-0000-0000-000070620000}"/>
    <cellStyle name="Dezimal 21 5 3 5 2 2" xfId="25285" xr:uid="{00000000-0005-0000-0000-000071620000}"/>
    <cellStyle name="Dezimal 21 5 3 5 3" xfId="25286" xr:uid="{00000000-0005-0000-0000-000072620000}"/>
    <cellStyle name="Dezimal 21 5 3 5 3 2" xfId="25287" xr:uid="{00000000-0005-0000-0000-000073620000}"/>
    <cellStyle name="Dezimal 21 5 3 5 4" xfId="25288" xr:uid="{00000000-0005-0000-0000-000074620000}"/>
    <cellStyle name="Dezimal 21 5 3 6" xfId="25289" xr:uid="{00000000-0005-0000-0000-000075620000}"/>
    <cellStyle name="Dezimal 21 5 3 6 2" xfId="25290" xr:uid="{00000000-0005-0000-0000-000076620000}"/>
    <cellStyle name="Dezimal 21 5 3 7" xfId="25291" xr:uid="{00000000-0005-0000-0000-000077620000}"/>
    <cellStyle name="Dezimal 21 5 3 7 2" xfId="25292" xr:uid="{00000000-0005-0000-0000-000078620000}"/>
    <cellStyle name="Dezimal 21 5 3 8" xfId="25293" xr:uid="{00000000-0005-0000-0000-000079620000}"/>
    <cellStyle name="Dezimal 21 5 4" xfId="25294" xr:uid="{00000000-0005-0000-0000-00007A620000}"/>
    <cellStyle name="Dezimal 21 5 4 2" xfId="25295" xr:uid="{00000000-0005-0000-0000-00007B620000}"/>
    <cellStyle name="Dezimal 21 5 4 2 2" xfId="25296" xr:uid="{00000000-0005-0000-0000-00007C620000}"/>
    <cellStyle name="Dezimal 21 5 4 3" xfId="25297" xr:uid="{00000000-0005-0000-0000-00007D620000}"/>
    <cellStyle name="Dezimal 21 5 4 3 2" xfId="25298" xr:uid="{00000000-0005-0000-0000-00007E620000}"/>
    <cellStyle name="Dezimal 21 5 4 4" xfId="25299" xr:uid="{00000000-0005-0000-0000-00007F620000}"/>
    <cellStyle name="Dezimal 21 5 5" xfId="25300" xr:uid="{00000000-0005-0000-0000-000080620000}"/>
    <cellStyle name="Dezimal 21 5 5 2" xfId="25301" xr:uid="{00000000-0005-0000-0000-000081620000}"/>
    <cellStyle name="Dezimal 21 5 5 2 2" xfId="25302" xr:uid="{00000000-0005-0000-0000-000082620000}"/>
    <cellStyle name="Dezimal 21 5 5 3" xfId="25303" xr:uid="{00000000-0005-0000-0000-000083620000}"/>
    <cellStyle name="Dezimal 21 5 5 3 2" xfId="25304" xr:uid="{00000000-0005-0000-0000-000084620000}"/>
    <cellStyle name="Dezimal 21 5 5 4" xfId="25305" xr:uid="{00000000-0005-0000-0000-000085620000}"/>
    <cellStyle name="Dezimal 21 5 6" xfId="25306" xr:uid="{00000000-0005-0000-0000-000086620000}"/>
    <cellStyle name="Dezimal 21 5 6 2" xfId="25307" xr:uid="{00000000-0005-0000-0000-000087620000}"/>
    <cellStyle name="Dezimal 21 5 6 2 2" xfId="25308" xr:uid="{00000000-0005-0000-0000-000088620000}"/>
    <cellStyle name="Dezimal 21 5 6 3" xfId="25309" xr:uid="{00000000-0005-0000-0000-000089620000}"/>
    <cellStyle name="Dezimal 21 5 6 3 2" xfId="25310" xr:uid="{00000000-0005-0000-0000-00008A620000}"/>
    <cellStyle name="Dezimal 21 5 6 4" xfId="25311" xr:uid="{00000000-0005-0000-0000-00008B620000}"/>
    <cellStyle name="Dezimal 21 5 7" xfId="25312" xr:uid="{00000000-0005-0000-0000-00008C620000}"/>
    <cellStyle name="Dezimal 21 5 7 2" xfId="25313" xr:uid="{00000000-0005-0000-0000-00008D620000}"/>
    <cellStyle name="Dezimal 21 5 7 2 2" xfId="25314" xr:uid="{00000000-0005-0000-0000-00008E620000}"/>
    <cellStyle name="Dezimal 21 5 7 3" xfId="25315" xr:uid="{00000000-0005-0000-0000-00008F620000}"/>
    <cellStyle name="Dezimal 21 5 7 3 2" xfId="25316" xr:uid="{00000000-0005-0000-0000-000090620000}"/>
    <cellStyle name="Dezimal 21 5 7 4" xfId="25317" xr:uid="{00000000-0005-0000-0000-000091620000}"/>
    <cellStyle name="Dezimal 21 5 8" xfId="25318" xr:uid="{00000000-0005-0000-0000-000092620000}"/>
    <cellStyle name="Dezimal 21 5 8 2" xfId="25319" xr:uid="{00000000-0005-0000-0000-000093620000}"/>
    <cellStyle name="Dezimal 21 5 8 2 2" xfId="25320" xr:uid="{00000000-0005-0000-0000-000094620000}"/>
    <cellStyle name="Dezimal 21 5 8 3" xfId="25321" xr:uid="{00000000-0005-0000-0000-000095620000}"/>
    <cellStyle name="Dezimal 21 5 8 3 2" xfId="25322" xr:uid="{00000000-0005-0000-0000-000096620000}"/>
    <cellStyle name="Dezimal 21 5 8 4" xfId="25323" xr:uid="{00000000-0005-0000-0000-000097620000}"/>
    <cellStyle name="Dezimal 21 5 9" xfId="25324" xr:uid="{00000000-0005-0000-0000-000098620000}"/>
    <cellStyle name="Dezimal 21 5 9 2" xfId="25325" xr:uid="{00000000-0005-0000-0000-000099620000}"/>
    <cellStyle name="Dezimal 21 6" xfId="25326" xr:uid="{00000000-0005-0000-0000-00009A620000}"/>
    <cellStyle name="Dezimal 21 6 10" xfId="25327" xr:uid="{00000000-0005-0000-0000-00009B620000}"/>
    <cellStyle name="Dezimal 21 6 10 2" xfId="25328" xr:uid="{00000000-0005-0000-0000-00009C620000}"/>
    <cellStyle name="Dezimal 21 6 11" xfId="25329" xr:uid="{00000000-0005-0000-0000-00009D620000}"/>
    <cellStyle name="Dezimal 21 6 2" xfId="25330" xr:uid="{00000000-0005-0000-0000-00009E620000}"/>
    <cellStyle name="Dezimal 21 6 2 10" xfId="25331" xr:uid="{00000000-0005-0000-0000-00009F620000}"/>
    <cellStyle name="Dezimal 21 6 2 2" xfId="25332" xr:uid="{00000000-0005-0000-0000-0000A0620000}"/>
    <cellStyle name="Dezimal 21 6 2 2 2" xfId="25333" xr:uid="{00000000-0005-0000-0000-0000A1620000}"/>
    <cellStyle name="Dezimal 21 6 2 2 2 2" xfId="25334" xr:uid="{00000000-0005-0000-0000-0000A2620000}"/>
    <cellStyle name="Dezimal 21 6 2 2 3" xfId="25335" xr:uid="{00000000-0005-0000-0000-0000A3620000}"/>
    <cellStyle name="Dezimal 21 6 2 2 3 2" xfId="25336" xr:uid="{00000000-0005-0000-0000-0000A4620000}"/>
    <cellStyle name="Dezimal 21 6 2 2 4" xfId="25337" xr:uid="{00000000-0005-0000-0000-0000A5620000}"/>
    <cellStyle name="Dezimal 21 6 2 3" xfId="25338" xr:uid="{00000000-0005-0000-0000-0000A6620000}"/>
    <cellStyle name="Dezimal 21 6 2 3 2" xfId="25339" xr:uid="{00000000-0005-0000-0000-0000A7620000}"/>
    <cellStyle name="Dezimal 21 6 2 3 2 2" xfId="25340" xr:uid="{00000000-0005-0000-0000-0000A8620000}"/>
    <cellStyle name="Dezimal 21 6 2 3 3" xfId="25341" xr:uid="{00000000-0005-0000-0000-0000A9620000}"/>
    <cellStyle name="Dezimal 21 6 2 3 3 2" xfId="25342" xr:uid="{00000000-0005-0000-0000-0000AA620000}"/>
    <cellStyle name="Dezimal 21 6 2 3 4" xfId="25343" xr:uid="{00000000-0005-0000-0000-0000AB620000}"/>
    <cellStyle name="Dezimal 21 6 2 4" xfId="25344" xr:uid="{00000000-0005-0000-0000-0000AC620000}"/>
    <cellStyle name="Dezimal 21 6 2 4 2" xfId="25345" xr:uid="{00000000-0005-0000-0000-0000AD620000}"/>
    <cellStyle name="Dezimal 21 6 2 4 2 2" xfId="25346" xr:uid="{00000000-0005-0000-0000-0000AE620000}"/>
    <cellStyle name="Dezimal 21 6 2 4 3" xfId="25347" xr:uid="{00000000-0005-0000-0000-0000AF620000}"/>
    <cellStyle name="Dezimal 21 6 2 4 3 2" xfId="25348" xr:uid="{00000000-0005-0000-0000-0000B0620000}"/>
    <cellStyle name="Dezimal 21 6 2 4 4" xfId="25349" xr:uid="{00000000-0005-0000-0000-0000B1620000}"/>
    <cellStyle name="Dezimal 21 6 2 5" xfId="25350" xr:uid="{00000000-0005-0000-0000-0000B2620000}"/>
    <cellStyle name="Dezimal 21 6 2 5 2" xfId="25351" xr:uid="{00000000-0005-0000-0000-0000B3620000}"/>
    <cellStyle name="Dezimal 21 6 2 5 2 2" xfId="25352" xr:uid="{00000000-0005-0000-0000-0000B4620000}"/>
    <cellStyle name="Dezimal 21 6 2 5 3" xfId="25353" xr:uid="{00000000-0005-0000-0000-0000B5620000}"/>
    <cellStyle name="Dezimal 21 6 2 5 3 2" xfId="25354" xr:uid="{00000000-0005-0000-0000-0000B6620000}"/>
    <cellStyle name="Dezimal 21 6 2 5 4" xfId="25355" xr:uid="{00000000-0005-0000-0000-0000B7620000}"/>
    <cellStyle name="Dezimal 21 6 2 6" xfId="25356" xr:uid="{00000000-0005-0000-0000-0000B8620000}"/>
    <cellStyle name="Dezimal 21 6 2 6 2" xfId="25357" xr:uid="{00000000-0005-0000-0000-0000B9620000}"/>
    <cellStyle name="Dezimal 21 6 2 6 2 2" xfId="25358" xr:uid="{00000000-0005-0000-0000-0000BA620000}"/>
    <cellStyle name="Dezimal 21 6 2 6 3" xfId="25359" xr:uid="{00000000-0005-0000-0000-0000BB620000}"/>
    <cellStyle name="Dezimal 21 6 2 6 3 2" xfId="25360" xr:uid="{00000000-0005-0000-0000-0000BC620000}"/>
    <cellStyle name="Dezimal 21 6 2 6 4" xfId="25361" xr:uid="{00000000-0005-0000-0000-0000BD620000}"/>
    <cellStyle name="Dezimal 21 6 2 7" xfId="25362" xr:uid="{00000000-0005-0000-0000-0000BE620000}"/>
    <cellStyle name="Dezimal 21 6 2 7 2" xfId="25363" xr:uid="{00000000-0005-0000-0000-0000BF620000}"/>
    <cellStyle name="Dezimal 21 6 2 7 2 2" xfId="25364" xr:uid="{00000000-0005-0000-0000-0000C0620000}"/>
    <cellStyle name="Dezimal 21 6 2 7 3" xfId="25365" xr:uid="{00000000-0005-0000-0000-0000C1620000}"/>
    <cellStyle name="Dezimal 21 6 2 7 3 2" xfId="25366" xr:uid="{00000000-0005-0000-0000-0000C2620000}"/>
    <cellStyle name="Dezimal 21 6 2 7 4" xfId="25367" xr:uid="{00000000-0005-0000-0000-0000C3620000}"/>
    <cellStyle name="Dezimal 21 6 2 8" xfId="25368" xr:uid="{00000000-0005-0000-0000-0000C4620000}"/>
    <cellStyle name="Dezimal 21 6 2 8 2" xfId="25369" xr:uid="{00000000-0005-0000-0000-0000C5620000}"/>
    <cellStyle name="Dezimal 21 6 2 9" xfId="25370" xr:uid="{00000000-0005-0000-0000-0000C6620000}"/>
    <cellStyle name="Dezimal 21 6 2 9 2" xfId="25371" xr:uid="{00000000-0005-0000-0000-0000C7620000}"/>
    <cellStyle name="Dezimal 21 6 3" xfId="25372" xr:uid="{00000000-0005-0000-0000-0000C8620000}"/>
    <cellStyle name="Dezimal 21 6 3 2" xfId="25373" xr:uid="{00000000-0005-0000-0000-0000C9620000}"/>
    <cellStyle name="Dezimal 21 6 3 2 2" xfId="25374" xr:uid="{00000000-0005-0000-0000-0000CA620000}"/>
    <cellStyle name="Dezimal 21 6 3 2 2 2" xfId="25375" xr:uid="{00000000-0005-0000-0000-0000CB620000}"/>
    <cellStyle name="Dezimal 21 6 3 2 3" xfId="25376" xr:uid="{00000000-0005-0000-0000-0000CC620000}"/>
    <cellStyle name="Dezimal 21 6 3 2 3 2" xfId="25377" xr:uid="{00000000-0005-0000-0000-0000CD620000}"/>
    <cellStyle name="Dezimal 21 6 3 2 4" xfId="25378" xr:uid="{00000000-0005-0000-0000-0000CE620000}"/>
    <cellStyle name="Dezimal 21 6 3 3" xfId="25379" xr:uid="{00000000-0005-0000-0000-0000CF620000}"/>
    <cellStyle name="Dezimal 21 6 3 3 2" xfId="25380" xr:uid="{00000000-0005-0000-0000-0000D0620000}"/>
    <cellStyle name="Dezimal 21 6 3 3 2 2" xfId="25381" xr:uid="{00000000-0005-0000-0000-0000D1620000}"/>
    <cellStyle name="Dezimal 21 6 3 3 3" xfId="25382" xr:uid="{00000000-0005-0000-0000-0000D2620000}"/>
    <cellStyle name="Dezimal 21 6 3 3 3 2" xfId="25383" xr:uid="{00000000-0005-0000-0000-0000D3620000}"/>
    <cellStyle name="Dezimal 21 6 3 3 4" xfId="25384" xr:uid="{00000000-0005-0000-0000-0000D4620000}"/>
    <cellStyle name="Dezimal 21 6 3 4" xfId="25385" xr:uid="{00000000-0005-0000-0000-0000D5620000}"/>
    <cellStyle name="Dezimal 21 6 3 4 2" xfId="25386" xr:uid="{00000000-0005-0000-0000-0000D6620000}"/>
    <cellStyle name="Dezimal 21 6 3 5" xfId="25387" xr:uid="{00000000-0005-0000-0000-0000D7620000}"/>
    <cellStyle name="Dezimal 21 6 3 5 2" xfId="25388" xr:uid="{00000000-0005-0000-0000-0000D8620000}"/>
    <cellStyle name="Dezimal 21 6 3 6" xfId="25389" xr:uid="{00000000-0005-0000-0000-0000D9620000}"/>
    <cellStyle name="Dezimal 21 6 4" xfId="25390" xr:uid="{00000000-0005-0000-0000-0000DA620000}"/>
    <cellStyle name="Dezimal 21 6 4 2" xfId="25391" xr:uid="{00000000-0005-0000-0000-0000DB620000}"/>
    <cellStyle name="Dezimal 21 6 4 2 2" xfId="25392" xr:uid="{00000000-0005-0000-0000-0000DC620000}"/>
    <cellStyle name="Dezimal 21 6 4 3" xfId="25393" xr:uid="{00000000-0005-0000-0000-0000DD620000}"/>
    <cellStyle name="Dezimal 21 6 4 3 2" xfId="25394" xr:uid="{00000000-0005-0000-0000-0000DE620000}"/>
    <cellStyle name="Dezimal 21 6 4 4" xfId="25395" xr:uid="{00000000-0005-0000-0000-0000DF620000}"/>
    <cellStyle name="Dezimal 21 6 5" xfId="25396" xr:uid="{00000000-0005-0000-0000-0000E0620000}"/>
    <cellStyle name="Dezimal 21 6 5 2" xfId="25397" xr:uid="{00000000-0005-0000-0000-0000E1620000}"/>
    <cellStyle name="Dezimal 21 6 5 2 2" xfId="25398" xr:uid="{00000000-0005-0000-0000-0000E2620000}"/>
    <cellStyle name="Dezimal 21 6 5 3" xfId="25399" xr:uid="{00000000-0005-0000-0000-0000E3620000}"/>
    <cellStyle name="Dezimal 21 6 5 3 2" xfId="25400" xr:uid="{00000000-0005-0000-0000-0000E4620000}"/>
    <cellStyle name="Dezimal 21 6 5 4" xfId="25401" xr:uid="{00000000-0005-0000-0000-0000E5620000}"/>
    <cellStyle name="Dezimal 21 6 6" xfId="25402" xr:uid="{00000000-0005-0000-0000-0000E6620000}"/>
    <cellStyle name="Dezimal 21 6 6 2" xfId="25403" xr:uid="{00000000-0005-0000-0000-0000E7620000}"/>
    <cellStyle name="Dezimal 21 6 6 2 2" xfId="25404" xr:uid="{00000000-0005-0000-0000-0000E8620000}"/>
    <cellStyle name="Dezimal 21 6 6 3" xfId="25405" xr:uid="{00000000-0005-0000-0000-0000E9620000}"/>
    <cellStyle name="Dezimal 21 6 6 3 2" xfId="25406" xr:uid="{00000000-0005-0000-0000-0000EA620000}"/>
    <cellStyle name="Dezimal 21 6 6 4" xfId="25407" xr:uid="{00000000-0005-0000-0000-0000EB620000}"/>
    <cellStyle name="Dezimal 21 6 7" xfId="25408" xr:uid="{00000000-0005-0000-0000-0000EC620000}"/>
    <cellStyle name="Dezimal 21 6 7 2" xfId="25409" xr:uid="{00000000-0005-0000-0000-0000ED620000}"/>
    <cellStyle name="Dezimal 21 6 7 2 2" xfId="25410" xr:uid="{00000000-0005-0000-0000-0000EE620000}"/>
    <cellStyle name="Dezimal 21 6 7 3" xfId="25411" xr:uid="{00000000-0005-0000-0000-0000EF620000}"/>
    <cellStyle name="Dezimal 21 6 7 3 2" xfId="25412" xr:uid="{00000000-0005-0000-0000-0000F0620000}"/>
    <cellStyle name="Dezimal 21 6 7 4" xfId="25413" xr:uid="{00000000-0005-0000-0000-0000F1620000}"/>
    <cellStyle name="Dezimal 21 6 8" xfId="25414" xr:uid="{00000000-0005-0000-0000-0000F2620000}"/>
    <cellStyle name="Dezimal 21 6 8 2" xfId="25415" xr:uid="{00000000-0005-0000-0000-0000F3620000}"/>
    <cellStyle name="Dezimal 21 6 8 2 2" xfId="25416" xr:uid="{00000000-0005-0000-0000-0000F4620000}"/>
    <cellStyle name="Dezimal 21 6 8 3" xfId="25417" xr:uid="{00000000-0005-0000-0000-0000F5620000}"/>
    <cellStyle name="Dezimal 21 6 8 3 2" xfId="25418" xr:uid="{00000000-0005-0000-0000-0000F6620000}"/>
    <cellStyle name="Dezimal 21 6 8 4" xfId="25419" xr:uid="{00000000-0005-0000-0000-0000F7620000}"/>
    <cellStyle name="Dezimal 21 6 9" xfId="25420" xr:uid="{00000000-0005-0000-0000-0000F8620000}"/>
    <cellStyle name="Dezimal 21 6 9 2" xfId="25421" xr:uid="{00000000-0005-0000-0000-0000F9620000}"/>
    <cellStyle name="Dezimal 21 7" xfId="25422" xr:uid="{00000000-0005-0000-0000-0000FA620000}"/>
    <cellStyle name="Dezimal 21 7 10" xfId="25423" xr:uid="{00000000-0005-0000-0000-0000FB620000}"/>
    <cellStyle name="Dezimal 21 7 2" xfId="25424" xr:uid="{00000000-0005-0000-0000-0000FC620000}"/>
    <cellStyle name="Dezimal 21 7 2 10" xfId="25425" xr:uid="{00000000-0005-0000-0000-0000FD620000}"/>
    <cellStyle name="Dezimal 21 7 2 2" xfId="25426" xr:uid="{00000000-0005-0000-0000-0000FE620000}"/>
    <cellStyle name="Dezimal 21 7 2 2 2" xfId="25427" xr:uid="{00000000-0005-0000-0000-0000FF620000}"/>
    <cellStyle name="Dezimal 21 7 2 2 2 2" xfId="25428" xr:uid="{00000000-0005-0000-0000-000000630000}"/>
    <cellStyle name="Dezimal 21 7 2 2 3" xfId="25429" xr:uid="{00000000-0005-0000-0000-000001630000}"/>
    <cellStyle name="Dezimal 21 7 2 2 3 2" xfId="25430" xr:uid="{00000000-0005-0000-0000-000002630000}"/>
    <cellStyle name="Dezimal 21 7 2 2 4" xfId="25431" xr:uid="{00000000-0005-0000-0000-000003630000}"/>
    <cellStyle name="Dezimal 21 7 2 3" xfId="25432" xr:uid="{00000000-0005-0000-0000-000004630000}"/>
    <cellStyle name="Dezimal 21 7 2 3 2" xfId="25433" xr:uid="{00000000-0005-0000-0000-000005630000}"/>
    <cellStyle name="Dezimal 21 7 2 3 2 2" xfId="25434" xr:uid="{00000000-0005-0000-0000-000006630000}"/>
    <cellStyle name="Dezimal 21 7 2 3 3" xfId="25435" xr:uid="{00000000-0005-0000-0000-000007630000}"/>
    <cellStyle name="Dezimal 21 7 2 3 3 2" xfId="25436" xr:uid="{00000000-0005-0000-0000-000008630000}"/>
    <cellStyle name="Dezimal 21 7 2 3 4" xfId="25437" xr:uid="{00000000-0005-0000-0000-000009630000}"/>
    <cellStyle name="Dezimal 21 7 2 4" xfId="25438" xr:uid="{00000000-0005-0000-0000-00000A630000}"/>
    <cellStyle name="Dezimal 21 7 2 4 2" xfId="25439" xr:uid="{00000000-0005-0000-0000-00000B630000}"/>
    <cellStyle name="Dezimal 21 7 2 4 2 2" xfId="25440" xr:uid="{00000000-0005-0000-0000-00000C630000}"/>
    <cellStyle name="Dezimal 21 7 2 4 3" xfId="25441" xr:uid="{00000000-0005-0000-0000-00000D630000}"/>
    <cellStyle name="Dezimal 21 7 2 4 3 2" xfId="25442" xr:uid="{00000000-0005-0000-0000-00000E630000}"/>
    <cellStyle name="Dezimal 21 7 2 4 4" xfId="25443" xr:uid="{00000000-0005-0000-0000-00000F630000}"/>
    <cellStyle name="Dezimal 21 7 2 5" xfId="25444" xr:uid="{00000000-0005-0000-0000-000010630000}"/>
    <cellStyle name="Dezimal 21 7 2 5 2" xfId="25445" xr:uid="{00000000-0005-0000-0000-000011630000}"/>
    <cellStyle name="Dezimal 21 7 2 5 2 2" xfId="25446" xr:uid="{00000000-0005-0000-0000-000012630000}"/>
    <cellStyle name="Dezimal 21 7 2 5 3" xfId="25447" xr:uid="{00000000-0005-0000-0000-000013630000}"/>
    <cellStyle name="Dezimal 21 7 2 5 3 2" xfId="25448" xr:uid="{00000000-0005-0000-0000-000014630000}"/>
    <cellStyle name="Dezimal 21 7 2 5 4" xfId="25449" xr:uid="{00000000-0005-0000-0000-000015630000}"/>
    <cellStyle name="Dezimal 21 7 2 6" xfId="25450" xr:uid="{00000000-0005-0000-0000-000016630000}"/>
    <cellStyle name="Dezimal 21 7 2 6 2" xfId="25451" xr:uid="{00000000-0005-0000-0000-000017630000}"/>
    <cellStyle name="Dezimal 21 7 2 6 2 2" xfId="25452" xr:uid="{00000000-0005-0000-0000-000018630000}"/>
    <cellStyle name="Dezimal 21 7 2 6 3" xfId="25453" xr:uid="{00000000-0005-0000-0000-000019630000}"/>
    <cellStyle name="Dezimal 21 7 2 6 3 2" xfId="25454" xr:uid="{00000000-0005-0000-0000-00001A630000}"/>
    <cellStyle name="Dezimal 21 7 2 6 4" xfId="25455" xr:uid="{00000000-0005-0000-0000-00001B630000}"/>
    <cellStyle name="Dezimal 21 7 2 7" xfId="25456" xr:uid="{00000000-0005-0000-0000-00001C630000}"/>
    <cellStyle name="Dezimal 21 7 2 7 2" xfId="25457" xr:uid="{00000000-0005-0000-0000-00001D630000}"/>
    <cellStyle name="Dezimal 21 7 2 7 2 2" xfId="25458" xr:uid="{00000000-0005-0000-0000-00001E630000}"/>
    <cellStyle name="Dezimal 21 7 2 7 3" xfId="25459" xr:uid="{00000000-0005-0000-0000-00001F630000}"/>
    <cellStyle name="Dezimal 21 7 2 7 3 2" xfId="25460" xr:uid="{00000000-0005-0000-0000-000020630000}"/>
    <cellStyle name="Dezimal 21 7 2 7 4" xfId="25461" xr:uid="{00000000-0005-0000-0000-000021630000}"/>
    <cellStyle name="Dezimal 21 7 2 8" xfId="25462" xr:uid="{00000000-0005-0000-0000-000022630000}"/>
    <cellStyle name="Dezimal 21 7 2 8 2" xfId="25463" xr:uid="{00000000-0005-0000-0000-000023630000}"/>
    <cellStyle name="Dezimal 21 7 2 9" xfId="25464" xr:uid="{00000000-0005-0000-0000-000024630000}"/>
    <cellStyle name="Dezimal 21 7 2 9 2" xfId="25465" xr:uid="{00000000-0005-0000-0000-000025630000}"/>
    <cellStyle name="Dezimal 21 7 3" xfId="25466" xr:uid="{00000000-0005-0000-0000-000026630000}"/>
    <cellStyle name="Dezimal 21 7 3 2" xfId="25467" xr:uid="{00000000-0005-0000-0000-000027630000}"/>
    <cellStyle name="Dezimal 21 7 3 2 2" xfId="25468" xr:uid="{00000000-0005-0000-0000-000028630000}"/>
    <cellStyle name="Dezimal 21 7 3 3" xfId="25469" xr:uid="{00000000-0005-0000-0000-000029630000}"/>
    <cellStyle name="Dezimal 21 7 3 3 2" xfId="25470" xr:uid="{00000000-0005-0000-0000-00002A630000}"/>
    <cellStyle name="Dezimal 21 7 3 4" xfId="25471" xr:uid="{00000000-0005-0000-0000-00002B630000}"/>
    <cellStyle name="Dezimal 21 7 4" xfId="25472" xr:uid="{00000000-0005-0000-0000-00002C630000}"/>
    <cellStyle name="Dezimal 21 7 4 2" xfId="25473" xr:uid="{00000000-0005-0000-0000-00002D630000}"/>
    <cellStyle name="Dezimal 21 7 4 2 2" xfId="25474" xr:uid="{00000000-0005-0000-0000-00002E630000}"/>
    <cellStyle name="Dezimal 21 7 4 3" xfId="25475" xr:uid="{00000000-0005-0000-0000-00002F630000}"/>
    <cellStyle name="Dezimal 21 7 4 3 2" xfId="25476" xr:uid="{00000000-0005-0000-0000-000030630000}"/>
    <cellStyle name="Dezimal 21 7 4 4" xfId="25477" xr:uid="{00000000-0005-0000-0000-000031630000}"/>
    <cellStyle name="Dezimal 21 7 5" xfId="25478" xr:uid="{00000000-0005-0000-0000-000032630000}"/>
    <cellStyle name="Dezimal 21 7 5 2" xfId="25479" xr:uid="{00000000-0005-0000-0000-000033630000}"/>
    <cellStyle name="Dezimal 21 7 5 2 2" xfId="25480" xr:uid="{00000000-0005-0000-0000-000034630000}"/>
    <cellStyle name="Dezimal 21 7 5 3" xfId="25481" xr:uid="{00000000-0005-0000-0000-000035630000}"/>
    <cellStyle name="Dezimal 21 7 5 3 2" xfId="25482" xr:uid="{00000000-0005-0000-0000-000036630000}"/>
    <cellStyle name="Dezimal 21 7 5 4" xfId="25483" xr:uid="{00000000-0005-0000-0000-000037630000}"/>
    <cellStyle name="Dezimal 21 7 6" xfId="25484" xr:uid="{00000000-0005-0000-0000-000038630000}"/>
    <cellStyle name="Dezimal 21 7 6 2" xfId="25485" xr:uid="{00000000-0005-0000-0000-000039630000}"/>
    <cellStyle name="Dezimal 21 7 6 2 2" xfId="25486" xr:uid="{00000000-0005-0000-0000-00003A630000}"/>
    <cellStyle name="Dezimal 21 7 6 3" xfId="25487" xr:uid="{00000000-0005-0000-0000-00003B630000}"/>
    <cellStyle name="Dezimal 21 7 6 3 2" xfId="25488" xr:uid="{00000000-0005-0000-0000-00003C630000}"/>
    <cellStyle name="Dezimal 21 7 6 4" xfId="25489" xr:uid="{00000000-0005-0000-0000-00003D630000}"/>
    <cellStyle name="Dezimal 21 7 7" xfId="25490" xr:uid="{00000000-0005-0000-0000-00003E630000}"/>
    <cellStyle name="Dezimal 21 7 7 2" xfId="25491" xr:uid="{00000000-0005-0000-0000-00003F630000}"/>
    <cellStyle name="Dezimal 21 7 7 2 2" xfId="25492" xr:uid="{00000000-0005-0000-0000-000040630000}"/>
    <cellStyle name="Dezimal 21 7 7 3" xfId="25493" xr:uid="{00000000-0005-0000-0000-000041630000}"/>
    <cellStyle name="Dezimal 21 7 7 3 2" xfId="25494" xr:uid="{00000000-0005-0000-0000-000042630000}"/>
    <cellStyle name="Dezimal 21 7 7 4" xfId="25495" xr:uid="{00000000-0005-0000-0000-000043630000}"/>
    <cellStyle name="Dezimal 21 7 8" xfId="25496" xr:uid="{00000000-0005-0000-0000-000044630000}"/>
    <cellStyle name="Dezimal 21 7 8 2" xfId="25497" xr:uid="{00000000-0005-0000-0000-000045630000}"/>
    <cellStyle name="Dezimal 21 7 9" xfId="25498" xr:uid="{00000000-0005-0000-0000-000046630000}"/>
    <cellStyle name="Dezimal 21 7 9 2" xfId="25499" xr:uid="{00000000-0005-0000-0000-000047630000}"/>
    <cellStyle name="Dezimal 21 8" xfId="25500" xr:uid="{00000000-0005-0000-0000-000048630000}"/>
    <cellStyle name="Dezimal 21 8 10" xfId="25501" xr:uid="{00000000-0005-0000-0000-000049630000}"/>
    <cellStyle name="Dezimal 21 8 2" xfId="25502" xr:uid="{00000000-0005-0000-0000-00004A630000}"/>
    <cellStyle name="Dezimal 21 8 2 2" xfId="25503" xr:uid="{00000000-0005-0000-0000-00004B630000}"/>
    <cellStyle name="Dezimal 21 8 2 2 2" xfId="25504" xr:uid="{00000000-0005-0000-0000-00004C630000}"/>
    <cellStyle name="Dezimal 21 8 2 2 2 2" xfId="25505" xr:uid="{00000000-0005-0000-0000-00004D630000}"/>
    <cellStyle name="Dezimal 21 8 2 2 3" xfId="25506" xr:uid="{00000000-0005-0000-0000-00004E630000}"/>
    <cellStyle name="Dezimal 21 8 2 2 3 2" xfId="25507" xr:uid="{00000000-0005-0000-0000-00004F630000}"/>
    <cellStyle name="Dezimal 21 8 2 2 4" xfId="25508" xr:uid="{00000000-0005-0000-0000-000050630000}"/>
    <cellStyle name="Dezimal 21 8 2 3" xfId="25509" xr:uid="{00000000-0005-0000-0000-000051630000}"/>
    <cellStyle name="Dezimal 21 8 2 3 2" xfId="25510" xr:uid="{00000000-0005-0000-0000-000052630000}"/>
    <cellStyle name="Dezimal 21 8 2 3 2 2" xfId="25511" xr:uid="{00000000-0005-0000-0000-000053630000}"/>
    <cellStyle name="Dezimal 21 8 2 3 3" xfId="25512" xr:uid="{00000000-0005-0000-0000-000054630000}"/>
    <cellStyle name="Dezimal 21 8 2 3 3 2" xfId="25513" xr:uid="{00000000-0005-0000-0000-000055630000}"/>
    <cellStyle name="Dezimal 21 8 2 3 4" xfId="25514" xr:uid="{00000000-0005-0000-0000-000056630000}"/>
    <cellStyle name="Dezimal 21 8 2 4" xfId="25515" xr:uid="{00000000-0005-0000-0000-000057630000}"/>
    <cellStyle name="Dezimal 21 8 2 4 2" xfId="25516" xr:uid="{00000000-0005-0000-0000-000058630000}"/>
    <cellStyle name="Dezimal 21 8 2 5" xfId="25517" xr:uid="{00000000-0005-0000-0000-000059630000}"/>
    <cellStyle name="Dezimal 21 8 2 5 2" xfId="25518" xr:uid="{00000000-0005-0000-0000-00005A630000}"/>
    <cellStyle name="Dezimal 21 8 2 6" xfId="25519" xr:uid="{00000000-0005-0000-0000-00005B630000}"/>
    <cellStyle name="Dezimal 21 8 3" xfId="25520" xr:uid="{00000000-0005-0000-0000-00005C630000}"/>
    <cellStyle name="Dezimal 21 8 3 2" xfId="25521" xr:uid="{00000000-0005-0000-0000-00005D630000}"/>
    <cellStyle name="Dezimal 21 8 3 2 2" xfId="25522" xr:uid="{00000000-0005-0000-0000-00005E630000}"/>
    <cellStyle name="Dezimal 21 8 3 3" xfId="25523" xr:uid="{00000000-0005-0000-0000-00005F630000}"/>
    <cellStyle name="Dezimal 21 8 3 3 2" xfId="25524" xr:uid="{00000000-0005-0000-0000-000060630000}"/>
    <cellStyle name="Dezimal 21 8 3 4" xfId="25525" xr:uid="{00000000-0005-0000-0000-000061630000}"/>
    <cellStyle name="Dezimal 21 8 4" xfId="25526" xr:uid="{00000000-0005-0000-0000-000062630000}"/>
    <cellStyle name="Dezimal 21 8 4 2" xfId="25527" xr:uid="{00000000-0005-0000-0000-000063630000}"/>
    <cellStyle name="Dezimal 21 8 4 2 2" xfId="25528" xr:uid="{00000000-0005-0000-0000-000064630000}"/>
    <cellStyle name="Dezimal 21 8 4 3" xfId="25529" xr:uid="{00000000-0005-0000-0000-000065630000}"/>
    <cellStyle name="Dezimal 21 8 4 3 2" xfId="25530" xr:uid="{00000000-0005-0000-0000-000066630000}"/>
    <cellStyle name="Dezimal 21 8 4 4" xfId="25531" xr:uid="{00000000-0005-0000-0000-000067630000}"/>
    <cellStyle name="Dezimal 21 8 5" xfId="25532" xr:uid="{00000000-0005-0000-0000-000068630000}"/>
    <cellStyle name="Dezimal 21 8 5 2" xfId="25533" xr:uid="{00000000-0005-0000-0000-000069630000}"/>
    <cellStyle name="Dezimal 21 8 5 2 2" xfId="25534" xr:uid="{00000000-0005-0000-0000-00006A630000}"/>
    <cellStyle name="Dezimal 21 8 5 3" xfId="25535" xr:uid="{00000000-0005-0000-0000-00006B630000}"/>
    <cellStyle name="Dezimal 21 8 5 3 2" xfId="25536" xr:uid="{00000000-0005-0000-0000-00006C630000}"/>
    <cellStyle name="Dezimal 21 8 5 4" xfId="25537" xr:uid="{00000000-0005-0000-0000-00006D630000}"/>
    <cellStyle name="Dezimal 21 8 6" xfId="25538" xr:uid="{00000000-0005-0000-0000-00006E630000}"/>
    <cellStyle name="Dezimal 21 8 6 2" xfId="25539" xr:uid="{00000000-0005-0000-0000-00006F630000}"/>
    <cellStyle name="Dezimal 21 8 6 2 2" xfId="25540" xr:uid="{00000000-0005-0000-0000-000070630000}"/>
    <cellStyle name="Dezimal 21 8 6 3" xfId="25541" xr:uid="{00000000-0005-0000-0000-000071630000}"/>
    <cellStyle name="Dezimal 21 8 6 3 2" xfId="25542" xr:uid="{00000000-0005-0000-0000-000072630000}"/>
    <cellStyle name="Dezimal 21 8 6 4" xfId="25543" xr:uid="{00000000-0005-0000-0000-000073630000}"/>
    <cellStyle name="Dezimal 21 8 7" xfId="25544" xr:uid="{00000000-0005-0000-0000-000074630000}"/>
    <cellStyle name="Dezimal 21 8 7 2" xfId="25545" xr:uid="{00000000-0005-0000-0000-000075630000}"/>
    <cellStyle name="Dezimal 21 8 7 2 2" xfId="25546" xr:uid="{00000000-0005-0000-0000-000076630000}"/>
    <cellStyle name="Dezimal 21 8 7 3" xfId="25547" xr:uid="{00000000-0005-0000-0000-000077630000}"/>
    <cellStyle name="Dezimal 21 8 7 3 2" xfId="25548" xr:uid="{00000000-0005-0000-0000-000078630000}"/>
    <cellStyle name="Dezimal 21 8 7 4" xfId="25549" xr:uid="{00000000-0005-0000-0000-000079630000}"/>
    <cellStyle name="Dezimal 21 8 8" xfId="25550" xr:uid="{00000000-0005-0000-0000-00007A630000}"/>
    <cellStyle name="Dezimal 21 8 8 2" xfId="25551" xr:uid="{00000000-0005-0000-0000-00007B630000}"/>
    <cellStyle name="Dezimal 21 8 9" xfId="25552" xr:uid="{00000000-0005-0000-0000-00007C630000}"/>
    <cellStyle name="Dezimal 21 8 9 2" xfId="25553" xr:uid="{00000000-0005-0000-0000-00007D630000}"/>
    <cellStyle name="Dezimal 21 9" xfId="25554" xr:uid="{00000000-0005-0000-0000-00007E630000}"/>
    <cellStyle name="Dezimal 21 9 10" xfId="25555" xr:uid="{00000000-0005-0000-0000-00007F630000}"/>
    <cellStyle name="Dezimal 21 9 10 2" xfId="25556" xr:uid="{00000000-0005-0000-0000-000080630000}"/>
    <cellStyle name="Dezimal 21 9 11" xfId="25557" xr:uid="{00000000-0005-0000-0000-000081630000}"/>
    <cellStyle name="Dezimal 21 9 2" xfId="25558" xr:uid="{00000000-0005-0000-0000-000082630000}"/>
    <cellStyle name="Dezimal 21 9 2 2" xfId="25559" xr:uid="{00000000-0005-0000-0000-000083630000}"/>
    <cellStyle name="Dezimal 21 9 2 2 2" xfId="25560" xr:uid="{00000000-0005-0000-0000-000084630000}"/>
    <cellStyle name="Dezimal 21 9 2 2 2 2" xfId="25561" xr:uid="{00000000-0005-0000-0000-000085630000}"/>
    <cellStyle name="Dezimal 21 9 2 2 3" xfId="25562" xr:uid="{00000000-0005-0000-0000-000086630000}"/>
    <cellStyle name="Dezimal 21 9 2 2 3 2" xfId="25563" xr:uid="{00000000-0005-0000-0000-000087630000}"/>
    <cellStyle name="Dezimal 21 9 2 2 4" xfId="25564" xr:uid="{00000000-0005-0000-0000-000088630000}"/>
    <cellStyle name="Dezimal 21 9 2 3" xfId="25565" xr:uid="{00000000-0005-0000-0000-000089630000}"/>
    <cellStyle name="Dezimal 21 9 2 3 2" xfId="25566" xr:uid="{00000000-0005-0000-0000-00008A630000}"/>
    <cellStyle name="Dezimal 21 9 2 3 2 2" xfId="25567" xr:uid="{00000000-0005-0000-0000-00008B630000}"/>
    <cellStyle name="Dezimal 21 9 2 3 3" xfId="25568" xr:uid="{00000000-0005-0000-0000-00008C630000}"/>
    <cellStyle name="Dezimal 21 9 2 3 3 2" xfId="25569" xr:uid="{00000000-0005-0000-0000-00008D630000}"/>
    <cellStyle name="Dezimal 21 9 2 3 4" xfId="25570" xr:uid="{00000000-0005-0000-0000-00008E630000}"/>
    <cellStyle name="Dezimal 21 9 2 4" xfId="25571" xr:uid="{00000000-0005-0000-0000-00008F630000}"/>
    <cellStyle name="Dezimal 21 9 2 4 2" xfId="25572" xr:uid="{00000000-0005-0000-0000-000090630000}"/>
    <cellStyle name="Dezimal 21 9 2 5" xfId="25573" xr:uid="{00000000-0005-0000-0000-000091630000}"/>
    <cellStyle name="Dezimal 21 9 2 5 2" xfId="25574" xr:uid="{00000000-0005-0000-0000-000092630000}"/>
    <cellStyle name="Dezimal 21 9 2 6" xfId="25575" xr:uid="{00000000-0005-0000-0000-000093630000}"/>
    <cellStyle name="Dezimal 21 9 3" xfId="25576" xr:uid="{00000000-0005-0000-0000-000094630000}"/>
    <cellStyle name="Dezimal 21 9 3 2" xfId="25577" xr:uid="{00000000-0005-0000-0000-000095630000}"/>
    <cellStyle name="Dezimal 21 9 3 2 2" xfId="25578" xr:uid="{00000000-0005-0000-0000-000096630000}"/>
    <cellStyle name="Dezimal 21 9 3 2 2 2" xfId="25579" xr:uid="{00000000-0005-0000-0000-000097630000}"/>
    <cellStyle name="Dezimal 21 9 3 2 3" xfId="25580" xr:uid="{00000000-0005-0000-0000-000098630000}"/>
    <cellStyle name="Dezimal 21 9 3 2 3 2" xfId="25581" xr:uid="{00000000-0005-0000-0000-000099630000}"/>
    <cellStyle name="Dezimal 21 9 3 2 4" xfId="25582" xr:uid="{00000000-0005-0000-0000-00009A630000}"/>
    <cellStyle name="Dezimal 21 9 3 3" xfId="25583" xr:uid="{00000000-0005-0000-0000-00009B630000}"/>
    <cellStyle name="Dezimal 21 9 3 3 2" xfId="25584" xr:uid="{00000000-0005-0000-0000-00009C630000}"/>
    <cellStyle name="Dezimal 21 9 3 3 2 2" xfId="25585" xr:uid="{00000000-0005-0000-0000-00009D630000}"/>
    <cellStyle name="Dezimal 21 9 3 3 3" xfId="25586" xr:uid="{00000000-0005-0000-0000-00009E630000}"/>
    <cellStyle name="Dezimal 21 9 3 3 3 2" xfId="25587" xr:uid="{00000000-0005-0000-0000-00009F630000}"/>
    <cellStyle name="Dezimal 21 9 3 3 4" xfId="25588" xr:uid="{00000000-0005-0000-0000-0000A0630000}"/>
    <cellStyle name="Dezimal 21 9 3 4" xfId="25589" xr:uid="{00000000-0005-0000-0000-0000A1630000}"/>
    <cellStyle name="Dezimal 21 9 3 4 2" xfId="25590" xr:uid="{00000000-0005-0000-0000-0000A2630000}"/>
    <cellStyle name="Dezimal 21 9 3 5" xfId="25591" xr:uid="{00000000-0005-0000-0000-0000A3630000}"/>
    <cellStyle name="Dezimal 21 9 3 5 2" xfId="25592" xr:uid="{00000000-0005-0000-0000-0000A4630000}"/>
    <cellStyle name="Dezimal 21 9 3 6" xfId="25593" xr:uid="{00000000-0005-0000-0000-0000A5630000}"/>
    <cellStyle name="Dezimal 21 9 4" xfId="25594" xr:uid="{00000000-0005-0000-0000-0000A6630000}"/>
    <cellStyle name="Dezimal 21 9 4 2" xfId="25595" xr:uid="{00000000-0005-0000-0000-0000A7630000}"/>
    <cellStyle name="Dezimal 21 9 4 2 2" xfId="25596" xr:uid="{00000000-0005-0000-0000-0000A8630000}"/>
    <cellStyle name="Dezimal 21 9 4 2 2 2" xfId="25597" xr:uid="{00000000-0005-0000-0000-0000A9630000}"/>
    <cellStyle name="Dezimal 21 9 4 2 2 2 2" xfId="25598" xr:uid="{00000000-0005-0000-0000-0000AA630000}"/>
    <cellStyle name="Dezimal 21 9 4 2 2 3" xfId="25599" xr:uid="{00000000-0005-0000-0000-0000AB630000}"/>
    <cellStyle name="Dezimal 21 9 4 2 2 3 2" xfId="25600" xr:uid="{00000000-0005-0000-0000-0000AC630000}"/>
    <cellStyle name="Dezimal 21 9 4 2 2 4" xfId="25601" xr:uid="{00000000-0005-0000-0000-0000AD630000}"/>
    <cellStyle name="Dezimal 21 9 4 2 3" xfId="25602" xr:uid="{00000000-0005-0000-0000-0000AE630000}"/>
    <cellStyle name="Dezimal 21 9 4 2 3 2" xfId="25603" xr:uid="{00000000-0005-0000-0000-0000AF630000}"/>
    <cellStyle name="Dezimal 21 9 4 2 3 2 2" xfId="25604" xr:uid="{00000000-0005-0000-0000-0000B0630000}"/>
    <cellStyle name="Dezimal 21 9 4 2 3 3" xfId="25605" xr:uid="{00000000-0005-0000-0000-0000B1630000}"/>
    <cellStyle name="Dezimal 21 9 4 2 3 3 2" xfId="25606" xr:uid="{00000000-0005-0000-0000-0000B2630000}"/>
    <cellStyle name="Dezimal 21 9 4 2 3 4" xfId="25607" xr:uid="{00000000-0005-0000-0000-0000B3630000}"/>
    <cellStyle name="Dezimal 21 9 4 2 4" xfId="25608" xr:uid="{00000000-0005-0000-0000-0000B4630000}"/>
    <cellStyle name="Dezimal 21 9 4 2 4 2" xfId="25609" xr:uid="{00000000-0005-0000-0000-0000B5630000}"/>
    <cellStyle name="Dezimal 21 9 4 2 5" xfId="25610" xr:uid="{00000000-0005-0000-0000-0000B6630000}"/>
    <cellStyle name="Dezimal 21 9 4 2 5 2" xfId="25611" xr:uid="{00000000-0005-0000-0000-0000B7630000}"/>
    <cellStyle name="Dezimal 21 9 4 2 6" xfId="25612" xr:uid="{00000000-0005-0000-0000-0000B8630000}"/>
    <cellStyle name="Dezimal 21 9 4 3" xfId="25613" xr:uid="{00000000-0005-0000-0000-0000B9630000}"/>
    <cellStyle name="Dezimal 21 9 4 3 2" xfId="25614" xr:uid="{00000000-0005-0000-0000-0000BA630000}"/>
    <cellStyle name="Dezimal 21 9 4 3 2 2" xfId="25615" xr:uid="{00000000-0005-0000-0000-0000BB630000}"/>
    <cellStyle name="Dezimal 21 9 4 3 3" xfId="25616" xr:uid="{00000000-0005-0000-0000-0000BC630000}"/>
    <cellStyle name="Dezimal 21 9 4 3 3 2" xfId="25617" xr:uid="{00000000-0005-0000-0000-0000BD630000}"/>
    <cellStyle name="Dezimal 21 9 4 3 4" xfId="25618" xr:uid="{00000000-0005-0000-0000-0000BE630000}"/>
    <cellStyle name="Dezimal 21 9 4 4" xfId="25619" xr:uid="{00000000-0005-0000-0000-0000BF630000}"/>
    <cellStyle name="Dezimal 21 9 4 4 2" xfId="25620" xr:uid="{00000000-0005-0000-0000-0000C0630000}"/>
    <cellStyle name="Dezimal 21 9 4 5" xfId="25621" xr:uid="{00000000-0005-0000-0000-0000C1630000}"/>
    <cellStyle name="Dezimal 21 9 4 5 2" xfId="25622" xr:uid="{00000000-0005-0000-0000-0000C2630000}"/>
    <cellStyle name="Dezimal 21 9 4 6" xfId="25623" xr:uid="{00000000-0005-0000-0000-0000C3630000}"/>
    <cellStyle name="Dezimal 21 9 5" xfId="25624" xr:uid="{00000000-0005-0000-0000-0000C4630000}"/>
    <cellStyle name="Dezimal 21 9 5 2" xfId="25625" xr:uid="{00000000-0005-0000-0000-0000C5630000}"/>
    <cellStyle name="Dezimal 21 9 5 2 2" xfId="25626" xr:uid="{00000000-0005-0000-0000-0000C6630000}"/>
    <cellStyle name="Dezimal 21 9 5 3" xfId="25627" xr:uid="{00000000-0005-0000-0000-0000C7630000}"/>
    <cellStyle name="Dezimal 21 9 5 3 2" xfId="25628" xr:uid="{00000000-0005-0000-0000-0000C8630000}"/>
    <cellStyle name="Dezimal 21 9 5 4" xfId="25629" xr:uid="{00000000-0005-0000-0000-0000C9630000}"/>
    <cellStyle name="Dezimal 21 9 6" xfId="25630" xr:uid="{00000000-0005-0000-0000-0000CA630000}"/>
    <cellStyle name="Dezimal 21 9 6 2" xfId="25631" xr:uid="{00000000-0005-0000-0000-0000CB630000}"/>
    <cellStyle name="Dezimal 21 9 6 2 2" xfId="25632" xr:uid="{00000000-0005-0000-0000-0000CC630000}"/>
    <cellStyle name="Dezimal 21 9 6 3" xfId="25633" xr:uid="{00000000-0005-0000-0000-0000CD630000}"/>
    <cellStyle name="Dezimal 21 9 6 3 2" xfId="25634" xr:uid="{00000000-0005-0000-0000-0000CE630000}"/>
    <cellStyle name="Dezimal 21 9 6 4" xfId="25635" xr:uid="{00000000-0005-0000-0000-0000CF630000}"/>
    <cellStyle name="Dezimal 21 9 7" xfId="25636" xr:uid="{00000000-0005-0000-0000-0000D0630000}"/>
    <cellStyle name="Dezimal 21 9 7 2" xfId="25637" xr:uid="{00000000-0005-0000-0000-0000D1630000}"/>
    <cellStyle name="Dezimal 21 9 7 2 2" xfId="25638" xr:uid="{00000000-0005-0000-0000-0000D2630000}"/>
    <cellStyle name="Dezimal 21 9 7 3" xfId="25639" xr:uid="{00000000-0005-0000-0000-0000D3630000}"/>
    <cellStyle name="Dezimal 21 9 7 3 2" xfId="25640" xr:uid="{00000000-0005-0000-0000-0000D4630000}"/>
    <cellStyle name="Dezimal 21 9 7 4" xfId="25641" xr:uid="{00000000-0005-0000-0000-0000D5630000}"/>
    <cellStyle name="Dezimal 21 9 8" xfId="25642" xr:uid="{00000000-0005-0000-0000-0000D6630000}"/>
    <cellStyle name="Dezimal 21 9 8 2" xfId="25643" xr:uid="{00000000-0005-0000-0000-0000D7630000}"/>
    <cellStyle name="Dezimal 21 9 8 2 2" xfId="25644" xr:uid="{00000000-0005-0000-0000-0000D8630000}"/>
    <cellStyle name="Dezimal 21 9 8 3" xfId="25645" xr:uid="{00000000-0005-0000-0000-0000D9630000}"/>
    <cellStyle name="Dezimal 21 9 8 3 2" xfId="25646" xr:uid="{00000000-0005-0000-0000-0000DA630000}"/>
    <cellStyle name="Dezimal 21 9 8 4" xfId="25647" xr:uid="{00000000-0005-0000-0000-0000DB630000}"/>
    <cellStyle name="Dezimal 21 9 9" xfId="25648" xr:uid="{00000000-0005-0000-0000-0000DC630000}"/>
    <cellStyle name="Dezimal 21 9 9 2" xfId="25649" xr:uid="{00000000-0005-0000-0000-0000DD630000}"/>
    <cellStyle name="Dezimal 22" xfId="25650" xr:uid="{00000000-0005-0000-0000-0000DE630000}"/>
    <cellStyle name="Dezimal 22 10" xfId="25651" xr:uid="{00000000-0005-0000-0000-0000DF630000}"/>
    <cellStyle name="Dezimal 22 10 10" xfId="25652" xr:uid="{00000000-0005-0000-0000-0000E0630000}"/>
    <cellStyle name="Dezimal 22 10 10 2" xfId="25653" xr:uid="{00000000-0005-0000-0000-0000E1630000}"/>
    <cellStyle name="Dezimal 22 10 11" xfId="25654" xr:uid="{00000000-0005-0000-0000-0000E2630000}"/>
    <cellStyle name="Dezimal 22 10 2" xfId="25655" xr:uid="{00000000-0005-0000-0000-0000E3630000}"/>
    <cellStyle name="Dezimal 22 10 2 2" xfId="25656" xr:uid="{00000000-0005-0000-0000-0000E4630000}"/>
    <cellStyle name="Dezimal 22 10 2 2 2" xfId="25657" xr:uid="{00000000-0005-0000-0000-0000E5630000}"/>
    <cellStyle name="Dezimal 22 10 2 2 2 2" xfId="25658" xr:uid="{00000000-0005-0000-0000-0000E6630000}"/>
    <cellStyle name="Dezimal 22 10 2 2 3" xfId="25659" xr:uid="{00000000-0005-0000-0000-0000E7630000}"/>
    <cellStyle name="Dezimal 22 10 2 2 3 2" xfId="25660" xr:uid="{00000000-0005-0000-0000-0000E8630000}"/>
    <cellStyle name="Dezimal 22 10 2 2 4" xfId="25661" xr:uid="{00000000-0005-0000-0000-0000E9630000}"/>
    <cellStyle name="Dezimal 22 10 2 3" xfId="25662" xr:uid="{00000000-0005-0000-0000-0000EA630000}"/>
    <cellStyle name="Dezimal 22 10 2 3 2" xfId="25663" xr:uid="{00000000-0005-0000-0000-0000EB630000}"/>
    <cellStyle name="Dezimal 22 10 2 3 2 2" xfId="25664" xr:uid="{00000000-0005-0000-0000-0000EC630000}"/>
    <cellStyle name="Dezimal 22 10 2 3 3" xfId="25665" xr:uid="{00000000-0005-0000-0000-0000ED630000}"/>
    <cellStyle name="Dezimal 22 10 2 3 3 2" xfId="25666" xr:uid="{00000000-0005-0000-0000-0000EE630000}"/>
    <cellStyle name="Dezimal 22 10 2 3 4" xfId="25667" xr:uid="{00000000-0005-0000-0000-0000EF630000}"/>
    <cellStyle name="Dezimal 22 10 2 4" xfId="25668" xr:uid="{00000000-0005-0000-0000-0000F0630000}"/>
    <cellStyle name="Dezimal 22 10 2 4 2" xfId="25669" xr:uid="{00000000-0005-0000-0000-0000F1630000}"/>
    <cellStyle name="Dezimal 22 10 2 5" xfId="25670" xr:uid="{00000000-0005-0000-0000-0000F2630000}"/>
    <cellStyle name="Dezimal 22 10 2 5 2" xfId="25671" xr:uid="{00000000-0005-0000-0000-0000F3630000}"/>
    <cellStyle name="Dezimal 22 10 2 6" xfId="25672" xr:uid="{00000000-0005-0000-0000-0000F4630000}"/>
    <cellStyle name="Dezimal 22 10 3" xfId="25673" xr:uid="{00000000-0005-0000-0000-0000F5630000}"/>
    <cellStyle name="Dezimal 22 10 3 2" xfId="25674" xr:uid="{00000000-0005-0000-0000-0000F6630000}"/>
    <cellStyle name="Dezimal 22 10 3 2 2" xfId="25675" xr:uid="{00000000-0005-0000-0000-0000F7630000}"/>
    <cellStyle name="Dezimal 22 10 3 2 2 2" xfId="25676" xr:uid="{00000000-0005-0000-0000-0000F8630000}"/>
    <cellStyle name="Dezimal 22 10 3 2 3" xfId="25677" xr:uid="{00000000-0005-0000-0000-0000F9630000}"/>
    <cellStyle name="Dezimal 22 10 3 2 3 2" xfId="25678" xr:uid="{00000000-0005-0000-0000-0000FA630000}"/>
    <cellStyle name="Dezimal 22 10 3 2 4" xfId="25679" xr:uid="{00000000-0005-0000-0000-0000FB630000}"/>
    <cellStyle name="Dezimal 22 10 3 3" xfId="25680" xr:uid="{00000000-0005-0000-0000-0000FC630000}"/>
    <cellStyle name="Dezimal 22 10 3 3 2" xfId="25681" xr:uid="{00000000-0005-0000-0000-0000FD630000}"/>
    <cellStyle name="Dezimal 22 10 3 3 2 2" xfId="25682" xr:uid="{00000000-0005-0000-0000-0000FE630000}"/>
    <cellStyle name="Dezimal 22 10 3 3 3" xfId="25683" xr:uid="{00000000-0005-0000-0000-0000FF630000}"/>
    <cellStyle name="Dezimal 22 10 3 3 3 2" xfId="25684" xr:uid="{00000000-0005-0000-0000-000000640000}"/>
    <cellStyle name="Dezimal 22 10 3 3 4" xfId="25685" xr:uid="{00000000-0005-0000-0000-000001640000}"/>
    <cellStyle name="Dezimal 22 10 3 4" xfId="25686" xr:uid="{00000000-0005-0000-0000-000002640000}"/>
    <cellStyle name="Dezimal 22 10 3 4 2" xfId="25687" xr:uid="{00000000-0005-0000-0000-000003640000}"/>
    <cellStyle name="Dezimal 22 10 3 5" xfId="25688" xr:uid="{00000000-0005-0000-0000-000004640000}"/>
    <cellStyle name="Dezimal 22 10 3 5 2" xfId="25689" xr:uid="{00000000-0005-0000-0000-000005640000}"/>
    <cellStyle name="Dezimal 22 10 3 6" xfId="25690" xr:uid="{00000000-0005-0000-0000-000006640000}"/>
    <cellStyle name="Dezimal 22 10 4" xfId="25691" xr:uid="{00000000-0005-0000-0000-000007640000}"/>
    <cellStyle name="Dezimal 22 10 4 2" xfId="25692" xr:uid="{00000000-0005-0000-0000-000008640000}"/>
    <cellStyle name="Dezimal 22 10 4 2 2" xfId="25693" xr:uid="{00000000-0005-0000-0000-000009640000}"/>
    <cellStyle name="Dezimal 22 10 4 2 2 2" xfId="25694" xr:uid="{00000000-0005-0000-0000-00000A640000}"/>
    <cellStyle name="Dezimal 22 10 4 2 2 2 2" xfId="25695" xr:uid="{00000000-0005-0000-0000-00000B640000}"/>
    <cellStyle name="Dezimal 22 10 4 2 2 3" xfId="25696" xr:uid="{00000000-0005-0000-0000-00000C640000}"/>
    <cellStyle name="Dezimal 22 10 4 2 2 3 2" xfId="25697" xr:uid="{00000000-0005-0000-0000-00000D640000}"/>
    <cellStyle name="Dezimal 22 10 4 2 2 4" xfId="25698" xr:uid="{00000000-0005-0000-0000-00000E640000}"/>
    <cellStyle name="Dezimal 22 10 4 2 3" xfId="25699" xr:uid="{00000000-0005-0000-0000-00000F640000}"/>
    <cellStyle name="Dezimal 22 10 4 2 3 2" xfId="25700" xr:uid="{00000000-0005-0000-0000-000010640000}"/>
    <cellStyle name="Dezimal 22 10 4 2 3 2 2" xfId="25701" xr:uid="{00000000-0005-0000-0000-000011640000}"/>
    <cellStyle name="Dezimal 22 10 4 2 3 3" xfId="25702" xr:uid="{00000000-0005-0000-0000-000012640000}"/>
    <cellStyle name="Dezimal 22 10 4 2 3 3 2" xfId="25703" xr:uid="{00000000-0005-0000-0000-000013640000}"/>
    <cellStyle name="Dezimal 22 10 4 2 3 4" xfId="25704" xr:uid="{00000000-0005-0000-0000-000014640000}"/>
    <cellStyle name="Dezimal 22 10 4 2 4" xfId="25705" xr:uid="{00000000-0005-0000-0000-000015640000}"/>
    <cellStyle name="Dezimal 22 10 4 2 4 2" xfId="25706" xr:uid="{00000000-0005-0000-0000-000016640000}"/>
    <cellStyle name="Dezimal 22 10 4 2 5" xfId="25707" xr:uid="{00000000-0005-0000-0000-000017640000}"/>
    <cellStyle name="Dezimal 22 10 4 2 5 2" xfId="25708" xr:uid="{00000000-0005-0000-0000-000018640000}"/>
    <cellStyle name="Dezimal 22 10 4 2 6" xfId="25709" xr:uid="{00000000-0005-0000-0000-000019640000}"/>
    <cellStyle name="Dezimal 22 10 4 3" xfId="25710" xr:uid="{00000000-0005-0000-0000-00001A640000}"/>
    <cellStyle name="Dezimal 22 10 4 3 2" xfId="25711" xr:uid="{00000000-0005-0000-0000-00001B640000}"/>
    <cellStyle name="Dezimal 22 10 4 3 2 2" xfId="25712" xr:uid="{00000000-0005-0000-0000-00001C640000}"/>
    <cellStyle name="Dezimal 22 10 4 3 3" xfId="25713" xr:uid="{00000000-0005-0000-0000-00001D640000}"/>
    <cellStyle name="Dezimal 22 10 4 3 3 2" xfId="25714" xr:uid="{00000000-0005-0000-0000-00001E640000}"/>
    <cellStyle name="Dezimal 22 10 4 3 4" xfId="25715" xr:uid="{00000000-0005-0000-0000-00001F640000}"/>
    <cellStyle name="Dezimal 22 10 4 4" xfId="25716" xr:uid="{00000000-0005-0000-0000-000020640000}"/>
    <cellStyle name="Dezimal 22 10 4 4 2" xfId="25717" xr:uid="{00000000-0005-0000-0000-000021640000}"/>
    <cellStyle name="Dezimal 22 10 4 5" xfId="25718" xr:uid="{00000000-0005-0000-0000-000022640000}"/>
    <cellStyle name="Dezimal 22 10 4 5 2" xfId="25719" xr:uid="{00000000-0005-0000-0000-000023640000}"/>
    <cellStyle name="Dezimal 22 10 4 6" xfId="25720" xr:uid="{00000000-0005-0000-0000-000024640000}"/>
    <cellStyle name="Dezimal 22 10 5" xfId="25721" xr:uid="{00000000-0005-0000-0000-000025640000}"/>
    <cellStyle name="Dezimal 22 10 5 2" xfId="25722" xr:uid="{00000000-0005-0000-0000-000026640000}"/>
    <cellStyle name="Dezimal 22 10 5 2 2" xfId="25723" xr:uid="{00000000-0005-0000-0000-000027640000}"/>
    <cellStyle name="Dezimal 22 10 5 3" xfId="25724" xr:uid="{00000000-0005-0000-0000-000028640000}"/>
    <cellStyle name="Dezimal 22 10 5 3 2" xfId="25725" xr:uid="{00000000-0005-0000-0000-000029640000}"/>
    <cellStyle name="Dezimal 22 10 5 4" xfId="25726" xr:uid="{00000000-0005-0000-0000-00002A640000}"/>
    <cellStyle name="Dezimal 22 10 6" xfId="25727" xr:uid="{00000000-0005-0000-0000-00002B640000}"/>
    <cellStyle name="Dezimal 22 10 6 2" xfId="25728" xr:uid="{00000000-0005-0000-0000-00002C640000}"/>
    <cellStyle name="Dezimal 22 10 6 2 2" xfId="25729" xr:uid="{00000000-0005-0000-0000-00002D640000}"/>
    <cellStyle name="Dezimal 22 10 6 3" xfId="25730" xr:uid="{00000000-0005-0000-0000-00002E640000}"/>
    <cellStyle name="Dezimal 22 10 6 3 2" xfId="25731" xr:uid="{00000000-0005-0000-0000-00002F640000}"/>
    <cellStyle name="Dezimal 22 10 6 4" xfId="25732" xr:uid="{00000000-0005-0000-0000-000030640000}"/>
    <cellStyle name="Dezimal 22 10 7" xfId="25733" xr:uid="{00000000-0005-0000-0000-000031640000}"/>
    <cellStyle name="Dezimal 22 10 7 2" xfId="25734" xr:uid="{00000000-0005-0000-0000-000032640000}"/>
    <cellStyle name="Dezimal 22 10 7 2 2" xfId="25735" xr:uid="{00000000-0005-0000-0000-000033640000}"/>
    <cellStyle name="Dezimal 22 10 7 3" xfId="25736" xr:uid="{00000000-0005-0000-0000-000034640000}"/>
    <cellStyle name="Dezimal 22 10 7 3 2" xfId="25737" xr:uid="{00000000-0005-0000-0000-000035640000}"/>
    <cellStyle name="Dezimal 22 10 7 4" xfId="25738" xr:uid="{00000000-0005-0000-0000-000036640000}"/>
    <cellStyle name="Dezimal 22 10 8" xfId="25739" xr:uid="{00000000-0005-0000-0000-000037640000}"/>
    <cellStyle name="Dezimal 22 10 8 2" xfId="25740" xr:uid="{00000000-0005-0000-0000-000038640000}"/>
    <cellStyle name="Dezimal 22 10 9" xfId="25741" xr:uid="{00000000-0005-0000-0000-000039640000}"/>
    <cellStyle name="Dezimal 22 10 9 2" xfId="25742" xr:uid="{00000000-0005-0000-0000-00003A640000}"/>
    <cellStyle name="Dezimal 22 11" xfId="25743" xr:uid="{00000000-0005-0000-0000-00003B640000}"/>
    <cellStyle name="Dezimal 22 11 2" xfId="25744" xr:uid="{00000000-0005-0000-0000-00003C640000}"/>
    <cellStyle name="Dezimal 22 11 2 2" xfId="25745" xr:uid="{00000000-0005-0000-0000-00003D640000}"/>
    <cellStyle name="Dezimal 22 11 2 2 2" xfId="25746" xr:uid="{00000000-0005-0000-0000-00003E640000}"/>
    <cellStyle name="Dezimal 22 11 2 2 2 2" xfId="25747" xr:uid="{00000000-0005-0000-0000-00003F640000}"/>
    <cellStyle name="Dezimal 22 11 2 2 3" xfId="25748" xr:uid="{00000000-0005-0000-0000-000040640000}"/>
    <cellStyle name="Dezimal 22 11 2 2 3 2" xfId="25749" xr:uid="{00000000-0005-0000-0000-000041640000}"/>
    <cellStyle name="Dezimal 22 11 2 2 4" xfId="25750" xr:uid="{00000000-0005-0000-0000-000042640000}"/>
    <cellStyle name="Dezimal 22 11 2 3" xfId="25751" xr:uid="{00000000-0005-0000-0000-000043640000}"/>
    <cellStyle name="Dezimal 22 11 2 3 2" xfId="25752" xr:uid="{00000000-0005-0000-0000-000044640000}"/>
    <cellStyle name="Dezimal 22 11 2 3 2 2" xfId="25753" xr:uid="{00000000-0005-0000-0000-000045640000}"/>
    <cellStyle name="Dezimal 22 11 2 3 3" xfId="25754" xr:uid="{00000000-0005-0000-0000-000046640000}"/>
    <cellStyle name="Dezimal 22 11 2 3 3 2" xfId="25755" xr:uid="{00000000-0005-0000-0000-000047640000}"/>
    <cellStyle name="Dezimal 22 11 2 3 4" xfId="25756" xr:uid="{00000000-0005-0000-0000-000048640000}"/>
    <cellStyle name="Dezimal 22 11 2 4" xfId="25757" xr:uid="{00000000-0005-0000-0000-000049640000}"/>
    <cellStyle name="Dezimal 22 11 2 4 2" xfId="25758" xr:uid="{00000000-0005-0000-0000-00004A640000}"/>
    <cellStyle name="Dezimal 22 11 2 5" xfId="25759" xr:uid="{00000000-0005-0000-0000-00004B640000}"/>
    <cellStyle name="Dezimal 22 11 2 5 2" xfId="25760" xr:uid="{00000000-0005-0000-0000-00004C640000}"/>
    <cellStyle name="Dezimal 22 11 2 6" xfId="25761" xr:uid="{00000000-0005-0000-0000-00004D640000}"/>
    <cellStyle name="Dezimal 22 11 3" xfId="25762" xr:uid="{00000000-0005-0000-0000-00004E640000}"/>
    <cellStyle name="Dezimal 22 11 3 2" xfId="25763" xr:uid="{00000000-0005-0000-0000-00004F640000}"/>
    <cellStyle name="Dezimal 22 11 3 2 2" xfId="25764" xr:uid="{00000000-0005-0000-0000-000050640000}"/>
    <cellStyle name="Dezimal 22 11 3 3" xfId="25765" xr:uid="{00000000-0005-0000-0000-000051640000}"/>
    <cellStyle name="Dezimal 22 11 3 3 2" xfId="25766" xr:uid="{00000000-0005-0000-0000-000052640000}"/>
    <cellStyle name="Dezimal 22 11 3 4" xfId="25767" xr:uid="{00000000-0005-0000-0000-000053640000}"/>
    <cellStyle name="Dezimal 22 11 4" xfId="25768" xr:uid="{00000000-0005-0000-0000-000054640000}"/>
    <cellStyle name="Dezimal 22 11 4 2" xfId="25769" xr:uid="{00000000-0005-0000-0000-000055640000}"/>
    <cellStyle name="Dezimal 22 11 5" xfId="25770" xr:uid="{00000000-0005-0000-0000-000056640000}"/>
    <cellStyle name="Dezimal 22 11 5 2" xfId="25771" xr:uid="{00000000-0005-0000-0000-000057640000}"/>
    <cellStyle name="Dezimal 22 11 6" xfId="25772" xr:uid="{00000000-0005-0000-0000-000058640000}"/>
    <cellStyle name="Dezimal 22 12" xfId="25773" xr:uid="{00000000-0005-0000-0000-000059640000}"/>
    <cellStyle name="Dezimal 22 12 2" xfId="25774" xr:uid="{00000000-0005-0000-0000-00005A640000}"/>
    <cellStyle name="Dezimal 22 12 2 2" xfId="25775" xr:uid="{00000000-0005-0000-0000-00005B640000}"/>
    <cellStyle name="Dezimal 22 12 3" xfId="25776" xr:uid="{00000000-0005-0000-0000-00005C640000}"/>
    <cellStyle name="Dezimal 22 12 3 2" xfId="25777" xr:uid="{00000000-0005-0000-0000-00005D640000}"/>
    <cellStyle name="Dezimal 22 12 4" xfId="25778" xr:uid="{00000000-0005-0000-0000-00005E640000}"/>
    <cellStyle name="Dezimal 22 13" xfId="25779" xr:uid="{00000000-0005-0000-0000-00005F640000}"/>
    <cellStyle name="Dezimal 22 13 2" xfId="25780" xr:uid="{00000000-0005-0000-0000-000060640000}"/>
    <cellStyle name="Dezimal 22 14" xfId="25781" xr:uid="{00000000-0005-0000-0000-000061640000}"/>
    <cellStyle name="Dezimal 22 14 2" xfId="25782" xr:uid="{00000000-0005-0000-0000-000062640000}"/>
    <cellStyle name="Dezimal 22 15" xfId="25783" xr:uid="{00000000-0005-0000-0000-000063640000}"/>
    <cellStyle name="Dezimal 22 2" xfId="25784" xr:uid="{00000000-0005-0000-0000-000064640000}"/>
    <cellStyle name="Dezimal 22 2 10" xfId="25785" xr:uid="{00000000-0005-0000-0000-000065640000}"/>
    <cellStyle name="Dezimal 22 2 10 2" xfId="25786" xr:uid="{00000000-0005-0000-0000-000066640000}"/>
    <cellStyle name="Dezimal 22 2 11" xfId="25787" xr:uid="{00000000-0005-0000-0000-000067640000}"/>
    <cellStyle name="Dezimal 22 2 2" xfId="25788" xr:uid="{00000000-0005-0000-0000-000068640000}"/>
    <cellStyle name="Dezimal 22 2 2 10" xfId="25789" xr:uid="{00000000-0005-0000-0000-000069640000}"/>
    <cellStyle name="Dezimal 22 2 2 2" xfId="25790" xr:uid="{00000000-0005-0000-0000-00006A640000}"/>
    <cellStyle name="Dezimal 22 2 2 2 2" xfId="25791" xr:uid="{00000000-0005-0000-0000-00006B640000}"/>
    <cellStyle name="Dezimal 22 2 2 2 2 2" xfId="25792" xr:uid="{00000000-0005-0000-0000-00006C640000}"/>
    <cellStyle name="Dezimal 22 2 2 2 2 2 2" xfId="25793" xr:uid="{00000000-0005-0000-0000-00006D640000}"/>
    <cellStyle name="Dezimal 22 2 2 2 2 2 2 2" xfId="25794" xr:uid="{00000000-0005-0000-0000-00006E640000}"/>
    <cellStyle name="Dezimal 22 2 2 2 2 2 3" xfId="25795" xr:uid="{00000000-0005-0000-0000-00006F640000}"/>
    <cellStyle name="Dezimal 22 2 2 2 2 3" xfId="25796" xr:uid="{00000000-0005-0000-0000-000070640000}"/>
    <cellStyle name="Dezimal 22 2 2 2 2 3 2" xfId="25797" xr:uid="{00000000-0005-0000-0000-000071640000}"/>
    <cellStyle name="Dezimal 22 2 2 2 2 4" xfId="25798" xr:uid="{00000000-0005-0000-0000-000072640000}"/>
    <cellStyle name="Dezimal 22 2 2 2 3" xfId="25799" xr:uid="{00000000-0005-0000-0000-000073640000}"/>
    <cellStyle name="Dezimal 22 2 2 2 3 2" xfId="25800" xr:uid="{00000000-0005-0000-0000-000074640000}"/>
    <cellStyle name="Dezimal 22 2 2 2 3 2 2" xfId="25801" xr:uid="{00000000-0005-0000-0000-000075640000}"/>
    <cellStyle name="Dezimal 22 2 2 2 3 3" xfId="25802" xr:uid="{00000000-0005-0000-0000-000076640000}"/>
    <cellStyle name="Dezimal 22 2 2 2 3 3 2" xfId="25803" xr:uid="{00000000-0005-0000-0000-000077640000}"/>
    <cellStyle name="Dezimal 22 2 2 2 3 4" xfId="25804" xr:uid="{00000000-0005-0000-0000-000078640000}"/>
    <cellStyle name="Dezimal 22 2 2 2 4" xfId="25805" xr:uid="{00000000-0005-0000-0000-000079640000}"/>
    <cellStyle name="Dezimal 22 2 2 2 4 2" xfId="25806" xr:uid="{00000000-0005-0000-0000-00007A640000}"/>
    <cellStyle name="Dezimal 22 2 2 2 5" xfId="25807" xr:uid="{00000000-0005-0000-0000-00007B640000}"/>
    <cellStyle name="Dezimal 22 2 2 2 5 2" xfId="25808" xr:uid="{00000000-0005-0000-0000-00007C640000}"/>
    <cellStyle name="Dezimal 22 2 2 2 6" xfId="25809" xr:uid="{00000000-0005-0000-0000-00007D640000}"/>
    <cellStyle name="Dezimal 22 2 2 3" xfId="25810" xr:uid="{00000000-0005-0000-0000-00007E640000}"/>
    <cellStyle name="Dezimal 22 2 2 3 2" xfId="25811" xr:uid="{00000000-0005-0000-0000-00007F640000}"/>
    <cellStyle name="Dezimal 22 2 2 3 2 2" xfId="25812" xr:uid="{00000000-0005-0000-0000-000080640000}"/>
    <cellStyle name="Dezimal 22 2 2 3 2 2 2" xfId="25813" xr:uid="{00000000-0005-0000-0000-000081640000}"/>
    <cellStyle name="Dezimal 22 2 2 3 2 3" xfId="25814" xr:uid="{00000000-0005-0000-0000-000082640000}"/>
    <cellStyle name="Dezimal 22 2 2 3 3" xfId="25815" xr:uid="{00000000-0005-0000-0000-000083640000}"/>
    <cellStyle name="Dezimal 22 2 2 3 3 2" xfId="25816" xr:uid="{00000000-0005-0000-0000-000084640000}"/>
    <cellStyle name="Dezimal 22 2 2 3 4" xfId="25817" xr:uid="{00000000-0005-0000-0000-000085640000}"/>
    <cellStyle name="Dezimal 22 2 2 4" xfId="25818" xr:uid="{00000000-0005-0000-0000-000086640000}"/>
    <cellStyle name="Dezimal 22 2 2 4 2" xfId="25819" xr:uid="{00000000-0005-0000-0000-000087640000}"/>
    <cellStyle name="Dezimal 22 2 2 4 2 2" xfId="25820" xr:uid="{00000000-0005-0000-0000-000088640000}"/>
    <cellStyle name="Dezimal 22 2 2 4 3" xfId="25821" xr:uid="{00000000-0005-0000-0000-000089640000}"/>
    <cellStyle name="Dezimal 22 2 2 4 3 2" xfId="25822" xr:uid="{00000000-0005-0000-0000-00008A640000}"/>
    <cellStyle name="Dezimal 22 2 2 4 4" xfId="25823" xr:uid="{00000000-0005-0000-0000-00008B640000}"/>
    <cellStyle name="Dezimal 22 2 2 5" xfId="25824" xr:uid="{00000000-0005-0000-0000-00008C640000}"/>
    <cellStyle name="Dezimal 22 2 2 5 2" xfId="25825" xr:uid="{00000000-0005-0000-0000-00008D640000}"/>
    <cellStyle name="Dezimal 22 2 2 5 2 2" xfId="25826" xr:uid="{00000000-0005-0000-0000-00008E640000}"/>
    <cellStyle name="Dezimal 22 2 2 5 3" xfId="25827" xr:uid="{00000000-0005-0000-0000-00008F640000}"/>
    <cellStyle name="Dezimal 22 2 2 5 3 2" xfId="25828" xr:uid="{00000000-0005-0000-0000-000090640000}"/>
    <cellStyle name="Dezimal 22 2 2 5 4" xfId="25829" xr:uid="{00000000-0005-0000-0000-000091640000}"/>
    <cellStyle name="Dezimal 22 2 2 6" xfId="25830" xr:uid="{00000000-0005-0000-0000-000092640000}"/>
    <cellStyle name="Dezimal 22 2 2 6 2" xfId="25831" xr:uid="{00000000-0005-0000-0000-000093640000}"/>
    <cellStyle name="Dezimal 22 2 2 6 2 2" xfId="25832" xr:uid="{00000000-0005-0000-0000-000094640000}"/>
    <cellStyle name="Dezimal 22 2 2 6 3" xfId="25833" xr:uid="{00000000-0005-0000-0000-000095640000}"/>
    <cellStyle name="Dezimal 22 2 2 6 3 2" xfId="25834" xr:uid="{00000000-0005-0000-0000-000096640000}"/>
    <cellStyle name="Dezimal 22 2 2 6 4" xfId="25835" xr:uid="{00000000-0005-0000-0000-000097640000}"/>
    <cellStyle name="Dezimal 22 2 2 7" xfId="25836" xr:uid="{00000000-0005-0000-0000-000098640000}"/>
    <cellStyle name="Dezimal 22 2 2 7 2" xfId="25837" xr:uid="{00000000-0005-0000-0000-000099640000}"/>
    <cellStyle name="Dezimal 22 2 2 7 2 2" xfId="25838" xr:uid="{00000000-0005-0000-0000-00009A640000}"/>
    <cellStyle name="Dezimal 22 2 2 7 3" xfId="25839" xr:uid="{00000000-0005-0000-0000-00009B640000}"/>
    <cellStyle name="Dezimal 22 2 2 7 3 2" xfId="25840" xr:uid="{00000000-0005-0000-0000-00009C640000}"/>
    <cellStyle name="Dezimal 22 2 2 7 4" xfId="25841" xr:uid="{00000000-0005-0000-0000-00009D640000}"/>
    <cellStyle name="Dezimal 22 2 2 8" xfId="25842" xr:uid="{00000000-0005-0000-0000-00009E640000}"/>
    <cellStyle name="Dezimal 22 2 2 8 2" xfId="25843" xr:uid="{00000000-0005-0000-0000-00009F640000}"/>
    <cellStyle name="Dezimal 22 2 2 9" xfId="25844" xr:uid="{00000000-0005-0000-0000-0000A0640000}"/>
    <cellStyle name="Dezimal 22 2 2 9 2" xfId="25845" xr:uid="{00000000-0005-0000-0000-0000A1640000}"/>
    <cellStyle name="Dezimal 22 2 3" xfId="25846" xr:uid="{00000000-0005-0000-0000-0000A2640000}"/>
    <cellStyle name="Dezimal 22 2 3 2" xfId="25847" xr:uid="{00000000-0005-0000-0000-0000A3640000}"/>
    <cellStyle name="Dezimal 22 2 3 2 2" xfId="25848" xr:uid="{00000000-0005-0000-0000-0000A4640000}"/>
    <cellStyle name="Dezimal 22 2 3 2 2 2" xfId="25849" xr:uid="{00000000-0005-0000-0000-0000A5640000}"/>
    <cellStyle name="Dezimal 22 2 3 2 2 2 2" xfId="25850" xr:uid="{00000000-0005-0000-0000-0000A6640000}"/>
    <cellStyle name="Dezimal 22 2 3 2 2 3" xfId="25851" xr:uid="{00000000-0005-0000-0000-0000A7640000}"/>
    <cellStyle name="Dezimal 22 2 3 2 3" xfId="25852" xr:uid="{00000000-0005-0000-0000-0000A8640000}"/>
    <cellStyle name="Dezimal 22 2 3 2 3 2" xfId="25853" xr:uid="{00000000-0005-0000-0000-0000A9640000}"/>
    <cellStyle name="Dezimal 22 2 3 2 4" xfId="25854" xr:uid="{00000000-0005-0000-0000-0000AA640000}"/>
    <cellStyle name="Dezimal 22 2 3 3" xfId="25855" xr:uid="{00000000-0005-0000-0000-0000AB640000}"/>
    <cellStyle name="Dezimal 22 2 3 3 2" xfId="25856" xr:uid="{00000000-0005-0000-0000-0000AC640000}"/>
    <cellStyle name="Dezimal 22 2 3 3 2 2" xfId="25857" xr:uid="{00000000-0005-0000-0000-0000AD640000}"/>
    <cellStyle name="Dezimal 22 2 3 3 3" xfId="25858" xr:uid="{00000000-0005-0000-0000-0000AE640000}"/>
    <cellStyle name="Dezimal 22 2 3 3 3 2" xfId="25859" xr:uid="{00000000-0005-0000-0000-0000AF640000}"/>
    <cellStyle name="Dezimal 22 2 3 3 4" xfId="25860" xr:uid="{00000000-0005-0000-0000-0000B0640000}"/>
    <cellStyle name="Dezimal 22 2 3 4" xfId="25861" xr:uid="{00000000-0005-0000-0000-0000B1640000}"/>
    <cellStyle name="Dezimal 22 2 3 4 2" xfId="25862" xr:uid="{00000000-0005-0000-0000-0000B2640000}"/>
    <cellStyle name="Dezimal 22 2 3 5" xfId="25863" xr:uid="{00000000-0005-0000-0000-0000B3640000}"/>
    <cellStyle name="Dezimal 22 2 3 5 2" xfId="25864" xr:uid="{00000000-0005-0000-0000-0000B4640000}"/>
    <cellStyle name="Dezimal 22 2 3 6" xfId="25865" xr:uid="{00000000-0005-0000-0000-0000B5640000}"/>
    <cellStyle name="Dezimal 22 2 4" xfId="25866" xr:uid="{00000000-0005-0000-0000-0000B6640000}"/>
    <cellStyle name="Dezimal 22 2 4 2" xfId="25867" xr:uid="{00000000-0005-0000-0000-0000B7640000}"/>
    <cellStyle name="Dezimal 22 2 4 2 2" xfId="25868" xr:uid="{00000000-0005-0000-0000-0000B8640000}"/>
    <cellStyle name="Dezimal 22 2 4 2 2 2" xfId="25869" xr:uid="{00000000-0005-0000-0000-0000B9640000}"/>
    <cellStyle name="Dezimal 22 2 4 2 3" xfId="25870" xr:uid="{00000000-0005-0000-0000-0000BA640000}"/>
    <cellStyle name="Dezimal 22 2 4 3" xfId="25871" xr:uid="{00000000-0005-0000-0000-0000BB640000}"/>
    <cellStyle name="Dezimal 22 2 4 3 2" xfId="25872" xr:uid="{00000000-0005-0000-0000-0000BC640000}"/>
    <cellStyle name="Dezimal 22 2 4 4" xfId="25873" xr:uid="{00000000-0005-0000-0000-0000BD640000}"/>
    <cellStyle name="Dezimal 22 2 5" xfId="25874" xr:uid="{00000000-0005-0000-0000-0000BE640000}"/>
    <cellStyle name="Dezimal 22 2 5 2" xfId="25875" xr:uid="{00000000-0005-0000-0000-0000BF640000}"/>
    <cellStyle name="Dezimal 22 2 5 2 2" xfId="25876" xr:uid="{00000000-0005-0000-0000-0000C0640000}"/>
    <cellStyle name="Dezimal 22 2 5 3" xfId="25877" xr:uid="{00000000-0005-0000-0000-0000C1640000}"/>
    <cellStyle name="Dezimal 22 2 5 3 2" xfId="25878" xr:uid="{00000000-0005-0000-0000-0000C2640000}"/>
    <cellStyle name="Dezimal 22 2 5 4" xfId="25879" xr:uid="{00000000-0005-0000-0000-0000C3640000}"/>
    <cellStyle name="Dezimal 22 2 6" xfId="25880" xr:uid="{00000000-0005-0000-0000-0000C4640000}"/>
    <cellStyle name="Dezimal 22 2 6 2" xfId="25881" xr:uid="{00000000-0005-0000-0000-0000C5640000}"/>
    <cellStyle name="Dezimal 22 2 6 2 2" xfId="25882" xr:uid="{00000000-0005-0000-0000-0000C6640000}"/>
    <cellStyle name="Dezimal 22 2 6 3" xfId="25883" xr:uid="{00000000-0005-0000-0000-0000C7640000}"/>
    <cellStyle name="Dezimal 22 2 6 3 2" xfId="25884" xr:uid="{00000000-0005-0000-0000-0000C8640000}"/>
    <cellStyle name="Dezimal 22 2 6 4" xfId="25885" xr:uid="{00000000-0005-0000-0000-0000C9640000}"/>
    <cellStyle name="Dezimal 22 2 7" xfId="25886" xr:uid="{00000000-0005-0000-0000-0000CA640000}"/>
    <cellStyle name="Dezimal 22 2 7 2" xfId="25887" xr:uid="{00000000-0005-0000-0000-0000CB640000}"/>
    <cellStyle name="Dezimal 22 2 7 2 2" xfId="25888" xr:uid="{00000000-0005-0000-0000-0000CC640000}"/>
    <cellStyle name="Dezimal 22 2 7 3" xfId="25889" xr:uid="{00000000-0005-0000-0000-0000CD640000}"/>
    <cellStyle name="Dezimal 22 2 7 3 2" xfId="25890" xr:uid="{00000000-0005-0000-0000-0000CE640000}"/>
    <cellStyle name="Dezimal 22 2 7 4" xfId="25891" xr:uid="{00000000-0005-0000-0000-0000CF640000}"/>
    <cellStyle name="Dezimal 22 2 8" xfId="25892" xr:uid="{00000000-0005-0000-0000-0000D0640000}"/>
    <cellStyle name="Dezimal 22 2 8 2" xfId="25893" xr:uid="{00000000-0005-0000-0000-0000D1640000}"/>
    <cellStyle name="Dezimal 22 2 8 2 2" xfId="25894" xr:uid="{00000000-0005-0000-0000-0000D2640000}"/>
    <cellStyle name="Dezimal 22 2 8 3" xfId="25895" xr:uid="{00000000-0005-0000-0000-0000D3640000}"/>
    <cellStyle name="Dezimal 22 2 8 3 2" xfId="25896" xr:uid="{00000000-0005-0000-0000-0000D4640000}"/>
    <cellStyle name="Dezimal 22 2 8 4" xfId="25897" xr:uid="{00000000-0005-0000-0000-0000D5640000}"/>
    <cellStyle name="Dezimal 22 2 9" xfId="25898" xr:uid="{00000000-0005-0000-0000-0000D6640000}"/>
    <cellStyle name="Dezimal 22 2 9 2" xfId="25899" xr:uid="{00000000-0005-0000-0000-0000D7640000}"/>
    <cellStyle name="Dezimal 22 3" xfId="25900" xr:uid="{00000000-0005-0000-0000-0000D8640000}"/>
    <cellStyle name="Dezimal 22 3 10" xfId="25901" xr:uid="{00000000-0005-0000-0000-0000D9640000}"/>
    <cellStyle name="Dezimal 22 3 10 2" xfId="25902" xr:uid="{00000000-0005-0000-0000-0000DA640000}"/>
    <cellStyle name="Dezimal 22 3 11" xfId="25903" xr:uid="{00000000-0005-0000-0000-0000DB640000}"/>
    <cellStyle name="Dezimal 22 3 2" xfId="25904" xr:uid="{00000000-0005-0000-0000-0000DC640000}"/>
    <cellStyle name="Dezimal 22 3 2 10" xfId="25905" xr:uid="{00000000-0005-0000-0000-0000DD640000}"/>
    <cellStyle name="Dezimal 22 3 2 2" xfId="25906" xr:uid="{00000000-0005-0000-0000-0000DE640000}"/>
    <cellStyle name="Dezimal 22 3 2 2 2" xfId="25907" xr:uid="{00000000-0005-0000-0000-0000DF640000}"/>
    <cellStyle name="Dezimal 22 3 2 2 2 2" xfId="25908" xr:uid="{00000000-0005-0000-0000-0000E0640000}"/>
    <cellStyle name="Dezimal 22 3 2 2 2 2 2" xfId="25909" xr:uid="{00000000-0005-0000-0000-0000E1640000}"/>
    <cellStyle name="Dezimal 22 3 2 2 2 2 2 2" xfId="25910" xr:uid="{00000000-0005-0000-0000-0000E2640000}"/>
    <cellStyle name="Dezimal 22 3 2 2 2 2 2 2 2" xfId="25911" xr:uid="{00000000-0005-0000-0000-0000E3640000}"/>
    <cellStyle name="Dezimal 22 3 2 2 2 2 2 3" xfId="25912" xr:uid="{00000000-0005-0000-0000-0000E4640000}"/>
    <cellStyle name="Dezimal 22 3 2 2 2 2 3" xfId="25913" xr:uid="{00000000-0005-0000-0000-0000E5640000}"/>
    <cellStyle name="Dezimal 22 3 2 2 2 2 3 2" xfId="25914" xr:uid="{00000000-0005-0000-0000-0000E6640000}"/>
    <cellStyle name="Dezimal 22 3 2 2 2 2 4" xfId="25915" xr:uid="{00000000-0005-0000-0000-0000E7640000}"/>
    <cellStyle name="Dezimal 22 3 2 2 2 3" xfId="25916" xr:uid="{00000000-0005-0000-0000-0000E8640000}"/>
    <cellStyle name="Dezimal 22 3 2 2 2 3 2" xfId="25917" xr:uid="{00000000-0005-0000-0000-0000E9640000}"/>
    <cellStyle name="Dezimal 22 3 2 2 2 3 2 2" xfId="25918" xr:uid="{00000000-0005-0000-0000-0000EA640000}"/>
    <cellStyle name="Dezimal 22 3 2 2 2 3 3" xfId="25919" xr:uid="{00000000-0005-0000-0000-0000EB640000}"/>
    <cellStyle name="Dezimal 22 3 2 2 2 4" xfId="25920" xr:uid="{00000000-0005-0000-0000-0000EC640000}"/>
    <cellStyle name="Dezimal 22 3 2 2 2 4 2" xfId="25921" xr:uid="{00000000-0005-0000-0000-0000ED640000}"/>
    <cellStyle name="Dezimal 22 3 2 2 2 5" xfId="25922" xr:uid="{00000000-0005-0000-0000-0000EE640000}"/>
    <cellStyle name="Dezimal 22 3 2 2 3" xfId="25923" xr:uid="{00000000-0005-0000-0000-0000EF640000}"/>
    <cellStyle name="Dezimal 22 3 2 2 3 2" xfId="25924" xr:uid="{00000000-0005-0000-0000-0000F0640000}"/>
    <cellStyle name="Dezimal 22 3 2 2 3 2 2" xfId="25925" xr:uid="{00000000-0005-0000-0000-0000F1640000}"/>
    <cellStyle name="Dezimal 22 3 2 2 3 2 2 2" xfId="25926" xr:uid="{00000000-0005-0000-0000-0000F2640000}"/>
    <cellStyle name="Dezimal 22 3 2 2 3 2 3" xfId="25927" xr:uid="{00000000-0005-0000-0000-0000F3640000}"/>
    <cellStyle name="Dezimal 22 3 2 2 3 3" xfId="25928" xr:uid="{00000000-0005-0000-0000-0000F4640000}"/>
    <cellStyle name="Dezimal 22 3 2 2 3 3 2" xfId="25929" xr:uid="{00000000-0005-0000-0000-0000F5640000}"/>
    <cellStyle name="Dezimal 22 3 2 2 3 4" xfId="25930" xr:uid="{00000000-0005-0000-0000-0000F6640000}"/>
    <cellStyle name="Dezimal 22 3 2 2 4" xfId="25931" xr:uid="{00000000-0005-0000-0000-0000F7640000}"/>
    <cellStyle name="Dezimal 22 3 2 2 4 2" xfId="25932" xr:uid="{00000000-0005-0000-0000-0000F8640000}"/>
    <cellStyle name="Dezimal 22 3 2 2 4 2 2" xfId="25933" xr:uid="{00000000-0005-0000-0000-0000F9640000}"/>
    <cellStyle name="Dezimal 22 3 2 2 4 3" xfId="25934" xr:uid="{00000000-0005-0000-0000-0000FA640000}"/>
    <cellStyle name="Dezimal 22 3 2 2 5" xfId="25935" xr:uid="{00000000-0005-0000-0000-0000FB640000}"/>
    <cellStyle name="Dezimal 22 3 2 2 5 2" xfId="25936" xr:uid="{00000000-0005-0000-0000-0000FC640000}"/>
    <cellStyle name="Dezimal 22 3 2 2 6" xfId="25937" xr:uid="{00000000-0005-0000-0000-0000FD640000}"/>
    <cellStyle name="Dezimal 22 3 2 3" xfId="25938" xr:uid="{00000000-0005-0000-0000-0000FE640000}"/>
    <cellStyle name="Dezimal 22 3 2 3 2" xfId="25939" xr:uid="{00000000-0005-0000-0000-0000FF640000}"/>
    <cellStyle name="Dezimal 22 3 2 3 2 2" xfId="25940" xr:uid="{00000000-0005-0000-0000-000000650000}"/>
    <cellStyle name="Dezimal 22 3 2 3 2 2 2" xfId="25941" xr:uid="{00000000-0005-0000-0000-000001650000}"/>
    <cellStyle name="Dezimal 22 3 2 3 2 2 2 2" xfId="25942" xr:uid="{00000000-0005-0000-0000-000002650000}"/>
    <cellStyle name="Dezimal 22 3 2 3 2 2 3" xfId="25943" xr:uid="{00000000-0005-0000-0000-000003650000}"/>
    <cellStyle name="Dezimal 22 3 2 3 2 3" xfId="25944" xr:uid="{00000000-0005-0000-0000-000004650000}"/>
    <cellStyle name="Dezimal 22 3 2 3 2 3 2" xfId="25945" xr:uid="{00000000-0005-0000-0000-000005650000}"/>
    <cellStyle name="Dezimal 22 3 2 3 2 4" xfId="25946" xr:uid="{00000000-0005-0000-0000-000006650000}"/>
    <cellStyle name="Dezimal 22 3 2 3 3" xfId="25947" xr:uid="{00000000-0005-0000-0000-000007650000}"/>
    <cellStyle name="Dezimal 22 3 2 3 3 2" xfId="25948" xr:uid="{00000000-0005-0000-0000-000008650000}"/>
    <cellStyle name="Dezimal 22 3 2 3 3 2 2" xfId="25949" xr:uid="{00000000-0005-0000-0000-000009650000}"/>
    <cellStyle name="Dezimal 22 3 2 3 3 3" xfId="25950" xr:uid="{00000000-0005-0000-0000-00000A650000}"/>
    <cellStyle name="Dezimal 22 3 2 3 4" xfId="25951" xr:uid="{00000000-0005-0000-0000-00000B650000}"/>
    <cellStyle name="Dezimal 22 3 2 3 4 2" xfId="25952" xr:uid="{00000000-0005-0000-0000-00000C650000}"/>
    <cellStyle name="Dezimal 22 3 2 3 5" xfId="25953" xr:uid="{00000000-0005-0000-0000-00000D650000}"/>
    <cellStyle name="Dezimal 22 3 2 4" xfId="25954" xr:uid="{00000000-0005-0000-0000-00000E650000}"/>
    <cellStyle name="Dezimal 22 3 2 4 2" xfId="25955" xr:uid="{00000000-0005-0000-0000-00000F650000}"/>
    <cellStyle name="Dezimal 22 3 2 4 2 2" xfId="25956" xr:uid="{00000000-0005-0000-0000-000010650000}"/>
    <cellStyle name="Dezimal 22 3 2 4 2 2 2" xfId="25957" xr:uid="{00000000-0005-0000-0000-000011650000}"/>
    <cellStyle name="Dezimal 22 3 2 4 2 3" xfId="25958" xr:uid="{00000000-0005-0000-0000-000012650000}"/>
    <cellStyle name="Dezimal 22 3 2 4 3" xfId="25959" xr:uid="{00000000-0005-0000-0000-000013650000}"/>
    <cellStyle name="Dezimal 22 3 2 4 3 2" xfId="25960" xr:uid="{00000000-0005-0000-0000-000014650000}"/>
    <cellStyle name="Dezimal 22 3 2 4 4" xfId="25961" xr:uid="{00000000-0005-0000-0000-000015650000}"/>
    <cellStyle name="Dezimal 22 3 2 5" xfId="25962" xr:uid="{00000000-0005-0000-0000-000016650000}"/>
    <cellStyle name="Dezimal 22 3 2 5 2" xfId="25963" xr:uid="{00000000-0005-0000-0000-000017650000}"/>
    <cellStyle name="Dezimal 22 3 2 5 2 2" xfId="25964" xr:uid="{00000000-0005-0000-0000-000018650000}"/>
    <cellStyle name="Dezimal 22 3 2 5 3" xfId="25965" xr:uid="{00000000-0005-0000-0000-000019650000}"/>
    <cellStyle name="Dezimal 22 3 2 5 3 2" xfId="25966" xr:uid="{00000000-0005-0000-0000-00001A650000}"/>
    <cellStyle name="Dezimal 22 3 2 5 4" xfId="25967" xr:uid="{00000000-0005-0000-0000-00001B650000}"/>
    <cellStyle name="Dezimal 22 3 2 6" xfId="25968" xr:uid="{00000000-0005-0000-0000-00001C650000}"/>
    <cellStyle name="Dezimal 22 3 2 6 2" xfId="25969" xr:uid="{00000000-0005-0000-0000-00001D650000}"/>
    <cellStyle name="Dezimal 22 3 2 6 2 2" xfId="25970" xr:uid="{00000000-0005-0000-0000-00001E650000}"/>
    <cellStyle name="Dezimal 22 3 2 6 3" xfId="25971" xr:uid="{00000000-0005-0000-0000-00001F650000}"/>
    <cellStyle name="Dezimal 22 3 2 6 3 2" xfId="25972" xr:uid="{00000000-0005-0000-0000-000020650000}"/>
    <cellStyle name="Dezimal 22 3 2 6 4" xfId="25973" xr:uid="{00000000-0005-0000-0000-000021650000}"/>
    <cellStyle name="Dezimal 22 3 2 7" xfId="25974" xr:uid="{00000000-0005-0000-0000-000022650000}"/>
    <cellStyle name="Dezimal 22 3 2 7 2" xfId="25975" xr:uid="{00000000-0005-0000-0000-000023650000}"/>
    <cellStyle name="Dezimal 22 3 2 7 2 2" xfId="25976" xr:uid="{00000000-0005-0000-0000-000024650000}"/>
    <cellStyle name="Dezimal 22 3 2 7 3" xfId="25977" xr:uid="{00000000-0005-0000-0000-000025650000}"/>
    <cellStyle name="Dezimal 22 3 2 7 3 2" xfId="25978" xr:uid="{00000000-0005-0000-0000-000026650000}"/>
    <cellStyle name="Dezimal 22 3 2 7 4" xfId="25979" xr:uid="{00000000-0005-0000-0000-000027650000}"/>
    <cellStyle name="Dezimal 22 3 2 8" xfId="25980" xr:uid="{00000000-0005-0000-0000-000028650000}"/>
    <cellStyle name="Dezimal 22 3 2 8 2" xfId="25981" xr:uid="{00000000-0005-0000-0000-000029650000}"/>
    <cellStyle name="Dezimal 22 3 2 9" xfId="25982" xr:uid="{00000000-0005-0000-0000-00002A650000}"/>
    <cellStyle name="Dezimal 22 3 2 9 2" xfId="25983" xr:uid="{00000000-0005-0000-0000-00002B650000}"/>
    <cellStyle name="Dezimal 22 3 3" xfId="25984" xr:uid="{00000000-0005-0000-0000-00002C650000}"/>
    <cellStyle name="Dezimal 22 3 3 2" xfId="25985" xr:uid="{00000000-0005-0000-0000-00002D650000}"/>
    <cellStyle name="Dezimal 22 3 3 2 2" xfId="25986" xr:uid="{00000000-0005-0000-0000-00002E650000}"/>
    <cellStyle name="Dezimal 22 3 3 2 2 2" xfId="25987" xr:uid="{00000000-0005-0000-0000-00002F650000}"/>
    <cellStyle name="Dezimal 22 3 3 2 2 2 2" xfId="25988" xr:uid="{00000000-0005-0000-0000-000030650000}"/>
    <cellStyle name="Dezimal 22 3 3 2 2 2 2 2" xfId="25989" xr:uid="{00000000-0005-0000-0000-000031650000}"/>
    <cellStyle name="Dezimal 22 3 3 2 2 2 3" xfId="25990" xr:uid="{00000000-0005-0000-0000-000032650000}"/>
    <cellStyle name="Dezimal 22 3 3 2 2 3" xfId="25991" xr:uid="{00000000-0005-0000-0000-000033650000}"/>
    <cellStyle name="Dezimal 22 3 3 2 2 3 2" xfId="25992" xr:uid="{00000000-0005-0000-0000-000034650000}"/>
    <cellStyle name="Dezimal 22 3 3 2 2 4" xfId="25993" xr:uid="{00000000-0005-0000-0000-000035650000}"/>
    <cellStyle name="Dezimal 22 3 3 2 3" xfId="25994" xr:uid="{00000000-0005-0000-0000-000036650000}"/>
    <cellStyle name="Dezimal 22 3 3 2 3 2" xfId="25995" xr:uid="{00000000-0005-0000-0000-000037650000}"/>
    <cellStyle name="Dezimal 22 3 3 2 3 2 2" xfId="25996" xr:uid="{00000000-0005-0000-0000-000038650000}"/>
    <cellStyle name="Dezimal 22 3 3 2 3 3" xfId="25997" xr:uid="{00000000-0005-0000-0000-000039650000}"/>
    <cellStyle name="Dezimal 22 3 3 2 4" xfId="25998" xr:uid="{00000000-0005-0000-0000-00003A650000}"/>
    <cellStyle name="Dezimal 22 3 3 2 4 2" xfId="25999" xr:uid="{00000000-0005-0000-0000-00003B650000}"/>
    <cellStyle name="Dezimal 22 3 3 2 5" xfId="26000" xr:uid="{00000000-0005-0000-0000-00003C650000}"/>
    <cellStyle name="Dezimal 22 3 3 3" xfId="26001" xr:uid="{00000000-0005-0000-0000-00003D650000}"/>
    <cellStyle name="Dezimal 22 3 3 3 2" xfId="26002" xr:uid="{00000000-0005-0000-0000-00003E650000}"/>
    <cellStyle name="Dezimal 22 3 3 3 2 2" xfId="26003" xr:uid="{00000000-0005-0000-0000-00003F650000}"/>
    <cellStyle name="Dezimal 22 3 3 3 2 2 2" xfId="26004" xr:uid="{00000000-0005-0000-0000-000040650000}"/>
    <cellStyle name="Dezimal 22 3 3 3 2 3" xfId="26005" xr:uid="{00000000-0005-0000-0000-000041650000}"/>
    <cellStyle name="Dezimal 22 3 3 3 3" xfId="26006" xr:uid="{00000000-0005-0000-0000-000042650000}"/>
    <cellStyle name="Dezimal 22 3 3 3 3 2" xfId="26007" xr:uid="{00000000-0005-0000-0000-000043650000}"/>
    <cellStyle name="Dezimal 22 3 3 3 4" xfId="26008" xr:uid="{00000000-0005-0000-0000-000044650000}"/>
    <cellStyle name="Dezimal 22 3 3 4" xfId="26009" xr:uid="{00000000-0005-0000-0000-000045650000}"/>
    <cellStyle name="Dezimal 22 3 3 4 2" xfId="26010" xr:uid="{00000000-0005-0000-0000-000046650000}"/>
    <cellStyle name="Dezimal 22 3 3 4 2 2" xfId="26011" xr:uid="{00000000-0005-0000-0000-000047650000}"/>
    <cellStyle name="Dezimal 22 3 3 4 3" xfId="26012" xr:uid="{00000000-0005-0000-0000-000048650000}"/>
    <cellStyle name="Dezimal 22 3 3 5" xfId="26013" xr:uid="{00000000-0005-0000-0000-000049650000}"/>
    <cellStyle name="Dezimal 22 3 3 5 2" xfId="26014" xr:uid="{00000000-0005-0000-0000-00004A650000}"/>
    <cellStyle name="Dezimal 22 3 3 6" xfId="26015" xr:uid="{00000000-0005-0000-0000-00004B650000}"/>
    <cellStyle name="Dezimal 22 3 4" xfId="26016" xr:uid="{00000000-0005-0000-0000-00004C650000}"/>
    <cellStyle name="Dezimal 22 3 4 2" xfId="26017" xr:uid="{00000000-0005-0000-0000-00004D650000}"/>
    <cellStyle name="Dezimal 22 3 4 2 2" xfId="26018" xr:uid="{00000000-0005-0000-0000-00004E650000}"/>
    <cellStyle name="Dezimal 22 3 4 2 2 2" xfId="26019" xr:uid="{00000000-0005-0000-0000-00004F650000}"/>
    <cellStyle name="Dezimal 22 3 4 2 2 2 2" xfId="26020" xr:uid="{00000000-0005-0000-0000-000050650000}"/>
    <cellStyle name="Dezimal 22 3 4 2 2 3" xfId="26021" xr:uid="{00000000-0005-0000-0000-000051650000}"/>
    <cellStyle name="Dezimal 22 3 4 2 3" xfId="26022" xr:uid="{00000000-0005-0000-0000-000052650000}"/>
    <cellStyle name="Dezimal 22 3 4 2 3 2" xfId="26023" xr:uid="{00000000-0005-0000-0000-000053650000}"/>
    <cellStyle name="Dezimal 22 3 4 2 4" xfId="26024" xr:uid="{00000000-0005-0000-0000-000054650000}"/>
    <cellStyle name="Dezimal 22 3 4 3" xfId="26025" xr:uid="{00000000-0005-0000-0000-000055650000}"/>
    <cellStyle name="Dezimal 22 3 4 3 2" xfId="26026" xr:uid="{00000000-0005-0000-0000-000056650000}"/>
    <cellStyle name="Dezimal 22 3 4 3 2 2" xfId="26027" xr:uid="{00000000-0005-0000-0000-000057650000}"/>
    <cellStyle name="Dezimal 22 3 4 3 3" xfId="26028" xr:uid="{00000000-0005-0000-0000-000058650000}"/>
    <cellStyle name="Dezimal 22 3 4 4" xfId="26029" xr:uid="{00000000-0005-0000-0000-000059650000}"/>
    <cellStyle name="Dezimal 22 3 4 4 2" xfId="26030" xr:uid="{00000000-0005-0000-0000-00005A650000}"/>
    <cellStyle name="Dezimal 22 3 4 5" xfId="26031" xr:uid="{00000000-0005-0000-0000-00005B650000}"/>
    <cellStyle name="Dezimal 22 3 5" xfId="26032" xr:uid="{00000000-0005-0000-0000-00005C650000}"/>
    <cellStyle name="Dezimal 22 3 5 2" xfId="26033" xr:uid="{00000000-0005-0000-0000-00005D650000}"/>
    <cellStyle name="Dezimal 22 3 5 2 2" xfId="26034" xr:uid="{00000000-0005-0000-0000-00005E650000}"/>
    <cellStyle name="Dezimal 22 3 5 2 2 2" xfId="26035" xr:uid="{00000000-0005-0000-0000-00005F650000}"/>
    <cellStyle name="Dezimal 22 3 5 2 3" xfId="26036" xr:uid="{00000000-0005-0000-0000-000060650000}"/>
    <cellStyle name="Dezimal 22 3 5 3" xfId="26037" xr:uid="{00000000-0005-0000-0000-000061650000}"/>
    <cellStyle name="Dezimal 22 3 5 3 2" xfId="26038" xr:uid="{00000000-0005-0000-0000-000062650000}"/>
    <cellStyle name="Dezimal 22 3 5 4" xfId="26039" xr:uid="{00000000-0005-0000-0000-000063650000}"/>
    <cellStyle name="Dezimal 22 3 6" xfId="26040" xr:uid="{00000000-0005-0000-0000-000064650000}"/>
    <cellStyle name="Dezimal 22 3 6 2" xfId="26041" xr:uid="{00000000-0005-0000-0000-000065650000}"/>
    <cellStyle name="Dezimal 22 3 6 2 2" xfId="26042" xr:uid="{00000000-0005-0000-0000-000066650000}"/>
    <cellStyle name="Dezimal 22 3 6 3" xfId="26043" xr:uid="{00000000-0005-0000-0000-000067650000}"/>
    <cellStyle name="Dezimal 22 3 6 3 2" xfId="26044" xr:uid="{00000000-0005-0000-0000-000068650000}"/>
    <cellStyle name="Dezimal 22 3 6 4" xfId="26045" xr:uid="{00000000-0005-0000-0000-000069650000}"/>
    <cellStyle name="Dezimal 22 3 7" xfId="26046" xr:uid="{00000000-0005-0000-0000-00006A650000}"/>
    <cellStyle name="Dezimal 22 3 7 2" xfId="26047" xr:uid="{00000000-0005-0000-0000-00006B650000}"/>
    <cellStyle name="Dezimal 22 3 7 2 2" xfId="26048" xr:uid="{00000000-0005-0000-0000-00006C650000}"/>
    <cellStyle name="Dezimal 22 3 7 3" xfId="26049" xr:uid="{00000000-0005-0000-0000-00006D650000}"/>
    <cellStyle name="Dezimal 22 3 7 3 2" xfId="26050" xr:uid="{00000000-0005-0000-0000-00006E650000}"/>
    <cellStyle name="Dezimal 22 3 7 4" xfId="26051" xr:uid="{00000000-0005-0000-0000-00006F650000}"/>
    <cellStyle name="Dezimal 22 3 8" xfId="26052" xr:uid="{00000000-0005-0000-0000-000070650000}"/>
    <cellStyle name="Dezimal 22 3 8 2" xfId="26053" xr:uid="{00000000-0005-0000-0000-000071650000}"/>
    <cellStyle name="Dezimal 22 3 8 2 2" xfId="26054" xr:uid="{00000000-0005-0000-0000-000072650000}"/>
    <cellStyle name="Dezimal 22 3 8 3" xfId="26055" xr:uid="{00000000-0005-0000-0000-000073650000}"/>
    <cellStyle name="Dezimal 22 3 8 3 2" xfId="26056" xr:uid="{00000000-0005-0000-0000-000074650000}"/>
    <cellStyle name="Dezimal 22 3 8 4" xfId="26057" xr:uid="{00000000-0005-0000-0000-000075650000}"/>
    <cellStyle name="Dezimal 22 3 9" xfId="26058" xr:uid="{00000000-0005-0000-0000-000076650000}"/>
    <cellStyle name="Dezimal 22 3 9 2" xfId="26059" xr:uid="{00000000-0005-0000-0000-000077650000}"/>
    <cellStyle name="Dezimal 22 4" xfId="26060" xr:uid="{00000000-0005-0000-0000-000078650000}"/>
    <cellStyle name="Dezimal 22 4 10" xfId="26061" xr:uid="{00000000-0005-0000-0000-000079650000}"/>
    <cellStyle name="Dezimal 22 4 10 2" xfId="26062" xr:uid="{00000000-0005-0000-0000-00007A650000}"/>
    <cellStyle name="Dezimal 22 4 10 2 2" xfId="26063" xr:uid="{00000000-0005-0000-0000-00007B650000}"/>
    <cellStyle name="Dezimal 22 4 10 3" xfId="26064" xr:uid="{00000000-0005-0000-0000-00007C650000}"/>
    <cellStyle name="Dezimal 22 4 10 3 2" xfId="26065" xr:uid="{00000000-0005-0000-0000-00007D650000}"/>
    <cellStyle name="Dezimal 22 4 10 4" xfId="26066" xr:uid="{00000000-0005-0000-0000-00007E650000}"/>
    <cellStyle name="Dezimal 22 4 11" xfId="26067" xr:uid="{00000000-0005-0000-0000-00007F650000}"/>
    <cellStyle name="Dezimal 22 4 11 2" xfId="26068" xr:uid="{00000000-0005-0000-0000-000080650000}"/>
    <cellStyle name="Dezimal 22 4 12" xfId="26069" xr:uid="{00000000-0005-0000-0000-000081650000}"/>
    <cellStyle name="Dezimal 22 4 12 2" xfId="26070" xr:uid="{00000000-0005-0000-0000-000082650000}"/>
    <cellStyle name="Dezimal 22 4 13" xfId="26071" xr:uid="{00000000-0005-0000-0000-000083650000}"/>
    <cellStyle name="Dezimal 22 4 2" xfId="26072" xr:uid="{00000000-0005-0000-0000-000084650000}"/>
    <cellStyle name="Dezimal 22 4 2 10" xfId="26073" xr:uid="{00000000-0005-0000-0000-000085650000}"/>
    <cellStyle name="Dezimal 22 4 2 2" xfId="26074" xr:uid="{00000000-0005-0000-0000-000086650000}"/>
    <cellStyle name="Dezimal 22 4 2 2 2" xfId="26075" xr:uid="{00000000-0005-0000-0000-000087650000}"/>
    <cellStyle name="Dezimal 22 4 2 2 2 2" xfId="26076" xr:uid="{00000000-0005-0000-0000-000088650000}"/>
    <cellStyle name="Dezimal 22 4 2 2 2 2 2" xfId="26077" xr:uid="{00000000-0005-0000-0000-000089650000}"/>
    <cellStyle name="Dezimal 22 4 2 2 2 2 2 2" xfId="26078" xr:uid="{00000000-0005-0000-0000-00008A650000}"/>
    <cellStyle name="Dezimal 22 4 2 2 2 2 3" xfId="26079" xr:uid="{00000000-0005-0000-0000-00008B650000}"/>
    <cellStyle name="Dezimal 22 4 2 2 2 3" xfId="26080" xr:uid="{00000000-0005-0000-0000-00008C650000}"/>
    <cellStyle name="Dezimal 22 4 2 2 2 3 2" xfId="26081" xr:uid="{00000000-0005-0000-0000-00008D650000}"/>
    <cellStyle name="Dezimal 22 4 2 2 2 4" xfId="26082" xr:uid="{00000000-0005-0000-0000-00008E650000}"/>
    <cellStyle name="Dezimal 22 4 2 2 3" xfId="26083" xr:uid="{00000000-0005-0000-0000-00008F650000}"/>
    <cellStyle name="Dezimal 22 4 2 2 3 2" xfId="26084" xr:uid="{00000000-0005-0000-0000-000090650000}"/>
    <cellStyle name="Dezimal 22 4 2 2 3 2 2" xfId="26085" xr:uid="{00000000-0005-0000-0000-000091650000}"/>
    <cellStyle name="Dezimal 22 4 2 2 3 3" xfId="26086" xr:uid="{00000000-0005-0000-0000-000092650000}"/>
    <cellStyle name="Dezimal 22 4 2 2 3 3 2" xfId="26087" xr:uid="{00000000-0005-0000-0000-000093650000}"/>
    <cellStyle name="Dezimal 22 4 2 2 3 4" xfId="26088" xr:uid="{00000000-0005-0000-0000-000094650000}"/>
    <cellStyle name="Dezimal 22 4 2 2 4" xfId="26089" xr:uid="{00000000-0005-0000-0000-000095650000}"/>
    <cellStyle name="Dezimal 22 4 2 2 4 2" xfId="26090" xr:uid="{00000000-0005-0000-0000-000096650000}"/>
    <cellStyle name="Dezimal 22 4 2 2 5" xfId="26091" xr:uid="{00000000-0005-0000-0000-000097650000}"/>
    <cellStyle name="Dezimal 22 4 2 2 5 2" xfId="26092" xr:uid="{00000000-0005-0000-0000-000098650000}"/>
    <cellStyle name="Dezimal 22 4 2 2 6" xfId="26093" xr:uid="{00000000-0005-0000-0000-000099650000}"/>
    <cellStyle name="Dezimal 22 4 2 3" xfId="26094" xr:uid="{00000000-0005-0000-0000-00009A650000}"/>
    <cellStyle name="Dezimal 22 4 2 3 2" xfId="26095" xr:uid="{00000000-0005-0000-0000-00009B650000}"/>
    <cellStyle name="Dezimal 22 4 2 3 2 2" xfId="26096" xr:uid="{00000000-0005-0000-0000-00009C650000}"/>
    <cellStyle name="Dezimal 22 4 2 3 2 2 2" xfId="26097" xr:uid="{00000000-0005-0000-0000-00009D650000}"/>
    <cellStyle name="Dezimal 22 4 2 3 2 3" xfId="26098" xr:uid="{00000000-0005-0000-0000-00009E650000}"/>
    <cellStyle name="Dezimal 22 4 2 3 3" xfId="26099" xr:uid="{00000000-0005-0000-0000-00009F650000}"/>
    <cellStyle name="Dezimal 22 4 2 3 3 2" xfId="26100" xr:uid="{00000000-0005-0000-0000-0000A0650000}"/>
    <cellStyle name="Dezimal 22 4 2 3 4" xfId="26101" xr:uid="{00000000-0005-0000-0000-0000A1650000}"/>
    <cellStyle name="Dezimal 22 4 2 4" xfId="26102" xr:uid="{00000000-0005-0000-0000-0000A2650000}"/>
    <cellStyle name="Dezimal 22 4 2 4 2" xfId="26103" xr:uid="{00000000-0005-0000-0000-0000A3650000}"/>
    <cellStyle name="Dezimal 22 4 2 4 2 2" xfId="26104" xr:uid="{00000000-0005-0000-0000-0000A4650000}"/>
    <cellStyle name="Dezimal 22 4 2 4 3" xfId="26105" xr:uid="{00000000-0005-0000-0000-0000A5650000}"/>
    <cellStyle name="Dezimal 22 4 2 4 3 2" xfId="26106" xr:uid="{00000000-0005-0000-0000-0000A6650000}"/>
    <cellStyle name="Dezimal 22 4 2 4 4" xfId="26107" xr:uid="{00000000-0005-0000-0000-0000A7650000}"/>
    <cellStyle name="Dezimal 22 4 2 5" xfId="26108" xr:uid="{00000000-0005-0000-0000-0000A8650000}"/>
    <cellStyle name="Dezimal 22 4 2 5 2" xfId="26109" xr:uid="{00000000-0005-0000-0000-0000A9650000}"/>
    <cellStyle name="Dezimal 22 4 2 5 2 2" xfId="26110" xr:uid="{00000000-0005-0000-0000-0000AA650000}"/>
    <cellStyle name="Dezimal 22 4 2 5 3" xfId="26111" xr:uid="{00000000-0005-0000-0000-0000AB650000}"/>
    <cellStyle name="Dezimal 22 4 2 5 3 2" xfId="26112" xr:uid="{00000000-0005-0000-0000-0000AC650000}"/>
    <cellStyle name="Dezimal 22 4 2 5 4" xfId="26113" xr:uid="{00000000-0005-0000-0000-0000AD650000}"/>
    <cellStyle name="Dezimal 22 4 2 6" xfId="26114" xr:uid="{00000000-0005-0000-0000-0000AE650000}"/>
    <cellStyle name="Dezimal 22 4 2 6 2" xfId="26115" xr:uid="{00000000-0005-0000-0000-0000AF650000}"/>
    <cellStyle name="Dezimal 22 4 2 6 2 2" xfId="26116" xr:uid="{00000000-0005-0000-0000-0000B0650000}"/>
    <cellStyle name="Dezimal 22 4 2 6 3" xfId="26117" xr:uid="{00000000-0005-0000-0000-0000B1650000}"/>
    <cellStyle name="Dezimal 22 4 2 6 3 2" xfId="26118" xr:uid="{00000000-0005-0000-0000-0000B2650000}"/>
    <cellStyle name="Dezimal 22 4 2 6 4" xfId="26119" xr:uid="{00000000-0005-0000-0000-0000B3650000}"/>
    <cellStyle name="Dezimal 22 4 2 7" xfId="26120" xr:uid="{00000000-0005-0000-0000-0000B4650000}"/>
    <cellStyle name="Dezimal 22 4 2 7 2" xfId="26121" xr:uid="{00000000-0005-0000-0000-0000B5650000}"/>
    <cellStyle name="Dezimal 22 4 2 7 2 2" xfId="26122" xr:uid="{00000000-0005-0000-0000-0000B6650000}"/>
    <cellStyle name="Dezimal 22 4 2 7 3" xfId="26123" xr:uid="{00000000-0005-0000-0000-0000B7650000}"/>
    <cellStyle name="Dezimal 22 4 2 7 3 2" xfId="26124" xr:uid="{00000000-0005-0000-0000-0000B8650000}"/>
    <cellStyle name="Dezimal 22 4 2 7 4" xfId="26125" xr:uid="{00000000-0005-0000-0000-0000B9650000}"/>
    <cellStyle name="Dezimal 22 4 2 8" xfId="26126" xr:uid="{00000000-0005-0000-0000-0000BA650000}"/>
    <cellStyle name="Dezimal 22 4 2 8 2" xfId="26127" xr:uid="{00000000-0005-0000-0000-0000BB650000}"/>
    <cellStyle name="Dezimal 22 4 2 9" xfId="26128" xr:uid="{00000000-0005-0000-0000-0000BC650000}"/>
    <cellStyle name="Dezimal 22 4 2 9 2" xfId="26129" xr:uid="{00000000-0005-0000-0000-0000BD650000}"/>
    <cellStyle name="Dezimal 22 4 3" xfId="26130" xr:uid="{00000000-0005-0000-0000-0000BE650000}"/>
    <cellStyle name="Dezimal 22 4 3 10" xfId="26131" xr:uid="{00000000-0005-0000-0000-0000BF650000}"/>
    <cellStyle name="Dezimal 22 4 3 10 2" xfId="26132" xr:uid="{00000000-0005-0000-0000-0000C0650000}"/>
    <cellStyle name="Dezimal 22 4 3 11" xfId="26133" xr:uid="{00000000-0005-0000-0000-0000C1650000}"/>
    <cellStyle name="Dezimal 22 4 3 2" xfId="26134" xr:uid="{00000000-0005-0000-0000-0000C2650000}"/>
    <cellStyle name="Dezimal 22 4 3 2 2" xfId="26135" xr:uid="{00000000-0005-0000-0000-0000C3650000}"/>
    <cellStyle name="Dezimal 22 4 3 2 2 2" xfId="26136" xr:uid="{00000000-0005-0000-0000-0000C4650000}"/>
    <cellStyle name="Dezimal 22 4 3 2 2 2 2" xfId="26137" xr:uid="{00000000-0005-0000-0000-0000C5650000}"/>
    <cellStyle name="Dezimal 22 4 3 2 2 3" xfId="26138" xr:uid="{00000000-0005-0000-0000-0000C6650000}"/>
    <cellStyle name="Dezimal 22 4 3 2 2 3 2" xfId="26139" xr:uid="{00000000-0005-0000-0000-0000C7650000}"/>
    <cellStyle name="Dezimal 22 4 3 2 2 4" xfId="26140" xr:uid="{00000000-0005-0000-0000-0000C8650000}"/>
    <cellStyle name="Dezimal 22 4 3 2 3" xfId="26141" xr:uid="{00000000-0005-0000-0000-0000C9650000}"/>
    <cellStyle name="Dezimal 22 4 3 2 3 2" xfId="26142" xr:uid="{00000000-0005-0000-0000-0000CA650000}"/>
    <cellStyle name="Dezimal 22 4 3 2 3 2 2" xfId="26143" xr:uid="{00000000-0005-0000-0000-0000CB650000}"/>
    <cellStyle name="Dezimal 22 4 3 2 3 3" xfId="26144" xr:uid="{00000000-0005-0000-0000-0000CC650000}"/>
    <cellStyle name="Dezimal 22 4 3 2 3 3 2" xfId="26145" xr:uid="{00000000-0005-0000-0000-0000CD650000}"/>
    <cellStyle name="Dezimal 22 4 3 2 3 4" xfId="26146" xr:uid="{00000000-0005-0000-0000-0000CE650000}"/>
    <cellStyle name="Dezimal 22 4 3 2 4" xfId="26147" xr:uid="{00000000-0005-0000-0000-0000CF650000}"/>
    <cellStyle name="Dezimal 22 4 3 2 4 2" xfId="26148" xr:uid="{00000000-0005-0000-0000-0000D0650000}"/>
    <cellStyle name="Dezimal 22 4 3 2 4 2 2" xfId="26149" xr:uid="{00000000-0005-0000-0000-0000D1650000}"/>
    <cellStyle name="Dezimal 22 4 3 2 4 3" xfId="26150" xr:uid="{00000000-0005-0000-0000-0000D2650000}"/>
    <cellStyle name="Dezimal 22 4 3 2 4 3 2" xfId="26151" xr:uid="{00000000-0005-0000-0000-0000D3650000}"/>
    <cellStyle name="Dezimal 22 4 3 2 4 4" xfId="26152" xr:uid="{00000000-0005-0000-0000-0000D4650000}"/>
    <cellStyle name="Dezimal 22 4 3 2 5" xfId="26153" xr:uid="{00000000-0005-0000-0000-0000D5650000}"/>
    <cellStyle name="Dezimal 22 4 3 2 5 2" xfId="26154" xr:uid="{00000000-0005-0000-0000-0000D6650000}"/>
    <cellStyle name="Dezimal 22 4 3 2 5 2 2" xfId="26155" xr:uid="{00000000-0005-0000-0000-0000D7650000}"/>
    <cellStyle name="Dezimal 22 4 3 2 5 3" xfId="26156" xr:uid="{00000000-0005-0000-0000-0000D8650000}"/>
    <cellStyle name="Dezimal 22 4 3 2 5 3 2" xfId="26157" xr:uid="{00000000-0005-0000-0000-0000D9650000}"/>
    <cellStyle name="Dezimal 22 4 3 2 5 4" xfId="26158" xr:uid="{00000000-0005-0000-0000-0000DA650000}"/>
    <cellStyle name="Dezimal 22 4 3 2 6" xfId="26159" xr:uid="{00000000-0005-0000-0000-0000DB650000}"/>
    <cellStyle name="Dezimal 22 4 3 2 6 2" xfId="26160" xr:uid="{00000000-0005-0000-0000-0000DC650000}"/>
    <cellStyle name="Dezimal 22 4 3 2 6 2 2" xfId="26161" xr:uid="{00000000-0005-0000-0000-0000DD650000}"/>
    <cellStyle name="Dezimal 22 4 3 2 6 3" xfId="26162" xr:uid="{00000000-0005-0000-0000-0000DE650000}"/>
    <cellStyle name="Dezimal 22 4 3 2 6 3 2" xfId="26163" xr:uid="{00000000-0005-0000-0000-0000DF650000}"/>
    <cellStyle name="Dezimal 22 4 3 2 6 4" xfId="26164" xr:uid="{00000000-0005-0000-0000-0000E0650000}"/>
    <cellStyle name="Dezimal 22 4 3 2 7" xfId="26165" xr:uid="{00000000-0005-0000-0000-0000E1650000}"/>
    <cellStyle name="Dezimal 22 4 3 2 7 2" xfId="26166" xr:uid="{00000000-0005-0000-0000-0000E2650000}"/>
    <cellStyle name="Dezimal 22 4 3 2 8" xfId="26167" xr:uid="{00000000-0005-0000-0000-0000E3650000}"/>
    <cellStyle name="Dezimal 22 4 3 2 8 2" xfId="26168" xr:uid="{00000000-0005-0000-0000-0000E4650000}"/>
    <cellStyle name="Dezimal 22 4 3 2 9" xfId="26169" xr:uid="{00000000-0005-0000-0000-0000E5650000}"/>
    <cellStyle name="Dezimal 22 4 3 3" xfId="26170" xr:uid="{00000000-0005-0000-0000-0000E6650000}"/>
    <cellStyle name="Dezimal 22 4 3 3 2" xfId="26171" xr:uid="{00000000-0005-0000-0000-0000E7650000}"/>
    <cellStyle name="Dezimal 22 4 3 3 2 2" xfId="26172" xr:uid="{00000000-0005-0000-0000-0000E8650000}"/>
    <cellStyle name="Dezimal 22 4 3 3 2 2 2" xfId="26173" xr:uid="{00000000-0005-0000-0000-0000E9650000}"/>
    <cellStyle name="Dezimal 22 4 3 3 2 3" xfId="26174" xr:uid="{00000000-0005-0000-0000-0000EA650000}"/>
    <cellStyle name="Dezimal 22 4 3 3 2 3 2" xfId="26175" xr:uid="{00000000-0005-0000-0000-0000EB650000}"/>
    <cellStyle name="Dezimal 22 4 3 3 2 4" xfId="26176" xr:uid="{00000000-0005-0000-0000-0000EC650000}"/>
    <cellStyle name="Dezimal 22 4 3 3 3" xfId="26177" xr:uid="{00000000-0005-0000-0000-0000ED650000}"/>
    <cellStyle name="Dezimal 22 4 3 3 3 2" xfId="26178" xr:uid="{00000000-0005-0000-0000-0000EE650000}"/>
    <cellStyle name="Dezimal 22 4 3 3 3 2 2" xfId="26179" xr:uid="{00000000-0005-0000-0000-0000EF650000}"/>
    <cellStyle name="Dezimal 22 4 3 3 3 3" xfId="26180" xr:uid="{00000000-0005-0000-0000-0000F0650000}"/>
    <cellStyle name="Dezimal 22 4 3 3 3 3 2" xfId="26181" xr:uid="{00000000-0005-0000-0000-0000F1650000}"/>
    <cellStyle name="Dezimal 22 4 3 3 3 4" xfId="26182" xr:uid="{00000000-0005-0000-0000-0000F2650000}"/>
    <cellStyle name="Dezimal 22 4 3 3 4" xfId="26183" xr:uid="{00000000-0005-0000-0000-0000F3650000}"/>
    <cellStyle name="Dezimal 22 4 3 3 4 2" xfId="26184" xr:uid="{00000000-0005-0000-0000-0000F4650000}"/>
    <cellStyle name="Dezimal 22 4 3 3 5" xfId="26185" xr:uid="{00000000-0005-0000-0000-0000F5650000}"/>
    <cellStyle name="Dezimal 22 4 3 3 5 2" xfId="26186" xr:uid="{00000000-0005-0000-0000-0000F6650000}"/>
    <cellStyle name="Dezimal 22 4 3 3 6" xfId="26187" xr:uid="{00000000-0005-0000-0000-0000F7650000}"/>
    <cellStyle name="Dezimal 22 4 3 4" xfId="26188" xr:uid="{00000000-0005-0000-0000-0000F8650000}"/>
    <cellStyle name="Dezimal 22 4 3 4 2" xfId="26189" xr:uid="{00000000-0005-0000-0000-0000F9650000}"/>
    <cellStyle name="Dezimal 22 4 3 4 2 2" xfId="26190" xr:uid="{00000000-0005-0000-0000-0000FA650000}"/>
    <cellStyle name="Dezimal 22 4 3 4 3" xfId="26191" xr:uid="{00000000-0005-0000-0000-0000FB650000}"/>
    <cellStyle name="Dezimal 22 4 3 4 3 2" xfId="26192" xr:uid="{00000000-0005-0000-0000-0000FC650000}"/>
    <cellStyle name="Dezimal 22 4 3 4 4" xfId="26193" xr:uid="{00000000-0005-0000-0000-0000FD650000}"/>
    <cellStyle name="Dezimal 22 4 3 5" xfId="26194" xr:uid="{00000000-0005-0000-0000-0000FE650000}"/>
    <cellStyle name="Dezimal 22 4 3 5 2" xfId="26195" xr:uid="{00000000-0005-0000-0000-0000FF650000}"/>
    <cellStyle name="Dezimal 22 4 3 5 2 2" xfId="26196" xr:uid="{00000000-0005-0000-0000-000000660000}"/>
    <cellStyle name="Dezimal 22 4 3 5 3" xfId="26197" xr:uid="{00000000-0005-0000-0000-000001660000}"/>
    <cellStyle name="Dezimal 22 4 3 5 3 2" xfId="26198" xr:uid="{00000000-0005-0000-0000-000002660000}"/>
    <cellStyle name="Dezimal 22 4 3 5 4" xfId="26199" xr:uid="{00000000-0005-0000-0000-000003660000}"/>
    <cellStyle name="Dezimal 22 4 3 6" xfId="26200" xr:uid="{00000000-0005-0000-0000-000004660000}"/>
    <cellStyle name="Dezimal 22 4 3 6 2" xfId="26201" xr:uid="{00000000-0005-0000-0000-000005660000}"/>
    <cellStyle name="Dezimal 22 4 3 6 2 2" xfId="26202" xr:uid="{00000000-0005-0000-0000-000006660000}"/>
    <cellStyle name="Dezimal 22 4 3 6 3" xfId="26203" xr:uid="{00000000-0005-0000-0000-000007660000}"/>
    <cellStyle name="Dezimal 22 4 3 6 3 2" xfId="26204" xr:uid="{00000000-0005-0000-0000-000008660000}"/>
    <cellStyle name="Dezimal 22 4 3 6 4" xfId="26205" xr:uid="{00000000-0005-0000-0000-000009660000}"/>
    <cellStyle name="Dezimal 22 4 3 7" xfId="26206" xr:uid="{00000000-0005-0000-0000-00000A660000}"/>
    <cellStyle name="Dezimal 22 4 3 7 2" xfId="26207" xr:uid="{00000000-0005-0000-0000-00000B660000}"/>
    <cellStyle name="Dezimal 22 4 3 7 2 2" xfId="26208" xr:uid="{00000000-0005-0000-0000-00000C660000}"/>
    <cellStyle name="Dezimal 22 4 3 7 3" xfId="26209" xr:uid="{00000000-0005-0000-0000-00000D660000}"/>
    <cellStyle name="Dezimal 22 4 3 7 3 2" xfId="26210" xr:uid="{00000000-0005-0000-0000-00000E660000}"/>
    <cellStyle name="Dezimal 22 4 3 7 4" xfId="26211" xr:uid="{00000000-0005-0000-0000-00000F660000}"/>
    <cellStyle name="Dezimal 22 4 3 8" xfId="26212" xr:uid="{00000000-0005-0000-0000-000010660000}"/>
    <cellStyle name="Dezimal 22 4 3 8 2" xfId="26213" xr:uid="{00000000-0005-0000-0000-000011660000}"/>
    <cellStyle name="Dezimal 22 4 3 8 2 2" xfId="26214" xr:uid="{00000000-0005-0000-0000-000012660000}"/>
    <cellStyle name="Dezimal 22 4 3 8 3" xfId="26215" xr:uid="{00000000-0005-0000-0000-000013660000}"/>
    <cellStyle name="Dezimal 22 4 3 8 3 2" xfId="26216" xr:uid="{00000000-0005-0000-0000-000014660000}"/>
    <cellStyle name="Dezimal 22 4 3 8 4" xfId="26217" xr:uid="{00000000-0005-0000-0000-000015660000}"/>
    <cellStyle name="Dezimal 22 4 3 9" xfId="26218" xr:uid="{00000000-0005-0000-0000-000016660000}"/>
    <cellStyle name="Dezimal 22 4 3 9 2" xfId="26219" xr:uid="{00000000-0005-0000-0000-000017660000}"/>
    <cellStyle name="Dezimal 22 4 4" xfId="26220" xr:uid="{00000000-0005-0000-0000-000018660000}"/>
    <cellStyle name="Dezimal 22 4 4 10" xfId="26221" xr:uid="{00000000-0005-0000-0000-000019660000}"/>
    <cellStyle name="Dezimal 22 4 4 2" xfId="26222" xr:uid="{00000000-0005-0000-0000-00001A660000}"/>
    <cellStyle name="Dezimal 22 4 4 2 2" xfId="26223" xr:uid="{00000000-0005-0000-0000-00001B660000}"/>
    <cellStyle name="Dezimal 22 4 4 2 2 2" xfId="26224" xr:uid="{00000000-0005-0000-0000-00001C660000}"/>
    <cellStyle name="Dezimal 22 4 4 2 2 2 2" xfId="26225" xr:uid="{00000000-0005-0000-0000-00001D660000}"/>
    <cellStyle name="Dezimal 22 4 4 2 2 3" xfId="26226" xr:uid="{00000000-0005-0000-0000-00001E660000}"/>
    <cellStyle name="Dezimal 22 4 4 2 2 3 2" xfId="26227" xr:uid="{00000000-0005-0000-0000-00001F660000}"/>
    <cellStyle name="Dezimal 22 4 4 2 2 4" xfId="26228" xr:uid="{00000000-0005-0000-0000-000020660000}"/>
    <cellStyle name="Dezimal 22 4 4 2 3" xfId="26229" xr:uid="{00000000-0005-0000-0000-000021660000}"/>
    <cellStyle name="Dezimal 22 4 4 2 3 2" xfId="26230" xr:uid="{00000000-0005-0000-0000-000022660000}"/>
    <cellStyle name="Dezimal 22 4 4 2 3 2 2" xfId="26231" xr:uid="{00000000-0005-0000-0000-000023660000}"/>
    <cellStyle name="Dezimal 22 4 4 2 3 3" xfId="26232" xr:uid="{00000000-0005-0000-0000-000024660000}"/>
    <cellStyle name="Dezimal 22 4 4 2 3 3 2" xfId="26233" xr:uid="{00000000-0005-0000-0000-000025660000}"/>
    <cellStyle name="Dezimal 22 4 4 2 3 4" xfId="26234" xr:uid="{00000000-0005-0000-0000-000026660000}"/>
    <cellStyle name="Dezimal 22 4 4 2 4" xfId="26235" xr:uid="{00000000-0005-0000-0000-000027660000}"/>
    <cellStyle name="Dezimal 22 4 4 2 4 2" xfId="26236" xr:uid="{00000000-0005-0000-0000-000028660000}"/>
    <cellStyle name="Dezimal 22 4 4 2 4 2 2" xfId="26237" xr:uid="{00000000-0005-0000-0000-000029660000}"/>
    <cellStyle name="Dezimal 22 4 4 2 4 3" xfId="26238" xr:uid="{00000000-0005-0000-0000-00002A660000}"/>
    <cellStyle name="Dezimal 22 4 4 2 4 3 2" xfId="26239" xr:uid="{00000000-0005-0000-0000-00002B660000}"/>
    <cellStyle name="Dezimal 22 4 4 2 4 4" xfId="26240" xr:uid="{00000000-0005-0000-0000-00002C660000}"/>
    <cellStyle name="Dezimal 22 4 4 2 5" xfId="26241" xr:uid="{00000000-0005-0000-0000-00002D660000}"/>
    <cellStyle name="Dezimal 22 4 4 2 5 2" xfId="26242" xr:uid="{00000000-0005-0000-0000-00002E660000}"/>
    <cellStyle name="Dezimal 22 4 4 2 5 2 2" xfId="26243" xr:uid="{00000000-0005-0000-0000-00002F660000}"/>
    <cellStyle name="Dezimal 22 4 4 2 5 3" xfId="26244" xr:uid="{00000000-0005-0000-0000-000030660000}"/>
    <cellStyle name="Dezimal 22 4 4 2 5 3 2" xfId="26245" xr:uid="{00000000-0005-0000-0000-000031660000}"/>
    <cellStyle name="Dezimal 22 4 4 2 5 4" xfId="26246" xr:uid="{00000000-0005-0000-0000-000032660000}"/>
    <cellStyle name="Dezimal 22 4 4 2 6" xfId="26247" xr:uid="{00000000-0005-0000-0000-000033660000}"/>
    <cellStyle name="Dezimal 22 4 4 2 6 2" xfId="26248" xr:uid="{00000000-0005-0000-0000-000034660000}"/>
    <cellStyle name="Dezimal 22 4 4 2 6 2 2" xfId="26249" xr:uid="{00000000-0005-0000-0000-000035660000}"/>
    <cellStyle name="Dezimal 22 4 4 2 6 3" xfId="26250" xr:uid="{00000000-0005-0000-0000-000036660000}"/>
    <cellStyle name="Dezimal 22 4 4 2 6 3 2" xfId="26251" xr:uid="{00000000-0005-0000-0000-000037660000}"/>
    <cellStyle name="Dezimal 22 4 4 2 6 4" xfId="26252" xr:uid="{00000000-0005-0000-0000-000038660000}"/>
    <cellStyle name="Dezimal 22 4 4 2 7" xfId="26253" xr:uid="{00000000-0005-0000-0000-000039660000}"/>
    <cellStyle name="Dezimal 22 4 4 2 7 2" xfId="26254" xr:uid="{00000000-0005-0000-0000-00003A660000}"/>
    <cellStyle name="Dezimal 22 4 4 2 8" xfId="26255" xr:uid="{00000000-0005-0000-0000-00003B660000}"/>
    <cellStyle name="Dezimal 22 4 4 2 8 2" xfId="26256" xr:uid="{00000000-0005-0000-0000-00003C660000}"/>
    <cellStyle name="Dezimal 22 4 4 2 9" xfId="26257" xr:uid="{00000000-0005-0000-0000-00003D660000}"/>
    <cellStyle name="Dezimal 22 4 4 3" xfId="26258" xr:uid="{00000000-0005-0000-0000-00003E660000}"/>
    <cellStyle name="Dezimal 22 4 4 3 2" xfId="26259" xr:uid="{00000000-0005-0000-0000-00003F660000}"/>
    <cellStyle name="Dezimal 22 4 4 3 2 2" xfId="26260" xr:uid="{00000000-0005-0000-0000-000040660000}"/>
    <cellStyle name="Dezimal 22 4 4 3 2 2 2" xfId="26261" xr:uid="{00000000-0005-0000-0000-000041660000}"/>
    <cellStyle name="Dezimal 22 4 4 3 2 3" xfId="26262" xr:uid="{00000000-0005-0000-0000-000042660000}"/>
    <cellStyle name="Dezimal 22 4 4 3 2 3 2" xfId="26263" xr:uid="{00000000-0005-0000-0000-000043660000}"/>
    <cellStyle name="Dezimal 22 4 4 3 2 4" xfId="26264" xr:uid="{00000000-0005-0000-0000-000044660000}"/>
    <cellStyle name="Dezimal 22 4 4 3 3" xfId="26265" xr:uid="{00000000-0005-0000-0000-000045660000}"/>
    <cellStyle name="Dezimal 22 4 4 3 3 2" xfId="26266" xr:uid="{00000000-0005-0000-0000-000046660000}"/>
    <cellStyle name="Dezimal 22 4 4 3 3 2 2" xfId="26267" xr:uid="{00000000-0005-0000-0000-000047660000}"/>
    <cellStyle name="Dezimal 22 4 4 3 3 3" xfId="26268" xr:uid="{00000000-0005-0000-0000-000048660000}"/>
    <cellStyle name="Dezimal 22 4 4 3 3 3 2" xfId="26269" xr:uid="{00000000-0005-0000-0000-000049660000}"/>
    <cellStyle name="Dezimal 22 4 4 3 3 4" xfId="26270" xr:uid="{00000000-0005-0000-0000-00004A660000}"/>
    <cellStyle name="Dezimal 22 4 4 3 4" xfId="26271" xr:uid="{00000000-0005-0000-0000-00004B660000}"/>
    <cellStyle name="Dezimal 22 4 4 3 4 2" xfId="26272" xr:uid="{00000000-0005-0000-0000-00004C660000}"/>
    <cellStyle name="Dezimal 22 4 4 3 5" xfId="26273" xr:uid="{00000000-0005-0000-0000-00004D660000}"/>
    <cellStyle name="Dezimal 22 4 4 3 5 2" xfId="26274" xr:uid="{00000000-0005-0000-0000-00004E660000}"/>
    <cellStyle name="Dezimal 22 4 4 3 6" xfId="26275" xr:uid="{00000000-0005-0000-0000-00004F660000}"/>
    <cellStyle name="Dezimal 22 4 4 4" xfId="26276" xr:uid="{00000000-0005-0000-0000-000050660000}"/>
    <cellStyle name="Dezimal 22 4 4 4 2" xfId="26277" xr:uid="{00000000-0005-0000-0000-000051660000}"/>
    <cellStyle name="Dezimal 22 4 4 4 2 2" xfId="26278" xr:uid="{00000000-0005-0000-0000-000052660000}"/>
    <cellStyle name="Dezimal 22 4 4 4 3" xfId="26279" xr:uid="{00000000-0005-0000-0000-000053660000}"/>
    <cellStyle name="Dezimal 22 4 4 4 3 2" xfId="26280" xr:uid="{00000000-0005-0000-0000-000054660000}"/>
    <cellStyle name="Dezimal 22 4 4 4 4" xfId="26281" xr:uid="{00000000-0005-0000-0000-000055660000}"/>
    <cellStyle name="Dezimal 22 4 4 5" xfId="26282" xr:uid="{00000000-0005-0000-0000-000056660000}"/>
    <cellStyle name="Dezimal 22 4 4 5 2" xfId="26283" xr:uid="{00000000-0005-0000-0000-000057660000}"/>
    <cellStyle name="Dezimal 22 4 4 5 2 2" xfId="26284" xr:uid="{00000000-0005-0000-0000-000058660000}"/>
    <cellStyle name="Dezimal 22 4 4 5 3" xfId="26285" xr:uid="{00000000-0005-0000-0000-000059660000}"/>
    <cellStyle name="Dezimal 22 4 4 5 3 2" xfId="26286" xr:uid="{00000000-0005-0000-0000-00005A660000}"/>
    <cellStyle name="Dezimal 22 4 4 5 4" xfId="26287" xr:uid="{00000000-0005-0000-0000-00005B660000}"/>
    <cellStyle name="Dezimal 22 4 4 6" xfId="26288" xr:uid="{00000000-0005-0000-0000-00005C660000}"/>
    <cellStyle name="Dezimal 22 4 4 6 2" xfId="26289" xr:uid="{00000000-0005-0000-0000-00005D660000}"/>
    <cellStyle name="Dezimal 22 4 4 6 2 2" xfId="26290" xr:uid="{00000000-0005-0000-0000-00005E660000}"/>
    <cellStyle name="Dezimal 22 4 4 6 3" xfId="26291" xr:uid="{00000000-0005-0000-0000-00005F660000}"/>
    <cellStyle name="Dezimal 22 4 4 6 3 2" xfId="26292" xr:uid="{00000000-0005-0000-0000-000060660000}"/>
    <cellStyle name="Dezimal 22 4 4 6 4" xfId="26293" xr:uid="{00000000-0005-0000-0000-000061660000}"/>
    <cellStyle name="Dezimal 22 4 4 7" xfId="26294" xr:uid="{00000000-0005-0000-0000-000062660000}"/>
    <cellStyle name="Dezimal 22 4 4 7 2" xfId="26295" xr:uid="{00000000-0005-0000-0000-000063660000}"/>
    <cellStyle name="Dezimal 22 4 4 7 2 2" xfId="26296" xr:uid="{00000000-0005-0000-0000-000064660000}"/>
    <cellStyle name="Dezimal 22 4 4 7 3" xfId="26297" xr:uid="{00000000-0005-0000-0000-000065660000}"/>
    <cellStyle name="Dezimal 22 4 4 7 3 2" xfId="26298" xr:uid="{00000000-0005-0000-0000-000066660000}"/>
    <cellStyle name="Dezimal 22 4 4 7 4" xfId="26299" xr:uid="{00000000-0005-0000-0000-000067660000}"/>
    <cellStyle name="Dezimal 22 4 4 8" xfId="26300" xr:uid="{00000000-0005-0000-0000-000068660000}"/>
    <cellStyle name="Dezimal 22 4 4 8 2" xfId="26301" xr:uid="{00000000-0005-0000-0000-000069660000}"/>
    <cellStyle name="Dezimal 22 4 4 9" xfId="26302" xr:uid="{00000000-0005-0000-0000-00006A660000}"/>
    <cellStyle name="Dezimal 22 4 4 9 2" xfId="26303" xr:uid="{00000000-0005-0000-0000-00006B660000}"/>
    <cellStyle name="Dezimal 22 4 5" xfId="26304" xr:uid="{00000000-0005-0000-0000-00006C660000}"/>
    <cellStyle name="Dezimal 22 4 5 2" xfId="26305" xr:uid="{00000000-0005-0000-0000-00006D660000}"/>
    <cellStyle name="Dezimal 22 4 5 2 2" xfId="26306" xr:uid="{00000000-0005-0000-0000-00006E660000}"/>
    <cellStyle name="Dezimal 22 4 5 2 2 2" xfId="26307" xr:uid="{00000000-0005-0000-0000-00006F660000}"/>
    <cellStyle name="Dezimal 22 4 5 2 2 2 2" xfId="26308" xr:uid="{00000000-0005-0000-0000-000070660000}"/>
    <cellStyle name="Dezimal 22 4 5 2 2 3" xfId="26309" xr:uid="{00000000-0005-0000-0000-000071660000}"/>
    <cellStyle name="Dezimal 22 4 5 2 2 3 2" xfId="26310" xr:uid="{00000000-0005-0000-0000-000072660000}"/>
    <cellStyle name="Dezimal 22 4 5 2 2 4" xfId="26311" xr:uid="{00000000-0005-0000-0000-000073660000}"/>
    <cellStyle name="Dezimal 22 4 5 2 3" xfId="26312" xr:uid="{00000000-0005-0000-0000-000074660000}"/>
    <cellStyle name="Dezimal 22 4 5 2 3 2" xfId="26313" xr:uid="{00000000-0005-0000-0000-000075660000}"/>
    <cellStyle name="Dezimal 22 4 5 2 3 2 2" xfId="26314" xr:uid="{00000000-0005-0000-0000-000076660000}"/>
    <cellStyle name="Dezimal 22 4 5 2 3 3" xfId="26315" xr:uid="{00000000-0005-0000-0000-000077660000}"/>
    <cellStyle name="Dezimal 22 4 5 2 3 3 2" xfId="26316" xr:uid="{00000000-0005-0000-0000-000078660000}"/>
    <cellStyle name="Dezimal 22 4 5 2 3 4" xfId="26317" xr:uid="{00000000-0005-0000-0000-000079660000}"/>
    <cellStyle name="Dezimal 22 4 5 2 4" xfId="26318" xr:uid="{00000000-0005-0000-0000-00007A660000}"/>
    <cellStyle name="Dezimal 22 4 5 2 4 2" xfId="26319" xr:uid="{00000000-0005-0000-0000-00007B660000}"/>
    <cellStyle name="Dezimal 22 4 5 2 4 2 2" xfId="26320" xr:uid="{00000000-0005-0000-0000-00007C660000}"/>
    <cellStyle name="Dezimal 22 4 5 2 4 3" xfId="26321" xr:uid="{00000000-0005-0000-0000-00007D660000}"/>
    <cellStyle name="Dezimal 22 4 5 2 4 3 2" xfId="26322" xr:uid="{00000000-0005-0000-0000-00007E660000}"/>
    <cellStyle name="Dezimal 22 4 5 2 4 4" xfId="26323" xr:uid="{00000000-0005-0000-0000-00007F660000}"/>
    <cellStyle name="Dezimal 22 4 5 2 5" xfId="26324" xr:uid="{00000000-0005-0000-0000-000080660000}"/>
    <cellStyle name="Dezimal 22 4 5 2 5 2" xfId="26325" xr:uid="{00000000-0005-0000-0000-000081660000}"/>
    <cellStyle name="Dezimal 22 4 5 2 5 2 2" xfId="26326" xr:uid="{00000000-0005-0000-0000-000082660000}"/>
    <cellStyle name="Dezimal 22 4 5 2 5 3" xfId="26327" xr:uid="{00000000-0005-0000-0000-000083660000}"/>
    <cellStyle name="Dezimal 22 4 5 2 5 3 2" xfId="26328" xr:uid="{00000000-0005-0000-0000-000084660000}"/>
    <cellStyle name="Dezimal 22 4 5 2 5 4" xfId="26329" xr:uid="{00000000-0005-0000-0000-000085660000}"/>
    <cellStyle name="Dezimal 22 4 5 2 6" xfId="26330" xr:uid="{00000000-0005-0000-0000-000086660000}"/>
    <cellStyle name="Dezimal 22 4 5 2 6 2" xfId="26331" xr:uid="{00000000-0005-0000-0000-000087660000}"/>
    <cellStyle name="Dezimal 22 4 5 2 6 2 2" xfId="26332" xr:uid="{00000000-0005-0000-0000-000088660000}"/>
    <cellStyle name="Dezimal 22 4 5 2 6 3" xfId="26333" xr:uid="{00000000-0005-0000-0000-000089660000}"/>
    <cellStyle name="Dezimal 22 4 5 2 6 3 2" xfId="26334" xr:uid="{00000000-0005-0000-0000-00008A660000}"/>
    <cellStyle name="Dezimal 22 4 5 2 6 4" xfId="26335" xr:uid="{00000000-0005-0000-0000-00008B660000}"/>
    <cellStyle name="Dezimal 22 4 5 2 7" xfId="26336" xr:uid="{00000000-0005-0000-0000-00008C660000}"/>
    <cellStyle name="Dezimal 22 4 5 2 7 2" xfId="26337" xr:uid="{00000000-0005-0000-0000-00008D660000}"/>
    <cellStyle name="Dezimal 22 4 5 2 8" xfId="26338" xr:uid="{00000000-0005-0000-0000-00008E660000}"/>
    <cellStyle name="Dezimal 22 4 5 2 8 2" xfId="26339" xr:uid="{00000000-0005-0000-0000-00008F660000}"/>
    <cellStyle name="Dezimal 22 4 5 2 9" xfId="26340" xr:uid="{00000000-0005-0000-0000-000090660000}"/>
    <cellStyle name="Dezimal 22 4 5 3" xfId="26341" xr:uid="{00000000-0005-0000-0000-000091660000}"/>
    <cellStyle name="Dezimal 22 4 5 3 2" xfId="26342" xr:uid="{00000000-0005-0000-0000-000092660000}"/>
    <cellStyle name="Dezimal 22 4 5 3 2 2" xfId="26343" xr:uid="{00000000-0005-0000-0000-000093660000}"/>
    <cellStyle name="Dezimal 22 4 5 3 3" xfId="26344" xr:uid="{00000000-0005-0000-0000-000094660000}"/>
    <cellStyle name="Dezimal 22 4 5 3 3 2" xfId="26345" xr:uid="{00000000-0005-0000-0000-000095660000}"/>
    <cellStyle name="Dezimal 22 4 5 3 4" xfId="26346" xr:uid="{00000000-0005-0000-0000-000096660000}"/>
    <cellStyle name="Dezimal 22 4 5 4" xfId="26347" xr:uid="{00000000-0005-0000-0000-000097660000}"/>
    <cellStyle name="Dezimal 22 4 5 4 2" xfId="26348" xr:uid="{00000000-0005-0000-0000-000098660000}"/>
    <cellStyle name="Dezimal 22 4 5 4 2 2" xfId="26349" xr:uid="{00000000-0005-0000-0000-000099660000}"/>
    <cellStyle name="Dezimal 22 4 5 4 3" xfId="26350" xr:uid="{00000000-0005-0000-0000-00009A660000}"/>
    <cellStyle name="Dezimal 22 4 5 4 3 2" xfId="26351" xr:uid="{00000000-0005-0000-0000-00009B660000}"/>
    <cellStyle name="Dezimal 22 4 5 4 4" xfId="26352" xr:uid="{00000000-0005-0000-0000-00009C660000}"/>
    <cellStyle name="Dezimal 22 4 5 5" xfId="26353" xr:uid="{00000000-0005-0000-0000-00009D660000}"/>
    <cellStyle name="Dezimal 22 4 5 5 2" xfId="26354" xr:uid="{00000000-0005-0000-0000-00009E660000}"/>
    <cellStyle name="Dezimal 22 4 5 5 2 2" xfId="26355" xr:uid="{00000000-0005-0000-0000-00009F660000}"/>
    <cellStyle name="Dezimal 22 4 5 5 3" xfId="26356" xr:uid="{00000000-0005-0000-0000-0000A0660000}"/>
    <cellStyle name="Dezimal 22 4 5 5 3 2" xfId="26357" xr:uid="{00000000-0005-0000-0000-0000A1660000}"/>
    <cellStyle name="Dezimal 22 4 5 5 4" xfId="26358" xr:uid="{00000000-0005-0000-0000-0000A2660000}"/>
    <cellStyle name="Dezimal 22 4 5 6" xfId="26359" xr:uid="{00000000-0005-0000-0000-0000A3660000}"/>
    <cellStyle name="Dezimal 22 4 5 6 2" xfId="26360" xr:uid="{00000000-0005-0000-0000-0000A4660000}"/>
    <cellStyle name="Dezimal 22 4 5 6 2 2" xfId="26361" xr:uid="{00000000-0005-0000-0000-0000A5660000}"/>
    <cellStyle name="Dezimal 22 4 5 6 3" xfId="26362" xr:uid="{00000000-0005-0000-0000-0000A6660000}"/>
    <cellStyle name="Dezimal 22 4 5 6 3 2" xfId="26363" xr:uid="{00000000-0005-0000-0000-0000A7660000}"/>
    <cellStyle name="Dezimal 22 4 5 6 4" xfId="26364" xr:uid="{00000000-0005-0000-0000-0000A8660000}"/>
    <cellStyle name="Dezimal 22 4 5 7" xfId="26365" xr:uid="{00000000-0005-0000-0000-0000A9660000}"/>
    <cellStyle name="Dezimal 22 4 5 7 2" xfId="26366" xr:uid="{00000000-0005-0000-0000-0000AA660000}"/>
    <cellStyle name="Dezimal 22 4 5 8" xfId="26367" xr:uid="{00000000-0005-0000-0000-0000AB660000}"/>
    <cellStyle name="Dezimal 22 4 5 8 2" xfId="26368" xr:uid="{00000000-0005-0000-0000-0000AC660000}"/>
    <cellStyle name="Dezimal 22 4 5 9" xfId="26369" xr:uid="{00000000-0005-0000-0000-0000AD660000}"/>
    <cellStyle name="Dezimal 22 4 6" xfId="26370" xr:uid="{00000000-0005-0000-0000-0000AE660000}"/>
    <cellStyle name="Dezimal 22 4 6 2" xfId="26371" xr:uid="{00000000-0005-0000-0000-0000AF660000}"/>
    <cellStyle name="Dezimal 22 4 6 2 2" xfId="26372" xr:uid="{00000000-0005-0000-0000-0000B0660000}"/>
    <cellStyle name="Dezimal 22 4 6 2 2 2" xfId="26373" xr:uid="{00000000-0005-0000-0000-0000B1660000}"/>
    <cellStyle name="Dezimal 22 4 6 2 2 2 2" xfId="26374" xr:uid="{00000000-0005-0000-0000-0000B2660000}"/>
    <cellStyle name="Dezimal 22 4 6 2 2 3" xfId="26375" xr:uid="{00000000-0005-0000-0000-0000B3660000}"/>
    <cellStyle name="Dezimal 22 4 6 2 2 3 2" xfId="26376" xr:uid="{00000000-0005-0000-0000-0000B4660000}"/>
    <cellStyle name="Dezimal 22 4 6 2 2 4" xfId="26377" xr:uid="{00000000-0005-0000-0000-0000B5660000}"/>
    <cellStyle name="Dezimal 22 4 6 2 3" xfId="26378" xr:uid="{00000000-0005-0000-0000-0000B6660000}"/>
    <cellStyle name="Dezimal 22 4 6 2 3 2" xfId="26379" xr:uid="{00000000-0005-0000-0000-0000B7660000}"/>
    <cellStyle name="Dezimal 22 4 6 2 3 2 2" xfId="26380" xr:uid="{00000000-0005-0000-0000-0000B8660000}"/>
    <cellStyle name="Dezimal 22 4 6 2 3 3" xfId="26381" xr:uid="{00000000-0005-0000-0000-0000B9660000}"/>
    <cellStyle name="Dezimal 22 4 6 2 3 3 2" xfId="26382" xr:uid="{00000000-0005-0000-0000-0000BA660000}"/>
    <cellStyle name="Dezimal 22 4 6 2 3 4" xfId="26383" xr:uid="{00000000-0005-0000-0000-0000BB660000}"/>
    <cellStyle name="Dezimal 22 4 6 2 4" xfId="26384" xr:uid="{00000000-0005-0000-0000-0000BC660000}"/>
    <cellStyle name="Dezimal 22 4 6 2 4 2" xfId="26385" xr:uid="{00000000-0005-0000-0000-0000BD660000}"/>
    <cellStyle name="Dezimal 22 4 6 2 5" xfId="26386" xr:uid="{00000000-0005-0000-0000-0000BE660000}"/>
    <cellStyle name="Dezimal 22 4 6 2 5 2" xfId="26387" xr:uid="{00000000-0005-0000-0000-0000BF660000}"/>
    <cellStyle name="Dezimal 22 4 6 2 6" xfId="26388" xr:uid="{00000000-0005-0000-0000-0000C0660000}"/>
    <cellStyle name="Dezimal 22 4 6 3" xfId="26389" xr:uid="{00000000-0005-0000-0000-0000C1660000}"/>
    <cellStyle name="Dezimal 22 4 6 3 2" xfId="26390" xr:uid="{00000000-0005-0000-0000-0000C2660000}"/>
    <cellStyle name="Dezimal 22 4 6 3 2 2" xfId="26391" xr:uid="{00000000-0005-0000-0000-0000C3660000}"/>
    <cellStyle name="Dezimal 22 4 6 3 3" xfId="26392" xr:uid="{00000000-0005-0000-0000-0000C4660000}"/>
    <cellStyle name="Dezimal 22 4 6 3 3 2" xfId="26393" xr:uid="{00000000-0005-0000-0000-0000C5660000}"/>
    <cellStyle name="Dezimal 22 4 6 3 4" xfId="26394" xr:uid="{00000000-0005-0000-0000-0000C6660000}"/>
    <cellStyle name="Dezimal 22 4 6 4" xfId="26395" xr:uid="{00000000-0005-0000-0000-0000C7660000}"/>
    <cellStyle name="Dezimal 22 4 6 4 2" xfId="26396" xr:uid="{00000000-0005-0000-0000-0000C8660000}"/>
    <cellStyle name="Dezimal 22 4 6 4 2 2" xfId="26397" xr:uid="{00000000-0005-0000-0000-0000C9660000}"/>
    <cellStyle name="Dezimal 22 4 6 4 3" xfId="26398" xr:uid="{00000000-0005-0000-0000-0000CA660000}"/>
    <cellStyle name="Dezimal 22 4 6 4 3 2" xfId="26399" xr:uid="{00000000-0005-0000-0000-0000CB660000}"/>
    <cellStyle name="Dezimal 22 4 6 4 4" xfId="26400" xr:uid="{00000000-0005-0000-0000-0000CC660000}"/>
    <cellStyle name="Dezimal 22 4 6 5" xfId="26401" xr:uid="{00000000-0005-0000-0000-0000CD660000}"/>
    <cellStyle name="Dezimal 22 4 6 5 2" xfId="26402" xr:uid="{00000000-0005-0000-0000-0000CE660000}"/>
    <cellStyle name="Dezimal 22 4 6 5 2 2" xfId="26403" xr:uid="{00000000-0005-0000-0000-0000CF660000}"/>
    <cellStyle name="Dezimal 22 4 6 5 3" xfId="26404" xr:uid="{00000000-0005-0000-0000-0000D0660000}"/>
    <cellStyle name="Dezimal 22 4 6 5 3 2" xfId="26405" xr:uid="{00000000-0005-0000-0000-0000D1660000}"/>
    <cellStyle name="Dezimal 22 4 6 5 4" xfId="26406" xr:uid="{00000000-0005-0000-0000-0000D2660000}"/>
    <cellStyle name="Dezimal 22 4 6 6" xfId="26407" xr:uid="{00000000-0005-0000-0000-0000D3660000}"/>
    <cellStyle name="Dezimal 22 4 6 6 2" xfId="26408" xr:uid="{00000000-0005-0000-0000-0000D4660000}"/>
    <cellStyle name="Dezimal 22 4 6 6 2 2" xfId="26409" xr:uid="{00000000-0005-0000-0000-0000D5660000}"/>
    <cellStyle name="Dezimal 22 4 6 6 3" xfId="26410" xr:uid="{00000000-0005-0000-0000-0000D6660000}"/>
    <cellStyle name="Dezimal 22 4 6 6 3 2" xfId="26411" xr:uid="{00000000-0005-0000-0000-0000D7660000}"/>
    <cellStyle name="Dezimal 22 4 6 6 4" xfId="26412" xr:uid="{00000000-0005-0000-0000-0000D8660000}"/>
    <cellStyle name="Dezimal 22 4 6 7" xfId="26413" xr:uid="{00000000-0005-0000-0000-0000D9660000}"/>
    <cellStyle name="Dezimal 22 4 6 7 2" xfId="26414" xr:uid="{00000000-0005-0000-0000-0000DA660000}"/>
    <cellStyle name="Dezimal 22 4 6 8" xfId="26415" xr:uid="{00000000-0005-0000-0000-0000DB660000}"/>
    <cellStyle name="Dezimal 22 4 6 8 2" xfId="26416" xr:uid="{00000000-0005-0000-0000-0000DC660000}"/>
    <cellStyle name="Dezimal 22 4 6 9" xfId="26417" xr:uid="{00000000-0005-0000-0000-0000DD660000}"/>
    <cellStyle name="Dezimal 22 4 7" xfId="26418" xr:uid="{00000000-0005-0000-0000-0000DE660000}"/>
    <cellStyle name="Dezimal 22 4 7 10" xfId="26419" xr:uid="{00000000-0005-0000-0000-0000DF660000}"/>
    <cellStyle name="Dezimal 22 4 7 10 2" xfId="26420" xr:uid="{00000000-0005-0000-0000-0000E0660000}"/>
    <cellStyle name="Dezimal 22 4 7 11" xfId="26421" xr:uid="{00000000-0005-0000-0000-0000E1660000}"/>
    <cellStyle name="Dezimal 22 4 7 2" xfId="26422" xr:uid="{00000000-0005-0000-0000-0000E2660000}"/>
    <cellStyle name="Dezimal 22 4 7 2 2" xfId="26423" xr:uid="{00000000-0005-0000-0000-0000E3660000}"/>
    <cellStyle name="Dezimal 22 4 7 2 2 2" xfId="26424" xr:uid="{00000000-0005-0000-0000-0000E4660000}"/>
    <cellStyle name="Dezimal 22 4 7 2 2 2 2" xfId="26425" xr:uid="{00000000-0005-0000-0000-0000E5660000}"/>
    <cellStyle name="Dezimal 22 4 7 2 2 3" xfId="26426" xr:uid="{00000000-0005-0000-0000-0000E6660000}"/>
    <cellStyle name="Dezimal 22 4 7 2 2 3 2" xfId="26427" xr:uid="{00000000-0005-0000-0000-0000E7660000}"/>
    <cellStyle name="Dezimal 22 4 7 2 2 4" xfId="26428" xr:uid="{00000000-0005-0000-0000-0000E8660000}"/>
    <cellStyle name="Dezimal 22 4 7 2 3" xfId="26429" xr:uid="{00000000-0005-0000-0000-0000E9660000}"/>
    <cellStyle name="Dezimal 22 4 7 2 3 2" xfId="26430" xr:uid="{00000000-0005-0000-0000-0000EA660000}"/>
    <cellStyle name="Dezimal 22 4 7 2 3 2 2" xfId="26431" xr:uid="{00000000-0005-0000-0000-0000EB660000}"/>
    <cellStyle name="Dezimal 22 4 7 2 3 3" xfId="26432" xr:uid="{00000000-0005-0000-0000-0000EC660000}"/>
    <cellStyle name="Dezimal 22 4 7 2 3 3 2" xfId="26433" xr:uid="{00000000-0005-0000-0000-0000ED660000}"/>
    <cellStyle name="Dezimal 22 4 7 2 3 4" xfId="26434" xr:uid="{00000000-0005-0000-0000-0000EE660000}"/>
    <cellStyle name="Dezimal 22 4 7 2 4" xfId="26435" xr:uid="{00000000-0005-0000-0000-0000EF660000}"/>
    <cellStyle name="Dezimal 22 4 7 2 4 2" xfId="26436" xr:uid="{00000000-0005-0000-0000-0000F0660000}"/>
    <cellStyle name="Dezimal 22 4 7 2 5" xfId="26437" xr:uid="{00000000-0005-0000-0000-0000F1660000}"/>
    <cellStyle name="Dezimal 22 4 7 2 5 2" xfId="26438" xr:uid="{00000000-0005-0000-0000-0000F2660000}"/>
    <cellStyle name="Dezimal 22 4 7 2 6" xfId="26439" xr:uid="{00000000-0005-0000-0000-0000F3660000}"/>
    <cellStyle name="Dezimal 22 4 7 3" xfId="26440" xr:uid="{00000000-0005-0000-0000-0000F4660000}"/>
    <cellStyle name="Dezimal 22 4 7 3 2" xfId="26441" xr:uid="{00000000-0005-0000-0000-0000F5660000}"/>
    <cellStyle name="Dezimal 22 4 7 3 2 2" xfId="26442" xr:uid="{00000000-0005-0000-0000-0000F6660000}"/>
    <cellStyle name="Dezimal 22 4 7 3 2 2 2" xfId="26443" xr:uid="{00000000-0005-0000-0000-0000F7660000}"/>
    <cellStyle name="Dezimal 22 4 7 3 2 3" xfId="26444" xr:uid="{00000000-0005-0000-0000-0000F8660000}"/>
    <cellStyle name="Dezimal 22 4 7 3 2 3 2" xfId="26445" xr:uid="{00000000-0005-0000-0000-0000F9660000}"/>
    <cellStyle name="Dezimal 22 4 7 3 2 4" xfId="26446" xr:uid="{00000000-0005-0000-0000-0000FA660000}"/>
    <cellStyle name="Dezimal 22 4 7 3 3" xfId="26447" xr:uid="{00000000-0005-0000-0000-0000FB660000}"/>
    <cellStyle name="Dezimal 22 4 7 3 3 2" xfId="26448" xr:uid="{00000000-0005-0000-0000-0000FC660000}"/>
    <cellStyle name="Dezimal 22 4 7 3 3 2 2" xfId="26449" xr:uid="{00000000-0005-0000-0000-0000FD660000}"/>
    <cellStyle name="Dezimal 22 4 7 3 3 3" xfId="26450" xr:uid="{00000000-0005-0000-0000-0000FE660000}"/>
    <cellStyle name="Dezimal 22 4 7 3 3 3 2" xfId="26451" xr:uid="{00000000-0005-0000-0000-0000FF660000}"/>
    <cellStyle name="Dezimal 22 4 7 3 3 4" xfId="26452" xr:uid="{00000000-0005-0000-0000-000000670000}"/>
    <cellStyle name="Dezimal 22 4 7 3 4" xfId="26453" xr:uid="{00000000-0005-0000-0000-000001670000}"/>
    <cellStyle name="Dezimal 22 4 7 3 4 2" xfId="26454" xr:uid="{00000000-0005-0000-0000-000002670000}"/>
    <cellStyle name="Dezimal 22 4 7 3 5" xfId="26455" xr:uid="{00000000-0005-0000-0000-000003670000}"/>
    <cellStyle name="Dezimal 22 4 7 3 5 2" xfId="26456" xr:uid="{00000000-0005-0000-0000-000004670000}"/>
    <cellStyle name="Dezimal 22 4 7 3 6" xfId="26457" xr:uid="{00000000-0005-0000-0000-000005670000}"/>
    <cellStyle name="Dezimal 22 4 7 4" xfId="26458" xr:uid="{00000000-0005-0000-0000-000006670000}"/>
    <cellStyle name="Dezimal 22 4 7 4 2" xfId="26459" xr:uid="{00000000-0005-0000-0000-000007670000}"/>
    <cellStyle name="Dezimal 22 4 7 4 2 2" xfId="26460" xr:uid="{00000000-0005-0000-0000-000008670000}"/>
    <cellStyle name="Dezimal 22 4 7 4 2 2 2" xfId="26461" xr:uid="{00000000-0005-0000-0000-000009670000}"/>
    <cellStyle name="Dezimal 22 4 7 4 2 2 2 2" xfId="26462" xr:uid="{00000000-0005-0000-0000-00000A670000}"/>
    <cellStyle name="Dezimal 22 4 7 4 2 2 3" xfId="26463" xr:uid="{00000000-0005-0000-0000-00000B670000}"/>
    <cellStyle name="Dezimal 22 4 7 4 2 2 3 2" xfId="26464" xr:uid="{00000000-0005-0000-0000-00000C670000}"/>
    <cellStyle name="Dezimal 22 4 7 4 2 2 4" xfId="26465" xr:uid="{00000000-0005-0000-0000-00000D670000}"/>
    <cellStyle name="Dezimal 22 4 7 4 2 3" xfId="26466" xr:uid="{00000000-0005-0000-0000-00000E670000}"/>
    <cellStyle name="Dezimal 22 4 7 4 2 3 2" xfId="26467" xr:uid="{00000000-0005-0000-0000-00000F670000}"/>
    <cellStyle name="Dezimal 22 4 7 4 2 3 2 2" xfId="26468" xr:uid="{00000000-0005-0000-0000-000010670000}"/>
    <cellStyle name="Dezimal 22 4 7 4 2 3 3" xfId="26469" xr:uid="{00000000-0005-0000-0000-000011670000}"/>
    <cellStyle name="Dezimal 22 4 7 4 2 3 3 2" xfId="26470" xr:uid="{00000000-0005-0000-0000-000012670000}"/>
    <cellStyle name="Dezimal 22 4 7 4 2 3 4" xfId="26471" xr:uid="{00000000-0005-0000-0000-000013670000}"/>
    <cellStyle name="Dezimal 22 4 7 4 2 4" xfId="26472" xr:uid="{00000000-0005-0000-0000-000014670000}"/>
    <cellStyle name="Dezimal 22 4 7 4 2 4 2" xfId="26473" xr:uid="{00000000-0005-0000-0000-000015670000}"/>
    <cellStyle name="Dezimal 22 4 7 4 2 5" xfId="26474" xr:uid="{00000000-0005-0000-0000-000016670000}"/>
    <cellStyle name="Dezimal 22 4 7 4 2 5 2" xfId="26475" xr:uid="{00000000-0005-0000-0000-000017670000}"/>
    <cellStyle name="Dezimal 22 4 7 4 2 6" xfId="26476" xr:uid="{00000000-0005-0000-0000-000018670000}"/>
    <cellStyle name="Dezimal 22 4 7 4 3" xfId="26477" xr:uid="{00000000-0005-0000-0000-000019670000}"/>
    <cellStyle name="Dezimal 22 4 7 4 3 2" xfId="26478" xr:uid="{00000000-0005-0000-0000-00001A670000}"/>
    <cellStyle name="Dezimal 22 4 7 4 3 2 2" xfId="26479" xr:uid="{00000000-0005-0000-0000-00001B670000}"/>
    <cellStyle name="Dezimal 22 4 7 4 3 3" xfId="26480" xr:uid="{00000000-0005-0000-0000-00001C670000}"/>
    <cellStyle name="Dezimal 22 4 7 4 3 3 2" xfId="26481" xr:uid="{00000000-0005-0000-0000-00001D670000}"/>
    <cellStyle name="Dezimal 22 4 7 4 3 4" xfId="26482" xr:uid="{00000000-0005-0000-0000-00001E670000}"/>
    <cellStyle name="Dezimal 22 4 7 4 4" xfId="26483" xr:uid="{00000000-0005-0000-0000-00001F670000}"/>
    <cellStyle name="Dezimal 22 4 7 4 4 2" xfId="26484" xr:uid="{00000000-0005-0000-0000-000020670000}"/>
    <cellStyle name="Dezimal 22 4 7 4 5" xfId="26485" xr:uid="{00000000-0005-0000-0000-000021670000}"/>
    <cellStyle name="Dezimal 22 4 7 4 5 2" xfId="26486" xr:uid="{00000000-0005-0000-0000-000022670000}"/>
    <cellStyle name="Dezimal 22 4 7 4 6" xfId="26487" xr:uid="{00000000-0005-0000-0000-000023670000}"/>
    <cellStyle name="Dezimal 22 4 7 5" xfId="26488" xr:uid="{00000000-0005-0000-0000-000024670000}"/>
    <cellStyle name="Dezimal 22 4 7 5 2" xfId="26489" xr:uid="{00000000-0005-0000-0000-000025670000}"/>
    <cellStyle name="Dezimal 22 4 7 5 2 2" xfId="26490" xr:uid="{00000000-0005-0000-0000-000026670000}"/>
    <cellStyle name="Dezimal 22 4 7 5 3" xfId="26491" xr:uid="{00000000-0005-0000-0000-000027670000}"/>
    <cellStyle name="Dezimal 22 4 7 5 3 2" xfId="26492" xr:uid="{00000000-0005-0000-0000-000028670000}"/>
    <cellStyle name="Dezimal 22 4 7 5 4" xfId="26493" xr:uid="{00000000-0005-0000-0000-000029670000}"/>
    <cellStyle name="Dezimal 22 4 7 6" xfId="26494" xr:uid="{00000000-0005-0000-0000-00002A670000}"/>
    <cellStyle name="Dezimal 22 4 7 6 2" xfId="26495" xr:uid="{00000000-0005-0000-0000-00002B670000}"/>
    <cellStyle name="Dezimal 22 4 7 6 2 2" xfId="26496" xr:uid="{00000000-0005-0000-0000-00002C670000}"/>
    <cellStyle name="Dezimal 22 4 7 6 3" xfId="26497" xr:uid="{00000000-0005-0000-0000-00002D670000}"/>
    <cellStyle name="Dezimal 22 4 7 6 3 2" xfId="26498" xr:uid="{00000000-0005-0000-0000-00002E670000}"/>
    <cellStyle name="Dezimal 22 4 7 6 4" xfId="26499" xr:uid="{00000000-0005-0000-0000-00002F670000}"/>
    <cellStyle name="Dezimal 22 4 7 7" xfId="26500" xr:uid="{00000000-0005-0000-0000-000030670000}"/>
    <cellStyle name="Dezimal 22 4 7 7 2" xfId="26501" xr:uid="{00000000-0005-0000-0000-000031670000}"/>
    <cellStyle name="Dezimal 22 4 7 7 2 2" xfId="26502" xr:uid="{00000000-0005-0000-0000-000032670000}"/>
    <cellStyle name="Dezimal 22 4 7 7 3" xfId="26503" xr:uid="{00000000-0005-0000-0000-000033670000}"/>
    <cellStyle name="Dezimal 22 4 7 7 3 2" xfId="26504" xr:uid="{00000000-0005-0000-0000-000034670000}"/>
    <cellStyle name="Dezimal 22 4 7 7 4" xfId="26505" xr:uid="{00000000-0005-0000-0000-000035670000}"/>
    <cellStyle name="Dezimal 22 4 7 8" xfId="26506" xr:uid="{00000000-0005-0000-0000-000036670000}"/>
    <cellStyle name="Dezimal 22 4 7 8 2" xfId="26507" xr:uid="{00000000-0005-0000-0000-000037670000}"/>
    <cellStyle name="Dezimal 22 4 7 8 2 2" xfId="26508" xr:uid="{00000000-0005-0000-0000-000038670000}"/>
    <cellStyle name="Dezimal 22 4 7 8 3" xfId="26509" xr:uid="{00000000-0005-0000-0000-000039670000}"/>
    <cellStyle name="Dezimal 22 4 7 8 3 2" xfId="26510" xr:uid="{00000000-0005-0000-0000-00003A670000}"/>
    <cellStyle name="Dezimal 22 4 7 8 4" xfId="26511" xr:uid="{00000000-0005-0000-0000-00003B670000}"/>
    <cellStyle name="Dezimal 22 4 7 9" xfId="26512" xr:uid="{00000000-0005-0000-0000-00003C670000}"/>
    <cellStyle name="Dezimal 22 4 7 9 2" xfId="26513" xr:uid="{00000000-0005-0000-0000-00003D670000}"/>
    <cellStyle name="Dezimal 22 4 8" xfId="26514" xr:uid="{00000000-0005-0000-0000-00003E670000}"/>
    <cellStyle name="Dezimal 22 4 8 10" xfId="26515" xr:uid="{00000000-0005-0000-0000-00003F670000}"/>
    <cellStyle name="Dezimal 22 4 8 2" xfId="26516" xr:uid="{00000000-0005-0000-0000-000040670000}"/>
    <cellStyle name="Dezimal 22 4 8 2 2" xfId="26517" xr:uid="{00000000-0005-0000-0000-000041670000}"/>
    <cellStyle name="Dezimal 22 4 8 2 2 2" xfId="26518" xr:uid="{00000000-0005-0000-0000-000042670000}"/>
    <cellStyle name="Dezimal 22 4 8 2 2 2 2" xfId="26519" xr:uid="{00000000-0005-0000-0000-000043670000}"/>
    <cellStyle name="Dezimal 22 4 8 2 2 3" xfId="26520" xr:uid="{00000000-0005-0000-0000-000044670000}"/>
    <cellStyle name="Dezimal 22 4 8 2 2 3 2" xfId="26521" xr:uid="{00000000-0005-0000-0000-000045670000}"/>
    <cellStyle name="Dezimal 22 4 8 2 2 4" xfId="26522" xr:uid="{00000000-0005-0000-0000-000046670000}"/>
    <cellStyle name="Dezimal 22 4 8 2 3" xfId="26523" xr:uid="{00000000-0005-0000-0000-000047670000}"/>
    <cellStyle name="Dezimal 22 4 8 2 3 2" xfId="26524" xr:uid="{00000000-0005-0000-0000-000048670000}"/>
    <cellStyle name="Dezimal 22 4 8 2 3 2 2" xfId="26525" xr:uid="{00000000-0005-0000-0000-000049670000}"/>
    <cellStyle name="Dezimal 22 4 8 2 3 3" xfId="26526" xr:uid="{00000000-0005-0000-0000-00004A670000}"/>
    <cellStyle name="Dezimal 22 4 8 2 3 3 2" xfId="26527" xr:uid="{00000000-0005-0000-0000-00004B670000}"/>
    <cellStyle name="Dezimal 22 4 8 2 3 4" xfId="26528" xr:uid="{00000000-0005-0000-0000-00004C670000}"/>
    <cellStyle name="Dezimal 22 4 8 2 4" xfId="26529" xr:uid="{00000000-0005-0000-0000-00004D670000}"/>
    <cellStyle name="Dezimal 22 4 8 2 4 2" xfId="26530" xr:uid="{00000000-0005-0000-0000-00004E670000}"/>
    <cellStyle name="Dezimal 22 4 8 2 5" xfId="26531" xr:uid="{00000000-0005-0000-0000-00004F670000}"/>
    <cellStyle name="Dezimal 22 4 8 2 5 2" xfId="26532" xr:uid="{00000000-0005-0000-0000-000050670000}"/>
    <cellStyle name="Dezimal 22 4 8 2 6" xfId="26533" xr:uid="{00000000-0005-0000-0000-000051670000}"/>
    <cellStyle name="Dezimal 22 4 8 3" xfId="26534" xr:uid="{00000000-0005-0000-0000-000052670000}"/>
    <cellStyle name="Dezimal 22 4 8 3 2" xfId="26535" xr:uid="{00000000-0005-0000-0000-000053670000}"/>
    <cellStyle name="Dezimal 22 4 8 3 2 2" xfId="26536" xr:uid="{00000000-0005-0000-0000-000054670000}"/>
    <cellStyle name="Dezimal 22 4 8 3 2 2 2" xfId="26537" xr:uid="{00000000-0005-0000-0000-000055670000}"/>
    <cellStyle name="Dezimal 22 4 8 3 2 3" xfId="26538" xr:uid="{00000000-0005-0000-0000-000056670000}"/>
    <cellStyle name="Dezimal 22 4 8 3 2 3 2" xfId="26539" xr:uid="{00000000-0005-0000-0000-000057670000}"/>
    <cellStyle name="Dezimal 22 4 8 3 2 4" xfId="26540" xr:uid="{00000000-0005-0000-0000-000058670000}"/>
    <cellStyle name="Dezimal 22 4 8 3 3" xfId="26541" xr:uid="{00000000-0005-0000-0000-000059670000}"/>
    <cellStyle name="Dezimal 22 4 8 3 3 2" xfId="26542" xr:uid="{00000000-0005-0000-0000-00005A670000}"/>
    <cellStyle name="Dezimal 22 4 8 3 3 2 2" xfId="26543" xr:uid="{00000000-0005-0000-0000-00005B670000}"/>
    <cellStyle name="Dezimal 22 4 8 3 3 3" xfId="26544" xr:uid="{00000000-0005-0000-0000-00005C670000}"/>
    <cellStyle name="Dezimal 22 4 8 3 3 3 2" xfId="26545" xr:uid="{00000000-0005-0000-0000-00005D670000}"/>
    <cellStyle name="Dezimal 22 4 8 3 3 4" xfId="26546" xr:uid="{00000000-0005-0000-0000-00005E670000}"/>
    <cellStyle name="Dezimal 22 4 8 3 4" xfId="26547" xr:uid="{00000000-0005-0000-0000-00005F670000}"/>
    <cellStyle name="Dezimal 22 4 8 3 4 2" xfId="26548" xr:uid="{00000000-0005-0000-0000-000060670000}"/>
    <cellStyle name="Dezimal 22 4 8 3 5" xfId="26549" xr:uid="{00000000-0005-0000-0000-000061670000}"/>
    <cellStyle name="Dezimal 22 4 8 3 5 2" xfId="26550" xr:uid="{00000000-0005-0000-0000-000062670000}"/>
    <cellStyle name="Dezimal 22 4 8 3 6" xfId="26551" xr:uid="{00000000-0005-0000-0000-000063670000}"/>
    <cellStyle name="Dezimal 22 4 8 4" xfId="26552" xr:uid="{00000000-0005-0000-0000-000064670000}"/>
    <cellStyle name="Dezimal 22 4 8 4 2" xfId="26553" xr:uid="{00000000-0005-0000-0000-000065670000}"/>
    <cellStyle name="Dezimal 22 4 8 4 2 2" xfId="26554" xr:uid="{00000000-0005-0000-0000-000066670000}"/>
    <cellStyle name="Dezimal 22 4 8 4 2 2 2" xfId="26555" xr:uid="{00000000-0005-0000-0000-000067670000}"/>
    <cellStyle name="Dezimal 22 4 8 4 2 2 2 2" xfId="26556" xr:uid="{00000000-0005-0000-0000-000068670000}"/>
    <cellStyle name="Dezimal 22 4 8 4 2 2 3" xfId="26557" xr:uid="{00000000-0005-0000-0000-000069670000}"/>
    <cellStyle name="Dezimal 22 4 8 4 2 2 3 2" xfId="26558" xr:uid="{00000000-0005-0000-0000-00006A670000}"/>
    <cellStyle name="Dezimal 22 4 8 4 2 2 4" xfId="26559" xr:uid="{00000000-0005-0000-0000-00006B670000}"/>
    <cellStyle name="Dezimal 22 4 8 4 2 3" xfId="26560" xr:uid="{00000000-0005-0000-0000-00006C670000}"/>
    <cellStyle name="Dezimal 22 4 8 4 2 3 2" xfId="26561" xr:uid="{00000000-0005-0000-0000-00006D670000}"/>
    <cellStyle name="Dezimal 22 4 8 4 2 3 2 2" xfId="26562" xr:uid="{00000000-0005-0000-0000-00006E670000}"/>
    <cellStyle name="Dezimal 22 4 8 4 2 3 3" xfId="26563" xr:uid="{00000000-0005-0000-0000-00006F670000}"/>
    <cellStyle name="Dezimal 22 4 8 4 2 3 3 2" xfId="26564" xr:uid="{00000000-0005-0000-0000-000070670000}"/>
    <cellStyle name="Dezimal 22 4 8 4 2 3 4" xfId="26565" xr:uid="{00000000-0005-0000-0000-000071670000}"/>
    <cellStyle name="Dezimal 22 4 8 4 2 4" xfId="26566" xr:uid="{00000000-0005-0000-0000-000072670000}"/>
    <cellStyle name="Dezimal 22 4 8 4 2 4 2" xfId="26567" xr:uid="{00000000-0005-0000-0000-000073670000}"/>
    <cellStyle name="Dezimal 22 4 8 4 2 5" xfId="26568" xr:uid="{00000000-0005-0000-0000-000074670000}"/>
    <cellStyle name="Dezimal 22 4 8 4 2 5 2" xfId="26569" xr:uid="{00000000-0005-0000-0000-000075670000}"/>
    <cellStyle name="Dezimal 22 4 8 4 2 6" xfId="26570" xr:uid="{00000000-0005-0000-0000-000076670000}"/>
    <cellStyle name="Dezimal 22 4 8 4 3" xfId="26571" xr:uid="{00000000-0005-0000-0000-000077670000}"/>
    <cellStyle name="Dezimal 22 4 8 4 3 2" xfId="26572" xr:uid="{00000000-0005-0000-0000-000078670000}"/>
    <cellStyle name="Dezimal 22 4 8 4 3 2 2" xfId="26573" xr:uid="{00000000-0005-0000-0000-000079670000}"/>
    <cellStyle name="Dezimal 22 4 8 4 3 3" xfId="26574" xr:uid="{00000000-0005-0000-0000-00007A670000}"/>
    <cellStyle name="Dezimal 22 4 8 4 3 3 2" xfId="26575" xr:uid="{00000000-0005-0000-0000-00007B670000}"/>
    <cellStyle name="Dezimal 22 4 8 4 3 4" xfId="26576" xr:uid="{00000000-0005-0000-0000-00007C670000}"/>
    <cellStyle name="Dezimal 22 4 8 4 4" xfId="26577" xr:uid="{00000000-0005-0000-0000-00007D670000}"/>
    <cellStyle name="Dezimal 22 4 8 4 4 2" xfId="26578" xr:uid="{00000000-0005-0000-0000-00007E670000}"/>
    <cellStyle name="Dezimal 22 4 8 4 5" xfId="26579" xr:uid="{00000000-0005-0000-0000-00007F670000}"/>
    <cellStyle name="Dezimal 22 4 8 4 5 2" xfId="26580" xr:uid="{00000000-0005-0000-0000-000080670000}"/>
    <cellStyle name="Dezimal 22 4 8 4 6" xfId="26581" xr:uid="{00000000-0005-0000-0000-000081670000}"/>
    <cellStyle name="Dezimal 22 4 8 5" xfId="26582" xr:uid="{00000000-0005-0000-0000-000082670000}"/>
    <cellStyle name="Dezimal 22 4 8 5 2" xfId="26583" xr:uid="{00000000-0005-0000-0000-000083670000}"/>
    <cellStyle name="Dezimal 22 4 8 5 2 2" xfId="26584" xr:uid="{00000000-0005-0000-0000-000084670000}"/>
    <cellStyle name="Dezimal 22 4 8 5 3" xfId="26585" xr:uid="{00000000-0005-0000-0000-000085670000}"/>
    <cellStyle name="Dezimal 22 4 8 5 3 2" xfId="26586" xr:uid="{00000000-0005-0000-0000-000086670000}"/>
    <cellStyle name="Dezimal 22 4 8 5 4" xfId="26587" xr:uid="{00000000-0005-0000-0000-000087670000}"/>
    <cellStyle name="Dezimal 22 4 8 6" xfId="26588" xr:uid="{00000000-0005-0000-0000-000088670000}"/>
    <cellStyle name="Dezimal 22 4 8 6 2" xfId="26589" xr:uid="{00000000-0005-0000-0000-000089670000}"/>
    <cellStyle name="Dezimal 22 4 8 6 2 2" xfId="26590" xr:uid="{00000000-0005-0000-0000-00008A670000}"/>
    <cellStyle name="Dezimal 22 4 8 6 3" xfId="26591" xr:uid="{00000000-0005-0000-0000-00008B670000}"/>
    <cellStyle name="Dezimal 22 4 8 6 3 2" xfId="26592" xr:uid="{00000000-0005-0000-0000-00008C670000}"/>
    <cellStyle name="Dezimal 22 4 8 6 4" xfId="26593" xr:uid="{00000000-0005-0000-0000-00008D670000}"/>
    <cellStyle name="Dezimal 22 4 8 7" xfId="26594" xr:uid="{00000000-0005-0000-0000-00008E670000}"/>
    <cellStyle name="Dezimal 22 4 8 7 2" xfId="26595" xr:uid="{00000000-0005-0000-0000-00008F670000}"/>
    <cellStyle name="Dezimal 22 4 8 7 2 2" xfId="26596" xr:uid="{00000000-0005-0000-0000-000090670000}"/>
    <cellStyle name="Dezimal 22 4 8 7 3" xfId="26597" xr:uid="{00000000-0005-0000-0000-000091670000}"/>
    <cellStyle name="Dezimal 22 4 8 7 3 2" xfId="26598" xr:uid="{00000000-0005-0000-0000-000092670000}"/>
    <cellStyle name="Dezimal 22 4 8 7 4" xfId="26599" xr:uid="{00000000-0005-0000-0000-000093670000}"/>
    <cellStyle name="Dezimal 22 4 8 8" xfId="26600" xr:uid="{00000000-0005-0000-0000-000094670000}"/>
    <cellStyle name="Dezimal 22 4 8 8 2" xfId="26601" xr:uid="{00000000-0005-0000-0000-000095670000}"/>
    <cellStyle name="Dezimal 22 4 8 9" xfId="26602" xr:uid="{00000000-0005-0000-0000-000096670000}"/>
    <cellStyle name="Dezimal 22 4 8 9 2" xfId="26603" xr:uid="{00000000-0005-0000-0000-000097670000}"/>
    <cellStyle name="Dezimal 22 4 9" xfId="26604" xr:uid="{00000000-0005-0000-0000-000098670000}"/>
    <cellStyle name="Dezimal 22 4 9 2" xfId="26605" xr:uid="{00000000-0005-0000-0000-000099670000}"/>
    <cellStyle name="Dezimal 22 4 9 2 2" xfId="26606" xr:uid="{00000000-0005-0000-0000-00009A670000}"/>
    <cellStyle name="Dezimal 22 4 9 2 2 2" xfId="26607" xr:uid="{00000000-0005-0000-0000-00009B670000}"/>
    <cellStyle name="Dezimal 22 4 9 2 2 2 2" xfId="26608" xr:uid="{00000000-0005-0000-0000-00009C670000}"/>
    <cellStyle name="Dezimal 22 4 9 2 2 3" xfId="26609" xr:uid="{00000000-0005-0000-0000-00009D670000}"/>
    <cellStyle name="Dezimal 22 4 9 2 2 3 2" xfId="26610" xr:uid="{00000000-0005-0000-0000-00009E670000}"/>
    <cellStyle name="Dezimal 22 4 9 2 2 4" xfId="26611" xr:uid="{00000000-0005-0000-0000-00009F670000}"/>
    <cellStyle name="Dezimal 22 4 9 2 3" xfId="26612" xr:uid="{00000000-0005-0000-0000-0000A0670000}"/>
    <cellStyle name="Dezimal 22 4 9 2 3 2" xfId="26613" xr:uid="{00000000-0005-0000-0000-0000A1670000}"/>
    <cellStyle name="Dezimal 22 4 9 2 3 2 2" xfId="26614" xr:uid="{00000000-0005-0000-0000-0000A2670000}"/>
    <cellStyle name="Dezimal 22 4 9 2 3 3" xfId="26615" xr:uid="{00000000-0005-0000-0000-0000A3670000}"/>
    <cellStyle name="Dezimal 22 4 9 2 3 3 2" xfId="26616" xr:uid="{00000000-0005-0000-0000-0000A4670000}"/>
    <cellStyle name="Dezimal 22 4 9 2 3 4" xfId="26617" xr:uid="{00000000-0005-0000-0000-0000A5670000}"/>
    <cellStyle name="Dezimal 22 4 9 2 4" xfId="26618" xr:uid="{00000000-0005-0000-0000-0000A6670000}"/>
    <cellStyle name="Dezimal 22 4 9 2 4 2" xfId="26619" xr:uid="{00000000-0005-0000-0000-0000A7670000}"/>
    <cellStyle name="Dezimal 22 4 9 2 5" xfId="26620" xr:uid="{00000000-0005-0000-0000-0000A8670000}"/>
    <cellStyle name="Dezimal 22 4 9 2 5 2" xfId="26621" xr:uid="{00000000-0005-0000-0000-0000A9670000}"/>
    <cellStyle name="Dezimal 22 4 9 2 6" xfId="26622" xr:uid="{00000000-0005-0000-0000-0000AA670000}"/>
    <cellStyle name="Dezimal 22 4 9 3" xfId="26623" xr:uid="{00000000-0005-0000-0000-0000AB670000}"/>
    <cellStyle name="Dezimal 22 4 9 3 2" xfId="26624" xr:uid="{00000000-0005-0000-0000-0000AC670000}"/>
    <cellStyle name="Dezimal 22 4 9 3 2 2" xfId="26625" xr:uid="{00000000-0005-0000-0000-0000AD670000}"/>
    <cellStyle name="Dezimal 22 4 9 3 3" xfId="26626" xr:uid="{00000000-0005-0000-0000-0000AE670000}"/>
    <cellStyle name="Dezimal 22 4 9 3 3 2" xfId="26627" xr:uid="{00000000-0005-0000-0000-0000AF670000}"/>
    <cellStyle name="Dezimal 22 4 9 3 4" xfId="26628" xr:uid="{00000000-0005-0000-0000-0000B0670000}"/>
    <cellStyle name="Dezimal 22 4 9 4" xfId="26629" xr:uid="{00000000-0005-0000-0000-0000B1670000}"/>
    <cellStyle name="Dezimal 22 4 9 4 2" xfId="26630" xr:uid="{00000000-0005-0000-0000-0000B2670000}"/>
    <cellStyle name="Dezimal 22 4 9 5" xfId="26631" xr:uid="{00000000-0005-0000-0000-0000B3670000}"/>
    <cellStyle name="Dezimal 22 4 9 5 2" xfId="26632" xr:uid="{00000000-0005-0000-0000-0000B4670000}"/>
    <cellStyle name="Dezimal 22 4 9 6" xfId="26633" xr:uid="{00000000-0005-0000-0000-0000B5670000}"/>
    <cellStyle name="Dezimal 22 5" xfId="26634" xr:uid="{00000000-0005-0000-0000-0000B6670000}"/>
    <cellStyle name="Dezimal 22 5 10" xfId="26635" xr:uid="{00000000-0005-0000-0000-0000B7670000}"/>
    <cellStyle name="Dezimal 22 5 10 2" xfId="26636" xr:uid="{00000000-0005-0000-0000-0000B8670000}"/>
    <cellStyle name="Dezimal 22 5 11" xfId="26637" xr:uid="{00000000-0005-0000-0000-0000B9670000}"/>
    <cellStyle name="Dezimal 22 5 2" xfId="26638" xr:uid="{00000000-0005-0000-0000-0000BA670000}"/>
    <cellStyle name="Dezimal 22 5 2 10" xfId="26639" xr:uid="{00000000-0005-0000-0000-0000BB670000}"/>
    <cellStyle name="Dezimal 22 5 2 2" xfId="26640" xr:uid="{00000000-0005-0000-0000-0000BC670000}"/>
    <cellStyle name="Dezimal 22 5 2 2 2" xfId="26641" xr:uid="{00000000-0005-0000-0000-0000BD670000}"/>
    <cellStyle name="Dezimal 22 5 2 2 2 2" xfId="26642" xr:uid="{00000000-0005-0000-0000-0000BE670000}"/>
    <cellStyle name="Dezimal 22 5 2 2 2 2 2" xfId="26643" xr:uid="{00000000-0005-0000-0000-0000BF670000}"/>
    <cellStyle name="Dezimal 22 5 2 2 2 3" xfId="26644" xr:uid="{00000000-0005-0000-0000-0000C0670000}"/>
    <cellStyle name="Dezimal 22 5 2 2 3" xfId="26645" xr:uid="{00000000-0005-0000-0000-0000C1670000}"/>
    <cellStyle name="Dezimal 22 5 2 2 3 2" xfId="26646" xr:uid="{00000000-0005-0000-0000-0000C2670000}"/>
    <cellStyle name="Dezimal 22 5 2 2 4" xfId="26647" xr:uid="{00000000-0005-0000-0000-0000C3670000}"/>
    <cellStyle name="Dezimal 22 5 2 3" xfId="26648" xr:uid="{00000000-0005-0000-0000-0000C4670000}"/>
    <cellStyle name="Dezimal 22 5 2 3 2" xfId="26649" xr:uid="{00000000-0005-0000-0000-0000C5670000}"/>
    <cellStyle name="Dezimal 22 5 2 3 2 2" xfId="26650" xr:uid="{00000000-0005-0000-0000-0000C6670000}"/>
    <cellStyle name="Dezimal 22 5 2 3 3" xfId="26651" xr:uid="{00000000-0005-0000-0000-0000C7670000}"/>
    <cellStyle name="Dezimal 22 5 2 3 3 2" xfId="26652" xr:uid="{00000000-0005-0000-0000-0000C8670000}"/>
    <cellStyle name="Dezimal 22 5 2 3 4" xfId="26653" xr:uid="{00000000-0005-0000-0000-0000C9670000}"/>
    <cellStyle name="Dezimal 22 5 2 4" xfId="26654" xr:uid="{00000000-0005-0000-0000-0000CA670000}"/>
    <cellStyle name="Dezimal 22 5 2 4 2" xfId="26655" xr:uid="{00000000-0005-0000-0000-0000CB670000}"/>
    <cellStyle name="Dezimal 22 5 2 4 2 2" xfId="26656" xr:uid="{00000000-0005-0000-0000-0000CC670000}"/>
    <cellStyle name="Dezimal 22 5 2 4 3" xfId="26657" xr:uid="{00000000-0005-0000-0000-0000CD670000}"/>
    <cellStyle name="Dezimal 22 5 2 4 3 2" xfId="26658" xr:uid="{00000000-0005-0000-0000-0000CE670000}"/>
    <cellStyle name="Dezimal 22 5 2 4 4" xfId="26659" xr:uid="{00000000-0005-0000-0000-0000CF670000}"/>
    <cellStyle name="Dezimal 22 5 2 5" xfId="26660" xr:uid="{00000000-0005-0000-0000-0000D0670000}"/>
    <cellStyle name="Dezimal 22 5 2 5 2" xfId="26661" xr:uid="{00000000-0005-0000-0000-0000D1670000}"/>
    <cellStyle name="Dezimal 22 5 2 5 2 2" xfId="26662" xr:uid="{00000000-0005-0000-0000-0000D2670000}"/>
    <cellStyle name="Dezimal 22 5 2 5 3" xfId="26663" xr:uid="{00000000-0005-0000-0000-0000D3670000}"/>
    <cellStyle name="Dezimal 22 5 2 5 3 2" xfId="26664" xr:uid="{00000000-0005-0000-0000-0000D4670000}"/>
    <cellStyle name="Dezimal 22 5 2 5 4" xfId="26665" xr:uid="{00000000-0005-0000-0000-0000D5670000}"/>
    <cellStyle name="Dezimal 22 5 2 6" xfId="26666" xr:uid="{00000000-0005-0000-0000-0000D6670000}"/>
    <cellStyle name="Dezimal 22 5 2 6 2" xfId="26667" xr:uid="{00000000-0005-0000-0000-0000D7670000}"/>
    <cellStyle name="Dezimal 22 5 2 6 2 2" xfId="26668" xr:uid="{00000000-0005-0000-0000-0000D8670000}"/>
    <cellStyle name="Dezimal 22 5 2 6 3" xfId="26669" xr:uid="{00000000-0005-0000-0000-0000D9670000}"/>
    <cellStyle name="Dezimal 22 5 2 6 3 2" xfId="26670" xr:uid="{00000000-0005-0000-0000-0000DA670000}"/>
    <cellStyle name="Dezimal 22 5 2 6 4" xfId="26671" xr:uid="{00000000-0005-0000-0000-0000DB670000}"/>
    <cellStyle name="Dezimal 22 5 2 7" xfId="26672" xr:uid="{00000000-0005-0000-0000-0000DC670000}"/>
    <cellStyle name="Dezimal 22 5 2 7 2" xfId="26673" xr:uid="{00000000-0005-0000-0000-0000DD670000}"/>
    <cellStyle name="Dezimal 22 5 2 7 2 2" xfId="26674" xr:uid="{00000000-0005-0000-0000-0000DE670000}"/>
    <cellStyle name="Dezimal 22 5 2 7 3" xfId="26675" xr:uid="{00000000-0005-0000-0000-0000DF670000}"/>
    <cellStyle name="Dezimal 22 5 2 7 3 2" xfId="26676" xr:uid="{00000000-0005-0000-0000-0000E0670000}"/>
    <cellStyle name="Dezimal 22 5 2 7 4" xfId="26677" xr:uid="{00000000-0005-0000-0000-0000E1670000}"/>
    <cellStyle name="Dezimal 22 5 2 8" xfId="26678" xr:uid="{00000000-0005-0000-0000-0000E2670000}"/>
    <cellStyle name="Dezimal 22 5 2 8 2" xfId="26679" xr:uid="{00000000-0005-0000-0000-0000E3670000}"/>
    <cellStyle name="Dezimal 22 5 2 9" xfId="26680" xr:uid="{00000000-0005-0000-0000-0000E4670000}"/>
    <cellStyle name="Dezimal 22 5 2 9 2" xfId="26681" xr:uid="{00000000-0005-0000-0000-0000E5670000}"/>
    <cellStyle name="Dezimal 22 5 3" xfId="26682" xr:uid="{00000000-0005-0000-0000-0000E6670000}"/>
    <cellStyle name="Dezimal 22 5 3 2" xfId="26683" xr:uid="{00000000-0005-0000-0000-0000E7670000}"/>
    <cellStyle name="Dezimal 22 5 3 2 2" xfId="26684" xr:uid="{00000000-0005-0000-0000-0000E8670000}"/>
    <cellStyle name="Dezimal 22 5 3 2 2 2" xfId="26685" xr:uid="{00000000-0005-0000-0000-0000E9670000}"/>
    <cellStyle name="Dezimal 22 5 3 2 3" xfId="26686" xr:uid="{00000000-0005-0000-0000-0000EA670000}"/>
    <cellStyle name="Dezimal 22 5 3 2 3 2" xfId="26687" xr:uid="{00000000-0005-0000-0000-0000EB670000}"/>
    <cellStyle name="Dezimal 22 5 3 2 4" xfId="26688" xr:uid="{00000000-0005-0000-0000-0000EC670000}"/>
    <cellStyle name="Dezimal 22 5 3 3" xfId="26689" xr:uid="{00000000-0005-0000-0000-0000ED670000}"/>
    <cellStyle name="Dezimal 22 5 3 3 2" xfId="26690" xr:uid="{00000000-0005-0000-0000-0000EE670000}"/>
    <cellStyle name="Dezimal 22 5 3 3 2 2" xfId="26691" xr:uid="{00000000-0005-0000-0000-0000EF670000}"/>
    <cellStyle name="Dezimal 22 5 3 3 3" xfId="26692" xr:uid="{00000000-0005-0000-0000-0000F0670000}"/>
    <cellStyle name="Dezimal 22 5 3 3 3 2" xfId="26693" xr:uid="{00000000-0005-0000-0000-0000F1670000}"/>
    <cellStyle name="Dezimal 22 5 3 3 4" xfId="26694" xr:uid="{00000000-0005-0000-0000-0000F2670000}"/>
    <cellStyle name="Dezimal 22 5 3 4" xfId="26695" xr:uid="{00000000-0005-0000-0000-0000F3670000}"/>
    <cellStyle name="Dezimal 22 5 3 4 2" xfId="26696" xr:uid="{00000000-0005-0000-0000-0000F4670000}"/>
    <cellStyle name="Dezimal 22 5 3 4 2 2" xfId="26697" xr:uid="{00000000-0005-0000-0000-0000F5670000}"/>
    <cellStyle name="Dezimal 22 5 3 4 3" xfId="26698" xr:uid="{00000000-0005-0000-0000-0000F6670000}"/>
    <cellStyle name="Dezimal 22 5 3 4 3 2" xfId="26699" xr:uid="{00000000-0005-0000-0000-0000F7670000}"/>
    <cellStyle name="Dezimal 22 5 3 4 4" xfId="26700" xr:uid="{00000000-0005-0000-0000-0000F8670000}"/>
    <cellStyle name="Dezimal 22 5 3 5" xfId="26701" xr:uid="{00000000-0005-0000-0000-0000F9670000}"/>
    <cellStyle name="Dezimal 22 5 3 5 2" xfId="26702" xr:uid="{00000000-0005-0000-0000-0000FA670000}"/>
    <cellStyle name="Dezimal 22 5 3 5 2 2" xfId="26703" xr:uid="{00000000-0005-0000-0000-0000FB670000}"/>
    <cellStyle name="Dezimal 22 5 3 5 3" xfId="26704" xr:uid="{00000000-0005-0000-0000-0000FC670000}"/>
    <cellStyle name="Dezimal 22 5 3 5 3 2" xfId="26705" xr:uid="{00000000-0005-0000-0000-0000FD670000}"/>
    <cellStyle name="Dezimal 22 5 3 5 4" xfId="26706" xr:uid="{00000000-0005-0000-0000-0000FE670000}"/>
    <cellStyle name="Dezimal 22 5 3 6" xfId="26707" xr:uid="{00000000-0005-0000-0000-0000FF670000}"/>
    <cellStyle name="Dezimal 22 5 3 6 2" xfId="26708" xr:uid="{00000000-0005-0000-0000-000000680000}"/>
    <cellStyle name="Dezimal 22 5 3 7" xfId="26709" xr:uid="{00000000-0005-0000-0000-000001680000}"/>
    <cellStyle name="Dezimal 22 5 3 7 2" xfId="26710" xr:uid="{00000000-0005-0000-0000-000002680000}"/>
    <cellStyle name="Dezimal 22 5 3 8" xfId="26711" xr:uid="{00000000-0005-0000-0000-000003680000}"/>
    <cellStyle name="Dezimal 22 5 4" xfId="26712" xr:uid="{00000000-0005-0000-0000-000004680000}"/>
    <cellStyle name="Dezimal 22 5 4 2" xfId="26713" xr:uid="{00000000-0005-0000-0000-000005680000}"/>
    <cellStyle name="Dezimal 22 5 4 2 2" xfId="26714" xr:uid="{00000000-0005-0000-0000-000006680000}"/>
    <cellStyle name="Dezimal 22 5 4 3" xfId="26715" xr:uid="{00000000-0005-0000-0000-000007680000}"/>
    <cellStyle name="Dezimal 22 5 4 3 2" xfId="26716" xr:uid="{00000000-0005-0000-0000-000008680000}"/>
    <cellStyle name="Dezimal 22 5 4 4" xfId="26717" xr:uid="{00000000-0005-0000-0000-000009680000}"/>
    <cellStyle name="Dezimal 22 5 5" xfId="26718" xr:uid="{00000000-0005-0000-0000-00000A680000}"/>
    <cellStyle name="Dezimal 22 5 5 2" xfId="26719" xr:uid="{00000000-0005-0000-0000-00000B680000}"/>
    <cellStyle name="Dezimal 22 5 5 2 2" xfId="26720" xr:uid="{00000000-0005-0000-0000-00000C680000}"/>
    <cellStyle name="Dezimal 22 5 5 3" xfId="26721" xr:uid="{00000000-0005-0000-0000-00000D680000}"/>
    <cellStyle name="Dezimal 22 5 5 3 2" xfId="26722" xr:uid="{00000000-0005-0000-0000-00000E680000}"/>
    <cellStyle name="Dezimal 22 5 5 4" xfId="26723" xr:uid="{00000000-0005-0000-0000-00000F680000}"/>
    <cellStyle name="Dezimal 22 5 6" xfId="26724" xr:uid="{00000000-0005-0000-0000-000010680000}"/>
    <cellStyle name="Dezimal 22 5 6 2" xfId="26725" xr:uid="{00000000-0005-0000-0000-000011680000}"/>
    <cellStyle name="Dezimal 22 5 6 2 2" xfId="26726" xr:uid="{00000000-0005-0000-0000-000012680000}"/>
    <cellStyle name="Dezimal 22 5 6 3" xfId="26727" xr:uid="{00000000-0005-0000-0000-000013680000}"/>
    <cellStyle name="Dezimal 22 5 6 3 2" xfId="26728" xr:uid="{00000000-0005-0000-0000-000014680000}"/>
    <cellStyle name="Dezimal 22 5 6 4" xfId="26729" xr:uid="{00000000-0005-0000-0000-000015680000}"/>
    <cellStyle name="Dezimal 22 5 7" xfId="26730" xr:uid="{00000000-0005-0000-0000-000016680000}"/>
    <cellStyle name="Dezimal 22 5 7 2" xfId="26731" xr:uid="{00000000-0005-0000-0000-000017680000}"/>
    <cellStyle name="Dezimal 22 5 7 2 2" xfId="26732" xr:uid="{00000000-0005-0000-0000-000018680000}"/>
    <cellStyle name="Dezimal 22 5 7 3" xfId="26733" xr:uid="{00000000-0005-0000-0000-000019680000}"/>
    <cellStyle name="Dezimal 22 5 7 3 2" xfId="26734" xr:uid="{00000000-0005-0000-0000-00001A680000}"/>
    <cellStyle name="Dezimal 22 5 7 4" xfId="26735" xr:uid="{00000000-0005-0000-0000-00001B680000}"/>
    <cellStyle name="Dezimal 22 5 8" xfId="26736" xr:uid="{00000000-0005-0000-0000-00001C680000}"/>
    <cellStyle name="Dezimal 22 5 8 2" xfId="26737" xr:uid="{00000000-0005-0000-0000-00001D680000}"/>
    <cellStyle name="Dezimal 22 5 8 2 2" xfId="26738" xr:uid="{00000000-0005-0000-0000-00001E680000}"/>
    <cellStyle name="Dezimal 22 5 8 3" xfId="26739" xr:uid="{00000000-0005-0000-0000-00001F680000}"/>
    <cellStyle name="Dezimal 22 5 8 3 2" xfId="26740" xr:uid="{00000000-0005-0000-0000-000020680000}"/>
    <cellStyle name="Dezimal 22 5 8 4" xfId="26741" xr:uid="{00000000-0005-0000-0000-000021680000}"/>
    <cellStyle name="Dezimal 22 5 9" xfId="26742" xr:uid="{00000000-0005-0000-0000-000022680000}"/>
    <cellStyle name="Dezimal 22 5 9 2" xfId="26743" xr:uid="{00000000-0005-0000-0000-000023680000}"/>
    <cellStyle name="Dezimal 22 6" xfId="26744" xr:uid="{00000000-0005-0000-0000-000024680000}"/>
    <cellStyle name="Dezimal 22 6 10" xfId="26745" xr:uid="{00000000-0005-0000-0000-000025680000}"/>
    <cellStyle name="Dezimal 22 6 10 2" xfId="26746" xr:uid="{00000000-0005-0000-0000-000026680000}"/>
    <cellStyle name="Dezimal 22 6 11" xfId="26747" xr:uid="{00000000-0005-0000-0000-000027680000}"/>
    <cellStyle name="Dezimal 22 6 2" xfId="26748" xr:uid="{00000000-0005-0000-0000-000028680000}"/>
    <cellStyle name="Dezimal 22 6 2 10" xfId="26749" xr:uid="{00000000-0005-0000-0000-000029680000}"/>
    <cellStyle name="Dezimal 22 6 2 2" xfId="26750" xr:uid="{00000000-0005-0000-0000-00002A680000}"/>
    <cellStyle name="Dezimal 22 6 2 2 2" xfId="26751" xr:uid="{00000000-0005-0000-0000-00002B680000}"/>
    <cellStyle name="Dezimal 22 6 2 2 2 2" xfId="26752" xr:uid="{00000000-0005-0000-0000-00002C680000}"/>
    <cellStyle name="Dezimal 22 6 2 2 3" xfId="26753" xr:uid="{00000000-0005-0000-0000-00002D680000}"/>
    <cellStyle name="Dezimal 22 6 2 2 3 2" xfId="26754" xr:uid="{00000000-0005-0000-0000-00002E680000}"/>
    <cellStyle name="Dezimal 22 6 2 2 4" xfId="26755" xr:uid="{00000000-0005-0000-0000-00002F680000}"/>
    <cellStyle name="Dezimal 22 6 2 3" xfId="26756" xr:uid="{00000000-0005-0000-0000-000030680000}"/>
    <cellStyle name="Dezimal 22 6 2 3 2" xfId="26757" xr:uid="{00000000-0005-0000-0000-000031680000}"/>
    <cellStyle name="Dezimal 22 6 2 3 2 2" xfId="26758" xr:uid="{00000000-0005-0000-0000-000032680000}"/>
    <cellStyle name="Dezimal 22 6 2 3 3" xfId="26759" xr:uid="{00000000-0005-0000-0000-000033680000}"/>
    <cellStyle name="Dezimal 22 6 2 3 3 2" xfId="26760" xr:uid="{00000000-0005-0000-0000-000034680000}"/>
    <cellStyle name="Dezimal 22 6 2 3 4" xfId="26761" xr:uid="{00000000-0005-0000-0000-000035680000}"/>
    <cellStyle name="Dezimal 22 6 2 4" xfId="26762" xr:uid="{00000000-0005-0000-0000-000036680000}"/>
    <cellStyle name="Dezimal 22 6 2 4 2" xfId="26763" xr:uid="{00000000-0005-0000-0000-000037680000}"/>
    <cellStyle name="Dezimal 22 6 2 4 2 2" xfId="26764" xr:uid="{00000000-0005-0000-0000-000038680000}"/>
    <cellStyle name="Dezimal 22 6 2 4 3" xfId="26765" xr:uid="{00000000-0005-0000-0000-000039680000}"/>
    <cellStyle name="Dezimal 22 6 2 4 3 2" xfId="26766" xr:uid="{00000000-0005-0000-0000-00003A680000}"/>
    <cellStyle name="Dezimal 22 6 2 4 4" xfId="26767" xr:uid="{00000000-0005-0000-0000-00003B680000}"/>
    <cellStyle name="Dezimal 22 6 2 5" xfId="26768" xr:uid="{00000000-0005-0000-0000-00003C680000}"/>
    <cellStyle name="Dezimal 22 6 2 5 2" xfId="26769" xr:uid="{00000000-0005-0000-0000-00003D680000}"/>
    <cellStyle name="Dezimal 22 6 2 5 2 2" xfId="26770" xr:uid="{00000000-0005-0000-0000-00003E680000}"/>
    <cellStyle name="Dezimal 22 6 2 5 3" xfId="26771" xr:uid="{00000000-0005-0000-0000-00003F680000}"/>
    <cellStyle name="Dezimal 22 6 2 5 3 2" xfId="26772" xr:uid="{00000000-0005-0000-0000-000040680000}"/>
    <cellStyle name="Dezimal 22 6 2 5 4" xfId="26773" xr:uid="{00000000-0005-0000-0000-000041680000}"/>
    <cellStyle name="Dezimal 22 6 2 6" xfId="26774" xr:uid="{00000000-0005-0000-0000-000042680000}"/>
    <cellStyle name="Dezimal 22 6 2 6 2" xfId="26775" xr:uid="{00000000-0005-0000-0000-000043680000}"/>
    <cellStyle name="Dezimal 22 6 2 6 2 2" xfId="26776" xr:uid="{00000000-0005-0000-0000-000044680000}"/>
    <cellStyle name="Dezimal 22 6 2 6 3" xfId="26777" xr:uid="{00000000-0005-0000-0000-000045680000}"/>
    <cellStyle name="Dezimal 22 6 2 6 3 2" xfId="26778" xr:uid="{00000000-0005-0000-0000-000046680000}"/>
    <cellStyle name="Dezimal 22 6 2 6 4" xfId="26779" xr:uid="{00000000-0005-0000-0000-000047680000}"/>
    <cellStyle name="Dezimal 22 6 2 7" xfId="26780" xr:uid="{00000000-0005-0000-0000-000048680000}"/>
    <cellStyle name="Dezimal 22 6 2 7 2" xfId="26781" xr:uid="{00000000-0005-0000-0000-000049680000}"/>
    <cellStyle name="Dezimal 22 6 2 7 2 2" xfId="26782" xr:uid="{00000000-0005-0000-0000-00004A680000}"/>
    <cellStyle name="Dezimal 22 6 2 7 3" xfId="26783" xr:uid="{00000000-0005-0000-0000-00004B680000}"/>
    <cellStyle name="Dezimal 22 6 2 7 3 2" xfId="26784" xr:uid="{00000000-0005-0000-0000-00004C680000}"/>
    <cellStyle name="Dezimal 22 6 2 7 4" xfId="26785" xr:uid="{00000000-0005-0000-0000-00004D680000}"/>
    <cellStyle name="Dezimal 22 6 2 8" xfId="26786" xr:uid="{00000000-0005-0000-0000-00004E680000}"/>
    <cellStyle name="Dezimal 22 6 2 8 2" xfId="26787" xr:uid="{00000000-0005-0000-0000-00004F680000}"/>
    <cellStyle name="Dezimal 22 6 2 9" xfId="26788" xr:uid="{00000000-0005-0000-0000-000050680000}"/>
    <cellStyle name="Dezimal 22 6 2 9 2" xfId="26789" xr:uid="{00000000-0005-0000-0000-000051680000}"/>
    <cellStyle name="Dezimal 22 6 3" xfId="26790" xr:uid="{00000000-0005-0000-0000-000052680000}"/>
    <cellStyle name="Dezimal 22 6 3 2" xfId="26791" xr:uid="{00000000-0005-0000-0000-000053680000}"/>
    <cellStyle name="Dezimal 22 6 3 2 2" xfId="26792" xr:uid="{00000000-0005-0000-0000-000054680000}"/>
    <cellStyle name="Dezimal 22 6 3 2 2 2" xfId="26793" xr:uid="{00000000-0005-0000-0000-000055680000}"/>
    <cellStyle name="Dezimal 22 6 3 2 3" xfId="26794" xr:uid="{00000000-0005-0000-0000-000056680000}"/>
    <cellStyle name="Dezimal 22 6 3 2 3 2" xfId="26795" xr:uid="{00000000-0005-0000-0000-000057680000}"/>
    <cellStyle name="Dezimal 22 6 3 2 4" xfId="26796" xr:uid="{00000000-0005-0000-0000-000058680000}"/>
    <cellStyle name="Dezimal 22 6 3 3" xfId="26797" xr:uid="{00000000-0005-0000-0000-000059680000}"/>
    <cellStyle name="Dezimal 22 6 3 3 2" xfId="26798" xr:uid="{00000000-0005-0000-0000-00005A680000}"/>
    <cellStyle name="Dezimal 22 6 3 3 2 2" xfId="26799" xr:uid="{00000000-0005-0000-0000-00005B680000}"/>
    <cellStyle name="Dezimal 22 6 3 3 3" xfId="26800" xr:uid="{00000000-0005-0000-0000-00005C680000}"/>
    <cellStyle name="Dezimal 22 6 3 3 3 2" xfId="26801" xr:uid="{00000000-0005-0000-0000-00005D680000}"/>
    <cellStyle name="Dezimal 22 6 3 3 4" xfId="26802" xr:uid="{00000000-0005-0000-0000-00005E680000}"/>
    <cellStyle name="Dezimal 22 6 3 4" xfId="26803" xr:uid="{00000000-0005-0000-0000-00005F680000}"/>
    <cellStyle name="Dezimal 22 6 3 4 2" xfId="26804" xr:uid="{00000000-0005-0000-0000-000060680000}"/>
    <cellStyle name="Dezimal 22 6 3 5" xfId="26805" xr:uid="{00000000-0005-0000-0000-000061680000}"/>
    <cellStyle name="Dezimal 22 6 3 5 2" xfId="26806" xr:uid="{00000000-0005-0000-0000-000062680000}"/>
    <cellStyle name="Dezimal 22 6 3 6" xfId="26807" xr:uid="{00000000-0005-0000-0000-000063680000}"/>
    <cellStyle name="Dezimal 22 6 4" xfId="26808" xr:uid="{00000000-0005-0000-0000-000064680000}"/>
    <cellStyle name="Dezimal 22 6 4 2" xfId="26809" xr:uid="{00000000-0005-0000-0000-000065680000}"/>
    <cellStyle name="Dezimal 22 6 4 2 2" xfId="26810" xr:uid="{00000000-0005-0000-0000-000066680000}"/>
    <cellStyle name="Dezimal 22 6 4 3" xfId="26811" xr:uid="{00000000-0005-0000-0000-000067680000}"/>
    <cellStyle name="Dezimal 22 6 4 3 2" xfId="26812" xr:uid="{00000000-0005-0000-0000-000068680000}"/>
    <cellStyle name="Dezimal 22 6 4 4" xfId="26813" xr:uid="{00000000-0005-0000-0000-000069680000}"/>
    <cellStyle name="Dezimal 22 6 5" xfId="26814" xr:uid="{00000000-0005-0000-0000-00006A680000}"/>
    <cellStyle name="Dezimal 22 6 5 2" xfId="26815" xr:uid="{00000000-0005-0000-0000-00006B680000}"/>
    <cellStyle name="Dezimal 22 6 5 2 2" xfId="26816" xr:uid="{00000000-0005-0000-0000-00006C680000}"/>
    <cellStyle name="Dezimal 22 6 5 3" xfId="26817" xr:uid="{00000000-0005-0000-0000-00006D680000}"/>
    <cellStyle name="Dezimal 22 6 5 3 2" xfId="26818" xr:uid="{00000000-0005-0000-0000-00006E680000}"/>
    <cellStyle name="Dezimal 22 6 5 4" xfId="26819" xr:uid="{00000000-0005-0000-0000-00006F680000}"/>
    <cellStyle name="Dezimal 22 6 6" xfId="26820" xr:uid="{00000000-0005-0000-0000-000070680000}"/>
    <cellStyle name="Dezimal 22 6 6 2" xfId="26821" xr:uid="{00000000-0005-0000-0000-000071680000}"/>
    <cellStyle name="Dezimal 22 6 6 2 2" xfId="26822" xr:uid="{00000000-0005-0000-0000-000072680000}"/>
    <cellStyle name="Dezimal 22 6 6 3" xfId="26823" xr:uid="{00000000-0005-0000-0000-000073680000}"/>
    <cellStyle name="Dezimal 22 6 6 3 2" xfId="26824" xr:uid="{00000000-0005-0000-0000-000074680000}"/>
    <cellStyle name="Dezimal 22 6 6 4" xfId="26825" xr:uid="{00000000-0005-0000-0000-000075680000}"/>
    <cellStyle name="Dezimal 22 6 7" xfId="26826" xr:uid="{00000000-0005-0000-0000-000076680000}"/>
    <cellStyle name="Dezimal 22 6 7 2" xfId="26827" xr:uid="{00000000-0005-0000-0000-000077680000}"/>
    <cellStyle name="Dezimal 22 6 7 2 2" xfId="26828" xr:uid="{00000000-0005-0000-0000-000078680000}"/>
    <cellStyle name="Dezimal 22 6 7 3" xfId="26829" xr:uid="{00000000-0005-0000-0000-000079680000}"/>
    <cellStyle name="Dezimal 22 6 7 3 2" xfId="26830" xr:uid="{00000000-0005-0000-0000-00007A680000}"/>
    <cellStyle name="Dezimal 22 6 7 4" xfId="26831" xr:uid="{00000000-0005-0000-0000-00007B680000}"/>
    <cellStyle name="Dezimal 22 6 8" xfId="26832" xr:uid="{00000000-0005-0000-0000-00007C680000}"/>
    <cellStyle name="Dezimal 22 6 8 2" xfId="26833" xr:uid="{00000000-0005-0000-0000-00007D680000}"/>
    <cellStyle name="Dezimal 22 6 8 2 2" xfId="26834" xr:uid="{00000000-0005-0000-0000-00007E680000}"/>
    <cellStyle name="Dezimal 22 6 8 3" xfId="26835" xr:uid="{00000000-0005-0000-0000-00007F680000}"/>
    <cellStyle name="Dezimal 22 6 8 3 2" xfId="26836" xr:uid="{00000000-0005-0000-0000-000080680000}"/>
    <cellStyle name="Dezimal 22 6 8 4" xfId="26837" xr:uid="{00000000-0005-0000-0000-000081680000}"/>
    <cellStyle name="Dezimal 22 6 9" xfId="26838" xr:uid="{00000000-0005-0000-0000-000082680000}"/>
    <cellStyle name="Dezimal 22 6 9 2" xfId="26839" xr:uid="{00000000-0005-0000-0000-000083680000}"/>
    <cellStyle name="Dezimal 22 7" xfId="26840" xr:uid="{00000000-0005-0000-0000-000084680000}"/>
    <cellStyle name="Dezimal 22 7 10" xfId="26841" xr:uid="{00000000-0005-0000-0000-000085680000}"/>
    <cellStyle name="Dezimal 22 7 2" xfId="26842" xr:uid="{00000000-0005-0000-0000-000086680000}"/>
    <cellStyle name="Dezimal 22 7 2 10" xfId="26843" xr:uid="{00000000-0005-0000-0000-000087680000}"/>
    <cellStyle name="Dezimal 22 7 2 2" xfId="26844" xr:uid="{00000000-0005-0000-0000-000088680000}"/>
    <cellStyle name="Dezimal 22 7 2 2 2" xfId="26845" xr:uid="{00000000-0005-0000-0000-000089680000}"/>
    <cellStyle name="Dezimal 22 7 2 2 2 2" xfId="26846" xr:uid="{00000000-0005-0000-0000-00008A680000}"/>
    <cellStyle name="Dezimal 22 7 2 2 3" xfId="26847" xr:uid="{00000000-0005-0000-0000-00008B680000}"/>
    <cellStyle name="Dezimal 22 7 2 2 3 2" xfId="26848" xr:uid="{00000000-0005-0000-0000-00008C680000}"/>
    <cellStyle name="Dezimal 22 7 2 2 4" xfId="26849" xr:uid="{00000000-0005-0000-0000-00008D680000}"/>
    <cellStyle name="Dezimal 22 7 2 3" xfId="26850" xr:uid="{00000000-0005-0000-0000-00008E680000}"/>
    <cellStyle name="Dezimal 22 7 2 3 2" xfId="26851" xr:uid="{00000000-0005-0000-0000-00008F680000}"/>
    <cellStyle name="Dezimal 22 7 2 3 2 2" xfId="26852" xr:uid="{00000000-0005-0000-0000-000090680000}"/>
    <cellStyle name="Dezimal 22 7 2 3 3" xfId="26853" xr:uid="{00000000-0005-0000-0000-000091680000}"/>
    <cellStyle name="Dezimal 22 7 2 3 3 2" xfId="26854" xr:uid="{00000000-0005-0000-0000-000092680000}"/>
    <cellStyle name="Dezimal 22 7 2 3 4" xfId="26855" xr:uid="{00000000-0005-0000-0000-000093680000}"/>
    <cellStyle name="Dezimal 22 7 2 4" xfId="26856" xr:uid="{00000000-0005-0000-0000-000094680000}"/>
    <cellStyle name="Dezimal 22 7 2 4 2" xfId="26857" xr:uid="{00000000-0005-0000-0000-000095680000}"/>
    <cellStyle name="Dezimal 22 7 2 4 2 2" xfId="26858" xr:uid="{00000000-0005-0000-0000-000096680000}"/>
    <cellStyle name="Dezimal 22 7 2 4 3" xfId="26859" xr:uid="{00000000-0005-0000-0000-000097680000}"/>
    <cellStyle name="Dezimal 22 7 2 4 3 2" xfId="26860" xr:uid="{00000000-0005-0000-0000-000098680000}"/>
    <cellStyle name="Dezimal 22 7 2 4 4" xfId="26861" xr:uid="{00000000-0005-0000-0000-000099680000}"/>
    <cellStyle name="Dezimal 22 7 2 5" xfId="26862" xr:uid="{00000000-0005-0000-0000-00009A680000}"/>
    <cellStyle name="Dezimal 22 7 2 5 2" xfId="26863" xr:uid="{00000000-0005-0000-0000-00009B680000}"/>
    <cellStyle name="Dezimal 22 7 2 5 2 2" xfId="26864" xr:uid="{00000000-0005-0000-0000-00009C680000}"/>
    <cellStyle name="Dezimal 22 7 2 5 3" xfId="26865" xr:uid="{00000000-0005-0000-0000-00009D680000}"/>
    <cellStyle name="Dezimal 22 7 2 5 3 2" xfId="26866" xr:uid="{00000000-0005-0000-0000-00009E680000}"/>
    <cellStyle name="Dezimal 22 7 2 5 4" xfId="26867" xr:uid="{00000000-0005-0000-0000-00009F680000}"/>
    <cellStyle name="Dezimal 22 7 2 6" xfId="26868" xr:uid="{00000000-0005-0000-0000-0000A0680000}"/>
    <cellStyle name="Dezimal 22 7 2 6 2" xfId="26869" xr:uid="{00000000-0005-0000-0000-0000A1680000}"/>
    <cellStyle name="Dezimal 22 7 2 6 2 2" xfId="26870" xr:uid="{00000000-0005-0000-0000-0000A2680000}"/>
    <cellStyle name="Dezimal 22 7 2 6 3" xfId="26871" xr:uid="{00000000-0005-0000-0000-0000A3680000}"/>
    <cellStyle name="Dezimal 22 7 2 6 3 2" xfId="26872" xr:uid="{00000000-0005-0000-0000-0000A4680000}"/>
    <cellStyle name="Dezimal 22 7 2 6 4" xfId="26873" xr:uid="{00000000-0005-0000-0000-0000A5680000}"/>
    <cellStyle name="Dezimal 22 7 2 7" xfId="26874" xr:uid="{00000000-0005-0000-0000-0000A6680000}"/>
    <cellStyle name="Dezimal 22 7 2 7 2" xfId="26875" xr:uid="{00000000-0005-0000-0000-0000A7680000}"/>
    <cellStyle name="Dezimal 22 7 2 7 2 2" xfId="26876" xr:uid="{00000000-0005-0000-0000-0000A8680000}"/>
    <cellStyle name="Dezimal 22 7 2 7 3" xfId="26877" xr:uid="{00000000-0005-0000-0000-0000A9680000}"/>
    <cellStyle name="Dezimal 22 7 2 7 3 2" xfId="26878" xr:uid="{00000000-0005-0000-0000-0000AA680000}"/>
    <cellStyle name="Dezimal 22 7 2 7 4" xfId="26879" xr:uid="{00000000-0005-0000-0000-0000AB680000}"/>
    <cellStyle name="Dezimal 22 7 2 8" xfId="26880" xr:uid="{00000000-0005-0000-0000-0000AC680000}"/>
    <cellStyle name="Dezimal 22 7 2 8 2" xfId="26881" xr:uid="{00000000-0005-0000-0000-0000AD680000}"/>
    <cellStyle name="Dezimal 22 7 2 9" xfId="26882" xr:uid="{00000000-0005-0000-0000-0000AE680000}"/>
    <cellStyle name="Dezimal 22 7 2 9 2" xfId="26883" xr:uid="{00000000-0005-0000-0000-0000AF680000}"/>
    <cellStyle name="Dezimal 22 7 3" xfId="26884" xr:uid="{00000000-0005-0000-0000-0000B0680000}"/>
    <cellStyle name="Dezimal 22 7 3 2" xfId="26885" xr:uid="{00000000-0005-0000-0000-0000B1680000}"/>
    <cellStyle name="Dezimal 22 7 3 2 2" xfId="26886" xr:uid="{00000000-0005-0000-0000-0000B2680000}"/>
    <cellStyle name="Dezimal 22 7 3 3" xfId="26887" xr:uid="{00000000-0005-0000-0000-0000B3680000}"/>
    <cellStyle name="Dezimal 22 7 3 3 2" xfId="26888" xr:uid="{00000000-0005-0000-0000-0000B4680000}"/>
    <cellStyle name="Dezimal 22 7 3 4" xfId="26889" xr:uid="{00000000-0005-0000-0000-0000B5680000}"/>
    <cellStyle name="Dezimal 22 7 4" xfId="26890" xr:uid="{00000000-0005-0000-0000-0000B6680000}"/>
    <cellStyle name="Dezimal 22 7 4 2" xfId="26891" xr:uid="{00000000-0005-0000-0000-0000B7680000}"/>
    <cellStyle name="Dezimal 22 7 4 2 2" xfId="26892" xr:uid="{00000000-0005-0000-0000-0000B8680000}"/>
    <cellStyle name="Dezimal 22 7 4 3" xfId="26893" xr:uid="{00000000-0005-0000-0000-0000B9680000}"/>
    <cellStyle name="Dezimal 22 7 4 3 2" xfId="26894" xr:uid="{00000000-0005-0000-0000-0000BA680000}"/>
    <cellStyle name="Dezimal 22 7 4 4" xfId="26895" xr:uid="{00000000-0005-0000-0000-0000BB680000}"/>
    <cellStyle name="Dezimal 22 7 5" xfId="26896" xr:uid="{00000000-0005-0000-0000-0000BC680000}"/>
    <cellStyle name="Dezimal 22 7 5 2" xfId="26897" xr:uid="{00000000-0005-0000-0000-0000BD680000}"/>
    <cellStyle name="Dezimal 22 7 5 2 2" xfId="26898" xr:uid="{00000000-0005-0000-0000-0000BE680000}"/>
    <cellStyle name="Dezimal 22 7 5 3" xfId="26899" xr:uid="{00000000-0005-0000-0000-0000BF680000}"/>
    <cellStyle name="Dezimal 22 7 5 3 2" xfId="26900" xr:uid="{00000000-0005-0000-0000-0000C0680000}"/>
    <cellStyle name="Dezimal 22 7 5 4" xfId="26901" xr:uid="{00000000-0005-0000-0000-0000C1680000}"/>
    <cellStyle name="Dezimal 22 7 6" xfId="26902" xr:uid="{00000000-0005-0000-0000-0000C2680000}"/>
    <cellStyle name="Dezimal 22 7 6 2" xfId="26903" xr:uid="{00000000-0005-0000-0000-0000C3680000}"/>
    <cellStyle name="Dezimal 22 7 6 2 2" xfId="26904" xr:uid="{00000000-0005-0000-0000-0000C4680000}"/>
    <cellStyle name="Dezimal 22 7 6 3" xfId="26905" xr:uid="{00000000-0005-0000-0000-0000C5680000}"/>
    <cellStyle name="Dezimal 22 7 6 3 2" xfId="26906" xr:uid="{00000000-0005-0000-0000-0000C6680000}"/>
    <cellStyle name="Dezimal 22 7 6 4" xfId="26907" xr:uid="{00000000-0005-0000-0000-0000C7680000}"/>
    <cellStyle name="Dezimal 22 7 7" xfId="26908" xr:uid="{00000000-0005-0000-0000-0000C8680000}"/>
    <cellStyle name="Dezimal 22 7 7 2" xfId="26909" xr:uid="{00000000-0005-0000-0000-0000C9680000}"/>
    <cellStyle name="Dezimal 22 7 7 2 2" xfId="26910" xr:uid="{00000000-0005-0000-0000-0000CA680000}"/>
    <cellStyle name="Dezimal 22 7 7 3" xfId="26911" xr:uid="{00000000-0005-0000-0000-0000CB680000}"/>
    <cellStyle name="Dezimal 22 7 7 3 2" xfId="26912" xr:uid="{00000000-0005-0000-0000-0000CC680000}"/>
    <cellStyle name="Dezimal 22 7 7 4" xfId="26913" xr:uid="{00000000-0005-0000-0000-0000CD680000}"/>
    <cellStyle name="Dezimal 22 7 8" xfId="26914" xr:uid="{00000000-0005-0000-0000-0000CE680000}"/>
    <cellStyle name="Dezimal 22 7 8 2" xfId="26915" xr:uid="{00000000-0005-0000-0000-0000CF680000}"/>
    <cellStyle name="Dezimal 22 7 9" xfId="26916" xr:uid="{00000000-0005-0000-0000-0000D0680000}"/>
    <cellStyle name="Dezimal 22 7 9 2" xfId="26917" xr:uid="{00000000-0005-0000-0000-0000D1680000}"/>
    <cellStyle name="Dezimal 22 8" xfId="26918" xr:uid="{00000000-0005-0000-0000-0000D2680000}"/>
    <cellStyle name="Dezimal 22 8 10" xfId="26919" xr:uid="{00000000-0005-0000-0000-0000D3680000}"/>
    <cellStyle name="Dezimal 22 8 2" xfId="26920" xr:uid="{00000000-0005-0000-0000-0000D4680000}"/>
    <cellStyle name="Dezimal 22 8 2 2" xfId="26921" xr:uid="{00000000-0005-0000-0000-0000D5680000}"/>
    <cellStyle name="Dezimal 22 8 2 2 2" xfId="26922" xr:uid="{00000000-0005-0000-0000-0000D6680000}"/>
    <cellStyle name="Dezimal 22 8 2 2 2 2" xfId="26923" xr:uid="{00000000-0005-0000-0000-0000D7680000}"/>
    <cellStyle name="Dezimal 22 8 2 2 3" xfId="26924" xr:uid="{00000000-0005-0000-0000-0000D8680000}"/>
    <cellStyle name="Dezimal 22 8 2 2 3 2" xfId="26925" xr:uid="{00000000-0005-0000-0000-0000D9680000}"/>
    <cellStyle name="Dezimal 22 8 2 2 4" xfId="26926" xr:uid="{00000000-0005-0000-0000-0000DA680000}"/>
    <cellStyle name="Dezimal 22 8 2 3" xfId="26927" xr:uid="{00000000-0005-0000-0000-0000DB680000}"/>
    <cellStyle name="Dezimal 22 8 2 3 2" xfId="26928" xr:uid="{00000000-0005-0000-0000-0000DC680000}"/>
    <cellStyle name="Dezimal 22 8 2 3 2 2" xfId="26929" xr:uid="{00000000-0005-0000-0000-0000DD680000}"/>
    <cellStyle name="Dezimal 22 8 2 3 3" xfId="26930" xr:uid="{00000000-0005-0000-0000-0000DE680000}"/>
    <cellStyle name="Dezimal 22 8 2 3 3 2" xfId="26931" xr:uid="{00000000-0005-0000-0000-0000DF680000}"/>
    <cellStyle name="Dezimal 22 8 2 3 4" xfId="26932" xr:uid="{00000000-0005-0000-0000-0000E0680000}"/>
    <cellStyle name="Dezimal 22 8 2 4" xfId="26933" xr:uid="{00000000-0005-0000-0000-0000E1680000}"/>
    <cellStyle name="Dezimal 22 8 2 4 2" xfId="26934" xr:uid="{00000000-0005-0000-0000-0000E2680000}"/>
    <cellStyle name="Dezimal 22 8 2 5" xfId="26935" xr:uid="{00000000-0005-0000-0000-0000E3680000}"/>
    <cellStyle name="Dezimal 22 8 2 5 2" xfId="26936" xr:uid="{00000000-0005-0000-0000-0000E4680000}"/>
    <cellStyle name="Dezimal 22 8 2 6" xfId="26937" xr:uid="{00000000-0005-0000-0000-0000E5680000}"/>
    <cellStyle name="Dezimal 22 8 3" xfId="26938" xr:uid="{00000000-0005-0000-0000-0000E6680000}"/>
    <cellStyle name="Dezimal 22 8 3 2" xfId="26939" xr:uid="{00000000-0005-0000-0000-0000E7680000}"/>
    <cellStyle name="Dezimal 22 8 3 2 2" xfId="26940" xr:uid="{00000000-0005-0000-0000-0000E8680000}"/>
    <cellStyle name="Dezimal 22 8 3 3" xfId="26941" xr:uid="{00000000-0005-0000-0000-0000E9680000}"/>
    <cellStyle name="Dezimal 22 8 3 3 2" xfId="26942" xr:uid="{00000000-0005-0000-0000-0000EA680000}"/>
    <cellStyle name="Dezimal 22 8 3 4" xfId="26943" xr:uid="{00000000-0005-0000-0000-0000EB680000}"/>
    <cellStyle name="Dezimal 22 8 4" xfId="26944" xr:uid="{00000000-0005-0000-0000-0000EC680000}"/>
    <cellStyle name="Dezimal 22 8 4 2" xfId="26945" xr:uid="{00000000-0005-0000-0000-0000ED680000}"/>
    <cellStyle name="Dezimal 22 8 4 2 2" xfId="26946" xr:uid="{00000000-0005-0000-0000-0000EE680000}"/>
    <cellStyle name="Dezimal 22 8 4 3" xfId="26947" xr:uid="{00000000-0005-0000-0000-0000EF680000}"/>
    <cellStyle name="Dezimal 22 8 4 3 2" xfId="26948" xr:uid="{00000000-0005-0000-0000-0000F0680000}"/>
    <cellStyle name="Dezimal 22 8 4 4" xfId="26949" xr:uid="{00000000-0005-0000-0000-0000F1680000}"/>
    <cellStyle name="Dezimal 22 8 5" xfId="26950" xr:uid="{00000000-0005-0000-0000-0000F2680000}"/>
    <cellStyle name="Dezimal 22 8 5 2" xfId="26951" xr:uid="{00000000-0005-0000-0000-0000F3680000}"/>
    <cellStyle name="Dezimal 22 8 5 2 2" xfId="26952" xr:uid="{00000000-0005-0000-0000-0000F4680000}"/>
    <cellStyle name="Dezimal 22 8 5 3" xfId="26953" xr:uid="{00000000-0005-0000-0000-0000F5680000}"/>
    <cellStyle name="Dezimal 22 8 5 3 2" xfId="26954" xr:uid="{00000000-0005-0000-0000-0000F6680000}"/>
    <cellStyle name="Dezimal 22 8 5 4" xfId="26955" xr:uid="{00000000-0005-0000-0000-0000F7680000}"/>
    <cellStyle name="Dezimal 22 8 6" xfId="26956" xr:uid="{00000000-0005-0000-0000-0000F8680000}"/>
    <cellStyle name="Dezimal 22 8 6 2" xfId="26957" xr:uid="{00000000-0005-0000-0000-0000F9680000}"/>
    <cellStyle name="Dezimal 22 8 6 2 2" xfId="26958" xr:uid="{00000000-0005-0000-0000-0000FA680000}"/>
    <cellStyle name="Dezimal 22 8 6 3" xfId="26959" xr:uid="{00000000-0005-0000-0000-0000FB680000}"/>
    <cellStyle name="Dezimal 22 8 6 3 2" xfId="26960" xr:uid="{00000000-0005-0000-0000-0000FC680000}"/>
    <cellStyle name="Dezimal 22 8 6 4" xfId="26961" xr:uid="{00000000-0005-0000-0000-0000FD680000}"/>
    <cellStyle name="Dezimal 22 8 7" xfId="26962" xr:uid="{00000000-0005-0000-0000-0000FE680000}"/>
    <cellStyle name="Dezimal 22 8 7 2" xfId="26963" xr:uid="{00000000-0005-0000-0000-0000FF680000}"/>
    <cellStyle name="Dezimal 22 8 7 2 2" xfId="26964" xr:uid="{00000000-0005-0000-0000-000000690000}"/>
    <cellStyle name="Dezimal 22 8 7 3" xfId="26965" xr:uid="{00000000-0005-0000-0000-000001690000}"/>
    <cellStyle name="Dezimal 22 8 7 3 2" xfId="26966" xr:uid="{00000000-0005-0000-0000-000002690000}"/>
    <cellStyle name="Dezimal 22 8 7 4" xfId="26967" xr:uid="{00000000-0005-0000-0000-000003690000}"/>
    <cellStyle name="Dezimal 22 8 8" xfId="26968" xr:uid="{00000000-0005-0000-0000-000004690000}"/>
    <cellStyle name="Dezimal 22 8 8 2" xfId="26969" xr:uid="{00000000-0005-0000-0000-000005690000}"/>
    <cellStyle name="Dezimal 22 8 9" xfId="26970" xr:uid="{00000000-0005-0000-0000-000006690000}"/>
    <cellStyle name="Dezimal 22 8 9 2" xfId="26971" xr:uid="{00000000-0005-0000-0000-000007690000}"/>
    <cellStyle name="Dezimal 22 9" xfId="26972" xr:uid="{00000000-0005-0000-0000-000008690000}"/>
    <cellStyle name="Dezimal 22 9 10" xfId="26973" xr:uid="{00000000-0005-0000-0000-000009690000}"/>
    <cellStyle name="Dezimal 22 9 10 2" xfId="26974" xr:uid="{00000000-0005-0000-0000-00000A690000}"/>
    <cellStyle name="Dezimal 22 9 11" xfId="26975" xr:uid="{00000000-0005-0000-0000-00000B690000}"/>
    <cellStyle name="Dezimal 22 9 2" xfId="26976" xr:uid="{00000000-0005-0000-0000-00000C690000}"/>
    <cellStyle name="Dezimal 22 9 2 2" xfId="26977" xr:uid="{00000000-0005-0000-0000-00000D690000}"/>
    <cellStyle name="Dezimal 22 9 2 2 2" xfId="26978" xr:uid="{00000000-0005-0000-0000-00000E690000}"/>
    <cellStyle name="Dezimal 22 9 2 2 2 2" xfId="26979" xr:uid="{00000000-0005-0000-0000-00000F690000}"/>
    <cellStyle name="Dezimal 22 9 2 2 3" xfId="26980" xr:uid="{00000000-0005-0000-0000-000010690000}"/>
    <cellStyle name="Dezimal 22 9 2 2 3 2" xfId="26981" xr:uid="{00000000-0005-0000-0000-000011690000}"/>
    <cellStyle name="Dezimal 22 9 2 2 4" xfId="26982" xr:uid="{00000000-0005-0000-0000-000012690000}"/>
    <cellStyle name="Dezimal 22 9 2 3" xfId="26983" xr:uid="{00000000-0005-0000-0000-000013690000}"/>
    <cellStyle name="Dezimal 22 9 2 3 2" xfId="26984" xr:uid="{00000000-0005-0000-0000-000014690000}"/>
    <cellStyle name="Dezimal 22 9 2 3 2 2" xfId="26985" xr:uid="{00000000-0005-0000-0000-000015690000}"/>
    <cellStyle name="Dezimal 22 9 2 3 3" xfId="26986" xr:uid="{00000000-0005-0000-0000-000016690000}"/>
    <cellStyle name="Dezimal 22 9 2 3 3 2" xfId="26987" xr:uid="{00000000-0005-0000-0000-000017690000}"/>
    <cellStyle name="Dezimal 22 9 2 3 4" xfId="26988" xr:uid="{00000000-0005-0000-0000-000018690000}"/>
    <cellStyle name="Dezimal 22 9 2 4" xfId="26989" xr:uid="{00000000-0005-0000-0000-000019690000}"/>
    <cellStyle name="Dezimal 22 9 2 4 2" xfId="26990" xr:uid="{00000000-0005-0000-0000-00001A690000}"/>
    <cellStyle name="Dezimal 22 9 2 5" xfId="26991" xr:uid="{00000000-0005-0000-0000-00001B690000}"/>
    <cellStyle name="Dezimal 22 9 2 5 2" xfId="26992" xr:uid="{00000000-0005-0000-0000-00001C690000}"/>
    <cellStyle name="Dezimal 22 9 2 6" xfId="26993" xr:uid="{00000000-0005-0000-0000-00001D690000}"/>
    <cellStyle name="Dezimal 22 9 3" xfId="26994" xr:uid="{00000000-0005-0000-0000-00001E690000}"/>
    <cellStyle name="Dezimal 22 9 3 2" xfId="26995" xr:uid="{00000000-0005-0000-0000-00001F690000}"/>
    <cellStyle name="Dezimal 22 9 3 2 2" xfId="26996" xr:uid="{00000000-0005-0000-0000-000020690000}"/>
    <cellStyle name="Dezimal 22 9 3 2 2 2" xfId="26997" xr:uid="{00000000-0005-0000-0000-000021690000}"/>
    <cellStyle name="Dezimal 22 9 3 2 3" xfId="26998" xr:uid="{00000000-0005-0000-0000-000022690000}"/>
    <cellStyle name="Dezimal 22 9 3 2 3 2" xfId="26999" xr:uid="{00000000-0005-0000-0000-000023690000}"/>
    <cellStyle name="Dezimal 22 9 3 2 4" xfId="27000" xr:uid="{00000000-0005-0000-0000-000024690000}"/>
    <cellStyle name="Dezimal 22 9 3 3" xfId="27001" xr:uid="{00000000-0005-0000-0000-000025690000}"/>
    <cellStyle name="Dezimal 22 9 3 3 2" xfId="27002" xr:uid="{00000000-0005-0000-0000-000026690000}"/>
    <cellStyle name="Dezimal 22 9 3 3 2 2" xfId="27003" xr:uid="{00000000-0005-0000-0000-000027690000}"/>
    <cellStyle name="Dezimal 22 9 3 3 3" xfId="27004" xr:uid="{00000000-0005-0000-0000-000028690000}"/>
    <cellStyle name="Dezimal 22 9 3 3 3 2" xfId="27005" xr:uid="{00000000-0005-0000-0000-000029690000}"/>
    <cellStyle name="Dezimal 22 9 3 3 4" xfId="27006" xr:uid="{00000000-0005-0000-0000-00002A690000}"/>
    <cellStyle name="Dezimal 22 9 3 4" xfId="27007" xr:uid="{00000000-0005-0000-0000-00002B690000}"/>
    <cellStyle name="Dezimal 22 9 3 4 2" xfId="27008" xr:uid="{00000000-0005-0000-0000-00002C690000}"/>
    <cellStyle name="Dezimal 22 9 3 5" xfId="27009" xr:uid="{00000000-0005-0000-0000-00002D690000}"/>
    <cellStyle name="Dezimal 22 9 3 5 2" xfId="27010" xr:uid="{00000000-0005-0000-0000-00002E690000}"/>
    <cellStyle name="Dezimal 22 9 3 6" xfId="27011" xr:uid="{00000000-0005-0000-0000-00002F690000}"/>
    <cellStyle name="Dezimal 22 9 4" xfId="27012" xr:uid="{00000000-0005-0000-0000-000030690000}"/>
    <cellStyle name="Dezimal 22 9 4 2" xfId="27013" xr:uid="{00000000-0005-0000-0000-000031690000}"/>
    <cellStyle name="Dezimal 22 9 4 2 2" xfId="27014" xr:uid="{00000000-0005-0000-0000-000032690000}"/>
    <cellStyle name="Dezimal 22 9 4 2 2 2" xfId="27015" xr:uid="{00000000-0005-0000-0000-000033690000}"/>
    <cellStyle name="Dezimal 22 9 4 2 2 2 2" xfId="27016" xr:uid="{00000000-0005-0000-0000-000034690000}"/>
    <cellStyle name="Dezimal 22 9 4 2 2 3" xfId="27017" xr:uid="{00000000-0005-0000-0000-000035690000}"/>
    <cellStyle name="Dezimal 22 9 4 2 2 3 2" xfId="27018" xr:uid="{00000000-0005-0000-0000-000036690000}"/>
    <cellStyle name="Dezimal 22 9 4 2 2 4" xfId="27019" xr:uid="{00000000-0005-0000-0000-000037690000}"/>
    <cellStyle name="Dezimal 22 9 4 2 3" xfId="27020" xr:uid="{00000000-0005-0000-0000-000038690000}"/>
    <cellStyle name="Dezimal 22 9 4 2 3 2" xfId="27021" xr:uid="{00000000-0005-0000-0000-000039690000}"/>
    <cellStyle name="Dezimal 22 9 4 2 3 2 2" xfId="27022" xr:uid="{00000000-0005-0000-0000-00003A690000}"/>
    <cellStyle name="Dezimal 22 9 4 2 3 3" xfId="27023" xr:uid="{00000000-0005-0000-0000-00003B690000}"/>
    <cellStyle name="Dezimal 22 9 4 2 3 3 2" xfId="27024" xr:uid="{00000000-0005-0000-0000-00003C690000}"/>
    <cellStyle name="Dezimal 22 9 4 2 3 4" xfId="27025" xr:uid="{00000000-0005-0000-0000-00003D690000}"/>
    <cellStyle name="Dezimal 22 9 4 2 4" xfId="27026" xr:uid="{00000000-0005-0000-0000-00003E690000}"/>
    <cellStyle name="Dezimal 22 9 4 2 4 2" xfId="27027" xr:uid="{00000000-0005-0000-0000-00003F690000}"/>
    <cellStyle name="Dezimal 22 9 4 2 5" xfId="27028" xr:uid="{00000000-0005-0000-0000-000040690000}"/>
    <cellStyle name="Dezimal 22 9 4 2 5 2" xfId="27029" xr:uid="{00000000-0005-0000-0000-000041690000}"/>
    <cellStyle name="Dezimal 22 9 4 2 6" xfId="27030" xr:uid="{00000000-0005-0000-0000-000042690000}"/>
    <cellStyle name="Dezimal 22 9 4 3" xfId="27031" xr:uid="{00000000-0005-0000-0000-000043690000}"/>
    <cellStyle name="Dezimal 22 9 4 3 2" xfId="27032" xr:uid="{00000000-0005-0000-0000-000044690000}"/>
    <cellStyle name="Dezimal 22 9 4 3 2 2" xfId="27033" xr:uid="{00000000-0005-0000-0000-000045690000}"/>
    <cellStyle name="Dezimal 22 9 4 3 3" xfId="27034" xr:uid="{00000000-0005-0000-0000-000046690000}"/>
    <cellStyle name="Dezimal 22 9 4 3 3 2" xfId="27035" xr:uid="{00000000-0005-0000-0000-000047690000}"/>
    <cellStyle name="Dezimal 22 9 4 3 4" xfId="27036" xr:uid="{00000000-0005-0000-0000-000048690000}"/>
    <cellStyle name="Dezimal 22 9 4 4" xfId="27037" xr:uid="{00000000-0005-0000-0000-000049690000}"/>
    <cellStyle name="Dezimal 22 9 4 4 2" xfId="27038" xr:uid="{00000000-0005-0000-0000-00004A690000}"/>
    <cellStyle name="Dezimal 22 9 4 5" xfId="27039" xr:uid="{00000000-0005-0000-0000-00004B690000}"/>
    <cellStyle name="Dezimal 22 9 4 5 2" xfId="27040" xr:uid="{00000000-0005-0000-0000-00004C690000}"/>
    <cellStyle name="Dezimal 22 9 4 6" xfId="27041" xr:uid="{00000000-0005-0000-0000-00004D690000}"/>
    <cellStyle name="Dezimal 22 9 5" xfId="27042" xr:uid="{00000000-0005-0000-0000-00004E690000}"/>
    <cellStyle name="Dezimal 22 9 5 2" xfId="27043" xr:uid="{00000000-0005-0000-0000-00004F690000}"/>
    <cellStyle name="Dezimal 22 9 5 2 2" xfId="27044" xr:uid="{00000000-0005-0000-0000-000050690000}"/>
    <cellStyle name="Dezimal 22 9 5 3" xfId="27045" xr:uid="{00000000-0005-0000-0000-000051690000}"/>
    <cellStyle name="Dezimal 22 9 5 3 2" xfId="27046" xr:uid="{00000000-0005-0000-0000-000052690000}"/>
    <cellStyle name="Dezimal 22 9 5 4" xfId="27047" xr:uid="{00000000-0005-0000-0000-000053690000}"/>
    <cellStyle name="Dezimal 22 9 6" xfId="27048" xr:uid="{00000000-0005-0000-0000-000054690000}"/>
    <cellStyle name="Dezimal 22 9 6 2" xfId="27049" xr:uid="{00000000-0005-0000-0000-000055690000}"/>
    <cellStyle name="Dezimal 22 9 6 2 2" xfId="27050" xr:uid="{00000000-0005-0000-0000-000056690000}"/>
    <cellStyle name="Dezimal 22 9 6 3" xfId="27051" xr:uid="{00000000-0005-0000-0000-000057690000}"/>
    <cellStyle name="Dezimal 22 9 6 3 2" xfId="27052" xr:uid="{00000000-0005-0000-0000-000058690000}"/>
    <cellStyle name="Dezimal 22 9 6 4" xfId="27053" xr:uid="{00000000-0005-0000-0000-000059690000}"/>
    <cellStyle name="Dezimal 22 9 7" xfId="27054" xr:uid="{00000000-0005-0000-0000-00005A690000}"/>
    <cellStyle name="Dezimal 22 9 7 2" xfId="27055" xr:uid="{00000000-0005-0000-0000-00005B690000}"/>
    <cellStyle name="Dezimal 22 9 7 2 2" xfId="27056" xr:uid="{00000000-0005-0000-0000-00005C690000}"/>
    <cellStyle name="Dezimal 22 9 7 3" xfId="27057" xr:uid="{00000000-0005-0000-0000-00005D690000}"/>
    <cellStyle name="Dezimal 22 9 7 3 2" xfId="27058" xr:uid="{00000000-0005-0000-0000-00005E690000}"/>
    <cellStyle name="Dezimal 22 9 7 4" xfId="27059" xr:uid="{00000000-0005-0000-0000-00005F690000}"/>
    <cellStyle name="Dezimal 22 9 8" xfId="27060" xr:uid="{00000000-0005-0000-0000-000060690000}"/>
    <cellStyle name="Dezimal 22 9 8 2" xfId="27061" xr:uid="{00000000-0005-0000-0000-000061690000}"/>
    <cellStyle name="Dezimal 22 9 8 2 2" xfId="27062" xr:uid="{00000000-0005-0000-0000-000062690000}"/>
    <cellStyle name="Dezimal 22 9 8 3" xfId="27063" xr:uid="{00000000-0005-0000-0000-000063690000}"/>
    <cellStyle name="Dezimal 22 9 8 3 2" xfId="27064" xr:uid="{00000000-0005-0000-0000-000064690000}"/>
    <cellStyle name="Dezimal 22 9 8 4" xfId="27065" xr:uid="{00000000-0005-0000-0000-000065690000}"/>
    <cellStyle name="Dezimal 22 9 9" xfId="27066" xr:uid="{00000000-0005-0000-0000-000066690000}"/>
    <cellStyle name="Dezimal 22 9 9 2" xfId="27067" xr:uid="{00000000-0005-0000-0000-000067690000}"/>
    <cellStyle name="Dezimal 23" xfId="27068" xr:uid="{00000000-0005-0000-0000-000068690000}"/>
    <cellStyle name="Dezimal 23 10" xfId="27069" xr:uid="{00000000-0005-0000-0000-000069690000}"/>
    <cellStyle name="Dezimal 23 10 10" xfId="27070" xr:uid="{00000000-0005-0000-0000-00006A690000}"/>
    <cellStyle name="Dezimal 23 10 10 2" xfId="27071" xr:uid="{00000000-0005-0000-0000-00006B690000}"/>
    <cellStyle name="Dezimal 23 10 11" xfId="27072" xr:uid="{00000000-0005-0000-0000-00006C690000}"/>
    <cellStyle name="Dezimal 23 10 2" xfId="27073" xr:uid="{00000000-0005-0000-0000-00006D690000}"/>
    <cellStyle name="Dezimal 23 10 2 2" xfId="27074" xr:uid="{00000000-0005-0000-0000-00006E690000}"/>
    <cellStyle name="Dezimal 23 10 2 2 2" xfId="27075" xr:uid="{00000000-0005-0000-0000-00006F690000}"/>
    <cellStyle name="Dezimal 23 10 2 2 2 2" xfId="27076" xr:uid="{00000000-0005-0000-0000-000070690000}"/>
    <cellStyle name="Dezimal 23 10 2 2 3" xfId="27077" xr:uid="{00000000-0005-0000-0000-000071690000}"/>
    <cellStyle name="Dezimal 23 10 2 2 3 2" xfId="27078" xr:uid="{00000000-0005-0000-0000-000072690000}"/>
    <cellStyle name="Dezimal 23 10 2 2 4" xfId="27079" xr:uid="{00000000-0005-0000-0000-000073690000}"/>
    <cellStyle name="Dezimal 23 10 2 3" xfId="27080" xr:uid="{00000000-0005-0000-0000-000074690000}"/>
    <cellStyle name="Dezimal 23 10 2 3 2" xfId="27081" xr:uid="{00000000-0005-0000-0000-000075690000}"/>
    <cellStyle name="Dezimal 23 10 2 3 2 2" xfId="27082" xr:uid="{00000000-0005-0000-0000-000076690000}"/>
    <cellStyle name="Dezimal 23 10 2 3 3" xfId="27083" xr:uid="{00000000-0005-0000-0000-000077690000}"/>
    <cellStyle name="Dezimal 23 10 2 3 3 2" xfId="27084" xr:uid="{00000000-0005-0000-0000-000078690000}"/>
    <cellStyle name="Dezimal 23 10 2 3 4" xfId="27085" xr:uid="{00000000-0005-0000-0000-000079690000}"/>
    <cellStyle name="Dezimal 23 10 2 4" xfId="27086" xr:uid="{00000000-0005-0000-0000-00007A690000}"/>
    <cellStyle name="Dezimal 23 10 2 4 2" xfId="27087" xr:uid="{00000000-0005-0000-0000-00007B690000}"/>
    <cellStyle name="Dezimal 23 10 2 5" xfId="27088" xr:uid="{00000000-0005-0000-0000-00007C690000}"/>
    <cellStyle name="Dezimal 23 10 2 5 2" xfId="27089" xr:uid="{00000000-0005-0000-0000-00007D690000}"/>
    <cellStyle name="Dezimal 23 10 2 6" xfId="27090" xr:uid="{00000000-0005-0000-0000-00007E690000}"/>
    <cellStyle name="Dezimal 23 10 3" xfId="27091" xr:uid="{00000000-0005-0000-0000-00007F690000}"/>
    <cellStyle name="Dezimal 23 10 3 2" xfId="27092" xr:uid="{00000000-0005-0000-0000-000080690000}"/>
    <cellStyle name="Dezimal 23 10 3 2 2" xfId="27093" xr:uid="{00000000-0005-0000-0000-000081690000}"/>
    <cellStyle name="Dezimal 23 10 3 2 2 2" xfId="27094" xr:uid="{00000000-0005-0000-0000-000082690000}"/>
    <cellStyle name="Dezimal 23 10 3 2 3" xfId="27095" xr:uid="{00000000-0005-0000-0000-000083690000}"/>
    <cellStyle name="Dezimal 23 10 3 2 3 2" xfId="27096" xr:uid="{00000000-0005-0000-0000-000084690000}"/>
    <cellStyle name="Dezimal 23 10 3 2 4" xfId="27097" xr:uid="{00000000-0005-0000-0000-000085690000}"/>
    <cellStyle name="Dezimal 23 10 3 3" xfId="27098" xr:uid="{00000000-0005-0000-0000-000086690000}"/>
    <cellStyle name="Dezimal 23 10 3 3 2" xfId="27099" xr:uid="{00000000-0005-0000-0000-000087690000}"/>
    <cellStyle name="Dezimal 23 10 3 3 2 2" xfId="27100" xr:uid="{00000000-0005-0000-0000-000088690000}"/>
    <cellStyle name="Dezimal 23 10 3 3 3" xfId="27101" xr:uid="{00000000-0005-0000-0000-000089690000}"/>
    <cellStyle name="Dezimal 23 10 3 3 3 2" xfId="27102" xr:uid="{00000000-0005-0000-0000-00008A690000}"/>
    <cellStyle name="Dezimal 23 10 3 3 4" xfId="27103" xr:uid="{00000000-0005-0000-0000-00008B690000}"/>
    <cellStyle name="Dezimal 23 10 3 4" xfId="27104" xr:uid="{00000000-0005-0000-0000-00008C690000}"/>
    <cellStyle name="Dezimal 23 10 3 4 2" xfId="27105" xr:uid="{00000000-0005-0000-0000-00008D690000}"/>
    <cellStyle name="Dezimal 23 10 3 5" xfId="27106" xr:uid="{00000000-0005-0000-0000-00008E690000}"/>
    <cellStyle name="Dezimal 23 10 3 5 2" xfId="27107" xr:uid="{00000000-0005-0000-0000-00008F690000}"/>
    <cellStyle name="Dezimal 23 10 3 6" xfId="27108" xr:uid="{00000000-0005-0000-0000-000090690000}"/>
    <cellStyle name="Dezimal 23 10 4" xfId="27109" xr:uid="{00000000-0005-0000-0000-000091690000}"/>
    <cellStyle name="Dezimal 23 10 4 2" xfId="27110" xr:uid="{00000000-0005-0000-0000-000092690000}"/>
    <cellStyle name="Dezimal 23 10 4 2 2" xfId="27111" xr:uid="{00000000-0005-0000-0000-000093690000}"/>
    <cellStyle name="Dezimal 23 10 4 2 2 2" xfId="27112" xr:uid="{00000000-0005-0000-0000-000094690000}"/>
    <cellStyle name="Dezimal 23 10 4 2 2 2 2" xfId="27113" xr:uid="{00000000-0005-0000-0000-000095690000}"/>
    <cellStyle name="Dezimal 23 10 4 2 2 3" xfId="27114" xr:uid="{00000000-0005-0000-0000-000096690000}"/>
    <cellStyle name="Dezimal 23 10 4 2 2 3 2" xfId="27115" xr:uid="{00000000-0005-0000-0000-000097690000}"/>
    <cellStyle name="Dezimal 23 10 4 2 2 4" xfId="27116" xr:uid="{00000000-0005-0000-0000-000098690000}"/>
    <cellStyle name="Dezimal 23 10 4 2 3" xfId="27117" xr:uid="{00000000-0005-0000-0000-000099690000}"/>
    <cellStyle name="Dezimal 23 10 4 2 3 2" xfId="27118" xr:uid="{00000000-0005-0000-0000-00009A690000}"/>
    <cellStyle name="Dezimal 23 10 4 2 3 2 2" xfId="27119" xr:uid="{00000000-0005-0000-0000-00009B690000}"/>
    <cellStyle name="Dezimal 23 10 4 2 3 3" xfId="27120" xr:uid="{00000000-0005-0000-0000-00009C690000}"/>
    <cellStyle name="Dezimal 23 10 4 2 3 3 2" xfId="27121" xr:uid="{00000000-0005-0000-0000-00009D690000}"/>
    <cellStyle name="Dezimal 23 10 4 2 3 4" xfId="27122" xr:uid="{00000000-0005-0000-0000-00009E690000}"/>
    <cellStyle name="Dezimal 23 10 4 2 4" xfId="27123" xr:uid="{00000000-0005-0000-0000-00009F690000}"/>
    <cellStyle name="Dezimal 23 10 4 2 4 2" xfId="27124" xr:uid="{00000000-0005-0000-0000-0000A0690000}"/>
    <cellStyle name="Dezimal 23 10 4 2 5" xfId="27125" xr:uid="{00000000-0005-0000-0000-0000A1690000}"/>
    <cellStyle name="Dezimal 23 10 4 2 5 2" xfId="27126" xr:uid="{00000000-0005-0000-0000-0000A2690000}"/>
    <cellStyle name="Dezimal 23 10 4 2 6" xfId="27127" xr:uid="{00000000-0005-0000-0000-0000A3690000}"/>
    <cellStyle name="Dezimal 23 10 4 3" xfId="27128" xr:uid="{00000000-0005-0000-0000-0000A4690000}"/>
    <cellStyle name="Dezimal 23 10 4 3 2" xfId="27129" xr:uid="{00000000-0005-0000-0000-0000A5690000}"/>
    <cellStyle name="Dezimal 23 10 4 3 2 2" xfId="27130" xr:uid="{00000000-0005-0000-0000-0000A6690000}"/>
    <cellStyle name="Dezimal 23 10 4 3 3" xfId="27131" xr:uid="{00000000-0005-0000-0000-0000A7690000}"/>
    <cellStyle name="Dezimal 23 10 4 3 3 2" xfId="27132" xr:uid="{00000000-0005-0000-0000-0000A8690000}"/>
    <cellStyle name="Dezimal 23 10 4 3 4" xfId="27133" xr:uid="{00000000-0005-0000-0000-0000A9690000}"/>
    <cellStyle name="Dezimal 23 10 4 4" xfId="27134" xr:uid="{00000000-0005-0000-0000-0000AA690000}"/>
    <cellStyle name="Dezimal 23 10 4 4 2" xfId="27135" xr:uid="{00000000-0005-0000-0000-0000AB690000}"/>
    <cellStyle name="Dezimal 23 10 4 5" xfId="27136" xr:uid="{00000000-0005-0000-0000-0000AC690000}"/>
    <cellStyle name="Dezimal 23 10 4 5 2" xfId="27137" xr:uid="{00000000-0005-0000-0000-0000AD690000}"/>
    <cellStyle name="Dezimal 23 10 4 6" xfId="27138" xr:uid="{00000000-0005-0000-0000-0000AE690000}"/>
    <cellStyle name="Dezimal 23 10 5" xfId="27139" xr:uid="{00000000-0005-0000-0000-0000AF690000}"/>
    <cellStyle name="Dezimal 23 10 5 2" xfId="27140" xr:uid="{00000000-0005-0000-0000-0000B0690000}"/>
    <cellStyle name="Dezimal 23 10 5 2 2" xfId="27141" xr:uid="{00000000-0005-0000-0000-0000B1690000}"/>
    <cellStyle name="Dezimal 23 10 5 3" xfId="27142" xr:uid="{00000000-0005-0000-0000-0000B2690000}"/>
    <cellStyle name="Dezimal 23 10 5 3 2" xfId="27143" xr:uid="{00000000-0005-0000-0000-0000B3690000}"/>
    <cellStyle name="Dezimal 23 10 5 4" xfId="27144" xr:uid="{00000000-0005-0000-0000-0000B4690000}"/>
    <cellStyle name="Dezimal 23 10 6" xfId="27145" xr:uid="{00000000-0005-0000-0000-0000B5690000}"/>
    <cellStyle name="Dezimal 23 10 6 2" xfId="27146" xr:uid="{00000000-0005-0000-0000-0000B6690000}"/>
    <cellStyle name="Dezimal 23 10 6 2 2" xfId="27147" xr:uid="{00000000-0005-0000-0000-0000B7690000}"/>
    <cellStyle name="Dezimal 23 10 6 3" xfId="27148" xr:uid="{00000000-0005-0000-0000-0000B8690000}"/>
    <cellStyle name="Dezimal 23 10 6 3 2" xfId="27149" xr:uid="{00000000-0005-0000-0000-0000B9690000}"/>
    <cellStyle name="Dezimal 23 10 6 4" xfId="27150" xr:uid="{00000000-0005-0000-0000-0000BA690000}"/>
    <cellStyle name="Dezimal 23 10 7" xfId="27151" xr:uid="{00000000-0005-0000-0000-0000BB690000}"/>
    <cellStyle name="Dezimal 23 10 7 2" xfId="27152" xr:uid="{00000000-0005-0000-0000-0000BC690000}"/>
    <cellStyle name="Dezimal 23 10 7 2 2" xfId="27153" xr:uid="{00000000-0005-0000-0000-0000BD690000}"/>
    <cellStyle name="Dezimal 23 10 7 3" xfId="27154" xr:uid="{00000000-0005-0000-0000-0000BE690000}"/>
    <cellStyle name="Dezimal 23 10 7 3 2" xfId="27155" xr:uid="{00000000-0005-0000-0000-0000BF690000}"/>
    <cellStyle name="Dezimal 23 10 7 4" xfId="27156" xr:uid="{00000000-0005-0000-0000-0000C0690000}"/>
    <cellStyle name="Dezimal 23 10 8" xfId="27157" xr:uid="{00000000-0005-0000-0000-0000C1690000}"/>
    <cellStyle name="Dezimal 23 10 8 2" xfId="27158" xr:uid="{00000000-0005-0000-0000-0000C2690000}"/>
    <cellStyle name="Dezimal 23 10 9" xfId="27159" xr:uid="{00000000-0005-0000-0000-0000C3690000}"/>
    <cellStyle name="Dezimal 23 10 9 2" xfId="27160" xr:uid="{00000000-0005-0000-0000-0000C4690000}"/>
    <cellStyle name="Dezimal 23 11" xfId="27161" xr:uid="{00000000-0005-0000-0000-0000C5690000}"/>
    <cellStyle name="Dezimal 23 11 2" xfId="27162" xr:uid="{00000000-0005-0000-0000-0000C6690000}"/>
    <cellStyle name="Dezimal 23 11 2 2" xfId="27163" xr:uid="{00000000-0005-0000-0000-0000C7690000}"/>
    <cellStyle name="Dezimal 23 11 2 2 2" xfId="27164" xr:uid="{00000000-0005-0000-0000-0000C8690000}"/>
    <cellStyle name="Dezimal 23 11 2 2 2 2" xfId="27165" xr:uid="{00000000-0005-0000-0000-0000C9690000}"/>
    <cellStyle name="Dezimal 23 11 2 2 3" xfId="27166" xr:uid="{00000000-0005-0000-0000-0000CA690000}"/>
    <cellStyle name="Dezimal 23 11 2 2 3 2" xfId="27167" xr:uid="{00000000-0005-0000-0000-0000CB690000}"/>
    <cellStyle name="Dezimal 23 11 2 2 4" xfId="27168" xr:uid="{00000000-0005-0000-0000-0000CC690000}"/>
    <cellStyle name="Dezimal 23 11 2 3" xfId="27169" xr:uid="{00000000-0005-0000-0000-0000CD690000}"/>
    <cellStyle name="Dezimal 23 11 2 3 2" xfId="27170" xr:uid="{00000000-0005-0000-0000-0000CE690000}"/>
    <cellStyle name="Dezimal 23 11 2 3 2 2" xfId="27171" xr:uid="{00000000-0005-0000-0000-0000CF690000}"/>
    <cellStyle name="Dezimal 23 11 2 3 3" xfId="27172" xr:uid="{00000000-0005-0000-0000-0000D0690000}"/>
    <cellStyle name="Dezimal 23 11 2 3 3 2" xfId="27173" xr:uid="{00000000-0005-0000-0000-0000D1690000}"/>
    <cellStyle name="Dezimal 23 11 2 3 4" xfId="27174" xr:uid="{00000000-0005-0000-0000-0000D2690000}"/>
    <cellStyle name="Dezimal 23 11 2 4" xfId="27175" xr:uid="{00000000-0005-0000-0000-0000D3690000}"/>
    <cellStyle name="Dezimal 23 11 2 4 2" xfId="27176" xr:uid="{00000000-0005-0000-0000-0000D4690000}"/>
    <cellStyle name="Dezimal 23 11 2 5" xfId="27177" xr:uid="{00000000-0005-0000-0000-0000D5690000}"/>
    <cellStyle name="Dezimal 23 11 2 5 2" xfId="27178" xr:uid="{00000000-0005-0000-0000-0000D6690000}"/>
    <cellStyle name="Dezimal 23 11 2 6" xfId="27179" xr:uid="{00000000-0005-0000-0000-0000D7690000}"/>
    <cellStyle name="Dezimal 23 11 3" xfId="27180" xr:uid="{00000000-0005-0000-0000-0000D8690000}"/>
    <cellStyle name="Dezimal 23 11 3 2" xfId="27181" xr:uid="{00000000-0005-0000-0000-0000D9690000}"/>
    <cellStyle name="Dezimal 23 11 3 2 2" xfId="27182" xr:uid="{00000000-0005-0000-0000-0000DA690000}"/>
    <cellStyle name="Dezimal 23 11 3 3" xfId="27183" xr:uid="{00000000-0005-0000-0000-0000DB690000}"/>
    <cellStyle name="Dezimal 23 11 3 3 2" xfId="27184" xr:uid="{00000000-0005-0000-0000-0000DC690000}"/>
    <cellStyle name="Dezimal 23 11 3 4" xfId="27185" xr:uid="{00000000-0005-0000-0000-0000DD690000}"/>
    <cellStyle name="Dezimal 23 11 4" xfId="27186" xr:uid="{00000000-0005-0000-0000-0000DE690000}"/>
    <cellStyle name="Dezimal 23 11 4 2" xfId="27187" xr:uid="{00000000-0005-0000-0000-0000DF690000}"/>
    <cellStyle name="Dezimal 23 11 5" xfId="27188" xr:uid="{00000000-0005-0000-0000-0000E0690000}"/>
    <cellStyle name="Dezimal 23 11 5 2" xfId="27189" xr:uid="{00000000-0005-0000-0000-0000E1690000}"/>
    <cellStyle name="Dezimal 23 11 6" xfId="27190" xr:uid="{00000000-0005-0000-0000-0000E2690000}"/>
    <cellStyle name="Dezimal 23 12" xfId="27191" xr:uid="{00000000-0005-0000-0000-0000E3690000}"/>
    <cellStyle name="Dezimal 23 12 2" xfId="27192" xr:uid="{00000000-0005-0000-0000-0000E4690000}"/>
    <cellStyle name="Dezimal 23 12 2 2" xfId="27193" xr:uid="{00000000-0005-0000-0000-0000E5690000}"/>
    <cellStyle name="Dezimal 23 12 3" xfId="27194" xr:uid="{00000000-0005-0000-0000-0000E6690000}"/>
    <cellStyle name="Dezimal 23 12 3 2" xfId="27195" xr:uid="{00000000-0005-0000-0000-0000E7690000}"/>
    <cellStyle name="Dezimal 23 12 4" xfId="27196" xr:uid="{00000000-0005-0000-0000-0000E8690000}"/>
    <cellStyle name="Dezimal 23 13" xfId="27197" xr:uid="{00000000-0005-0000-0000-0000E9690000}"/>
    <cellStyle name="Dezimal 23 13 2" xfId="27198" xr:uid="{00000000-0005-0000-0000-0000EA690000}"/>
    <cellStyle name="Dezimal 23 14" xfId="27199" xr:uid="{00000000-0005-0000-0000-0000EB690000}"/>
    <cellStyle name="Dezimal 23 14 2" xfId="27200" xr:uid="{00000000-0005-0000-0000-0000EC690000}"/>
    <cellStyle name="Dezimal 23 15" xfId="27201" xr:uid="{00000000-0005-0000-0000-0000ED690000}"/>
    <cellStyle name="Dezimal 23 2" xfId="27202" xr:uid="{00000000-0005-0000-0000-0000EE690000}"/>
    <cellStyle name="Dezimal 23 2 10" xfId="27203" xr:uid="{00000000-0005-0000-0000-0000EF690000}"/>
    <cellStyle name="Dezimal 23 2 10 2" xfId="27204" xr:uid="{00000000-0005-0000-0000-0000F0690000}"/>
    <cellStyle name="Dezimal 23 2 11" xfId="27205" xr:uid="{00000000-0005-0000-0000-0000F1690000}"/>
    <cellStyle name="Dezimal 23 2 2" xfId="27206" xr:uid="{00000000-0005-0000-0000-0000F2690000}"/>
    <cellStyle name="Dezimal 23 2 2 10" xfId="27207" xr:uid="{00000000-0005-0000-0000-0000F3690000}"/>
    <cellStyle name="Dezimal 23 2 2 2" xfId="27208" xr:uid="{00000000-0005-0000-0000-0000F4690000}"/>
    <cellStyle name="Dezimal 23 2 2 2 2" xfId="27209" xr:uid="{00000000-0005-0000-0000-0000F5690000}"/>
    <cellStyle name="Dezimal 23 2 2 2 2 2" xfId="27210" xr:uid="{00000000-0005-0000-0000-0000F6690000}"/>
    <cellStyle name="Dezimal 23 2 2 2 2 2 2" xfId="27211" xr:uid="{00000000-0005-0000-0000-0000F7690000}"/>
    <cellStyle name="Dezimal 23 2 2 2 2 2 2 2" xfId="27212" xr:uid="{00000000-0005-0000-0000-0000F8690000}"/>
    <cellStyle name="Dezimal 23 2 2 2 2 2 3" xfId="27213" xr:uid="{00000000-0005-0000-0000-0000F9690000}"/>
    <cellStyle name="Dezimal 23 2 2 2 2 3" xfId="27214" xr:uid="{00000000-0005-0000-0000-0000FA690000}"/>
    <cellStyle name="Dezimal 23 2 2 2 2 3 2" xfId="27215" xr:uid="{00000000-0005-0000-0000-0000FB690000}"/>
    <cellStyle name="Dezimal 23 2 2 2 2 4" xfId="27216" xr:uid="{00000000-0005-0000-0000-0000FC690000}"/>
    <cellStyle name="Dezimal 23 2 2 2 3" xfId="27217" xr:uid="{00000000-0005-0000-0000-0000FD690000}"/>
    <cellStyle name="Dezimal 23 2 2 2 3 2" xfId="27218" xr:uid="{00000000-0005-0000-0000-0000FE690000}"/>
    <cellStyle name="Dezimal 23 2 2 2 3 2 2" xfId="27219" xr:uid="{00000000-0005-0000-0000-0000FF690000}"/>
    <cellStyle name="Dezimal 23 2 2 2 3 3" xfId="27220" xr:uid="{00000000-0005-0000-0000-0000006A0000}"/>
    <cellStyle name="Dezimal 23 2 2 2 3 3 2" xfId="27221" xr:uid="{00000000-0005-0000-0000-0000016A0000}"/>
    <cellStyle name="Dezimal 23 2 2 2 3 4" xfId="27222" xr:uid="{00000000-0005-0000-0000-0000026A0000}"/>
    <cellStyle name="Dezimal 23 2 2 2 4" xfId="27223" xr:uid="{00000000-0005-0000-0000-0000036A0000}"/>
    <cellStyle name="Dezimal 23 2 2 2 4 2" xfId="27224" xr:uid="{00000000-0005-0000-0000-0000046A0000}"/>
    <cellStyle name="Dezimal 23 2 2 2 5" xfId="27225" xr:uid="{00000000-0005-0000-0000-0000056A0000}"/>
    <cellStyle name="Dezimal 23 2 2 2 5 2" xfId="27226" xr:uid="{00000000-0005-0000-0000-0000066A0000}"/>
    <cellStyle name="Dezimal 23 2 2 2 6" xfId="27227" xr:uid="{00000000-0005-0000-0000-0000076A0000}"/>
    <cellStyle name="Dezimal 23 2 2 3" xfId="27228" xr:uid="{00000000-0005-0000-0000-0000086A0000}"/>
    <cellStyle name="Dezimal 23 2 2 3 2" xfId="27229" xr:uid="{00000000-0005-0000-0000-0000096A0000}"/>
    <cellStyle name="Dezimal 23 2 2 3 2 2" xfId="27230" xr:uid="{00000000-0005-0000-0000-00000A6A0000}"/>
    <cellStyle name="Dezimal 23 2 2 3 2 2 2" xfId="27231" xr:uid="{00000000-0005-0000-0000-00000B6A0000}"/>
    <cellStyle name="Dezimal 23 2 2 3 2 3" xfId="27232" xr:uid="{00000000-0005-0000-0000-00000C6A0000}"/>
    <cellStyle name="Dezimal 23 2 2 3 3" xfId="27233" xr:uid="{00000000-0005-0000-0000-00000D6A0000}"/>
    <cellStyle name="Dezimal 23 2 2 3 3 2" xfId="27234" xr:uid="{00000000-0005-0000-0000-00000E6A0000}"/>
    <cellStyle name="Dezimal 23 2 2 3 4" xfId="27235" xr:uid="{00000000-0005-0000-0000-00000F6A0000}"/>
    <cellStyle name="Dezimal 23 2 2 4" xfId="27236" xr:uid="{00000000-0005-0000-0000-0000106A0000}"/>
    <cellStyle name="Dezimal 23 2 2 4 2" xfId="27237" xr:uid="{00000000-0005-0000-0000-0000116A0000}"/>
    <cellStyle name="Dezimal 23 2 2 4 2 2" xfId="27238" xr:uid="{00000000-0005-0000-0000-0000126A0000}"/>
    <cellStyle name="Dezimal 23 2 2 4 3" xfId="27239" xr:uid="{00000000-0005-0000-0000-0000136A0000}"/>
    <cellStyle name="Dezimal 23 2 2 4 3 2" xfId="27240" xr:uid="{00000000-0005-0000-0000-0000146A0000}"/>
    <cellStyle name="Dezimal 23 2 2 4 4" xfId="27241" xr:uid="{00000000-0005-0000-0000-0000156A0000}"/>
    <cellStyle name="Dezimal 23 2 2 5" xfId="27242" xr:uid="{00000000-0005-0000-0000-0000166A0000}"/>
    <cellStyle name="Dezimal 23 2 2 5 2" xfId="27243" xr:uid="{00000000-0005-0000-0000-0000176A0000}"/>
    <cellStyle name="Dezimal 23 2 2 5 2 2" xfId="27244" xr:uid="{00000000-0005-0000-0000-0000186A0000}"/>
    <cellStyle name="Dezimal 23 2 2 5 3" xfId="27245" xr:uid="{00000000-0005-0000-0000-0000196A0000}"/>
    <cellStyle name="Dezimal 23 2 2 5 3 2" xfId="27246" xr:uid="{00000000-0005-0000-0000-00001A6A0000}"/>
    <cellStyle name="Dezimal 23 2 2 5 4" xfId="27247" xr:uid="{00000000-0005-0000-0000-00001B6A0000}"/>
    <cellStyle name="Dezimal 23 2 2 6" xfId="27248" xr:uid="{00000000-0005-0000-0000-00001C6A0000}"/>
    <cellStyle name="Dezimal 23 2 2 6 2" xfId="27249" xr:uid="{00000000-0005-0000-0000-00001D6A0000}"/>
    <cellStyle name="Dezimal 23 2 2 6 2 2" xfId="27250" xr:uid="{00000000-0005-0000-0000-00001E6A0000}"/>
    <cellStyle name="Dezimal 23 2 2 6 3" xfId="27251" xr:uid="{00000000-0005-0000-0000-00001F6A0000}"/>
    <cellStyle name="Dezimal 23 2 2 6 3 2" xfId="27252" xr:uid="{00000000-0005-0000-0000-0000206A0000}"/>
    <cellStyle name="Dezimal 23 2 2 6 4" xfId="27253" xr:uid="{00000000-0005-0000-0000-0000216A0000}"/>
    <cellStyle name="Dezimal 23 2 2 7" xfId="27254" xr:uid="{00000000-0005-0000-0000-0000226A0000}"/>
    <cellStyle name="Dezimal 23 2 2 7 2" xfId="27255" xr:uid="{00000000-0005-0000-0000-0000236A0000}"/>
    <cellStyle name="Dezimal 23 2 2 7 2 2" xfId="27256" xr:uid="{00000000-0005-0000-0000-0000246A0000}"/>
    <cellStyle name="Dezimal 23 2 2 7 3" xfId="27257" xr:uid="{00000000-0005-0000-0000-0000256A0000}"/>
    <cellStyle name="Dezimal 23 2 2 7 3 2" xfId="27258" xr:uid="{00000000-0005-0000-0000-0000266A0000}"/>
    <cellStyle name="Dezimal 23 2 2 7 4" xfId="27259" xr:uid="{00000000-0005-0000-0000-0000276A0000}"/>
    <cellStyle name="Dezimal 23 2 2 8" xfId="27260" xr:uid="{00000000-0005-0000-0000-0000286A0000}"/>
    <cellStyle name="Dezimal 23 2 2 8 2" xfId="27261" xr:uid="{00000000-0005-0000-0000-0000296A0000}"/>
    <cellStyle name="Dezimal 23 2 2 9" xfId="27262" xr:uid="{00000000-0005-0000-0000-00002A6A0000}"/>
    <cellStyle name="Dezimal 23 2 2 9 2" xfId="27263" xr:uid="{00000000-0005-0000-0000-00002B6A0000}"/>
    <cellStyle name="Dezimal 23 2 3" xfId="27264" xr:uid="{00000000-0005-0000-0000-00002C6A0000}"/>
    <cellStyle name="Dezimal 23 2 3 2" xfId="27265" xr:uid="{00000000-0005-0000-0000-00002D6A0000}"/>
    <cellStyle name="Dezimal 23 2 3 2 2" xfId="27266" xr:uid="{00000000-0005-0000-0000-00002E6A0000}"/>
    <cellStyle name="Dezimal 23 2 3 2 2 2" xfId="27267" xr:uid="{00000000-0005-0000-0000-00002F6A0000}"/>
    <cellStyle name="Dezimal 23 2 3 2 2 2 2" xfId="27268" xr:uid="{00000000-0005-0000-0000-0000306A0000}"/>
    <cellStyle name="Dezimal 23 2 3 2 2 3" xfId="27269" xr:uid="{00000000-0005-0000-0000-0000316A0000}"/>
    <cellStyle name="Dezimal 23 2 3 2 3" xfId="27270" xr:uid="{00000000-0005-0000-0000-0000326A0000}"/>
    <cellStyle name="Dezimal 23 2 3 2 3 2" xfId="27271" xr:uid="{00000000-0005-0000-0000-0000336A0000}"/>
    <cellStyle name="Dezimal 23 2 3 2 4" xfId="27272" xr:uid="{00000000-0005-0000-0000-0000346A0000}"/>
    <cellStyle name="Dezimal 23 2 3 3" xfId="27273" xr:uid="{00000000-0005-0000-0000-0000356A0000}"/>
    <cellStyle name="Dezimal 23 2 3 3 2" xfId="27274" xr:uid="{00000000-0005-0000-0000-0000366A0000}"/>
    <cellStyle name="Dezimal 23 2 3 3 2 2" xfId="27275" xr:uid="{00000000-0005-0000-0000-0000376A0000}"/>
    <cellStyle name="Dezimal 23 2 3 3 3" xfId="27276" xr:uid="{00000000-0005-0000-0000-0000386A0000}"/>
    <cellStyle name="Dezimal 23 2 3 3 3 2" xfId="27277" xr:uid="{00000000-0005-0000-0000-0000396A0000}"/>
    <cellStyle name="Dezimal 23 2 3 3 4" xfId="27278" xr:uid="{00000000-0005-0000-0000-00003A6A0000}"/>
    <cellStyle name="Dezimal 23 2 3 4" xfId="27279" xr:uid="{00000000-0005-0000-0000-00003B6A0000}"/>
    <cellStyle name="Dezimal 23 2 3 4 2" xfId="27280" xr:uid="{00000000-0005-0000-0000-00003C6A0000}"/>
    <cellStyle name="Dezimal 23 2 3 5" xfId="27281" xr:uid="{00000000-0005-0000-0000-00003D6A0000}"/>
    <cellStyle name="Dezimal 23 2 3 5 2" xfId="27282" xr:uid="{00000000-0005-0000-0000-00003E6A0000}"/>
    <cellStyle name="Dezimal 23 2 3 6" xfId="27283" xr:uid="{00000000-0005-0000-0000-00003F6A0000}"/>
    <cellStyle name="Dezimal 23 2 4" xfId="27284" xr:uid="{00000000-0005-0000-0000-0000406A0000}"/>
    <cellStyle name="Dezimal 23 2 4 2" xfId="27285" xr:uid="{00000000-0005-0000-0000-0000416A0000}"/>
    <cellStyle name="Dezimal 23 2 4 2 2" xfId="27286" xr:uid="{00000000-0005-0000-0000-0000426A0000}"/>
    <cellStyle name="Dezimal 23 2 4 2 2 2" xfId="27287" xr:uid="{00000000-0005-0000-0000-0000436A0000}"/>
    <cellStyle name="Dezimal 23 2 4 2 3" xfId="27288" xr:uid="{00000000-0005-0000-0000-0000446A0000}"/>
    <cellStyle name="Dezimal 23 2 4 3" xfId="27289" xr:uid="{00000000-0005-0000-0000-0000456A0000}"/>
    <cellStyle name="Dezimal 23 2 4 3 2" xfId="27290" xr:uid="{00000000-0005-0000-0000-0000466A0000}"/>
    <cellStyle name="Dezimal 23 2 4 4" xfId="27291" xr:uid="{00000000-0005-0000-0000-0000476A0000}"/>
    <cellStyle name="Dezimal 23 2 5" xfId="27292" xr:uid="{00000000-0005-0000-0000-0000486A0000}"/>
    <cellStyle name="Dezimal 23 2 5 2" xfId="27293" xr:uid="{00000000-0005-0000-0000-0000496A0000}"/>
    <cellStyle name="Dezimal 23 2 5 2 2" xfId="27294" xr:uid="{00000000-0005-0000-0000-00004A6A0000}"/>
    <cellStyle name="Dezimal 23 2 5 3" xfId="27295" xr:uid="{00000000-0005-0000-0000-00004B6A0000}"/>
    <cellStyle name="Dezimal 23 2 5 3 2" xfId="27296" xr:uid="{00000000-0005-0000-0000-00004C6A0000}"/>
    <cellStyle name="Dezimal 23 2 5 4" xfId="27297" xr:uid="{00000000-0005-0000-0000-00004D6A0000}"/>
    <cellStyle name="Dezimal 23 2 6" xfId="27298" xr:uid="{00000000-0005-0000-0000-00004E6A0000}"/>
    <cellStyle name="Dezimal 23 2 6 2" xfId="27299" xr:uid="{00000000-0005-0000-0000-00004F6A0000}"/>
    <cellStyle name="Dezimal 23 2 6 2 2" xfId="27300" xr:uid="{00000000-0005-0000-0000-0000506A0000}"/>
    <cellStyle name="Dezimal 23 2 6 3" xfId="27301" xr:uid="{00000000-0005-0000-0000-0000516A0000}"/>
    <cellStyle name="Dezimal 23 2 6 3 2" xfId="27302" xr:uid="{00000000-0005-0000-0000-0000526A0000}"/>
    <cellStyle name="Dezimal 23 2 6 4" xfId="27303" xr:uid="{00000000-0005-0000-0000-0000536A0000}"/>
    <cellStyle name="Dezimal 23 2 7" xfId="27304" xr:uid="{00000000-0005-0000-0000-0000546A0000}"/>
    <cellStyle name="Dezimal 23 2 7 2" xfId="27305" xr:uid="{00000000-0005-0000-0000-0000556A0000}"/>
    <cellStyle name="Dezimal 23 2 7 2 2" xfId="27306" xr:uid="{00000000-0005-0000-0000-0000566A0000}"/>
    <cellStyle name="Dezimal 23 2 7 3" xfId="27307" xr:uid="{00000000-0005-0000-0000-0000576A0000}"/>
    <cellStyle name="Dezimal 23 2 7 3 2" xfId="27308" xr:uid="{00000000-0005-0000-0000-0000586A0000}"/>
    <cellStyle name="Dezimal 23 2 7 4" xfId="27309" xr:uid="{00000000-0005-0000-0000-0000596A0000}"/>
    <cellStyle name="Dezimal 23 2 8" xfId="27310" xr:uid="{00000000-0005-0000-0000-00005A6A0000}"/>
    <cellStyle name="Dezimal 23 2 8 2" xfId="27311" xr:uid="{00000000-0005-0000-0000-00005B6A0000}"/>
    <cellStyle name="Dezimal 23 2 8 2 2" xfId="27312" xr:uid="{00000000-0005-0000-0000-00005C6A0000}"/>
    <cellStyle name="Dezimal 23 2 8 3" xfId="27313" xr:uid="{00000000-0005-0000-0000-00005D6A0000}"/>
    <cellStyle name="Dezimal 23 2 8 3 2" xfId="27314" xr:uid="{00000000-0005-0000-0000-00005E6A0000}"/>
    <cellStyle name="Dezimal 23 2 8 4" xfId="27315" xr:uid="{00000000-0005-0000-0000-00005F6A0000}"/>
    <cellStyle name="Dezimal 23 2 9" xfId="27316" xr:uid="{00000000-0005-0000-0000-0000606A0000}"/>
    <cellStyle name="Dezimal 23 2 9 2" xfId="27317" xr:uid="{00000000-0005-0000-0000-0000616A0000}"/>
    <cellStyle name="Dezimal 23 3" xfId="27318" xr:uid="{00000000-0005-0000-0000-0000626A0000}"/>
    <cellStyle name="Dezimal 23 3 10" xfId="27319" xr:uid="{00000000-0005-0000-0000-0000636A0000}"/>
    <cellStyle name="Dezimal 23 3 10 2" xfId="27320" xr:uid="{00000000-0005-0000-0000-0000646A0000}"/>
    <cellStyle name="Dezimal 23 3 11" xfId="27321" xr:uid="{00000000-0005-0000-0000-0000656A0000}"/>
    <cellStyle name="Dezimal 23 3 2" xfId="27322" xr:uid="{00000000-0005-0000-0000-0000666A0000}"/>
    <cellStyle name="Dezimal 23 3 2 10" xfId="27323" xr:uid="{00000000-0005-0000-0000-0000676A0000}"/>
    <cellStyle name="Dezimal 23 3 2 2" xfId="27324" xr:uid="{00000000-0005-0000-0000-0000686A0000}"/>
    <cellStyle name="Dezimal 23 3 2 2 2" xfId="27325" xr:uid="{00000000-0005-0000-0000-0000696A0000}"/>
    <cellStyle name="Dezimal 23 3 2 2 2 2" xfId="27326" xr:uid="{00000000-0005-0000-0000-00006A6A0000}"/>
    <cellStyle name="Dezimal 23 3 2 2 2 2 2" xfId="27327" xr:uid="{00000000-0005-0000-0000-00006B6A0000}"/>
    <cellStyle name="Dezimal 23 3 2 2 2 2 2 2" xfId="27328" xr:uid="{00000000-0005-0000-0000-00006C6A0000}"/>
    <cellStyle name="Dezimal 23 3 2 2 2 2 2 2 2" xfId="27329" xr:uid="{00000000-0005-0000-0000-00006D6A0000}"/>
    <cellStyle name="Dezimal 23 3 2 2 2 2 2 3" xfId="27330" xr:uid="{00000000-0005-0000-0000-00006E6A0000}"/>
    <cellStyle name="Dezimal 23 3 2 2 2 2 3" xfId="27331" xr:uid="{00000000-0005-0000-0000-00006F6A0000}"/>
    <cellStyle name="Dezimal 23 3 2 2 2 2 3 2" xfId="27332" xr:uid="{00000000-0005-0000-0000-0000706A0000}"/>
    <cellStyle name="Dezimal 23 3 2 2 2 2 4" xfId="27333" xr:uid="{00000000-0005-0000-0000-0000716A0000}"/>
    <cellStyle name="Dezimal 23 3 2 2 2 3" xfId="27334" xr:uid="{00000000-0005-0000-0000-0000726A0000}"/>
    <cellStyle name="Dezimal 23 3 2 2 2 3 2" xfId="27335" xr:uid="{00000000-0005-0000-0000-0000736A0000}"/>
    <cellStyle name="Dezimal 23 3 2 2 2 3 2 2" xfId="27336" xr:uid="{00000000-0005-0000-0000-0000746A0000}"/>
    <cellStyle name="Dezimal 23 3 2 2 2 3 3" xfId="27337" xr:uid="{00000000-0005-0000-0000-0000756A0000}"/>
    <cellStyle name="Dezimal 23 3 2 2 2 4" xfId="27338" xr:uid="{00000000-0005-0000-0000-0000766A0000}"/>
    <cellStyle name="Dezimal 23 3 2 2 2 4 2" xfId="27339" xr:uid="{00000000-0005-0000-0000-0000776A0000}"/>
    <cellStyle name="Dezimal 23 3 2 2 2 5" xfId="27340" xr:uid="{00000000-0005-0000-0000-0000786A0000}"/>
    <cellStyle name="Dezimal 23 3 2 2 3" xfId="27341" xr:uid="{00000000-0005-0000-0000-0000796A0000}"/>
    <cellStyle name="Dezimal 23 3 2 2 3 2" xfId="27342" xr:uid="{00000000-0005-0000-0000-00007A6A0000}"/>
    <cellStyle name="Dezimal 23 3 2 2 3 2 2" xfId="27343" xr:uid="{00000000-0005-0000-0000-00007B6A0000}"/>
    <cellStyle name="Dezimal 23 3 2 2 3 2 2 2" xfId="27344" xr:uid="{00000000-0005-0000-0000-00007C6A0000}"/>
    <cellStyle name="Dezimal 23 3 2 2 3 2 3" xfId="27345" xr:uid="{00000000-0005-0000-0000-00007D6A0000}"/>
    <cellStyle name="Dezimal 23 3 2 2 3 3" xfId="27346" xr:uid="{00000000-0005-0000-0000-00007E6A0000}"/>
    <cellStyle name="Dezimal 23 3 2 2 3 3 2" xfId="27347" xr:uid="{00000000-0005-0000-0000-00007F6A0000}"/>
    <cellStyle name="Dezimal 23 3 2 2 3 4" xfId="27348" xr:uid="{00000000-0005-0000-0000-0000806A0000}"/>
    <cellStyle name="Dezimal 23 3 2 2 4" xfId="27349" xr:uid="{00000000-0005-0000-0000-0000816A0000}"/>
    <cellStyle name="Dezimal 23 3 2 2 4 2" xfId="27350" xr:uid="{00000000-0005-0000-0000-0000826A0000}"/>
    <cellStyle name="Dezimal 23 3 2 2 4 2 2" xfId="27351" xr:uid="{00000000-0005-0000-0000-0000836A0000}"/>
    <cellStyle name="Dezimal 23 3 2 2 4 3" xfId="27352" xr:uid="{00000000-0005-0000-0000-0000846A0000}"/>
    <cellStyle name="Dezimal 23 3 2 2 5" xfId="27353" xr:uid="{00000000-0005-0000-0000-0000856A0000}"/>
    <cellStyle name="Dezimal 23 3 2 2 5 2" xfId="27354" xr:uid="{00000000-0005-0000-0000-0000866A0000}"/>
    <cellStyle name="Dezimal 23 3 2 2 6" xfId="27355" xr:uid="{00000000-0005-0000-0000-0000876A0000}"/>
    <cellStyle name="Dezimal 23 3 2 3" xfId="27356" xr:uid="{00000000-0005-0000-0000-0000886A0000}"/>
    <cellStyle name="Dezimal 23 3 2 3 2" xfId="27357" xr:uid="{00000000-0005-0000-0000-0000896A0000}"/>
    <cellStyle name="Dezimal 23 3 2 3 2 2" xfId="27358" xr:uid="{00000000-0005-0000-0000-00008A6A0000}"/>
    <cellStyle name="Dezimal 23 3 2 3 2 2 2" xfId="27359" xr:uid="{00000000-0005-0000-0000-00008B6A0000}"/>
    <cellStyle name="Dezimal 23 3 2 3 2 2 2 2" xfId="27360" xr:uid="{00000000-0005-0000-0000-00008C6A0000}"/>
    <cellStyle name="Dezimal 23 3 2 3 2 2 3" xfId="27361" xr:uid="{00000000-0005-0000-0000-00008D6A0000}"/>
    <cellStyle name="Dezimal 23 3 2 3 2 3" xfId="27362" xr:uid="{00000000-0005-0000-0000-00008E6A0000}"/>
    <cellStyle name="Dezimal 23 3 2 3 2 3 2" xfId="27363" xr:uid="{00000000-0005-0000-0000-00008F6A0000}"/>
    <cellStyle name="Dezimal 23 3 2 3 2 4" xfId="27364" xr:uid="{00000000-0005-0000-0000-0000906A0000}"/>
    <cellStyle name="Dezimal 23 3 2 3 3" xfId="27365" xr:uid="{00000000-0005-0000-0000-0000916A0000}"/>
    <cellStyle name="Dezimal 23 3 2 3 3 2" xfId="27366" xr:uid="{00000000-0005-0000-0000-0000926A0000}"/>
    <cellStyle name="Dezimal 23 3 2 3 3 2 2" xfId="27367" xr:uid="{00000000-0005-0000-0000-0000936A0000}"/>
    <cellStyle name="Dezimal 23 3 2 3 3 3" xfId="27368" xr:uid="{00000000-0005-0000-0000-0000946A0000}"/>
    <cellStyle name="Dezimal 23 3 2 3 4" xfId="27369" xr:uid="{00000000-0005-0000-0000-0000956A0000}"/>
    <cellStyle name="Dezimal 23 3 2 3 4 2" xfId="27370" xr:uid="{00000000-0005-0000-0000-0000966A0000}"/>
    <cellStyle name="Dezimal 23 3 2 3 5" xfId="27371" xr:uid="{00000000-0005-0000-0000-0000976A0000}"/>
    <cellStyle name="Dezimal 23 3 2 4" xfId="27372" xr:uid="{00000000-0005-0000-0000-0000986A0000}"/>
    <cellStyle name="Dezimal 23 3 2 4 2" xfId="27373" xr:uid="{00000000-0005-0000-0000-0000996A0000}"/>
    <cellStyle name="Dezimal 23 3 2 4 2 2" xfId="27374" xr:uid="{00000000-0005-0000-0000-00009A6A0000}"/>
    <cellStyle name="Dezimal 23 3 2 4 2 2 2" xfId="27375" xr:uid="{00000000-0005-0000-0000-00009B6A0000}"/>
    <cellStyle name="Dezimal 23 3 2 4 2 3" xfId="27376" xr:uid="{00000000-0005-0000-0000-00009C6A0000}"/>
    <cellStyle name="Dezimal 23 3 2 4 3" xfId="27377" xr:uid="{00000000-0005-0000-0000-00009D6A0000}"/>
    <cellStyle name="Dezimal 23 3 2 4 3 2" xfId="27378" xr:uid="{00000000-0005-0000-0000-00009E6A0000}"/>
    <cellStyle name="Dezimal 23 3 2 4 4" xfId="27379" xr:uid="{00000000-0005-0000-0000-00009F6A0000}"/>
    <cellStyle name="Dezimal 23 3 2 5" xfId="27380" xr:uid="{00000000-0005-0000-0000-0000A06A0000}"/>
    <cellStyle name="Dezimal 23 3 2 5 2" xfId="27381" xr:uid="{00000000-0005-0000-0000-0000A16A0000}"/>
    <cellStyle name="Dezimal 23 3 2 5 2 2" xfId="27382" xr:uid="{00000000-0005-0000-0000-0000A26A0000}"/>
    <cellStyle name="Dezimal 23 3 2 5 3" xfId="27383" xr:uid="{00000000-0005-0000-0000-0000A36A0000}"/>
    <cellStyle name="Dezimal 23 3 2 5 3 2" xfId="27384" xr:uid="{00000000-0005-0000-0000-0000A46A0000}"/>
    <cellStyle name="Dezimal 23 3 2 5 4" xfId="27385" xr:uid="{00000000-0005-0000-0000-0000A56A0000}"/>
    <cellStyle name="Dezimal 23 3 2 6" xfId="27386" xr:uid="{00000000-0005-0000-0000-0000A66A0000}"/>
    <cellStyle name="Dezimal 23 3 2 6 2" xfId="27387" xr:uid="{00000000-0005-0000-0000-0000A76A0000}"/>
    <cellStyle name="Dezimal 23 3 2 6 2 2" xfId="27388" xr:uid="{00000000-0005-0000-0000-0000A86A0000}"/>
    <cellStyle name="Dezimal 23 3 2 6 3" xfId="27389" xr:uid="{00000000-0005-0000-0000-0000A96A0000}"/>
    <cellStyle name="Dezimal 23 3 2 6 3 2" xfId="27390" xr:uid="{00000000-0005-0000-0000-0000AA6A0000}"/>
    <cellStyle name="Dezimal 23 3 2 6 4" xfId="27391" xr:uid="{00000000-0005-0000-0000-0000AB6A0000}"/>
    <cellStyle name="Dezimal 23 3 2 7" xfId="27392" xr:uid="{00000000-0005-0000-0000-0000AC6A0000}"/>
    <cellStyle name="Dezimal 23 3 2 7 2" xfId="27393" xr:uid="{00000000-0005-0000-0000-0000AD6A0000}"/>
    <cellStyle name="Dezimal 23 3 2 7 2 2" xfId="27394" xr:uid="{00000000-0005-0000-0000-0000AE6A0000}"/>
    <cellStyle name="Dezimal 23 3 2 7 3" xfId="27395" xr:uid="{00000000-0005-0000-0000-0000AF6A0000}"/>
    <cellStyle name="Dezimal 23 3 2 7 3 2" xfId="27396" xr:uid="{00000000-0005-0000-0000-0000B06A0000}"/>
    <cellStyle name="Dezimal 23 3 2 7 4" xfId="27397" xr:uid="{00000000-0005-0000-0000-0000B16A0000}"/>
    <cellStyle name="Dezimal 23 3 2 8" xfId="27398" xr:uid="{00000000-0005-0000-0000-0000B26A0000}"/>
    <cellStyle name="Dezimal 23 3 2 8 2" xfId="27399" xr:uid="{00000000-0005-0000-0000-0000B36A0000}"/>
    <cellStyle name="Dezimal 23 3 2 9" xfId="27400" xr:uid="{00000000-0005-0000-0000-0000B46A0000}"/>
    <cellStyle name="Dezimal 23 3 2 9 2" xfId="27401" xr:uid="{00000000-0005-0000-0000-0000B56A0000}"/>
    <cellStyle name="Dezimal 23 3 3" xfId="27402" xr:uid="{00000000-0005-0000-0000-0000B66A0000}"/>
    <cellStyle name="Dezimal 23 3 3 2" xfId="27403" xr:uid="{00000000-0005-0000-0000-0000B76A0000}"/>
    <cellStyle name="Dezimal 23 3 3 2 2" xfId="27404" xr:uid="{00000000-0005-0000-0000-0000B86A0000}"/>
    <cellStyle name="Dezimal 23 3 3 2 2 2" xfId="27405" xr:uid="{00000000-0005-0000-0000-0000B96A0000}"/>
    <cellStyle name="Dezimal 23 3 3 2 2 2 2" xfId="27406" xr:uid="{00000000-0005-0000-0000-0000BA6A0000}"/>
    <cellStyle name="Dezimal 23 3 3 2 2 2 2 2" xfId="27407" xr:uid="{00000000-0005-0000-0000-0000BB6A0000}"/>
    <cellStyle name="Dezimal 23 3 3 2 2 2 3" xfId="27408" xr:uid="{00000000-0005-0000-0000-0000BC6A0000}"/>
    <cellStyle name="Dezimal 23 3 3 2 2 3" xfId="27409" xr:uid="{00000000-0005-0000-0000-0000BD6A0000}"/>
    <cellStyle name="Dezimal 23 3 3 2 2 3 2" xfId="27410" xr:uid="{00000000-0005-0000-0000-0000BE6A0000}"/>
    <cellStyle name="Dezimal 23 3 3 2 2 4" xfId="27411" xr:uid="{00000000-0005-0000-0000-0000BF6A0000}"/>
    <cellStyle name="Dezimal 23 3 3 2 3" xfId="27412" xr:uid="{00000000-0005-0000-0000-0000C06A0000}"/>
    <cellStyle name="Dezimal 23 3 3 2 3 2" xfId="27413" xr:uid="{00000000-0005-0000-0000-0000C16A0000}"/>
    <cellStyle name="Dezimal 23 3 3 2 3 2 2" xfId="27414" xr:uid="{00000000-0005-0000-0000-0000C26A0000}"/>
    <cellStyle name="Dezimal 23 3 3 2 3 3" xfId="27415" xr:uid="{00000000-0005-0000-0000-0000C36A0000}"/>
    <cellStyle name="Dezimal 23 3 3 2 4" xfId="27416" xr:uid="{00000000-0005-0000-0000-0000C46A0000}"/>
    <cellStyle name="Dezimal 23 3 3 2 4 2" xfId="27417" xr:uid="{00000000-0005-0000-0000-0000C56A0000}"/>
    <cellStyle name="Dezimal 23 3 3 2 5" xfId="27418" xr:uid="{00000000-0005-0000-0000-0000C66A0000}"/>
    <cellStyle name="Dezimal 23 3 3 3" xfId="27419" xr:uid="{00000000-0005-0000-0000-0000C76A0000}"/>
    <cellStyle name="Dezimal 23 3 3 3 2" xfId="27420" xr:uid="{00000000-0005-0000-0000-0000C86A0000}"/>
    <cellStyle name="Dezimal 23 3 3 3 2 2" xfId="27421" xr:uid="{00000000-0005-0000-0000-0000C96A0000}"/>
    <cellStyle name="Dezimal 23 3 3 3 2 2 2" xfId="27422" xr:uid="{00000000-0005-0000-0000-0000CA6A0000}"/>
    <cellStyle name="Dezimal 23 3 3 3 2 3" xfId="27423" xr:uid="{00000000-0005-0000-0000-0000CB6A0000}"/>
    <cellStyle name="Dezimal 23 3 3 3 3" xfId="27424" xr:uid="{00000000-0005-0000-0000-0000CC6A0000}"/>
    <cellStyle name="Dezimal 23 3 3 3 3 2" xfId="27425" xr:uid="{00000000-0005-0000-0000-0000CD6A0000}"/>
    <cellStyle name="Dezimal 23 3 3 3 4" xfId="27426" xr:uid="{00000000-0005-0000-0000-0000CE6A0000}"/>
    <cellStyle name="Dezimal 23 3 3 4" xfId="27427" xr:uid="{00000000-0005-0000-0000-0000CF6A0000}"/>
    <cellStyle name="Dezimal 23 3 3 4 2" xfId="27428" xr:uid="{00000000-0005-0000-0000-0000D06A0000}"/>
    <cellStyle name="Dezimal 23 3 3 4 2 2" xfId="27429" xr:uid="{00000000-0005-0000-0000-0000D16A0000}"/>
    <cellStyle name="Dezimal 23 3 3 4 3" xfId="27430" xr:uid="{00000000-0005-0000-0000-0000D26A0000}"/>
    <cellStyle name="Dezimal 23 3 3 5" xfId="27431" xr:uid="{00000000-0005-0000-0000-0000D36A0000}"/>
    <cellStyle name="Dezimal 23 3 3 5 2" xfId="27432" xr:uid="{00000000-0005-0000-0000-0000D46A0000}"/>
    <cellStyle name="Dezimal 23 3 3 6" xfId="27433" xr:uid="{00000000-0005-0000-0000-0000D56A0000}"/>
    <cellStyle name="Dezimal 23 3 4" xfId="27434" xr:uid="{00000000-0005-0000-0000-0000D66A0000}"/>
    <cellStyle name="Dezimal 23 3 4 2" xfId="27435" xr:uid="{00000000-0005-0000-0000-0000D76A0000}"/>
    <cellStyle name="Dezimal 23 3 4 2 2" xfId="27436" xr:uid="{00000000-0005-0000-0000-0000D86A0000}"/>
    <cellStyle name="Dezimal 23 3 4 2 2 2" xfId="27437" xr:uid="{00000000-0005-0000-0000-0000D96A0000}"/>
    <cellStyle name="Dezimal 23 3 4 2 2 2 2" xfId="27438" xr:uid="{00000000-0005-0000-0000-0000DA6A0000}"/>
    <cellStyle name="Dezimal 23 3 4 2 2 3" xfId="27439" xr:uid="{00000000-0005-0000-0000-0000DB6A0000}"/>
    <cellStyle name="Dezimal 23 3 4 2 3" xfId="27440" xr:uid="{00000000-0005-0000-0000-0000DC6A0000}"/>
    <cellStyle name="Dezimal 23 3 4 2 3 2" xfId="27441" xr:uid="{00000000-0005-0000-0000-0000DD6A0000}"/>
    <cellStyle name="Dezimal 23 3 4 2 4" xfId="27442" xr:uid="{00000000-0005-0000-0000-0000DE6A0000}"/>
    <cellStyle name="Dezimal 23 3 4 3" xfId="27443" xr:uid="{00000000-0005-0000-0000-0000DF6A0000}"/>
    <cellStyle name="Dezimal 23 3 4 3 2" xfId="27444" xr:uid="{00000000-0005-0000-0000-0000E06A0000}"/>
    <cellStyle name="Dezimal 23 3 4 3 2 2" xfId="27445" xr:uid="{00000000-0005-0000-0000-0000E16A0000}"/>
    <cellStyle name="Dezimal 23 3 4 3 3" xfId="27446" xr:uid="{00000000-0005-0000-0000-0000E26A0000}"/>
    <cellStyle name="Dezimal 23 3 4 4" xfId="27447" xr:uid="{00000000-0005-0000-0000-0000E36A0000}"/>
    <cellStyle name="Dezimal 23 3 4 4 2" xfId="27448" xr:uid="{00000000-0005-0000-0000-0000E46A0000}"/>
    <cellStyle name="Dezimal 23 3 4 5" xfId="27449" xr:uid="{00000000-0005-0000-0000-0000E56A0000}"/>
    <cellStyle name="Dezimal 23 3 5" xfId="27450" xr:uid="{00000000-0005-0000-0000-0000E66A0000}"/>
    <cellStyle name="Dezimal 23 3 5 2" xfId="27451" xr:uid="{00000000-0005-0000-0000-0000E76A0000}"/>
    <cellStyle name="Dezimal 23 3 5 2 2" xfId="27452" xr:uid="{00000000-0005-0000-0000-0000E86A0000}"/>
    <cellStyle name="Dezimal 23 3 5 2 2 2" xfId="27453" xr:uid="{00000000-0005-0000-0000-0000E96A0000}"/>
    <cellStyle name="Dezimal 23 3 5 2 3" xfId="27454" xr:uid="{00000000-0005-0000-0000-0000EA6A0000}"/>
    <cellStyle name="Dezimal 23 3 5 3" xfId="27455" xr:uid="{00000000-0005-0000-0000-0000EB6A0000}"/>
    <cellStyle name="Dezimal 23 3 5 3 2" xfId="27456" xr:uid="{00000000-0005-0000-0000-0000EC6A0000}"/>
    <cellStyle name="Dezimal 23 3 5 4" xfId="27457" xr:uid="{00000000-0005-0000-0000-0000ED6A0000}"/>
    <cellStyle name="Dezimal 23 3 6" xfId="27458" xr:uid="{00000000-0005-0000-0000-0000EE6A0000}"/>
    <cellStyle name="Dezimal 23 3 6 2" xfId="27459" xr:uid="{00000000-0005-0000-0000-0000EF6A0000}"/>
    <cellStyle name="Dezimal 23 3 6 2 2" xfId="27460" xr:uid="{00000000-0005-0000-0000-0000F06A0000}"/>
    <cellStyle name="Dezimal 23 3 6 3" xfId="27461" xr:uid="{00000000-0005-0000-0000-0000F16A0000}"/>
    <cellStyle name="Dezimal 23 3 6 3 2" xfId="27462" xr:uid="{00000000-0005-0000-0000-0000F26A0000}"/>
    <cellStyle name="Dezimal 23 3 6 4" xfId="27463" xr:uid="{00000000-0005-0000-0000-0000F36A0000}"/>
    <cellStyle name="Dezimal 23 3 7" xfId="27464" xr:uid="{00000000-0005-0000-0000-0000F46A0000}"/>
    <cellStyle name="Dezimal 23 3 7 2" xfId="27465" xr:uid="{00000000-0005-0000-0000-0000F56A0000}"/>
    <cellStyle name="Dezimal 23 3 7 2 2" xfId="27466" xr:uid="{00000000-0005-0000-0000-0000F66A0000}"/>
    <cellStyle name="Dezimal 23 3 7 3" xfId="27467" xr:uid="{00000000-0005-0000-0000-0000F76A0000}"/>
    <cellStyle name="Dezimal 23 3 7 3 2" xfId="27468" xr:uid="{00000000-0005-0000-0000-0000F86A0000}"/>
    <cellStyle name="Dezimal 23 3 7 4" xfId="27469" xr:uid="{00000000-0005-0000-0000-0000F96A0000}"/>
    <cellStyle name="Dezimal 23 3 8" xfId="27470" xr:uid="{00000000-0005-0000-0000-0000FA6A0000}"/>
    <cellStyle name="Dezimal 23 3 8 2" xfId="27471" xr:uid="{00000000-0005-0000-0000-0000FB6A0000}"/>
    <cellStyle name="Dezimal 23 3 8 2 2" xfId="27472" xr:uid="{00000000-0005-0000-0000-0000FC6A0000}"/>
    <cellStyle name="Dezimal 23 3 8 3" xfId="27473" xr:uid="{00000000-0005-0000-0000-0000FD6A0000}"/>
    <cellStyle name="Dezimal 23 3 8 3 2" xfId="27474" xr:uid="{00000000-0005-0000-0000-0000FE6A0000}"/>
    <cellStyle name="Dezimal 23 3 8 4" xfId="27475" xr:uid="{00000000-0005-0000-0000-0000FF6A0000}"/>
    <cellStyle name="Dezimal 23 3 9" xfId="27476" xr:uid="{00000000-0005-0000-0000-0000006B0000}"/>
    <cellStyle name="Dezimal 23 3 9 2" xfId="27477" xr:uid="{00000000-0005-0000-0000-0000016B0000}"/>
    <cellStyle name="Dezimal 23 4" xfId="27478" xr:uid="{00000000-0005-0000-0000-0000026B0000}"/>
    <cellStyle name="Dezimal 23 4 10" xfId="27479" xr:uid="{00000000-0005-0000-0000-0000036B0000}"/>
    <cellStyle name="Dezimal 23 4 10 2" xfId="27480" xr:uid="{00000000-0005-0000-0000-0000046B0000}"/>
    <cellStyle name="Dezimal 23 4 10 2 2" xfId="27481" xr:uid="{00000000-0005-0000-0000-0000056B0000}"/>
    <cellStyle name="Dezimal 23 4 10 3" xfId="27482" xr:uid="{00000000-0005-0000-0000-0000066B0000}"/>
    <cellStyle name="Dezimal 23 4 10 3 2" xfId="27483" xr:uid="{00000000-0005-0000-0000-0000076B0000}"/>
    <cellStyle name="Dezimal 23 4 10 4" xfId="27484" xr:uid="{00000000-0005-0000-0000-0000086B0000}"/>
    <cellStyle name="Dezimal 23 4 11" xfId="27485" xr:uid="{00000000-0005-0000-0000-0000096B0000}"/>
    <cellStyle name="Dezimal 23 4 11 2" xfId="27486" xr:uid="{00000000-0005-0000-0000-00000A6B0000}"/>
    <cellStyle name="Dezimal 23 4 12" xfId="27487" xr:uid="{00000000-0005-0000-0000-00000B6B0000}"/>
    <cellStyle name="Dezimal 23 4 12 2" xfId="27488" xr:uid="{00000000-0005-0000-0000-00000C6B0000}"/>
    <cellStyle name="Dezimal 23 4 13" xfId="27489" xr:uid="{00000000-0005-0000-0000-00000D6B0000}"/>
    <cellStyle name="Dezimal 23 4 2" xfId="27490" xr:uid="{00000000-0005-0000-0000-00000E6B0000}"/>
    <cellStyle name="Dezimal 23 4 2 10" xfId="27491" xr:uid="{00000000-0005-0000-0000-00000F6B0000}"/>
    <cellStyle name="Dezimal 23 4 2 2" xfId="27492" xr:uid="{00000000-0005-0000-0000-0000106B0000}"/>
    <cellStyle name="Dezimal 23 4 2 2 2" xfId="27493" xr:uid="{00000000-0005-0000-0000-0000116B0000}"/>
    <cellStyle name="Dezimal 23 4 2 2 2 2" xfId="27494" xr:uid="{00000000-0005-0000-0000-0000126B0000}"/>
    <cellStyle name="Dezimal 23 4 2 2 2 2 2" xfId="27495" xr:uid="{00000000-0005-0000-0000-0000136B0000}"/>
    <cellStyle name="Dezimal 23 4 2 2 2 2 2 2" xfId="27496" xr:uid="{00000000-0005-0000-0000-0000146B0000}"/>
    <cellStyle name="Dezimal 23 4 2 2 2 2 3" xfId="27497" xr:uid="{00000000-0005-0000-0000-0000156B0000}"/>
    <cellStyle name="Dezimal 23 4 2 2 2 3" xfId="27498" xr:uid="{00000000-0005-0000-0000-0000166B0000}"/>
    <cellStyle name="Dezimal 23 4 2 2 2 3 2" xfId="27499" xr:uid="{00000000-0005-0000-0000-0000176B0000}"/>
    <cellStyle name="Dezimal 23 4 2 2 2 4" xfId="27500" xr:uid="{00000000-0005-0000-0000-0000186B0000}"/>
    <cellStyle name="Dezimal 23 4 2 2 3" xfId="27501" xr:uid="{00000000-0005-0000-0000-0000196B0000}"/>
    <cellStyle name="Dezimal 23 4 2 2 3 2" xfId="27502" xr:uid="{00000000-0005-0000-0000-00001A6B0000}"/>
    <cellStyle name="Dezimal 23 4 2 2 3 2 2" xfId="27503" xr:uid="{00000000-0005-0000-0000-00001B6B0000}"/>
    <cellStyle name="Dezimal 23 4 2 2 3 3" xfId="27504" xr:uid="{00000000-0005-0000-0000-00001C6B0000}"/>
    <cellStyle name="Dezimal 23 4 2 2 3 3 2" xfId="27505" xr:uid="{00000000-0005-0000-0000-00001D6B0000}"/>
    <cellStyle name="Dezimal 23 4 2 2 3 4" xfId="27506" xr:uid="{00000000-0005-0000-0000-00001E6B0000}"/>
    <cellStyle name="Dezimal 23 4 2 2 4" xfId="27507" xr:uid="{00000000-0005-0000-0000-00001F6B0000}"/>
    <cellStyle name="Dezimal 23 4 2 2 4 2" xfId="27508" xr:uid="{00000000-0005-0000-0000-0000206B0000}"/>
    <cellStyle name="Dezimal 23 4 2 2 5" xfId="27509" xr:uid="{00000000-0005-0000-0000-0000216B0000}"/>
    <cellStyle name="Dezimal 23 4 2 2 5 2" xfId="27510" xr:uid="{00000000-0005-0000-0000-0000226B0000}"/>
    <cellStyle name="Dezimal 23 4 2 2 6" xfId="27511" xr:uid="{00000000-0005-0000-0000-0000236B0000}"/>
    <cellStyle name="Dezimal 23 4 2 3" xfId="27512" xr:uid="{00000000-0005-0000-0000-0000246B0000}"/>
    <cellStyle name="Dezimal 23 4 2 3 2" xfId="27513" xr:uid="{00000000-0005-0000-0000-0000256B0000}"/>
    <cellStyle name="Dezimal 23 4 2 3 2 2" xfId="27514" xr:uid="{00000000-0005-0000-0000-0000266B0000}"/>
    <cellStyle name="Dezimal 23 4 2 3 2 2 2" xfId="27515" xr:uid="{00000000-0005-0000-0000-0000276B0000}"/>
    <cellStyle name="Dezimal 23 4 2 3 2 3" xfId="27516" xr:uid="{00000000-0005-0000-0000-0000286B0000}"/>
    <cellStyle name="Dezimal 23 4 2 3 3" xfId="27517" xr:uid="{00000000-0005-0000-0000-0000296B0000}"/>
    <cellStyle name="Dezimal 23 4 2 3 3 2" xfId="27518" xr:uid="{00000000-0005-0000-0000-00002A6B0000}"/>
    <cellStyle name="Dezimal 23 4 2 3 4" xfId="27519" xr:uid="{00000000-0005-0000-0000-00002B6B0000}"/>
    <cellStyle name="Dezimal 23 4 2 4" xfId="27520" xr:uid="{00000000-0005-0000-0000-00002C6B0000}"/>
    <cellStyle name="Dezimal 23 4 2 4 2" xfId="27521" xr:uid="{00000000-0005-0000-0000-00002D6B0000}"/>
    <cellStyle name="Dezimal 23 4 2 4 2 2" xfId="27522" xr:uid="{00000000-0005-0000-0000-00002E6B0000}"/>
    <cellStyle name="Dezimal 23 4 2 4 3" xfId="27523" xr:uid="{00000000-0005-0000-0000-00002F6B0000}"/>
    <cellStyle name="Dezimal 23 4 2 4 3 2" xfId="27524" xr:uid="{00000000-0005-0000-0000-0000306B0000}"/>
    <cellStyle name="Dezimal 23 4 2 4 4" xfId="27525" xr:uid="{00000000-0005-0000-0000-0000316B0000}"/>
    <cellStyle name="Dezimal 23 4 2 5" xfId="27526" xr:uid="{00000000-0005-0000-0000-0000326B0000}"/>
    <cellStyle name="Dezimal 23 4 2 5 2" xfId="27527" xr:uid="{00000000-0005-0000-0000-0000336B0000}"/>
    <cellStyle name="Dezimal 23 4 2 5 2 2" xfId="27528" xr:uid="{00000000-0005-0000-0000-0000346B0000}"/>
    <cellStyle name="Dezimal 23 4 2 5 3" xfId="27529" xr:uid="{00000000-0005-0000-0000-0000356B0000}"/>
    <cellStyle name="Dezimal 23 4 2 5 3 2" xfId="27530" xr:uid="{00000000-0005-0000-0000-0000366B0000}"/>
    <cellStyle name="Dezimal 23 4 2 5 4" xfId="27531" xr:uid="{00000000-0005-0000-0000-0000376B0000}"/>
    <cellStyle name="Dezimal 23 4 2 6" xfId="27532" xr:uid="{00000000-0005-0000-0000-0000386B0000}"/>
    <cellStyle name="Dezimal 23 4 2 6 2" xfId="27533" xr:uid="{00000000-0005-0000-0000-0000396B0000}"/>
    <cellStyle name="Dezimal 23 4 2 6 2 2" xfId="27534" xr:uid="{00000000-0005-0000-0000-00003A6B0000}"/>
    <cellStyle name="Dezimal 23 4 2 6 3" xfId="27535" xr:uid="{00000000-0005-0000-0000-00003B6B0000}"/>
    <cellStyle name="Dezimal 23 4 2 6 3 2" xfId="27536" xr:uid="{00000000-0005-0000-0000-00003C6B0000}"/>
    <cellStyle name="Dezimal 23 4 2 6 4" xfId="27537" xr:uid="{00000000-0005-0000-0000-00003D6B0000}"/>
    <cellStyle name="Dezimal 23 4 2 7" xfId="27538" xr:uid="{00000000-0005-0000-0000-00003E6B0000}"/>
    <cellStyle name="Dezimal 23 4 2 7 2" xfId="27539" xr:uid="{00000000-0005-0000-0000-00003F6B0000}"/>
    <cellStyle name="Dezimal 23 4 2 7 2 2" xfId="27540" xr:uid="{00000000-0005-0000-0000-0000406B0000}"/>
    <cellStyle name="Dezimal 23 4 2 7 3" xfId="27541" xr:uid="{00000000-0005-0000-0000-0000416B0000}"/>
    <cellStyle name="Dezimal 23 4 2 7 3 2" xfId="27542" xr:uid="{00000000-0005-0000-0000-0000426B0000}"/>
    <cellStyle name="Dezimal 23 4 2 7 4" xfId="27543" xr:uid="{00000000-0005-0000-0000-0000436B0000}"/>
    <cellStyle name="Dezimal 23 4 2 8" xfId="27544" xr:uid="{00000000-0005-0000-0000-0000446B0000}"/>
    <cellStyle name="Dezimal 23 4 2 8 2" xfId="27545" xr:uid="{00000000-0005-0000-0000-0000456B0000}"/>
    <cellStyle name="Dezimal 23 4 2 9" xfId="27546" xr:uid="{00000000-0005-0000-0000-0000466B0000}"/>
    <cellStyle name="Dezimal 23 4 2 9 2" xfId="27547" xr:uid="{00000000-0005-0000-0000-0000476B0000}"/>
    <cellStyle name="Dezimal 23 4 3" xfId="27548" xr:uid="{00000000-0005-0000-0000-0000486B0000}"/>
    <cellStyle name="Dezimal 23 4 3 10" xfId="27549" xr:uid="{00000000-0005-0000-0000-0000496B0000}"/>
    <cellStyle name="Dezimal 23 4 3 10 2" xfId="27550" xr:uid="{00000000-0005-0000-0000-00004A6B0000}"/>
    <cellStyle name="Dezimal 23 4 3 11" xfId="27551" xr:uid="{00000000-0005-0000-0000-00004B6B0000}"/>
    <cellStyle name="Dezimal 23 4 3 2" xfId="27552" xr:uid="{00000000-0005-0000-0000-00004C6B0000}"/>
    <cellStyle name="Dezimal 23 4 3 2 2" xfId="27553" xr:uid="{00000000-0005-0000-0000-00004D6B0000}"/>
    <cellStyle name="Dezimal 23 4 3 2 2 2" xfId="27554" xr:uid="{00000000-0005-0000-0000-00004E6B0000}"/>
    <cellStyle name="Dezimal 23 4 3 2 2 2 2" xfId="27555" xr:uid="{00000000-0005-0000-0000-00004F6B0000}"/>
    <cellStyle name="Dezimal 23 4 3 2 2 3" xfId="27556" xr:uid="{00000000-0005-0000-0000-0000506B0000}"/>
    <cellStyle name="Dezimal 23 4 3 2 2 3 2" xfId="27557" xr:uid="{00000000-0005-0000-0000-0000516B0000}"/>
    <cellStyle name="Dezimal 23 4 3 2 2 4" xfId="27558" xr:uid="{00000000-0005-0000-0000-0000526B0000}"/>
    <cellStyle name="Dezimal 23 4 3 2 3" xfId="27559" xr:uid="{00000000-0005-0000-0000-0000536B0000}"/>
    <cellStyle name="Dezimal 23 4 3 2 3 2" xfId="27560" xr:uid="{00000000-0005-0000-0000-0000546B0000}"/>
    <cellStyle name="Dezimal 23 4 3 2 3 2 2" xfId="27561" xr:uid="{00000000-0005-0000-0000-0000556B0000}"/>
    <cellStyle name="Dezimal 23 4 3 2 3 3" xfId="27562" xr:uid="{00000000-0005-0000-0000-0000566B0000}"/>
    <cellStyle name="Dezimal 23 4 3 2 3 3 2" xfId="27563" xr:uid="{00000000-0005-0000-0000-0000576B0000}"/>
    <cellStyle name="Dezimal 23 4 3 2 3 4" xfId="27564" xr:uid="{00000000-0005-0000-0000-0000586B0000}"/>
    <cellStyle name="Dezimal 23 4 3 2 4" xfId="27565" xr:uid="{00000000-0005-0000-0000-0000596B0000}"/>
    <cellStyle name="Dezimal 23 4 3 2 4 2" xfId="27566" xr:uid="{00000000-0005-0000-0000-00005A6B0000}"/>
    <cellStyle name="Dezimal 23 4 3 2 4 2 2" xfId="27567" xr:uid="{00000000-0005-0000-0000-00005B6B0000}"/>
    <cellStyle name="Dezimal 23 4 3 2 4 3" xfId="27568" xr:uid="{00000000-0005-0000-0000-00005C6B0000}"/>
    <cellStyle name="Dezimal 23 4 3 2 4 3 2" xfId="27569" xr:uid="{00000000-0005-0000-0000-00005D6B0000}"/>
    <cellStyle name="Dezimal 23 4 3 2 4 4" xfId="27570" xr:uid="{00000000-0005-0000-0000-00005E6B0000}"/>
    <cellStyle name="Dezimal 23 4 3 2 5" xfId="27571" xr:uid="{00000000-0005-0000-0000-00005F6B0000}"/>
    <cellStyle name="Dezimal 23 4 3 2 5 2" xfId="27572" xr:uid="{00000000-0005-0000-0000-0000606B0000}"/>
    <cellStyle name="Dezimal 23 4 3 2 5 2 2" xfId="27573" xr:uid="{00000000-0005-0000-0000-0000616B0000}"/>
    <cellStyle name="Dezimal 23 4 3 2 5 3" xfId="27574" xr:uid="{00000000-0005-0000-0000-0000626B0000}"/>
    <cellStyle name="Dezimal 23 4 3 2 5 3 2" xfId="27575" xr:uid="{00000000-0005-0000-0000-0000636B0000}"/>
    <cellStyle name="Dezimal 23 4 3 2 5 4" xfId="27576" xr:uid="{00000000-0005-0000-0000-0000646B0000}"/>
    <cellStyle name="Dezimal 23 4 3 2 6" xfId="27577" xr:uid="{00000000-0005-0000-0000-0000656B0000}"/>
    <cellStyle name="Dezimal 23 4 3 2 6 2" xfId="27578" xr:uid="{00000000-0005-0000-0000-0000666B0000}"/>
    <cellStyle name="Dezimal 23 4 3 2 6 2 2" xfId="27579" xr:uid="{00000000-0005-0000-0000-0000676B0000}"/>
    <cellStyle name="Dezimal 23 4 3 2 6 3" xfId="27580" xr:uid="{00000000-0005-0000-0000-0000686B0000}"/>
    <cellStyle name="Dezimal 23 4 3 2 6 3 2" xfId="27581" xr:uid="{00000000-0005-0000-0000-0000696B0000}"/>
    <cellStyle name="Dezimal 23 4 3 2 6 4" xfId="27582" xr:uid="{00000000-0005-0000-0000-00006A6B0000}"/>
    <cellStyle name="Dezimal 23 4 3 2 7" xfId="27583" xr:uid="{00000000-0005-0000-0000-00006B6B0000}"/>
    <cellStyle name="Dezimal 23 4 3 2 7 2" xfId="27584" xr:uid="{00000000-0005-0000-0000-00006C6B0000}"/>
    <cellStyle name="Dezimal 23 4 3 2 8" xfId="27585" xr:uid="{00000000-0005-0000-0000-00006D6B0000}"/>
    <cellStyle name="Dezimal 23 4 3 2 8 2" xfId="27586" xr:uid="{00000000-0005-0000-0000-00006E6B0000}"/>
    <cellStyle name="Dezimal 23 4 3 2 9" xfId="27587" xr:uid="{00000000-0005-0000-0000-00006F6B0000}"/>
    <cellStyle name="Dezimal 23 4 3 3" xfId="27588" xr:uid="{00000000-0005-0000-0000-0000706B0000}"/>
    <cellStyle name="Dezimal 23 4 3 3 2" xfId="27589" xr:uid="{00000000-0005-0000-0000-0000716B0000}"/>
    <cellStyle name="Dezimal 23 4 3 3 2 2" xfId="27590" xr:uid="{00000000-0005-0000-0000-0000726B0000}"/>
    <cellStyle name="Dezimal 23 4 3 3 2 2 2" xfId="27591" xr:uid="{00000000-0005-0000-0000-0000736B0000}"/>
    <cellStyle name="Dezimal 23 4 3 3 2 3" xfId="27592" xr:uid="{00000000-0005-0000-0000-0000746B0000}"/>
    <cellStyle name="Dezimal 23 4 3 3 2 3 2" xfId="27593" xr:uid="{00000000-0005-0000-0000-0000756B0000}"/>
    <cellStyle name="Dezimal 23 4 3 3 2 4" xfId="27594" xr:uid="{00000000-0005-0000-0000-0000766B0000}"/>
    <cellStyle name="Dezimal 23 4 3 3 3" xfId="27595" xr:uid="{00000000-0005-0000-0000-0000776B0000}"/>
    <cellStyle name="Dezimal 23 4 3 3 3 2" xfId="27596" xr:uid="{00000000-0005-0000-0000-0000786B0000}"/>
    <cellStyle name="Dezimal 23 4 3 3 3 2 2" xfId="27597" xr:uid="{00000000-0005-0000-0000-0000796B0000}"/>
    <cellStyle name="Dezimal 23 4 3 3 3 3" xfId="27598" xr:uid="{00000000-0005-0000-0000-00007A6B0000}"/>
    <cellStyle name="Dezimal 23 4 3 3 3 3 2" xfId="27599" xr:uid="{00000000-0005-0000-0000-00007B6B0000}"/>
    <cellStyle name="Dezimal 23 4 3 3 3 4" xfId="27600" xr:uid="{00000000-0005-0000-0000-00007C6B0000}"/>
    <cellStyle name="Dezimal 23 4 3 3 4" xfId="27601" xr:uid="{00000000-0005-0000-0000-00007D6B0000}"/>
    <cellStyle name="Dezimal 23 4 3 3 4 2" xfId="27602" xr:uid="{00000000-0005-0000-0000-00007E6B0000}"/>
    <cellStyle name="Dezimal 23 4 3 3 5" xfId="27603" xr:uid="{00000000-0005-0000-0000-00007F6B0000}"/>
    <cellStyle name="Dezimal 23 4 3 3 5 2" xfId="27604" xr:uid="{00000000-0005-0000-0000-0000806B0000}"/>
    <cellStyle name="Dezimal 23 4 3 3 6" xfId="27605" xr:uid="{00000000-0005-0000-0000-0000816B0000}"/>
    <cellStyle name="Dezimal 23 4 3 4" xfId="27606" xr:uid="{00000000-0005-0000-0000-0000826B0000}"/>
    <cellStyle name="Dezimal 23 4 3 4 2" xfId="27607" xr:uid="{00000000-0005-0000-0000-0000836B0000}"/>
    <cellStyle name="Dezimal 23 4 3 4 2 2" xfId="27608" xr:uid="{00000000-0005-0000-0000-0000846B0000}"/>
    <cellStyle name="Dezimal 23 4 3 4 3" xfId="27609" xr:uid="{00000000-0005-0000-0000-0000856B0000}"/>
    <cellStyle name="Dezimal 23 4 3 4 3 2" xfId="27610" xr:uid="{00000000-0005-0000-0000-0000866B0000}"/>
    <cellStyle name="Dezimal 23 4 3 4 4" xfId="27611" xr:uid="{00000000-0005-0000-0000-0000876B0000}"/>
    <cellStyle name="Dezimal 23 4 3 5" xfId="27612" xr:uid="{00000000-0005-0000-0000-0000886B0000}"/>
    <cellStyle name="Dezimal 23 4 3 5 2" xfId="27613" xr:uid="{00000000-0005-0000-0000-0000896B0000}"/>
    <cellStyle name="Dezimal 23 4 3 5 2 2" xfId="27614" xr:uid="{00000000-0005-0000-0000-00008A6B0000}"/>
    <cellStyle name="Dezimal 23 4 3 5 3" xfId="27615" xr:uid="{00000000-0005-0000-0000-00008B6B0000}"/>
    <cellStyle name="Dezimal 23 4 3 5 3 2" xfId="27616" xr:uid="{00000000-0005-0000-0000-00008C6B0000}"/>
    <cellStyle name="Dezimal 23 4 3 5 4" xfId="27617" xr:uid="{00000000-0005-0000-0000-00008D6B0000}"/>
    <cellStyle name="Dezimal 23 4 3 6" xfId="27618" xr:uid="{00000000-0005-0000-0000-00008E6B0000}"/>
    <cellStyle name="Dezimal 23 4 3 6 2" xfId="27619" xr:uid="{00000000-0005-0000-0000-00008F6B0000}"/>
    <cellStyle name="Dezimal 23 4 3 6 2 2" xfId="27620" xr:uid="{00000000-0005-0000-0000-0000906B0000}"/>
    <cellStyle name="Dezimal 23 4 3 6 3" xfId="27621" xr:uid="{00000000-0005-0000-0000-0000916B0000}"/>
    <cellStyle name="Dezimal 23 4 3 6 3 2" xfId="27622" xr:uid="{00000000-0005-0000-0000-0000926B0000}"/>
    <cellStyle name="Dezimal 23 4 3 6 4" xfId="27623" xr:uid="{00000000-0005-0000-0000-0000936B0000}"/>
    <cellStyle name="Dezimal 23 4 3 7" xfId="27624" xr:uid="{00000000-0005-0000-0000-0000946B0000}"/>
    <cellStyle name="Dezimal 23 4 3 7 2" xfId="27625" xr:uid="{00000000-0005-0000-0000-0000956B0000}"/>
    <cellStyle name="Dezimal 23 4 3 7 2 2" xfId="27626" xr:uid="{00000000-0005-0000-0000-0000966B0000}"/>
    <cellStyle name="Dezimal 23 4 3 7 3" xfId="27627" xr:uid="{00000000-0005-0000-0000-0000976B0000}"/>
    <cellStyle name="Dezimal 23 4 3 7 3 2" xfId="27628" xr:uid="{00000000-0005-0000-0000-0000986B0000}"/>
    <cellStyle name="Dezimal 23 4 3 7 4" xfId="27629" xr:uid="{00000000-0005-0000-0000-0000996B0000}"/>
    <cellStyle name="Dezimal 23 4 3 8" xfId="27630" xr:uid="{00000000-0005-0000-0000-00009A6B0000}"/>
    <cellStyle name="Dezimal 23 4 3 8 2" xfId="27631" xr:uid="{00000000-0005-0000-0000-00009B6B0000}"/>
    <cellStyle name="Dezimal 23 4 3 8 2 2" xfId="27632" xr:uid="{00000000-0005-0000-0000-00009C6B0000}"/>
    <cellStyle name="Dezimal 23 4 3 8 3" xfId="27633" xr:uid="{00000000-0005-0000-0000-00009D6B0000}"/>
    <cellStyle name="Dezimal 23 4 3 8 3 2" xfId="27634" xr:uid="{00000000-0005-0000-0000-00009E6B0000}"/>
    <cellStyle name="Dezimal 23 4 3 8 4" xfId="27635" xr:uid="{00000000-0005-0000-0000-00009F6B0000}"/>
    <cellStyle name="Dezimal 23 4 3 9" xfId="27636" xr:uid="{00000000-0005-0000-0000-0000A06B0000}"/>
    <cellStyle name="Dezimal 23 4 3 9 2" xfId="27637" xr:uid="{00000000-0005-0000-0000-0000A16B0000}"/>
    <cellStyle name="Dezimal 23 4 4" xfId="27638" xr:uid="{00000000-0005-0000-0000-0000A26B0000}"/>
    <cellStyle name="Dezimal 23 4 4 10" xfId="27639" xr:uid="{00000000-0005-0000-0000-0000A36B0000}"/>
    <cellStyle name="Dezimal 23 4 4 2" xfId="27640" xr:uid="{00000000-0005-0000-0000-0000A46B0000}"/>
    <cellStyle name="Dezimal 23 4 4 2 2" xfId="27641" xr:uid="{00000000-0005-0000-0000-0000A56B0000}"/>
    <cellStyle name="Dezimal 23 4 4 2 2 2" xfId="27642" xr:uid="{00000000-0005-0000-0000-0000A66B0000}"/>
    <cellStyle name="Dezimal 23 4 4 2 2 2 2" xfId="27643" xr:uid="{00000000-0005-0000-0000-0000A76B0000}"/>
    <cellStyle name="Dezimal 23 4 4 2 2 3" xfId="27644" xr:uid="{00000000-0005-0000-0000-0000A86B0000}"/>
    <cellStyle name="Dezimal 23 4 4 2 2 3 2" xfId="27645" xr:uid="{00000000-0005-0000-0000-0000A96B0000}"/>
    <cellStyle name="Dezimal 23 4 4 2 2 4" xfId="27646" xr:uid="{00000000-0005-0000-0000-0000AA6B0000}"/>
    <cellStyle name="Dezimal 23 4 4 2 3" xfId="27647" xr:uid="{00000000-0005-0000-0000-0000AB6B0000}"/>
    <cellStyle name="Dezimal 23 4 4 2 3 2" xfId="27648" xr:uid="{00000000-0005-0000-0000-0000AC6B0000}"/>
    <cellStyle name="Dezimal 23 4 4 2 3 2 2" xfId="27649" xr:uid="{00000000-0005-0000-0000-0000AD6B0000}"/>
    <cellStyle name="Dezimal 23 4 4 2 3 3" xfId="27650" xr:uid="{00000000-0005-0000-0000-0000AE6B0000}"/>
    <cellStyle name="Dezimal 23 4 4 2 3 3 2" xfId="27651" xr:uid="{00000000-0005-0000-0000-0000AF6B0000}"/>
    <cellStyle name="Dezimal 23 4 4 2 3 4" xfId="27652" xr:uid="{00000000-0005-0000-0000-0000B06B0000}"/>
    <cellStyle name="Dezimal 23 4 4 2 4" xfId="27653" xr:uid="{00000000-0005-0000-0000-0000B16B0000}"/>
    <cellStyle name="Dezimal 23 4 4 2 4 2" xfId="27654" xr:uid="{00000000-0005-0000-0000-0000B26B0000}"/>
    <cellStyle name="Dezimal 23 4 4 2 4 2 2" xfId="27655" xr:uid="{00000000-0005-0000-0000-0000B36B0000}"/>
    <cellStyle name="Dezimal 23 4 4 2 4 3" xfId="27656" xr:uid="{00000000-0005-0000-0000-0000B46B0000}"/>
    <cellStyle name="Dezimal 23 4 4 2 4 3 2" xfId="27657" xr:uid="{00000000-0005-0000-0000-0000B56B0000}"/>
    <cellStyle name="Dezimal 23 4 4 2 4 4" xfId="27658" xr:uid="{00000000-0005-0000-0000-0000B66B0000}"/>
    <cellStyle name="Dezimal 23 4 4 2 5" xfId="27659" xr:uid="{00000000-0005-0000-0000-0000B76B0000}"/>
    <cellStyle name="Dezimal 23 4 4 2 5 2" xfId="27660" xr:uid="{00000000-0005-0000-0000-0000B86B0000}"/>
    <cellStyle name="Dezimal 23 4 4 2 5 2 2" xfId="27661" xr:uid="{00000000-0005-0000-0000-0000B96B0000}"/>
    <cellStyle name="Dezimal 23 4 4 2 5 3" xfId="27662" xr:uid="{00000000-0005-0000-0000-0000BA6B0000}"/>
    <cellStyle name="Dezimal 23 4 4 2 5 3 2" xfId="27663" xr:uid="{00000000-0005-0000-0000-0000BB6B0000}"/>
    <cellStyle name="Dezimal 23 4 4 2 5 4" xfId="27664" xr:uid="{00000000-0005-0000-0000-0000BC6B0000}"/>
    <cellStyle name="Dezimal 23 4 4 2 6" xfId="27665" xr:uid="{00000000-0005-0000-0000-0000BD6B0000}"/>
    <cellStyle name="Dezimal 23 4 4 2 6 2" xfId="27666" xr:uid="{00000000-0005-0000-0000-0000BE6B0000}"/>
    <cellStyle name="Dezimal 23 4 4 2 6 2 2" xfId="27667" xr:uid="{00000000-0005-0000-0000-0000BF6B0000}"/>
    <cellStyle name="Dezimal 23 4 4 2 6 3" xfId="27668" xr:uid="{00000000-0005-0000-0000-0000C06B0000}"/>
    <cellStyle name="Dezimal 23 4 4 2 6 3 2" xfId="27669" xr:uid="{00000000-0005-0000-0000-0000C16B0000}"/>
    <cellStyle name="Dezimal 23 4 4 2 6 4" xfId="27670" xr:uid="{00000000-0005-0000-0000-0000C26B0000}"/>
    <cellStyle name="Dezimal 23 4 4 2 7" xfId="27671" xr:uid="{00000000-0005-0000-0000-0000C36B0000}"/>
    <cellStyle name="Dezimal 23 4 4 2 7 2" xfId="27672" xr:uid="{00000000-0005-0000-0000-0000C46B0000}"/>
    <cellStyle name="Dezimal 23 4 4 2 8" xfId="27673" xr:uid="{00000000-0005-0000-0000-0000C56B0000}"/>
    <cellStyle name="Dezimal 23 4 4 2 8 2" xfId="27674" xr:uid="{00000000-0005-0000-0000-0000C66B0000}"/>
    <cellStyle name="Dezimal 23 4 4 2 9" xfId="27675" xr:uid="{00000000-0005-0000-0000-0000C76B0000}"/>
    <cellStyle name="Dezimal 23 4 4 3" xfId="27676" xr:uid="{00000000-0005-0000-0000-0000C86B0000}"/>
    <cellStyle name="Dezimal 23 4 4 3 2" xfId="27677" xr:uid="{00000000-0005-0000-0000-0000C96B0000}"/>
    <cellStyle name="Dezimal 23 4 4 3 2 2" xfId="27678" xr:uid="{00000000-0005-0000-0000-0000CA6B0000}"/>
    <cellStyle name="Dezimal 23 4 4 3 2 2 2" xfId="27679" xr:uid="{00000000-0005-0000-0000-0000CB6B0000}"/>
    <cellStyle name="Dezimal 23 4 4 3 2 3" xfId="27680" xr:uid="{00000000-0005-0000-0000-0000CC6B0000}"/>
    <cellStyle name="Dezimal 23 4 4 3 2 3 2" xfId="27681" xr:uid="{00000000-0005-0000-0000-0000CD6B0000}"/>
    <cellStyle name="Dezimal 23 4 4 3 2 4" xfId="27682" xr:uid="{00000000-0005-0000-0000-0000CE6B0000}"/>
    <cellStyle name="Dezimal 23 4 4 3 3" xfId="27683" xr:uid="{00000000-0005-0000-0000-0000CF6B0000}"/>
    <cellStyle name="Dezimal 23 4 4 3 3 2" xfId="27684" xr:uid="{00000000-0005-0000-0000-0000D06B0000}"/>
    <cellStyle name="Dezimal 23 4 4 3 3 2 2" xfId="27685" xr:uid="{00000000-0005-0000-0000-0000D16B0000}"/>
    <cellStyle name="Dezimal 23 4 4 3 3 3" xfId="27686" xr:uid="{00000000-0005-0000-0000-0000D26B0000}"/>
    <cellStyle name="Dezimal 23 4 4 3 3 3 2" xfId="27687" xr:uid="{00000000-0005-0000-0000-0000D36B0000}"/>
    <cellStyle name="Dezimal 23 4 4 3 3 4" xfId="27688" xr:uid="{00000000-0005-0000-0000-0000D46B0000}"/>
    <cellStyle name="Dezimal 23 4 4 3 4" xfId="27689" xr:uid="{00000000-0005-0000-0000-0000D56B0000}"/>
    <cellStyle name="Dezimal 23 4 4 3 4 2" xfId="27690" xr:uid="{00000000-0005-0000-0000-0000D66B0000}"/>
    <cellStyle name="Dezimal 23 4 4 3 5" xfId="27691" xr:uid="{00000000-0005-0000-0000-0000D76B0000}"/>
    <cellStyle name="Dezimal 23 4 4 3 5 2" xfId="27692" xr:uid="{00000000-0005-0000-0000-0000D86B0000}"/>
    <cellStyle name="Dezimal 23 4 4 3 6" xfId="27693" xr:uid="{00000000-0005-0000-0000-0000D96B0000}"/>
    <cellStyle name="Dezimal 23 4 4 4" xfId="27694" xr:uid="{00000000-0005-0000-0000-0000DA6B0000}"/>
    <cellStyle name="Dezimal 23 4 4 4 2" xfId="27695" xr:uid="{00000000-0005-0000-0000-0000DB6B0000}"/>
    <cellStyle name="Dezimal 23 4 4 4 2 2" xfId="27696" xr:uid="{00000000-0005-0000-0000-0000DC6B0000}"/>
    <cellStyle name="Dezimal 23 4 4 4 3" xfId="27697" xr:uid="{00000000-0005-0000-0000-0000DD6B0000}"/>
    <cellStyle name="Dezimal 23 4 4 4 3 2" xfId="27698" xr:uid="{00000000-0005-0000-0000-0000DE6B0000}"/>
    <cellStyle name="Dezimal 23 4 4 4 4" xfId="27699" xr:uid="{00000000-0005-0000-0000-0000DF6B0000}"/>
    <cellStyle name="Dezimal 23 4 4 5" xfId="27700" xr:uid="{00000000-0005-0000-0000-0000E06B0000}"/>
    <cellStyle name="Dezimal 23 4 4 5 2" xfId="27701" xr:uid="{00000000-0005-0000-0000-0000E16B0000}"/>
    <cellStyle name="Dezimal 23 4 4 5 2 2" xfId="27702" xr:uid="{00000000-0005-0000-0000-0000E26B0000}"/>
    <cellStyle name="Dezimal 23 4 4 5 3" xfId="27703" xr:uid="{00000000-0005-0000-0000-0000E36B0000}"/>
    <cellStyle name="Dezimal 23 4 4 5 3 2" xfId="27704" xr:uid="{00000000-0005-0000-0000-0000E46B0000}"/>
    <cellStyle name="Dezimal 23 4 4 5 4" xfId="27705" xr:uid="{00000000-0005-0000-0000-0000E56B0000}"/>
    <cellStyle name="Dezimal 23 4 4 6" xfId="27706" xr:uid="{00000000-0005-0000-0000-0000E66B0000}"/>
    <cellStyle name="Dezimal 23 4 4 6 2" xfId="27707" xr:uid="{00000000-0005-0000-0000-0000E76B0000}"/>
    <cellStyle name="Dezimal 23 4 4 6 2 2" xfId="27708" xr:uid="{00000000-0005-0000-0000-0000E86B0000}"/>
    <cellStyle name="Dezimal 23 4 4 6 3" xfId="27709" xr:uid="{00000000-0005-0000-0000-0000E96B0000}"/>
    <cellStyle name="Dezimal 23 4 4 6 3 2" xfId="27710" xr:uid="{00000000-0005-0000-0000-0000EA6B0000}"/>
    <cellStyle name="Dezimal 23 4 4 6 4" xfId="27711" xr:uid="{00000000-0005-0000-0000-0000EB6B0000}"/>
    <cellStyle name="Dezimal 23 4 4 7" xfId="27712" xr:uid="{00000000-0005-0000-0000-0000EC6B0000}"/>
    <cellStyle name="Dezimal 23 4 4 7 2" xfId="27713" xr:uid="{00000000-0005-0000-0000-0000ED6B0000}"/>
    <cellStyle name="Dezimal 23 4 4 7 2 2" xfId="27714" xr:uid="{00000000-0005-0000-0000-0000EE6B0000}"/>
    <cellStyle name="Dezimal 23 4 4 7 3" xfId="27715" xr:uid="{00000000-0005-0000-0000-0000EF6B0000}"/>
    <cellStyle name="Dezimal 23 4 4 7 3 2" xfId="27716" xr:uid="{00000000-0005-0000-0000-0000F06B0000}"/>
    <cellStyle name="Dezimal 23 4 4 7 4" xfId="27717" xr:uid="{00000000-0005-0000-0000-0000F16B0000}"/>
    <cellStyle name="Dezimal 23 4 4 8" xfId="27718" xr:uid="{00000000-0005-0000-0000-0000F26B0000}"/>
    <cellStyle name="Dezimal 23 4 4 8 2" xfId="27719" xr:uid="{00000000-0005-0000-0000-0000F36B0000}"/>
    <cellStyle name="Dezimal 23 4 4 9" xfId="27720" xr:uid="{00000000-0005-0000-0000-0000F46B0000}"/>
    <cellStyle name="Dezimal 23 4 4 9 2" xfId="27721" xr:uid="{00000000-0005-0000-0000-0000F56B0000}"/>
    <cellStyle name="Dezimal 23 4 5" xfId="27722" xr:uid="{00000000-0005-0000-0000-0000F66B0000}"/>
    <cellStyle name="Dezimal 23 4 5 2" xfId="27723" xr:uid="{00000000-0005-0000-0000-0000F76B0000}"/>
    <cellStyle name="Dezimal 23 4 5 2 2" xfId="27724" xr:uid="{00000000-0005-0000-0000-0000F86B0000}"/>
    <cellStyle name="Dezimal 23 4 5 2 2 2" xfId="27725" xr:uid="{00000000-0005-0000-0000-0000F96B0000}"/>
    <cellStyle name="Dezimal 23 4 5 2 2 2 2" xfId="27726" xr:uid="{00000000-0005-0000-0000-0000FA6B0000}"/>
    <cellStyle name="Dezimal 23 4 5 2 2 3" xfId="27727" xr:uid="{00000000-0005-0000-0000-0000FB6B0000}"/>
    <cellStyle name="Dezimal 23 4 5 2 2 3 2" xfId="27728" xr:uid="{00000000-0005-0000-0000-0000FC6B0000}"/>
    <cellStyle name="Dezimal 23 4 5 2 2 4" xfId="27729" xr:uid="{00000000-0005-0000-0000-0000FD6B0000}"/>
    <cellStyle name="Dezimal 23 4 5 2 3" xfId="27730" xr:uid="{00000000-0005-0000-0000-0000FE6B0000}"/>
    <cellStyle name="Dezimal 23 4 5 2 3 2" xfId="27731" xr:uid="{00000000-0005-0000-0000-0000FF6B0000}"/>
    <cellStyle name="Dezimal 23 4 5 2 3 2 2" xfId="27732" xr:uid="{00000000-0005-0000-0000-0000006C0000}"/>
    <cellStyle name="Dezimal 23 4 5 2 3 3" xfId="27733" xr:uid="{00000000-0005-0000-0000-0000016C0000}"/>
    <cellStyle name="Dezimal 23 4 5 2 3 3 2" xfId="27734" xr:uid="{00000000-0005-0000-0000-0000026C0000}"/>
    <cellStyle name="Dezimal 23 4 5 2 3 4" xfId="27735" xr:uid="{00000000-0005-0000-0000-0000036C0000}"/>
    <cellStyle name="Dezimal 23 4 5 2 4" xfId="27736" xr:uid="{00000000-0005-0000-0000-0000046C0000}"/>
    <cellStyle name="Dezimal 23 4 5 2 4 2" xfId="27737" xr:uid="{00000000-0005-0000-0000-0000056C0000}"/>
    <cellStyle name="Dezimal 23 4 5 2 4 2 2" xfId="27738" xr:uid="{00000000-0005-0000-0000-0000066C0000}"/>
    <cellStyle name="Dezimal 23 4 5 2 4 3" xfId="27739" xr:uid="{00000000-0005-0000-0000-0000076C0000}"/>
    <cellStyle name="Dezimal 23 4 5 2 4 3 2" xfId="27740" xr:uid="{00000000-0005-0000-0000-0000086C0000}"/>
    <cellStyle name="Dezimal 23 4 5 2 4 4" xfId="27741" xr:uid="{00000000-0005-0000-0000-0000096C0000}"/>
    <cellStyle name="Dezimal 23 4 5 2 5" xfId="27742" xr:uid="{00000000-0005-0000-0000-00000A6C0000}"/>
    <cellStyle name="Dezimal 23 4 5 2 5 2" xfId="27743" xr:uid="{00000000-0005-0000-0000-00000B6C0000}"/>
    <cellStyle name="Dezimal 23 4 5 2 5 2 2" xfId="27744" xr:uid="{00000000-0005-0000-0000-00000C6C0000}"/>
    <cellStyle name="Dezimal 23 4 5 2 5 3" xfId="27745" xr:uid="{00000000-0005-0000-0000-00000D6C0000}"/>
    <cellStyle name="Dezimal 23 4 5 2 5 3 2" xfId="27746" xr:uid="{00000000-0005-0000-0000-00000E6C0000}"/>
    <cellStyle name="Dezimal 23 4 5 2 5 4" xfId="27747" xr:uid="{00000000-0005-0000-0000-00000F6C0000}"/>
    <cellStyle name="Dezimal 23 4 5 2 6" xfId="27748" xr:uid="{00000000-0005-0000-0000-0000106C0000}"/>
    <cellStyle name="Dezimal 23 4 5 2 6 2" xfId="27749" xr:uid="{00000000-0005-0000-0000-0000116C0000}"/>
    <cellStyle name="Dezimal 23 4 5 2 6 2 2" xfId="27750" xr:uid="{00000000-0005-0000-0000-0000126C0000}"/>
    <cellStyle name="Dezimal 23 4 5 2 6 3" xfId="27751" xr:uid="{00000000-0005-0000-0000-0000136C0000}"/>
    <cellStyle name="Dezimal 23 4 5 2 6 3 2" xfId="27752" xr:uid="{00000000-0005-0000-0000-0000146C0000}"/>
    <cellStyle name="Dezimal 23 4 5 2 6 4" xfId="27753" xr:uid="{00000000-0005-0000-0000-0000156C0000}"/>
    <cellStyle name="Dezimal 23 4 5 2 7" xfId="27754" xr:uid="{00000000-0005-0000-0000-0000166C0000}"/>
    <cellStyle name="Dezimal 23 4 5 2 7 2" xfId="27755" xr:uid="{00000000-0005-0000-0000-0000176C0000}"/>
    <cellStyle name="Dezimal 23 4 5 2 8" xfId="27756" xr:uid="{00000000-0005-0000-0000-0000186C0000}"/>
    <cellStyle name="Dezimal 23 4 5 2 8 2" xfId="27757" xr:uid="{00000000-0005-0000-0000-0000196C0000}"/>
    <cellStyle name="Dezimal 23 4 5 2 9" xfId="27758" xr:uid="{00000000-0005-0000-0000-00001A6C0000}"/>
    <cellStyle name="Dezimal 23 4 5 3" xfId="27759" xr:uid="{00000000-0005-0000-0000-00001B6C0000}"/>
    <cellStyle name="Dezimal 23 4 5 3 2" xfId="27760" xr:uid="{00000000-0005-0000-0000-00001C6C0000}"/>
    <cellStyle name="Dezimal 23 4 5 3 2 2" xfId="27761" xr:uid="{00000000-0005-0000-0000-00001D6C0000}"/>
    <cellStyle name="Dezimal 23 4 5 3 3" xfId="27762" xr:uid="{00000000-0005-0000-0000-00001E6C0000}"/>
    <cellStyle name="Dezimal 23 4 5 3 3 2" xfId="27763" xr:uid="{00000000-0005-0000-0000-00001F6C0000}"/>
    <cellStyle name="Dezimal 23 4 5 3 4" xfId="27764" xr:uid="{00000000-0005-0000-0000-0000206C0000}"/>
    <cellStyle name="Dezimal 23 4 5 4" xfId="27765" xr:uid="{00000000-0005-0000-0000-0000216C0000}"/>
    <cellStyle name="Dezimal 23 4 5 4 2" xfId="27766" xr:uid="{00000000-0005-0000-0000-0000226C0000}"/>
    <cellStyle name="Dezimal 23 4 5 4 2 2" xfId="27767" xr:uid="{00000000-0005-0000-0000-0000236C0000}"/>
    <cellStyle name="Dezimal 23 4 5 4 3" xfId="27768" xr:uid="{00000000-0005-0000-0000-0000246C0000}"/>
    <cellStyle name="Dezimal 23 4 5 4 3 2" xfId="27769" xr:uid="{00000000-0005-0000-0000-0000256C0000}"/>
    <cellStyle name="Dezimal 23 4 5 4 4" xfId="27770" xr:uid="{00000000-0005-0000-0000-0000266C0000}"/>
    <cellStyle name="Dezimal 23 4 5 5" xfId="27771" xr:uid="{00000000-0005-0000-0000-0000276C0000}"/>
    <cellStyle name="Dezimal 23 4 5 5 2" xfId="27772" xr:uid="{00000000-0005-0000-0000-0000286C0000}"/>
    <cellStyle name="Dezimal 23 4 5 5 2 2" xfId="27773" xr:uid="{00000000-0005-0000-0000-0000296C0000}"/>
    <cellStyle name="Dezimal 23 4 5 5 3" xfId="27774" xr:uid="{00000000-0005-0000-0000-00002A6C0000}"/>
    <cellStyle name="Dezimal 23 4 5 5 3 2" xfId="27775" xr:uid="{00000000-0005-0000-0000-00002B6C0000}"/>
    <cellStyle name="Dezimal 23 4 5 5 4" xfId="27776" xr:uid="{00000000-0005-0000-0000-00002C6C0000}"/>
    <cellStyle name="Dezimal 23 4 5 6" xfId="27777" xr:uid="{00000000-0005-0000-0000-00002D6C0000}"/>
    <cellStyle name="Dezimal 23 4 5 6 2" xfId="27778" xr:uid="{00000000-0005-0000-0000-00002E6C0000}"/>
    <cellStyle name="Dezimal 23 4 5 6 2 2" xfId="27779" xr:uid="{00000000-0005-0000-0000-00002F6C0000}"/>
    <cellStyle name="Dezimal 23 4 5 6 3" xfId="27780" xr:uid="{00000000-0005-0000-0000-0000306C0000}"/>
    <cellStyle name="Dezimal 23 4 5 6 3 2" xfId="27781" xr:uid="{00000000-0005-0000-0000-0000316C0000}"/>
    <cellStyle name="Dezimal 23 4 5 6 4" xfId="27782" xr:uid="{00000000-0005-0000-0000-0000326C0000}"/>
    <cellStyle name="Dezimal 23 4 5 7" xfId="27783" xr:uid="{00000000-0005-0000-0000-0000336C0000}"/>
    <cellStyle name="Dezimal 23 4 5 7 2" xfId="27784" xr:uid="{00000000-0005-0000-0000-0000346C0000}"/>
    <cellStyle name="Dezimal 23 4 5 8" xfId="27785" xr:uid="{00000000-0005-0000-0000-0000356C0000}"/>
    <cellStyle name="Dezimal 23 4 5 8 2" xfId="27786" xr:uid="{00000000-0005-0000-0000-0000366C0000}"/>
    <cellStyle name="Dezimal 23 4 5 9" xfId="27787" xr:uid="{00000000-0005-0000-0000-0000376C0000}"/>
    <cellStyle name="Dezimal 23 4 6" xfId="27788" xr:uid="{00000000-0005-0000-0000-0000386C0000}"/>
    <cellStyle name="Dezimal 23 4 6 2" xfId="27789" xr:uid="{00000000-0005-0000-0000-0000396C0000}"/>
    <cellStyle name="Dezimal 23 4 6 2 2" xfId="27790" xr:uid="{00000000-0005-0000-0000-00003A6C0000}"/>
    <cellStyle name="Dezimal 23 4 6 2 2 2" xfId="27791" xr:uid="{00000000-0005-0000-0000-00003B6C0000}"/>
    <cellStyle name="Dezimal 23 4 6 2 2 2 2" xfId="27792" xr:uid="{00000000-0005-0000-0000-00003C6C0000}"/>
    <cellStyle name="Dezimal 23 4 6 2 2 3" xfId="27793" xr:uid="{00000000-0005-0000-0000-00003D6C0000}"/>
    <cellStyle name="Dezimal 23 4 6 2 2 3 2" xfId="27794" xr:uid="{00000000-0005-0000-0000-00003E6C0000}"/>
    <cellStyle name="Dezimal 23 4 6 2 2 4" xfId="27795" xr:uid="{00000000-0005-0000-0000-00003F6C0000}"/>
    <cellStyle name="Dezimal 23 4 6 2 3" xfId="27796" xr:uid="{00000000-0005-0000-0000-0000406C0000}"/>
    <cellStyle name="Dezimal 23 4 6 2 3 2" xfId="27797" xr:uid="{00000000-0005-0000-0000-0000416C0000}"/>
    <cellStyle name="Dezimal 23 4 6 2 3 2 2" xfId="27798" xr:uid="{00000000-0005-0000-0000-0000426C0000}"/>
    <cellStyle name="Dezimal 23 4 6 2 3 3" xfId="27799" xr:uid="{00000000-0005-0000-0000-0000436C0000}"/>
    <cellStyle name="Dezimal 23 4 6 2 3 3 2" xfId="27800" xr:uid="{00000000-0005-0000-0000-0000446C0000}"/>
    <cellStyle name="Dezimal 23 4 6 2 3 4" xfId="27801" xr:uid="{00000000-0005-0000-0000-0000456C0000}"/>
    <cellStyle name="Dezimal 23 4 6 2 4" xfId="27802" xr:uid="{00000000-0005-0000-0000-0000466C0000}"/>
    <cellStyle name="Dezimal 23 4 6 2 4 2" xfId="27803" xr:uid="{00000000-0005-0000-0000-0000476C0000}"/>
    <cellStyle name="Dezimal 23 4 6 2 5" xfId="27804" xr:uid="{00000000-0005-0000-0000-0000486C0000}"/>
    <cellStyle name="Dezimal 23 4 6 2 5 2" xfId="27805" xr:uid="{00000000-0005-0000-0000-0000496C0000}"/>
    <cellStyle name="Dezimal 23 4 6 2 6" xfId="27806" xr:uid="{00000000-0005-0000-0000-00004A6C0000}"/>
    <cellStyle name="Dezimal 23 4 6 3" xfId="27807" xr:uid="{00000000-0005-0000-0000-00004B6C0000}"/>
    <cellStyle name="Dezimal 23 4 6 3 2" xfId="27808" xr:uid="{00000000-0005-0000-0000-00004C6C0000}"/>
    <cellStyle name="Dezimal 23 4 6 3 2 2" xfId="27809" xr:uid="{00000000-0005-0000-0000-00004D6C0000}"/>
    <cellStyle name="Dezimal 23 4 6 3 3" xfId="27810" xr:uid="{00000000-0005-0000-0000-00004E6C0000}"/>
    <cellStyle name="Dezimal 23 4 6 3 3 2" xfId="27811" xr:uid="{00000000-0005-0000-0000-00004F6C0000}"/>
    <cellStyle name="Dezimal 23 4 6 3 4" xfId="27812" xr:uid="{00000000-0005-0000-0000-0000506C0000}"/>
    <cellStyle name="Dezimal 23 4 6 4" xfId="27813" xr:uid="{00000000-0005-0000-0000-0000516C0000}"/>
    <cellStyle name="Dezimal 23 4 6 4 2" xfId="27814" xr:uid="{00000000-0005-0000-0000-0000526C0000}"/>
    <cellStyle name="Dezimal 23 4 6 4 2 2" xfId="27815" xr:uid="{00000000-0005-0000-0000-0000536C0000}"/>
    <cellStyle name="Dezimal 23 4 6 4 3" xfId="27816" xr:uid="{00000000-0005-0000-0000-0000546C0000}"/>
    <cellStyle name="Dezimal 23 4 6 4 3 2" xfId="27817" xr:uid="{00000000-0005-0000-0000-0000556C0000}"/>
    <cellStyle name="Dezimal 23 4 6 4 4" xfId="27818" xr:uid="{00000000-0005-0000-0000-0000566C0000}"/>
    <cellStyle name="Dezimal 23 4 6 5" xfId="27819" xr:uid="{00000000-0005-0000-0000-0000576C0000}"/>
    <cellStyle name="Dezimal 23 4 6 5 2" xfId="27820" xr:uid="{00000000-0005-0000-0000-0000586C0000}"/>
    <cellStyle name="Dezimal 23 4 6 5 2 2" xfId="27821" xr:uid="{00000000-0005-0000-0000-0000596C0000}"/>
    <cellStyle name="Dezimal 23 4 6 5 3" xfId="27822" xr:uid="{00000000-0005-0000-0000-00005A6C0000}"/>
    <cellStyle name="Dezimal 23 4 6 5 3 2" xfId="27823" xr:uid="{00000000-0005-0000-0000-00005B6C0000}"/>
    <cellStyle name="Dezimal 23 4 6 5 4" xfId="27824" xr:uid="{00000000-0005-0000-0000-00005C6C0000}"/>
    <cellStyle name="Dezimal 23 4 6 6" xfId="27825" xr:uid="{00000000-0005-0000-0000-00005D6C0000}"/>
    <cellStyle name="Dezimal 23 4 6 6 2" xfId="27826" xr:uid="{00000000-0005-0000-0000-00005E6C0000}"/>
    <cellStyle name="Dezimal 23 4 6 6 2 2" xfId="27827" xr:uid="{00000000-0005-0000-0000-00005F6C0000}"/>
    <cellStyle name="Dezimal 23 4 6 6 3" xfId="27828" xr:uid="{00000000-0005-0000-0000-0000606C0000}"/>
    <cellStyle name="Dezimal 23 4 6 6 3 2" xfId="27829" xr:uid="{00000000-0005-0000-0000-0000616C0000}"/>
    <cellStyle name="Dezimal 23 4 6 6 4" xfId="27830" xr:uid="{00000000-0005-0000-0000-0000626C0000}"/>
    <cellStyle name="Dezimal 23 4 6 7" xfId="27831" xr:uid="{00000000-0005-0000-0000-0000636C0000}"/>
    <cellStyle name="Dezimal 23 4 6 7 2" xfId="27832" xr:uid="{00000000-0005-0000-0000-0000646C0000}"/>
    <cellStyle name="Dezimal 23 4 6 8" xfId="27833" xr:uid="{00000000-0005-0000-0000-0000656C0000}"/>
    <cellStyle name="Dezimal 23 4 6 8 2" xfId="27834" xr:uid="{00000000-0005-0000-0000-0000666C0000}"/>
    <cellStyle name="Dezimal 23 4 6 9" xfId="27835" xr:uid="{00000000-0005-0000-0000-0000676C0000}"/>
    <cellStyle name="Dezimal 23 4 7" xfId="27836" xr:uid="{00000000-0005-0000-0000-0000686C0000}"/>
    <cellStyle name="Dezimal 23 4 7 10" xfId="27837" xr:uid="{00000000-0005-0000-0000-0000696C0000}"/>
    <cellStyle name="Dezimal 23 4 7 10 2" xfId="27838" xr:uid="{00000000-0005-0000-0000-00006A6C0000}"/>
    <cellStyle name="Dezimal 23 4 7 11" xfId="27839" xr:uid="{00000000-0005-0000-0000-00006B6C0000}"/>
    <cellStyle name="Dezimal 23 4 7 2" xfId="27840" xr:uid="{00000000-0005-0000-0000-00006C6C0000}"/>
    <cellStyle name="Dezimal 23 4 7 2 2" xfId="27841" xr:uid="{00000000-0005-0000-0000-00006D6C0000}"/>
    <cellStyle name="Dezimal 23 4 7 2 2 2" xfId="27842" xr:uid="{00000000-0005-0000-0000-00006E6C0000}"/>
    <cellStyle name="Dezimal 23 4 7 2 2 2 2" xfId="27843" xr:uid="{00000000-0005-0000-0000-00006F6C0000}"/>
    <cellStyle name="Dezimal 23 4 7 2 2 3" xfId="27844" xr:uid="{00000000-0005-0000-0000-0000706C0000}"/>
    <cellStyle name="Dezimal 23 4 7 2 2 3 2" xfId="27845" xr:uid="{00000000-0005-0000-0000-0000716C0000}"/>
    <cellStyle name="Dezimal 23 4 7 2 2 4" xfId="27846" xr:uid="{00000000-0005-0000-0000-0000726C0000}"/>
    <cellStyle name="Dezimal 23 4 7 2 3" xfId="27847" xr:uid="{00000000-0005-0000-0000-0000736C0000}"/>
    <cellStyle name="Dezimal 23 4 7 2 3 2" xfId="27848" xr:uid="{00000000-0005-0000-0000-0000746C0000}"/>
    <cellStyle name="Dezimal 23 4 7 2 3 2 2" xfId="27849" xr:uid="{00000000-0005-0000-0000-0000756C0000}"/>
    <cellStyle name="Dezimal 23 4 7 2 3 3" xfId="27850" xr:uid="{00000000-0005-0000-0000-0000766C0000}"/>
    <cellStyle name="Dezimal 23 4 7 2 3 3 2" xfId="27851" xr:uid="{00000000-0005-0000-0000-0000776C0000}"/>
    <cellStyle name="Dezimal 23 4 7 2 3 4" xfId="27852" xr:uid="{00000000-0005-0000-0000-0000786C0000}"/>
    <cellStyle name="Dezimal 23 4 7 2 4" xfId="27853" xr:uid="{00000000-0005-0000-0000-0000796C0000}"/>
    <cellStyle name="Dezimal 23 4 7 2 4 2" xfId="27854" xr:uid="{00000000-0005-0000-0000-00007A6C0000}"/>
    <cellStyle name="Dezimal 23 4 7 2 5" xfId="27855" xr:uid="{00000000-0005-0000-0000-00007B6C0000}"/>
    <cellStyle name="Dezimal 23 4 7 2 5 2" xfId="27856" xr:uid="{00000000-0005-0000-0000-00007C6C0000}"/>
    <cellStyle name="Dezimal 23 4 7 2 6" xfId="27857" xr:uid="{00000000-0005-0000-0000-00007D6C0000}"/>
    <cellStyle name="Dezimal 23 4 7 3" xfId="27858" xr:uid="{00000000-0005-0000-0000-00007E6C0000}"/>
    <cellStyle name="Dezimal 23 4 7 3 2" xfId="27859" xr:uid="{00000000-0005-0000-0000-00007F6C0000}"/>
    <cellStyle name="Dezimal 23 4 7 3 2 2" xfId="27860" xr:uid="{00000000-0005-0000-0000-0000806C0000}"/>
    <cellStyle name="Dezimal 23 4 7 3 2 2 2" xfId="27861" xr:uid="{00000000-0005-0000-0000-0000816C0000}"/>
    <cellStyle name="Dezimal 23 4 7 3 2 3" xfId="27862" xr:uid="{00000000-0005-0000-0000-0000826C0000}"/>
    <cellStyle name="Dezimal 23 4 7 3 2 3 2" xfId="27863" xr:uid="{00000000-0005-0000-0000-0000836C0000}"/>
    <cellStyle name="Dezimal 23 4 7 3 2 4" xfId="27864" xr:uid="{00000000-0005-0000-0000-0000846C0000}"/>
    <cellStyle name="Dezimal 23 4 7 3 3" xfId="27865" xr:uid="{00000000-0005-0000-0000-0000856C0000}"/>
    <cellStyle name="Dezimal 23 4 7 3 3 2" xfId="27866" xr:uid="{00000000-0005-0000-0000-0000866C0000}"/>
    <cellStyle name="Dezimal 23 4 7 3 3 2 2" xfId="27867" xr:uid="{00000000-0005-0000-0000-0000876C0000}"/>
    <cellStyle name="Dezimal 23 4 7 3 3 3" xfId="27868" xr:uid="{00000000-0005-0000-0000-0000886C0000}"/>
    <cellStyle name="Dezimal 23 4 7 3 3 3 2" xfId="27869" xr:uid="{00000000-0005-0000-0000-0000896C0000}"/>
    <cellStyle name="Dezimal 23 4 7 3 3 4" xfId="27870" xr:uid="{00000000-0005-0000-0000-00008A6C0000}"/>
    <cellStyle name="Dezimal 23 4 7 3 4" xfId="27871" xr:uid="{00000000-0005-0000-0000-00008B6C0000}"/>
    <cellStyle name="Dezimal 23 4 7 3 4 2" xfId="27872" xr:uid="{00000000-0005-0000-0000-00008C6C0000}"/>
    <cellStyle name="Dezimal 23 4 7 3 5" xfId="27873" xr:uid="{00000000-0005-0000-0000-00008D6C0000}"/>
    <cellStyle name="Dezimal 23 4 7 3 5 2" xfId="27874" xr:uid="{00000000-0005-0000-0000-00008E6C0000}"/>
    <cellStyle name="Dezimal 23 4 7 3 6" xfId="27875" xr:uid="{00000000-0005-0000-0000-00008F6C0000}"/>
    <cellStyle name="Dezimal 23 4 7 4" xfId="27876" xr:uid="{00000000-0005-0000-0000-0000906C0000}"/>
    <cellStyle name="Dezimal 23 4 7 4 2" xfId="27877" xr:uid="{00000000-0005-0000-0000-0000916C0000}"/>
    <cellStyle name="Dezimal 23 4 7 4 2 2" xfId="27878" xr:uid="{00000000-0005-0000-0000-0000926C0000}"/>
    <cellStyle name="Dezimal 23 4 7 4 2 2 2" xfId="27879" xr:uid="{00000000-0005-0000-0000-0000936C0000}"/>
    <cellStyle name="Dezimal 23 4 7 4 2 2 2 2" xfId="27880" xr:uid="{00000000-0005-0000-0000-0000946C0000}"/>
    <cellStyle name="Dezimal 23 4 7 4 2 2 3" xfId="27881" xr:uid="{00000000-0005-0000-0000-0000956C0000}"/>
    <cellStyle name="Dezimal 23 4 7 4 2 2 3 2" xfId="27882" xr:uid="{00000000-0005-0000-0000-0000966C0000}"/>
    <cellStyle name="Dezimal 23 4 7 4 2 2 4" xfId="27883" xr:uid="{00000000-0005-0000-0000-0000976C0000}"/>
    <cellStyle name="Dezimal 23 4 7 4 2 3" xfId="27884" xr:uid="{00000000-0005-0000-0000-0000986C0000}"/>
    <cellStyle name="Dezimal 23 4 7 4 2 3 2" xfId="27885" xr:uid="{00000000-0005-0000-0000-0000996C0000}"/>
    <cellStyle name="Dezimal 23 4 7 4 2 3 2 2" xfId="27886" xr:uid="{00000000-0005-0000-0000-00009A6C0000}"/>
    <cellStyle name="Dezimal 23 4 7 4 2 3 3" xfId="27887" xr:uid="{00000000-0005-0000-0000-00009B6C0000}"/>
    <cellStyle name="Dezimal 23 4 7 4 2 3 3 2" xfId="27888" xr:uid="{00000000-0005-0000-0000-00009C6C0000}"/>
    <cellStyle name="Dezimal 23 4 7 4 2 3 4" xfId="27889" xr:uid="{00000000-0005-0000-0000-00009D6C0000}"/>
    <cellStyle name="Dezimal 23 4 7 4 2 4" xfId="27890" xr:uid="{00000000-0005-0000-0000-00009E6C0000}"/>
    <cellStyle name="Dezimal 23 4 7 4 2 4 2" xfId="27891" xr:uid="{00000000-0005-0000-0000-00009F6C0000}"/>
    <cellStyle name="Dezimal 23 4 7 4 2 5" xfId="27892" xr:uid="{00000000-0005-0000-0000-0000A06C0000}"/>
    <cellStyle name="Dezimal 23 4 7 4 2 5 2" xfId="27893" xr:uid="{00000000-0005-0000-0000-0000A16C0000}"/>
    <cellStyle name="Dezimal 23 4 7 4 2 6" xfId="27894" xr:uid="{00000000-0005-0000-0000-0000A26C0000}"/>
    <cellStyle name="Dezimal 23 4 7 4 3" xfId="27895" xr:uid="{00000000-0005-0000-0000-0000A36C0000}"/>
    <cellStyle name="Dezimal 23 4 7 4 3 2" xfId="27896" xr:uid="{00000000-0005-0000-0000-0000A46C0000}"/>
    <cellStyle name="Dezimal 23 4 7 4 3 2 2" xfId="27897" xr:uid="{00000000-0005-0000-0000-0000A56C0000}"/>
    <cellStyle name="Dezimal 23 4 7 4 3 3" xfId="27898" xr:uid="{00000000-0005-0000-0000-0000A66C0000}"/>
    <cellStyle name="Dezimal 23 4 7 4 3 3 2" xfId="27899" xr:uid="{00000000-0005-0000-0000-0000A76C0000}"/>
    <cellStyle name="Dezimal 23 4 7 4 3 4" xfId="27900" xr:uid="{00000000-0005-0000-0000-0000A86C0000}"/>
    <cellStyle name="Dezimal 23 4 7 4 4" xfId="27901" xr:uid="{00000000-0005-0000-0000-0000A96C0000}"/>
    <cellStyle name="Dezimal 23 4 7 4 4 2" xfId="27902" xr:uid="{00000000-0005-0000-0000-0000AA6C0000}"/>
    <cellStyle name="Dezimal 23 4 7 4 5" xfId="27903" xr:uid="{00000000-0005-0000-0000-0000AB6C0000}"/>
    <cellStyle name="Dezimal 23 4 7 4 5 2" xfId="27904" xr:uid="{00000000-0005-0000-0000-0000AC6C0000}"/>
    <cellStyle name="Dezimal 23 4 7 4 6" xfId="27905" xr:uid="{00000000-0005-0000-0000-0000AD6C0000}"/>
    <cellStyle name="Dezimal 23 4 7 5" xfId="27906" xr:uid="{00000000-0005-0000-0000-0000AE6C0000}"/>
    <cellStyle name="Dezimal 23 4 7 5 2" xfId="27907" xr:uid="{00000000-0005-0000-0000-0000AF6C0000}"/>
    <cellStyle name="Dezimal 23 4 7 5 2 2" xfId="27908" xr:uid="{00000000-0005-0000-0000-0000B06C0000}"/>
    <cellStyle name="Dezimal 23 4 7 5 3" xfId="27909" xr:uid="{00000000-0005-0000-0000-0000B16C0000}"/>
    <cellStyle name="Dezimal 23 4 7 5 3 2" xfId="27910" xr:uid="{00000000-0005-0000-0000-0000B26C0000}"/>
    <cellStyle name="Dezimal 23 4 7 5 4" xfId="27911" xr:uid="{00000000-0005-0000-0000-0000B36C0000}"/>
    <cellStyle name="Dezimal 23 4 7 6" xfId="27912" xr:uid="{00000000-0005-0000-0000-0000B46C0000}"/>
    <cellStyle name="Dezimal 23 4 7 6 2" xfId="27913" xr:uid="{00000000-0005-0000-0000-0000B56C0000}"/>
    <cellStyle name="Dezimal 23 4 7 6 2 2" xfId="27914" xr:uid="{00000000-0005-0000-0000-0000B66C0000}"/>
    <cellStyle name="Dezimal 23 4 7 6 3" xfId="27915" xr:uid="{00000000-0005-0000-0000-0000B76C0000}"/>
    <cellStyle name="Dezimal 23 4 7 6 3 2" xfId="27916" xr:uid="{00000000-0005-0000-0000-0000B86C0000}"/>
    <cellStyle name="Dezimal 23 4 7 6 4" xfId="27917" xr:uid="{00000000-0005-0000-0000-0000B96C0000}"/>
    <cellStyle name="Dezimal 23 4 7 7" xfId="27918" xr:uid="{00000000-0005-0000-0000-0000BA6C0000}"/>
    <cellStyle name="Dezimal 23 4 7 7 2" xfId="27919" xr:uid="{00000000-0005-0000-0000-0000BB6C0000}"/>
    <cellStyle name="Dezimal 23 4 7 7 2 2" xfId="27920" xr:uid="{00000000-0005-0000-0000-0000BC6C0000}"/>
    <cellStyle name="Dezimal 23 4 7 7 3" xfId="27921" xr:uid="{00000000-0005-0000-0000-0000BD6C0000}"/>
    <cellStyle name="Dezimal 23 4 7 7 3 2" xfId="27922" xr:uid="{00000000-0005-0000-0000-0000BE6C0000}"/>
    <cellStyle name="Dezimal 23 4 7 7 4" xfId="27923" xr:uid="{00000000-0005-0000-0000-0000BF6C0000}"/>
    <cellStyle name="Dezimal 23 4 7 8" xfId="27924" xr:uid="{00000000-0005-0000-0000-0000C06C0000}"/>
    <cellStyle name="Dezimal 23 4 7 8 2" xfId="27925" xr:uid="{00000000-0005-0000-0000-0000C16C0000}"/>
    <cellStyle name="Dezimal 23 4 7 8 2 2" xfId="27926" xr:uid="{00000000-0005-0000-0000-0000C26C0000}"/>
    <cellStyle name="Dezimal 23 4 7 8 3" xfId="27927" xr:uid="{00000000-0005-0000-0000-0000C36C0000}"/>
    <cellStyle name="Dezimal 23 4 7 8 3 2" xfId="27928" xr:uid="{00000000-0005-0000-0000-0000C46C0000}"/>
    <cellStyle name="Dezimal 23 4 7 8 4" xfId="27929" xr:uid="{00000000-0005-0000-0000-0000C56C0000}"/>
    <cellStyle name="Dezimal 23 4 7 9" xfId="27930" xr:uid="{00000000-0005-0000-0000-0000C66C0000}"/>
    <cellStyle name="Dezimal 23 4 7 9 2" xfId="27931" xr:uid="{00000000-0005-0000-0000-0000C76C0000}"/>
    <cellStyle name="Dezimal 23 4 8" xfId="27932" xr:uid="{00000000-0005-0000-0000-0000C86C0000}"/>
    <cellStyle name="Dezimal 23 4 8 10" xfId="27933" xr:uid="{00000000-0005-0000-0000-0000C96C0000}"/>
    <cellStyle name="Dezimal 23 4 8 2" xfId="27934" xr:uid="{00000000-0005-0000-0000-0000CA6C0000}"/>
    <cellStyle name="Dezimal 23 4 8 2 2" xfId="27935" xr:uid="{00000000-0005-0000-0000-0000CB6C0000}"/>
    <cellStyle name="Dezimal 23 4 8 2 2 2" xfId="27936" xr:uid="{00000000-0005-0000-0000-0000CC6C0000}"/>
    <cellStyle name="Dezimal 23 4 8 2 2 2 2" xfId="27937" xr:uid="{00000000-0005-0000-0000-0000CD6C0000}"/>
    <cellStyle name="Dezimal 23 4 8 2 2 3" xfId="27938" xr:uid="{00000000-0005-0000-0000-0000CE6C0000}"/>
    <cellStyle name="Dezimal 23 4 8 2 2 3 2" xfId="27939" xr:uid="{00000000-0005-0000-0000-0000CF6C0000}"/>
    <cellStyle name="Dezimal 23 4 8 2 2 4" xfId="27940" xr:uid="{00000000-0005-0000-0000-0000D06C0000}"/>
    <cellStyle name="Dezimal 23 4 8 2 3" xfId="27941" xr:uid="{00000000-0005-0000-0000-0000D16C0000}"/>
    <cellStyle name="Dezimal 23 4 8 2 3 2" xfId="27942" xr:uid="{00000000-0005-0000-0000-0000D26C0000}"/>
    <cellStyle name="Dezimal 23 4 8 2 3 2 2" xfId="27943" xr:uid="{00000000-0005-0000-0000-0000D36C0000}"/>
    <cellStyle name="Dezimal 23 4 8 2 3 3" xfId="27944" xr:uid="{00000000-0005-0000-0000-0000D46C0000}"/>
    <cellStyle name="Dezimal 23 4 8 2 3 3 2" xfId="27945" xr:uid="{00000000-0005-0000-0000-0000D56C0000}"/>
    <cellStyle name="Dezimal 23 4 8 2 3 4" xfId="27946" xr:uid="{00000000-0005-0000-0000-0000D66C0000}"/>
    <cellStyle name="Dezimal 23 4 8 2 4" xfId="27947" xr:uid="{00000000-0005-0000-0000-0000D76C0000}"/>
    <cellStyle name="Dezimal 23 4 8 2 4 2" xfId="27948" xr:uid="{00000000-0005-0000-0000-0000D86C0000}"/>
    <cellStyle name="Dezimal 23 4 8 2 5" xfId="27949" xr:uid="{00000000-0005-0000-0000-0000D96C0000}"/>
    <cellStyle name="Dezimal 23 4 8 2 5 2" xfId="27950" xr:uid="{00000000-0005-0000-0000-0000DA6C0000}"/>
    <cellStyle name="Dezimal 23 4 8 2 6" xfId="27951" xr:uid="{00000000-0005-0000-0000-0000DB6C0000}"/>
    <cellStyle name="Dezimal 23 4 8 3" xfId="27952" xr:uid="{00000000-0005-0000-0000-0000DC6C0000}"/>
    <cellStyle name="Dezimal 23 4 8 3 2" xfId="27953" xr:uid="{00000000-0005-0000-0000-0000DD6C0000}"/>
    <cellStyle name="Dezimal 23 4 8 3 2 2" xfId="27954" xr:uid="{00000000-0005-0000-0000-0000DE6C0000}"/>
    <cellStyle name="Dezimal 23 4 8 3 2 2 2" xfId="27955" xr:uid="{00000000-0005-0000-0000-0000DF6C0000}"/>
    <cellStyle name="Dezimal 23 4 8 3 2 3" xfId="27956" xr:uid="{00000000-0005-0000-0000-0000E06C0000}"/>
    <cellStyle name="Dezimal 23 4 8 3 2 3 2" xfId="27957" xr:uid="{00000000-0005-0000-0000-0000E16C0000}"/>
    <cellStyle name="Dezimal 23 4 8 3 2 4" xfId="27958" xr:uid="{00000000-0005-0000-0000-0000E26C0000}"/>
    <cellStyle name="Dezimal 23 4 8 3 3" xfId="27959" xr:uid="{00000000-0005-0000-0000-0000E36C0000}"/>
    <cellStyle name="Dezimal 23 4 8 3 3 2" xfId="27960" xr:uid="{00000000-0005-0000-0000-0000E46C0000}"/>
    <cellStyle name="Dezimal 23 4 8 3 3 2 2" xfId="27961" xr:uid="{00000000-0005-0000-0000-0000E56C0000}"/>
    <cellStyle name="Dezimal 23 4 8 3 3 3" xfId="27962" xr:uid="{00000000-0005-0000-0000-0000E66C0000}"/>
    <cellStyle name="Dezimal 23 4 8 3 3 3 2" xfId="27963" xr:uid="{00000000-0005-0000-0000-0000E76C0000}"/>
    <cellStyle name="Dezimal 23 4 8 3 3 4" xfId="27964" xr:uid="{00000000-0005-0000-0000-0000E86C0000}"/>
    <cellStyle name="Dezimal 23 4 8 3 4" xfId="27965" xr:uid="{00000000-0005-0000-0000-0000E96C0000}"/>
    <cellStyle name="Dezimal 23 4 8 3 4 2" xfId="27966" xr:uid="{00000000-0005-0000-0000-0000EA6C0000}"/>
    <cellStyle name="Dezimal 23 4 8 3 5" xfId="27967" xr:uid="{00000000-0005-0000-0000-0000EB6C0000}"/>
    <cellStyle name="Dezimal 23 4 8 3 5 2" xfId="27968" xr:uid="{00000000-0005-0000-0000-0000EC6C0000}"/>
    <cellStyle name="Dezimal 23 4 8 3 6" xfId="27969" xr:uid="{00000000-0005-0000-0000-0000ED6C0000}"/>
    <cellStyle name="Dezimal 23 4 8 4" xfId="27970" xr:uid="{00000000-0005-0000-0000-0000EE6C0000}"/>
    <cellStyle name="Dezimal 23 4 8 4 2" xfId="27971" xr:uid="{00000000-0005-0000-0000-0000EF6C0000}"/>
    <cellStyle name="Dezimal 23 4 8 4 2 2" xfId="27972" xr:uid="{00000000-0005-0000-0000-0000F06C0000}"/>
    <cellStyle name="Dezimal 23 4 8 4 2 2 2" xfId="27973" xr:uid="{00000000-0005-0000-0000-0000F16C0000}"/>
    <cellStyle name="Dezimal 23 4 8 4 2 2 2 2" xfId="27974" xr:uid="{00000000-0005-0000-0000-0000F26C0000}"/>
    <cellStyle name="Dezimal 23 4 8 4 2 2 3" xfId="27975" xr:uid="{00000000-0005-0000-0000-0000F36C0000}"/>
    <cellStyle name="Dezimal 23 4 8 4 2 2 3 2" xfId="27976" xr:uid="{00000000-0005-0000-0000-0000F46C0000}"/>
    <cellStyle name="Dezimal 23 4 8 4 2 2 4" xfId="27977" xr:uid="{00000000-0005-0000-0000-0000F56C0000}"/>
    <cellStyle name="Dezimal 23 4 8 4 2 3" xfId="27978" xr:uid="{00000000-0005-0000-0000-0000F66C0000}"/>
    <cellStyle name="Dezimal 23 4 8 4 2 3 2" xfId="27979" xr:uid="{00000000-0005-0000-0000-0000F76C0000}"/>
    <cellStyle name="Dezimal 23 4 8 4 2 3 2 2" xfId="27980" xr:uid="{00000000-0005-0000-0000-0000F86C0000}"/>
    <cellStyle name="Dezimal 23 4 8 4 2 3 3" xfId="27981" xr:uid="{00000000-0005-0000-0000-0000F96C0000}"/>
    <cellStyle name="Dezimal 23 4 8 4 2 3 3 2" xfId="27982" xr:uid="{00000000-0005-0000-0000-0000FA6C0000}"/>
    <cellStyle name="Dezimal 23 4 8 4 2 3 4" xfId="27983" xr:uid="{00000000-0005-0000-0000-0000FB6C0000}"/>
    <cellStyle name="Dezimal 23 4 8 4 2 4" xfId="27984" xr:uid="{00000000-0005-0000-0000-0000FC6C0000}"/>
    <cellStyle name="Dezimal 23 4 8 4 2 4 2" xfId="27985" xr:uid="{00000000-0005-0000-0000-0000FD6C0000}"/>
    <cellStyle name="Dezimal 23 4 8 4 2 5" xfId="27986" xr:uid="{00000000-0005-0000-0000-0000FE6C0000}"/>
    <cellStyle name="Dezimal 23 4 8 4 2 5 2" xfId="27987" xr:uid="{00000000-0005-0000-0000-0000FF6C0000}"/>
    <cellStyle name="Dezimal 23 4 8 4 2 6" xfId="27988" xr:uid="{00000000-0005-0000-0000-0000006D0000}"/>
    <cellStyle name="Dezimal 23 4 8 4 3" xfId="27989" xr:uid="{00000000-0005-0000-0000-0000016D0000}"/>
    <cellStyle name="Dezimal 23 4 8 4 3 2" xfId="27990" xr:uid="{00000000-0005-0000-0000-0000026D0000}"/>
    <cellStyle name="Dezimal 23 4 8 4 3 2 2" xfId="27991" xr:uid="{00000000-0005-0000-0000-0000036D0000}"/>
    <cellStyle name="Dezimal 23 4 8 4 3 3" xfId="27992" xr:uid="{00000000-0005-0000-0000-0000046D0000}"/>
    <cellStyle name="Dezimal 23 4 8 4 3 3 2" xfId="27993" xr:uid="{00000000-0005-0000-0000-0000056D0000}"/>
    <cellStyle name="Dezimal 23 4 8 4 3 4" xfId="27994" xr:uid="{00000000-0005-0000-0000-0000066D0000}"/>
    <cellStyle name="Dezimal 23 4 8 4 4" xfId="27995" xr:uid="{00000000-0005-0000-0000-0000076D0000}"/>
    <cellStyle name="Dezimal 23 4 8 4 4 2" xfId="27996" xr:uid="{00000000-0005-0000-0000-0000086D0000}"/>
    <cellStyle name="Dezimal 23 4 8 4 5" xfId="27997" xr:uid="{00000000-0005-0000-0000-0000096D0000}"/>
    <cellStyle name="Dezimal 23 4 8 4 5 2" xfId="27998" xr:uid="{00000000-0005-0000-0000-00000A6D0000}"/>
    <cellStyle name="Dezimal 23 4 8 4 6" xfId="27999" xr:uid="{00000000-0005-0000-0000-00000B6D0000}"/>
    <cellStyle name="Dezimal 23 4 8 5" xfId="28000" xr:uid="{00000000-0005-0000-0000-00000C6D0000}"/>
    <cellStyle name="Dezimal 23 4 8 5 2" xfId="28001" xr:uid="{00000000-0005-0000-0000-00000D6D0000}"/>
    <cellStyle name="Dezimal 23 4 8 5 2 2" xfId="28002" xr:uid="{00000000-0005-0000-0000-00000E6D0000}"/>
    <cellStyle name="Dezimal 23 4 8 5 3" xfId="28003" xr:uid="{00000000-0005-0000-0000-00000F6D0000}"/>
    <cellStyle name="Dezimal 23 4 8 5 3 2" xfId="28004" xr:uid="{00000000-0005-0000-0000-0000106D0000}"/>
    <cellStyle name="Dezimal 23 4 8 5 4" xfId="28005" xr:uid="{00000000-0005-0000-0000-0000116D0000}"/>
    <cellStyle name="Dezimal 23 4 8 6" xfId="28006" xr:uid="{00000000-0005-0000-0000-0000126D0000}"/>
    <cellStyle name="Dezimal 23 4 8 6 2" xfId="28007" xr:uid="{00000000-0005-0000-0000-0000136D0000}"/>
    <cellStyle name="Dezimal 23 4 8 6 2 2" xfId="28008" xr:uid="{00000000-0005-0000-0000-0000146D0000}"/>
    <cellStyle name="Dezimal 23 4 8 6 3" xfId="28009" xr:uid="{00000000-0005-0000-0000-0000156D0000}"/>
    <cellStyle name="Dezimal 23 4 8 6 3 2" xfId="28010" xr:uid="{00000000-0005-0000-0000-0000166D0000}"/>
    <cellStyle name="Dezimal 23 4 8 6 4" xfId="28011" xr:uid="{00000000-0005-0000-0000-0000176D0000}"/>
    <cellStyle name="Dezimal 23 4 8 7" xfId="28012" xr:uid="{00000000-0005-0000-0000-0000186D0000}"/>
    <cellStyle name="Dezimal 23 4 8 7 2" xfId="28013" xr:uid="{00000000-0005-0000-0000-0000196D0000}"/>
    <cellStyle name="Dezimal 23 4 8 7 2 2" xfId="28014" xr:uid="{00000000-0005-0000-0000-00001A6D0000}"/>
    <cellStyle name="Dezimal 23 4 8 7 3" xfId="28015" xr:uid="{00000000-0005-0000-0000-00001B6D0000}"/>
    <cellStyle name="Dezimal 23 4 8 7 3 2" xfId="28016" xr:uid="{00000000-0005-0000-0000-00001C6D0000}"/>
    <cellStyle name="Dezimal 23 4 8 7 4" xfId="28017" xr:uid="{00000000-0005-0000-0000-00001D6D0000}"/>
    <cellStyle name="Dezimal 23 4 8 8" xfId="28018" xr:uid="{00000000-0005-0000-0000-00001E6D0000}"/>
    <cellStyle name="Dezimal 23 4 8 8 2" xfId="28019" xr:uid="{00000000-0005-0000-0000-00001F6D0000}"/>
    <cellStyle name="Dezimal 23 4 8 9" xfId="28020" xr:uid="{00000000-0005-0000-0000-0000206D0000}"/>
    <cellStyle name="Dezimal 23 4 8 9 2" xfId="28021" xr:uid="{00000000-0005-0000-0000-0000216D0000}"/>
    <cellStyle name="Dezimal 23 4 9" xfId="28022" xr:uid="{00000000-0005-0000-0000-0000226D0000}"/>
    <cellStyle name="Dezimal 23 4 9 2" xfId="28023" xr:uid="{00000000-0005-0000-0000-0000236D0000}"/>
    <cellStyle name="Dezimal 23 4 9 2 2" xfId="28024" xr:uid="{00000000-0005-0000-0000-0000246D0000}"/>
    <cellStyle name="Dezimal 23 4 9 2 2 2" xfId="28025" xr:uid="{00000000-0005-0000-0000-0000256D0000}"/>
    <cellStyle name="Dezimal 23 4 9 2 2 2 2" xfId="28026" xr:uid="{00000000-0005-0000-0000-0000266D0000}"/>
    <cellStyle name="Dezimal 23 4 9 2 2 3" xfId="28027" xr:uid="{00000000-0005-0000-0000-0000276D0000}"/>
    <cellStyle name="Dezimal 23 4 9 2 2 3 2" xfId="28028" xr:uid="{00000000-0005-0000-0000-0000286D0000}"/>
    <cellStyle name="Dezimal 23 4 9 2 2 4" xfId="28029" xr:uid="{00000000-0005-0000-0000-0000296D0000}"/>
    <cellStyle name="Dezimal 23 4 9 2 3" xfId="28030" xr:uid="{00000000-0005-0000-0000-00002A6D0000}"/>
    <cellStyle name="Dezimal 23 4 9 2 3 2" xfId="28031" xr:uid="{00000000-0005-0000-0000-00002B6D0000}"/>
    <cellStyle name="Dezimal 23 4 9 2 3 2 2" xfId="28032" xr:uid="{00000000-0005-0000-0000-00002C6D0000}"/>
    <cellStyle name="Dezimal 23 4 9 2 3 3" xfId="28033" xr:uid="{00000000-0005-0000-0000-00002D6D0000}"/>
    <cellStyle name="Dezimal 23 4 9 2 3 3 2" xfId="28034" xr:uid="{00000000-0005-0000-0000-00002E6D0000}"/>
    <cellStyle name="Dezimal 23 4 9 2 3 4" xfId="28035" xr:uid="{00000000-0005-0000-0000-00002F6D0000}"/>
    <cellStyle name="Dezimal 23 4 9 2 4" xfId="28036" xr:uid="{00000000-0005-0000-0000-0000306D0000}"/>
    <cellStyle name="Dezimal 23 4 9 2 4 2" xfId="28037" xr:uid="{00000000-0005-0000-0000-0000316D0000}"/>
    <cellStyle name="Dezimal 23 4 9 2 5" xfId="28038" xr:uid="{00000000-0005-0000-0000-0000326D0000}"/>
    <cellStyle name="Dezimal 23 4 9 2 5 2" xfId="28039" xr:uid="{00000000-0005-0000-0000-0000336D0000}"/>
    <cellStyle name="Dezimal 23 4 9 2 6" xfId="28040" xr:uid="{00000000-0005-0000-0000-0000346D0000}"/>
    <cellStyle name="Dezimal 23 4 9 3" xfId="28041" xr:uid="{00000000-0005-0000-0000-0000356D0000}"/>
    <cellStyle name="Dezimal 23 4 9 3 2" xfId="28042" xr:uid="{00000000-0005-0000-0000-0000366D0000}"/>
    <cellStyle name="Dezimal 23 4 9 3 2 2" xfId="28043" xr:uid="{00000000-0005-0000-0000-0000376D0000}"/>
    <cellStyle name="Dezimal 23 4 9 3 3" xfId="28044" xr:uid="{00000000-0005-0000-0000-0000386D0000}"/>
    <cellStyle name="Dezimal 23 4 9 3 3 2" xfId="28045" xr:uid="{00000000-0005-0000-0000-0000396D0000}"/>
    <cellStyle name="Dezimal 23 4 9 3 4" xfId="28046" xr:uid="{00000000-0005-0000-0000-00003A6D0000}"/>
    <cellStyle name="Dezimal 23 4 9 4" xfId="28047" xr:uid="{00000000-0005-0000-0000-00003B6D0000}"/>
    <cellStyle name="Dezimal 23 4 9 4 2" xfId="28048" xr:uid="{00000000-0005-0000-0000-00003C6D0000}"/>
    <cellStyle name="Dezimal 23 4 9 5" xfId="28049" xr:uid="{00000000-0005-0000-0000-00003D6D0000}"/>
    <cellStyle name="Dezimal 23 4 9 5 2" xfId="28050" xr:uid="{00000000-0005-0000-0000-00003E6D0000}"/>
    <cellStyle name="Dezimal 23 4 9 6" xfId="28051" xr:uid="{00000000-0005-0000-0000-00003F6D0000}"/>
    <cellStyle name="Dezimal 23 5" xfId="28052" xr:uid="{00000000-0005-0000-0000-0000406D0000}"/>
    <cellStyle name="Dezimal 23 5 10" xfId="28053" xr:uid="{00000000-0005-0000-0000-0000416D0000}"/>
    <cellStyle name="Dezimal 23 5 10 2" xfId="28054" xr:uid="{00000000-0005-0000-0000-0000426D0000}"/>
    <cellStyle name="Dezimal 23 5 11" xfId="28055" xr:uid="{00000000-0005-0000-0000-0000436D0000}"/>
    <cellStyle name="Dezimal 23 5 2" xfId="28056" xr:uid="{00000000-0005-0000-0000-0000446D0000}"/>
    <cellStyle name="Dezimal 23 5 2 10" xfId="28057" xr:uid="{00000000-0005-0000-0000-0000456D0000}"/>
    <cellStyle name="Dezimal 23 5 2 2" xfId="28058" xr:uid="{00000000-0005-0000-0000-0000466D0000}"/>
    <cellStyle name="Dezimal 23 5 2 2 2" xfId="28059" xr:uid="{00000000-0005-0000-0000-0000476D0000}"/>
    <cellStyle name="Dezimal 23 5 2 2 2 2" xfId="28060" xr:uid="{00000000-0005-0000-0000-0000486D0000}"/>
    <cellStyle name="Dezimal 23 5 2 2 2 2 2" xfId="28061" xr:uid="{00000000-0005-0000-0000-0000496D0000}"/>
    <cellStyle name="Dezimal 23 5 2 2 2 3" xfId="28062" xr:uid="{00000000-0005-0000-0000-00004A6D0000}"/>
    <cellStyle name="Dezimal 23 5 2 2 3" xfId="28063" xr:uid="{00000000-0005-0000-0000-00004B6D0000}"/>
    <cellStyle name="Dezimal 23 5 2 2 3 2" xfId="28064" xr:uid="{00000000-0005-0000-0000-00004C6D0000}"/>
    <cellStyle name="Dezimal 23 5 2 2 4" xfId="28065" xr:uid="{00000000-0005-0000-0000-00004D6D0000}"/>
    <cellStyle name="Dezimal 23 5 2 3" xfId="28066" xr:uid="{00000000-0005-0000-0000-00004E6D0000}"/>
    <cellStyle name="Dezimal 23 5 2 3 2" xfId="28067" xr:uid="{00000000-0005-0000-0000-00004F6D0000}"/>
    <cellStyle name="Dezimal 23 5 2 3 2 2" xfId="28068" xr:uid="{00000000-0005-0000-0000-0000506D0000}"/>
    <cellStyle name="Dezimal 23 5 2 3 3" xfId="28069" xr:uid="{00000000-0005-0000-0000-0000516D0000}"/>
    <cellStyle name="Dezimal 23 5 2 3 3 2" xfId="28070" xr:uid="{00000000-0005-0000-0000-0000526D0000}"/>
    <cellStyle name="Dezimal 23 5 2 3 4" xfId="28071" xr:uid="{00000000-0005-0000-0000-0000536D0000}"/>
    <cellStyle name="Dezimal 23 5 2 4" xfId="28072" xr:uid="{00000000-0005-0000-0000-0000546D0000}"/>
    <cellStyle name="Dezimal 23 5 2 4 2" xfId="28073" xr:uid="{00000000-0005-0000-0000-0000556D0000}"/>
    <cellStyle name="Dezimal 23 5 2 4 2 2" xfId="28074" xr:uid="{00000000-0005-0000-0000-0000566D0000}"/>
    <cellStyle name="Dezimal 23 5 2 4 3" xfId="28075" xr:uid="{00000000-0005-0000-0000-0000576D0000}"/>
    <cellStyle name="Dezimal 23 5 2 4 3 2" xfId="28076" xr:uid="{00000000-0005-0000-0000-0000586D0000}"/>
    <cellStyle name="Dezimal 23 5 2 4 4" xfId="28077" xr:uid="{00000000-0005-0000-0000-0000596D0000}"/>
    <cellStyle name="Dezimal 23 5 2 5" xfId="28078" xr:uid="{00000000-0005-0000-0000-00005A6D0000}"/>
    <cellStyle name="Dezimal 23 5 2 5 2" xfId="28079" xr:uid="{00000000-0005-0000-0000-00005B6D0000}"/>
    <cellStyle name="Dezimal 23 5 2 5 2 2" xfId="28080" xr:uid="{00000000-0005-0000-0000-00005C6D0000}"/>
    <cellStyle name="Dezimal 23 5 2 5 3" xfId="28081" xr:uid="{00000000-0005-0000-0000-00005D6D0000}"/>
    <cellStyle name="Dezimal 23 5 2 5 3 2" xfId="28082" xr:uid="{00000000-0005-0000-0000-00005E6D0000}"/>
    <cellStyle name="Dezimal 23 5 2 5 4" xfId="28083" xr:uid="{00000000-0005-0000-0000-00005F6D0000}"/>
    <cellStyle name="Dezimal 23 5 2 6" xfId="28084" xr:uid="{00000000-0005-0000-0000-0000606D0000}"/>
    <cellStyle name="Dezimal 23 5 2 6 2" xfId="28085" xr:uid="{00000000-0005-0000-0000-0000616D0000}"/>
    <cellStyle name="Dezimal 23 5 2 6 2 2" xfId="28086" xr:uid="{00000000-0005-0000-0000-0000626D0000}"/>
    <cellStyle name="Dezimal 23 5 2 6 3" xfId="28087" xr:uid="{00000000-0005-0000-0000-0000636D0000}"/>
    <cellStyle name="Dezimal 23 5 2 6 3 2" xfId="28088" xr:uid="{00000000-0005-0000-0000-0000646D0000}"/>
    <cellStyle name="Dezimal 23 5 2 6 4" xfId="28089" xr:uid="{00000000-0005-0000-0000-0000656D0000}"/>
    <cellStyle name="Dezimal 23 5 2 7" xfId="28090" xr:uid="{00000000-0005-0000-0000-0000666D0000}"/>
    <cellStyle name="Dezimal 23 5 2 7 2" xfId="28091" xr:uid="{00000000-0005-0000-0000-0000676D0000}"/>
    <cellStyle name="Dezimal 23 5 2 7 2 2" xfId="28092" xr:uid="{00000000-0005-0000-0000-0000686D0000}"/>
    <cellStyle name="Dezimal 23 5 2 7 3" xfId="28093" xr:uid="{00000000-0005-0000-0000-0000696D0000}"/>
    <cellStyle name="Dezimal 23 5 2 7 3 2" xfId="28094" xr:uid="{00000000-0005-0000-0000-00006A6D0000}"/>
    <cellStyle name="Dezimal 23 5 2 7 4" xfId="28095" xr:uid="{00000000-0005-0000-0000-00006B6D0000}"/>
    <cellStyle name="Dezimal 23 5 2 8" xfId="28096" xr:uid="{00000000-0005-0000-0000-00006C6D0000}"/>
    <cellStyle name="Dezimal 23 5 2 8 2" xfId="28097" xr:uid="{00000000-0005-0000-0000-00006D6D0000}"/>
    <cellStyle name="Dezimal 23 5 2 9" xfId="28098" xr:uid="{00000000-0005-0000-0000-00006E6D0000}"/>
    <cellStyle name="Dezimal 23 5 2 9 2" xfId="28099" xr:uid="{00000000-0005-0000-0000-00006F6D0000}"/>
    <cellStyle name="Dezimal 23 5 3" xfId="28100" xr:uid="{00000000-0005-0000-0000-0000706D0000}"/>
    <cellStyle name="Dezimal 23 5 3 2" xfId="28101" xr:uid="{00000000-0005-0000-0000-0000716D0000}"/>
    <cellStyle name="Dezimal 23 5 3 2 2" xfId="28102" xr:uid="{00000000-0005-0000-0000-0000726D0000}"/>
    <cellStyle name="Dezimal 23 5 3 2 2 2" xfId="28103" xr:uid="{00000000-0005-0000-0000-0000736D0000}"/>
    <cellStyle name="Dezimal 23 5 3 2 3" xfId="28104" xr:uid="{00000000-0005-0000-0000-0000746D0000}"/>
    <cellStyle name="Dezimal 23 5 3 2 3 2" xfId="28105" xr:uid="{00000000-0005-0000-0000-0000756D0000}"/>
    <cellStyle name="Dezimal 23 5 3 2 4" xfId="28106" xr:uid="{00000000-0005-0000-0000-0000766D0000}"/>
    <cellStyle name="Dezimal 23 5 3 3" xfId="28107" xr:uid="{00000000-0005-0000-0000-0000776D0000}"/>
    <cellStyle name="Dezimal 23 5 3 3 2" xfId="28108" xr:uid="{00000000-0005-0000-0000-0000786D0000}"/>
    <cellStyle name="Dezimal 23 5 3 3 2 2" xfId="28109" xr:uid="{00000000-0005-0000-0000-0000796D0000}"/>
    <cellStyle name="Dezimal 23 5 3 3 3" xfId="28110" xr:uid="{00000000-0005-0000-0000-00007A6D0000}"/>
    <cellStyle name="Dezimal 23 5 3 3 3 2" xfId="28111" xr:uid="{00000000-0005-0000-0000-00007B6D0000}"/>
    <cellStyle name="Dezimal 23 5 3 3 4" xfId="28112" xr:uid="{00000000-0005-0000-0000-00007C6D0000}"/>
    <cellStyle name="Dezimal 23 5 3 4" xfId="28113" xr:uid="{00000000-0005-0000-0000-00007D6D0000}"/>
    <cellStyle name="Dezimal 23 5 3 4 2" xfId="28114" xr:uid="{00000000-0005-0000-0000-00007E6D0000}"/>
    <cellStyle name="Dezimal 23 5 3 4 2 2" xfId="28115" xr:uid="{00000000-0005-0000-0000-00007F6D0000}"/>
    <cellStyle name="Dezimal 23 5 3 4 3" xfId="28116" xr:uid="{00000000-0005-0000-0000-0000806D0000}"/>
    <cellStyle name="Dezimal 23 5 3 4 3 2" xfId="28117" xr:uid="{00000000-0005-0000-0000-0000816D0000}"/>
    <cellStyle name="Dezimal 23 5 3 4 4" xfId="28118" xr:uid="{00000000-0005-0000-0000-0000826D0000}"/>
    <cellStyle name="Dezimal 23 5 3 5" xfId="28119" xr:uid="{00000000-0005-0000-0000-0000836D0000}"/>
    <cellStyle name="Dezimal 23 5 3 5 2" xfId="28120" xr:uid="{00000000-0005-0000-0000-0000846D0000}"/>
    <cellStyle name="Dezimal 23 5 3 5 2 2" xfId="28121" xr:uid="{00000000-0005-0000-0000-0000856D0000}"/>
    <cellStyle name="Dezimal 23 5 3 5 3" xfId="28122" xr:uid="{00000000-0005-0000-0000-0000866D0000}"/>
    <cellStyle name="Dezimal 23 5 3 5 3 2" xfId="28123" xr:uid="{00000000-0005-0000-0000-0000876D0000}"/>
    <cellStyle name="Dezimal 23 5 3 5 4" xfId="28124" xr:uid="{00000000-0005-0000-0000-0000886D0000}"/>
    <cellStyle name="Dezimal 23 5 3 6" xfId="28125" xr:uid="{00000000-0005-0000-0000-0000896D0000}"/>
    <cellStyle name="Dezimal 23 5 3 6 2" xfId="28126" xr:uid="{00000000-0005-0000-0000-00008A6D0000}"/>
    <cellStyle name="Dezimal 23 5 3 7" xfId="28127" xr:uid="{00000000-0005-0000-0000-00008B6D0000}"/>
    <cellStyle name="Dezimal 23 5 3 7 2" xfId="28128" xr:uid="{00000000-0005-0000-0000-00008C6D0000}"/>
    <cellStyle name="Dezimal 23 5 3 8" xfId="28129" xr:uid="{00000000-0005-0000-0000-00008D6D0000}"/>
    <cellStyle name="Dezimal 23 5 4" xfId="28130" xr:uid="{00000000-0005-0000-0000-00008E6D0000}"/>
    <cellStyle name="Dezimal 23 5 4 2" xfId="28131" xr:uid="{00000000-0005-0000-0000-00008F6D0000}"/>
    <cellStyle name="Dezimal 23 5 4 2 2" xfId="28132" xr:uid="{00000000-0005-0000-0000-0000906D0000}"/>
    <cellStyle name="Dezimal 23 5 4 3" xfId="28133" xr:uid="{00000000-0005-0000-0000-0000916D0000}"/>
    <cellStyle name="Dezimal 23 5 4 3 2" xfId="28134" xr:uid="{00000000-0005-0000-0000-0000926D0000}"/>
    <cellStyle name="Dezimal 23 5 4 4" xfId="28135" xr:uid="{00000000-0005-0000-0000-0000936D0000}"/>
    <cellStyle name="Dezimal 23 5 5" xfId="28136" xr:uid="{00000000-0005-0000-0000-0000946D0000}"/>
    <cellStyle name="Dezimal 23 5 5 2" xfId="28137" xr:uid="{00000000-0005-0000-0000-0000956D0000}"/>
    <cellStyle name="Dezimal 23 5 5 2 2" xfId="28138" xr:uid="{00000000-0005-0000-0000-0000966D0000}"/>
    <cellStyle name="Dezimal 23 5 5 3" xfId="28139" xr:uid="{00000000-0005-0000-0000-0000976D0000}"/>
    <cellStyle name="Dezimal 23 5 5 3 2" xfId="28140" xr:uid="{00000000-0005-0000-0000-0000986D0000}"/>
    <cellStyle name="Dezimal 23 5 5 4" xfId="28141" xr:uid="{00000000-0005-0000-0000-0000996D0000}"/>
    <cellStyle name="Dezimal 23 5 6" xfId="28142" xr:uid="{00000000-0005-0000-0000-00009A6D0000}"/>
    <cellStyle name="Dezimal 23 5 6 2" xfId="28143" xr:uid="{00000000-0005-0000-0000-00009B6D0000}"/>
    <cellStyle name="Dezimal 23 5 6 2 2" xfId="28144" xr:uid="{00000000-0005-0000-0000-00009C6D0000}"/>
    <cellStyle name="Dezimal 23 5 6 3" xfId="28145" xr:uid="{00000000-0005-0000-0000-00009D6D0000}"/>
    <cellStyle name="Dezimal 23 5 6 3 2" xfId="28146" xr:uid="{00000000-0005-0000-0000-00009E6D0000}"/>
    <cellStyle name="Dezimal 23 5 6 4" xfId="28147" xr:uid="{00000000-0005-0000-0000-00009F6D0000}"/>
    <cellStyle name="Dezimal 23 5 7" xfId="28148" xr:uid="{00000000-0005-0000-0000-0000A06D0000}"/>
    <cellStyle name="Dezimal 23 5 7 2" xfId="28149" xr:uid="{00000000-0005-0000-0000-0000A16D0000}"/>
    <cellStyle name="Dezimal 23 5 7 2 2" xfId="28150" xr:uid="{00000000-0005-0000-0000-0000A26D0000}"/>
    <cellStyle name="Dezimal 23 5 7 3" xfId="28151" xr:uid="{00000000-0005-0000-0000-0000A36D0000}"/>
    <cellStyle name="Dezimal 23 5 7 3 2" xfId="28152" xr:uid="{00000000-0005-0000-0000-0000A46D0000}"/>
    <cellStyle name="Dezimal 23 5 7 4" xfId="28153" xr:uid="{00000000-0005-0000-0000-0000A56D0000}"/>
    <cellStyle name="Dezimal 23 5 8" xfId="28154" xr:uid="{00000000-0005-0000-0000-0000A66D0000}"/>
    <cellStyle name="Dezimal 23 5 8 2" xfId="28155" xr:uid="{00000000-0005-0000-0000-0000A76D0000}"/>
    <cellStyle name="Dezimal 23 5 8 2 2" xfId="28156" xr:uid="{00000000-0005-0000-0000-0000A86D0000}"/>
    <cellStyle name="Dezimal 23 5 8 3" xfId="28157" xr:uid="{00000000-0005-0000-0000-0000A96D0000}"/>
    <cellStyle name="Dezimal 23 5 8 3 2" xfId="28158" xr:uid="{00000000-0005-0000-0000-0000AA6D0000}"/>
    <cellStyle name="Dezimal 23 5 8 4" xfId="28159" xr:uid="{00000000-0005-0000-0000-0000AB6D0000}"/>
    <cellStyle name="Dezimal 23 5 9" xfId="28160" xr:uid="{00000000-0005-0000-0000-0000AC6D0000}"/>
    <cellStyle name="Dezimal 23 5 9 2" xfId="28161" xr:uid="{00000000-0005-0000-0000-0000AD6D0000}"/>
    <cellStyle name="Dezimal 23 6" xfId="28162" xr:uid="{00000000-0005-0000-0000-0000AE6D0000}"/>
    <cellStyle name="Dezimal 23 6 10" xfId="28163" xr:uid="{00000000-0005-0000-0000-0000AF6D0000}"/>
    <cellStyle name="Dezimal 23 6 10 2" xfId="28164" xr:uid="{00000000-0005-0000-0000-0000B06D0000}"/>
    <cellStyle name="Dezimal 23 6 11" xfId="28165" xr:uid="{00000000-0005-0000-0000-0000B16D0000}"/>
    <cellStyle name="Dezimal 23 6 2" xfId="28166" xr:uid="{00000000-0005-0000-0000-0000B26D0000}"/>
    <cellStyle name="Dezimal 23 6 2 10" xfId="28167" xr:uid="{00000000-0005-0000-0000-0000B36D0000}"/>
    <cellStyle name="Dezimal 23 6 2 2" xfId="28168" xr:uid="{00000000-0005-0000-0000-0000B46D0000}"/>
    <cellStyle name="Dezimal 23 6 2 2 2" xfId="28169" xr:uid="{00000000-0005-0000-0000-0000B56D0000}"/>
    <cellStyle name="Dezimal 23 6 2 2 2 2" xfId="28170" xr:uid="{00000000-0005-0000-0000-0000B66D0000}"/>
    <cellStyle name="Dezimal 23 6 2 2 3" xfId="28171" xr:uid="{00000000-0005-0000-0000-0000B76D0000}"/>
    <cellStyle name="Dezimal 23 6 2 2 3 2" xfId="28172" xr:uid="{00000000-0005-0000-0000-0000B86D0000}"/>
    <cellStyle name="Dezimal 23 6 2 2 4" xfId="28173" xr:uid="{00000000-0005-0000-0000-0000B96D0000}"/>
    <cellStyle name="Dezimal 23 6 2 3" xfId="28174" xr:uid="{00000000-0005-0000-0000-0000BA6D0000}"/>
    <cellStyle name="Dezimal 23 6 2 3 2" xfId="28175" xr:uid="{00000000-0005-0000-0000-0000BB6D0000}"/>
    <cellStyle name="Dezimal 23 6 2 3 2 2" xfId="28176" xr:uid="{00000000-0005-0000-0000-0000BC6D0000}"/>
    <cellStyle name="Dezimal 23 6 2 3 3" xfId="28177" xr:uid="{00000000-0005-0000-0000-0000BD6D0000}"/>
    <cellStyle name="Dezimal 23 6 2 3 3 2" xfId="28178" xr:uid="{00000000-0005-0000-0000-0000BE6D0000}"/>
    <cellStyle name="Dezimal 23 6 2 3 4" xfId="28179" xr:uid="{00000000-0005-0000-0000-0000BF6D0000}"/>
    <cellStyle name="Dezimal 23 6 2 4" xfId="28180" xr:uid="{00000000-0005-0000-0000-0000C06D0000}"/>
    <cellStyle name="Dezimal 23 6 2 4 2" xfId="28181" xr:uid="{00000000-0005-0000-0000-0000C16D0000}"/>
    <cellStyle name="Dezimal 23 6 2 4 2 2" xfId="28182" xr:uid="{00000000-0005-0000-0000-0000C26D0000}"/>
    <cellStyle name="Dezimal 23 6 2 4 3" xfId="28183" xr:uid="{00000000-0005-0000-0000-0000C36D0000}"/>
    <cellStyle name="Dezimal 23 6 2 4 3 2" xfId="28184" xr:uid="{00000000-0005-0000-0000-0000C46D0000}"/>
    <cellStyle name="Dezimal 23 6 2 4 4" xfId="28185" xr:uid="{00000000-0005-0000-0000-0000C56D0000}"/>
    <cellStyle name="Dezimal 23 6 2 5" xfId="28186" xr:uid="{00000000-0005-0000-0000-0000C66D0000}"/>
    <cellStyle name="Dezimal 23 6 2 5 2" xfId="28187" xr:uid="{00000000-0005-0000-0000-0000C76D0000}"/>
    <cellStyle name="Dezimal 23 6 2 5 2 2" xfId="28188" xr:uid="{00000000-0005-0000-0000-0000C86D0000}"/>
    <cellStyle name="Dezimal 23 6 2 5 3" xfId="28189" xr:uid="{00000000-0005-0000-0000-0000C96D0000}"/>
    <cellStyle name="Dezimal 23 6 2 5 3 2" xfId="28190" xr:uid="{00000000-0005-0000-0000-0000CA6D0000}"/>
    <cellStyle name="Dezimal 23 6 2 5 4" xfId="28191" xr:uid="{00000000-0005-0000-0000-0000CB6D0000}"/>
    <cellStyle name="Dezimal 23 6 2 6" xfId="28192" xr:uid="{00000000-0005-0000-0000-0000CC6D0000}"/>
    <cellStyle name="Dezimal 23 6 2 6 2" xfId="28193" xr:uid="{00000000-0005-0000-0000-0000CD6D0000}"/>
    <cellStyle name="Dezimal 23 6 2 6 2 2" xfId="28194" xr:uid="{00000000-0005-0000-0000-0000CE6D0000}"/>
    <cellStyle name="Dezimal 23 6 2 6 3" xfId="28195" xr:uid="{00000000-0005-0000-0000-0000CF6D0000}"/>
    <cellStyle name="Dezimal 23 6 2 6 3 2" xfId="28196" xr:uid="{00000000-0005-0000-0000-0000D06D0000}"/>
    <cellStyle name="Dezimal 23 6 2 6 4" xfId="28197" xr:uid="{00000000-0005-0000-0000-0000D16D0000}"/>
    <cellStyle name="Dezimal 23 6 2 7" xfId="28198" xr:uid="{00000000-0005-0000-0000-0000D26D0000}"/>
    <cellStyle name="Dezimal 23 6 2 7 2" xfId="28199" xr:uid="{00000000-0005-0000-0000-0000D36D0000}"/>
    <cellStyle name="Dezimal 23 6 2 7 2 2" xfId="28200" xr:uid="{00000000-0005-0000-0000-0000D46D0000}"/>
    <cellStyle name="Dezimal 23 6 2 7 3" xfId="28201" xr:uid="{00000000-0005-0000-0000-0000D56D0000}"/>
    <cellStyle name="Dezimal 23 6 2 7 3 2" xfId="28202" xr:uid="{00000000-0005-0000-0000-0000D66D0000}"/>
    <cellStyle name="Dezimal 23 6 2 7 4" xfId="28203" xr:uid="{00000000-0005-0000-0000-0000D76D0000}"/>
    <cellStyle name="Dezimal 23 6 2 8" xfId="28204" xr:uid="{00000000-0005-0000-0000-0000D86D0000}"/>
    <cellStyle name="Dezimal 23 6 2 8 2" xfId="28205" xr:uid="{00000000-0005-0000-0000-0000D96D0000}"/>
    <cellStyle name="Dezimal 23 6 2 9" xfId="28206" xr:uid="{00000000-0005-0000-0000-0000DA6D0000}"/>
    <cellStyle name="Dezimal 23 6 2 9 2" xfId="28207" xr:uid="{00000000-0005-0000-0000-0000DB6D0000}"/>
    <cellStyle name="Dezimal 23 6 3" xfId="28208" xr:uid="{00000000-0005-0000-0000-0000DC6D0000}"/>
    <cellStyle name="Dezimal 23 6 3 2" xfId="28209" xr:uid="{00000000-0005-0000-0000-0000DD6D0000}"/>
    <cellStyle name="Dezimal 23 6 3 2 2" xfId="28210" xr:uid="{00000000-0005-0000-0000-0000DE6D0000}"/>
    <cellStyle name="Dezimal 23 6 3 2 2 2" xfId="28211" xr:uid="{00000000-0005-0000-0000-0000DF6D0000}"/>
    <cellStyle name="Dezimal 23 6 3 2 3" xfId="28212" xr:uid="{00000000-0005-0000-0000-0000E06D0000}"/>
    <cellStyle name="Dezimal 23 6 3 2 3 2" xfId="28213" xr:uid="{00000000-0005-0000-0000-0000E16D0000}"/>
    <cellStyle name="Dezimal 23 6 3 2 4" xfId="28214" xr:uid="{00000000-0005-0000-0000-0000E26D0000}"/>
    <cellStyle name="Dezimal 23 6 3 3" xfId="28215" xr:uid="{00000000-0005-0000-0000-0000E36D0000}"/>
    <cellStyle name="Dezimal 23 6 3 3 2" xfId="28216" xr:uid="{00000000-0005-0000-0000-0000E46D0000}"/>
    <cellStyle name="Dezimal 23 6 3 3 2 2" xfId="28217" xr:uid="{00000000-0005-0000-0000-0000E56D0000}"/>
    <cellStyle name="Dezimal 23 6 3 3 3" xfId="28218" xr:uid="{00000000-0005-0000-0000-0000E66D0000}"/>
    <cellStyle name="Dezimal 23 6 3 3 3 2" xfId="28219" xr:uid="{00000000-0005-0000-0000-0000E76D0000}"/>
    <cellStyle name="Dezimal 23 6 3 3 4" xfId="28220" xr:uid="{00000000-0005-0000-0000-0000E86D0000}"/>
    <cellStyle name="Dezimal 23 6 3 4" xfId="28221" xr:uid="{00000000-0005-0000-0000-0000E96D0000}"/>
    <cellStyle name="Dezimal 23 6 3 4 2" xfId="28222" xr:uid="{00000000-0005-0000-0000-0000EA6D0000}"/>
    <cellStyle name="Dezimal 23 6 3 5" xfId="28223" xr:uid="{00000000-0005-0000-0000-0000EB6D0000}"/>
    <cellStyle name="Dezimal 23 6 3 5 2" xfId="28224" xr:uid="{00000000-0005-0000-0000-0000EC6D0000}"/>
    <cellStyle name="Dezimal 23 6 3 6" xfId="28225" xr:uid="{00000000-0005-0000-0000-0000ED6D0000}"/>
    <cellStyle name="Dezimal 23 6 4" xfId="28226" xr:uid="{00000000-0005-0000-0000-0000EE6D0000}"/>
    <cellStyle name="Dezimal 23 6 4 2" xfId="28227" xr:uid="{00000000-0005-0000-0000-0000EF6D0000}"/>
    <cellStyle name="Dezimal 23 6 4 2 2" xfId="28228" xr:uid="{00000000-0005-0000-0000-0000F06D0000}"/>
    <cellStyle name="Dezimal 23 6 4 3" xfId="28229" xr:uid="{00000000-0005-0000-0000-0000F16D0000}"/>
    <cellStyle name="Dezimal 23 6 4 3 2" xfId="28230" xr:uid="{00000000-0005-0000-0000-0000F26D0000}"/>
    <cellStyle name="Dezimal 23 6 4 4" xfId="28231" xr:uid="{00000000-0005-0000-0000-0000F36D0000}"/>
    <cellStyle name="Dezimal 23 6 5" xfId="28232" xr:uid="{00000000-0005-0000-0000-0000F46D0000}"/>
    <cellStyle name="Dezimal 23 6 5 2" xfId="28233" xr:uid="{00000000-0005-0000-0000-0000F56D0000}"/>
    <cellStyle name="Dezimal 23 6 5 2 2" xfId="28234" xr:uid="{00000000-0005-0000-0000-0000F66D0000}"/>
    <cellStyle name="Dezimal 23 6 5 3" xfId="28235" xr:uid="{00000000-0005-0000-0000-0000F76D0000}"/>
    <cellStyle name="Dezimal 23 6 5 3 2" xfId="28236" xr:uid="{00000000-0005-0000-0000-0000F86D0000}"/>
    <cellStyle name="Dezimal 23 6 5 4" xfId="28237" xr:uid="{00000000-0005-0000-0000-0000F96D0000}"/>
    <cellStyle name="Dezimal 23 6 6" xfId="28238" xr:uid="{00000000-0005-0000-0000-0000FA6D0000}"/>
    <cellStyle name="Dezimal 23 6 6 2" xfId="28239" xr:uid="{00000000-0005-0000-0000-0000FB6D0000}"/>
    <cellStyle name="Dezimal 23 6 6 2 2" xfId="28240" xr:uid="{00000000-0005-0000-0000-0000FC6D0000}"/>
    <cellStyle name="Dezimal 23 6 6 3" xfId="28241" xr:uid="{00000000-0005-0000-0000-0000FD6D0000}"/>
    <cellStyle name="Dezimal 23 6 6 3 2" xfId="28242" xr:uid="{00000000-0005-0000-0000-0000FE6D0000}"/>
    <cellStyle name="Dezimal 23 6 6 4" xfId="28243" xr:uid="{00000000-0005-0000-0000-0000FF6D0000}"/>
    <cellStyle name="Dezimal 23 6 7" xfId="28244" xr:uid="{00000000-0005-0000-0000-0000006E0000}"/>
    <cellStyle name="Dezimal 23 6 7 2" xfId="28245" xr:uid="{00000000-0005-0000-0000-0000016E0000}"/>
    <cellStyle name="Dezimal 23 6 7 2 2" xfId="28246" xr:uid="{00000000-0005-0000-0000-0000026E0000}"/>
    <cellStyle name="Dezimal 23 6 7 3" xfId="28247" xr:uid="{00000000-0005-0000-0000-0000036E0000}"/>
    <cellStyle name="Dezimal 23 6 7 3 2" xfId="28248" xr:uid="{00000000-0005-0000-0000-0000046E0000}"/>
    <cellStyle name="Dezimal 23 6 7 4" xfId="28249" xr:uid="{00000000-0005-0000-0000-0000056E0000}"/>
    <cellStyle name="Dezimal 23 6 8" xfId="28250" xr:uid="{00000000-0005-0000-0000-0000066E0000}"/>
    <cellStyle name="Dezimal 23 6 8 2" xfId="28251" xr:uid="{00000000-0005-0000-0000-0000076E0000}"/>
    <cellStyle name="Dezimal 23 6 8 2 2" xfId="28252" xr:uid="{00000000-0005-0000-0000-0000086E0000}"/>
    <cellStyle name="Dezimal 23 6 8 3" xfId="28253" xr:uid="{00000000-0005-0000-0000-0000096E0000}"/>
    <cellStyle name="Dezimal 23 6 8 3 2" xfId="28254" xr:uid="{00000000-0005-0000-0000-00000A6E0000}"/>
    <cellStyle name="Dezimal 23 6 8 4" xfId="28255" xr:uid="{00000000-0005-0000-0000-00000B6E0000}"/>
    <cellStyle name="Dezimal 23 6 9" xfId="28256" xr:uid="{00000000-0005-0000-0000-00000C6E0000}"/>
    <cellStyle name="Dezimal 23 6 9 2" xfId="28257" xr:uid="{00000000-0005-0000-0000-00000D6E0000}"/>
    <cellStyle name="Dezimal 23 7" xfId="28258" xr:uid="{00000000-0005-0000-0000-00000E6E0000}"/>
    <cellStyle name="Dezimal 23 7 10" xfId="28259" xr:uid="{00000000-0005-0000-0000-00000F6E0000}"/>
    <cellStyle name="Dezimal 23 7 2" xfId="28260" xr:uid="{00000000-0005-0000-0000-0000106E0000}"/>
    <cellStyle name="Dezimal 23 7 2 10" xfId="28261" xr:uid="{00000000-0005-0000-0000-0000116E0000}"/>
    <cellStyle name="Dezimal 23 7 2 2" xfId="28262" xr:uid="{00000000-0005-0000-0000-0000126E0000}"/>
    <cellStyle name="Dezimal 23 7 2 2 2" xfId="28263" xr:uid="{00000000-0005-0000-0000-0000136E0000}"/>
    <cellStyle name="Dezimal 23 7 2 2 2 2" xfId="28264" xr:uid="{00000000-0005-0000-0000-0000146E0000}"/>
    <cellStyle name="Dezimal 23 7 2 2 3" xfId="28265" xr:uid="{00000000-0005-0000-0000-0000156E0000}"/>
    <cellStyle name="Dezimal 23 7 2 2 3 2" xfId="28266" xr:uid="{00000000-0005-0000-0000-0000166E0000}"/>
    <cellStyle name="Dezimal 23 7 2 2 4" xfId="28267" xr:uid="{00000000-0005-0000-0000-0000176E0000}"/>
    <cellStyle name="Dezimal 23 7 2 3" xfId="28268" xr:uid="{00000000-0005-0000-0000-0000186E0000}"/>
    <cellStyle name="Dezimal 23 7 2 3 2" xfId="28269" xr:uid="{00000000-0005-0000-0000-0000196E0000}"/>
    <cellStyle name="Dezimal 23 7 2 3 2 2" xfId="28270" xr:uid="{00000000-0005-0000-0000-00001A6E0000}"/>
    <cellStyle name="Dezimal 23 7 2 3 3" xfId="28271" xr:uid="{00000000-0005-0000-0000-00001B6E0000}"/>
    <cellStyle name="Dezimal 23 7 2 3 3 2" xfId="28272" xr:uid="{00000000-0005-0000-0000-00001C6E0000}"/>
    <cellStyle name="Dezimal 23 7 2 3 4" xfId="28273" xr:uid="{00000000-0005-0000-0000-00001D6E0000}"/>
    <cellStyle name="Dezimal 23 7 2 4" xfId="28274" xr:uid="{00000000-0005-0000-0000-00001E6E0000}"/>
    <cellStyle name="Dezimal 23 7 2 4 2" xfId="28275" xr:uid="{00000000-0005-0000-0000-00001F6E0000}"/>
    <cellStyle name="Dezimal 23 7 2 4 2 2" xfId="28276" xr:uid="{00000000-0005-0000-0000-0000206E0000}"/>
    <cellStyle name="Dezimal 23 7 2 4 3" xfId="28277" xr:uid="{00000000-0005-0000-0000-0000216E0000}"/>
    <cellStyle name="Dezimal 23 7 2 4 3 2" xfId="28278" xr:uid="{00000000-0005-0000-0000-0000226E0000}"/>
    <cellStyle name="Dezimal 23 7 2 4 4" xfId="28279" xr:uid="{00000000-0005-0000-0000-0000236E0000}"/>
    <cellStyle name="Dezimal 23 7 2 5" xfId="28280" xr:uid="{00000000-0005-0000-0000-0000246E0000}"/>
    <cellStyle name="Dezimal 23 7 2 5 2" xfId="28281" xr:uid="{00000000-0005-0000-0000-0000256E0000}"/>
    <cellStyle name="Dezimal 23 7 2 5 2 2" xfId="28282" xr:uid="{00000000-0005-0000-0000-0000266E0000}"/>
    <cellStyle name="Dezimal 23 7 2 5 3" xfId="28283" xr:uid="{00000000-0005-0000-0000-0000276E0000}"/>
    <cellStyle name="Dezimal 23 7 2 5 3 2" xfId="28284" xr:uid="{00000000-0005-0000-0000-0000286E0000}"/>
    <cellStyle name="Dezimal 23 7 2 5 4" xfId="28285" xr:uid="{00000000-0005-0000-0000-0000296E0000}"/>
    <cellStyle name="Dezimal 23 7 2 6" xfId="28286" xr:uid="{00000000-0005-0000-0000-00002A6E0000}"/>
    <cellStyle name="Dezimal 23 7 2 6 2" xfId="28287" xr:uid="{00000000-0005-0000-0000-00002B6E0000}"/>
    <cellStyle name="Dezimal 23 7 2 6 2 2" xfId="28288" xr:uid="{00000000-0005-0000-0000-00002C6E0000}"/>
    <cellStyle name="Dezimal 23 7 2 6 3" xfId="28289" xr:uid="{00000000-0005-0000-0000-00002D6E0000}"/>
    <cellStyle name="Dezimal 23 7 2 6 3 2" xfId="28290" xr:uid="{00000000-0005-0000-0000-00002E6E0000}"/>
    <cellStyle name="Dezimal 23 7 2 6 4" xfId="28291" xr:uid="{00000000-0005-0000-0000-00002F6E0000}"/>
    <cellStyle name="Dezimal 23 7 2 7" xfId="28292" xr:uid="{00000000-0005-0000-0000-0000306E0000}"/>
    <cellStyle name="Dezimal 23 7 2 7 2" xfId="28293" xr:uid="{00000000-0005-0000-0000-0000316E0000}"/>
    <cellStyle name="Dezimal 23 7 2 7 2 2" xfId="28294" xr:uid="{00000000-0005-0000-0000-0000326E0000}"/>
    <cellStyle name="Dezimal 23 7 2 7 3" xfId="28295" xr:uid="{00000000-0005-0000-0000-0000336E0000}"/>
    <cellStyle name="Dezimal 23 7 2 7 3 2" xfId="28296" xr:uid="{00000000-0005-0000-0000-0000346E0000}"/>
    <cellStyle name="Dezimal 23 7 2 7 4" xfId="28297" xr:uid="{00000000-0005-0000-0000-0000356E0000}"/>
    <cellStyle name="Dezimal 23 7 2 8" xfId="28298" xr:uid="{00000000-0005-0000-0000-0000366E0000}"/>
    <cellStyle name="Dezimal 23 7 2 8 2" xfId="28299" xr:uid="{00000000-0005-0000-0000-0000376E0000}"/>
    <cellStyle name="Dezimal 23 7 2 9" xfId="28300" xr:uid="{00000000-0005-0000-0000-0000386E0000}"/>
    <cellStyle name="Dezimal 23 7 2 9 2" xfId="28301" xr:uid="{00000000-0005-0000-0000-0000396E0000}"/>
    <cellStyle name="Dezimal 23 7 3" xfId="28302" xr:uid="{00000000-0005-0000-0000-00003A6E0000}"/>
    <cellStyle name="Dezimal 23 7 3 2" xfId="28303" xr:uid="{00000000-0005-0000-0000-00003B6E0000}"/>
    <cellStyle name="Dezimal 23 7 3 2 2" xfId="28304" xr:uid="{00000000-0005-0000-0000-00003C6E0000}"/>
    <cellStyle name="Dezimal 23 7 3 3" xfId="28305" xr:uid="{00000000-0005-0000-0000-00003D6E0000}"/>
    <cellStyle name="Dezimal 23 7 3 3 2" xfId="28306" xr:uid="{00000000-0005-0000-0000-00003E6E0000}"/>
    <cellStyle name="Dezimal 23 7 3 4" xfId="28307" xr:uid="{00000000-0005-0000-0000-00003F6E0000}"/>
    <cellStyle name="Dezimal 23 7 4" xfId="28308" xr:uid="{00000000-0005-0000-0000-0000406E0000}"/>
    <cellStyle name="Dezimal 23 7 4 2" xfId="28309" xr:uid="{00000000-0005-0000-0000-0000416E0000}"/>
    <cellStyle name="Dezimal 23 7 4 2 2" xfId="28310" xr:uid="{00000000-0005-0000-0000-0000426E0000}"/>
    <cellStyle name="Dezimal 23 7 4 3" xfId="28311" xr:uid="{00000000-0005-0000-0000-0000436E0000}"/>
    <cellStyle name="Dezimal 23 7 4 3 2" xfId="28312" xr:uid="{00000000-0005-0000-0000-0000446E0000}"/>
    <cellStyle name="Dezimal 23 7 4 4" xfId="28313" xr:uid="{00000000-0005-0000-0000-0000456E0000}"/>
    <cellStyle name="Dezimal 23 7 5" xfId="28314" xr:uid="{00000000-0005-0000-0000-0000466E0000}"/>
    <cellStyle name="Dezimal 23 7 5 2" xfId="28315" xr:uid="{00000000-0005-0000-0000-0000476E0000}"/>
    <cellStyle name="Dezimal 23 7 5 2 2" xfId="28316" xr:uid="{00000000-0005-0000-0000-0000486E0000}"/>
    <cellStyle name="Dezimal 23 7 5 3" xfId="28317" xr:uid="{00000000-0005-0000-0000-0000496E0000}"/>
    <cellStyle name="Dezimal 23 7 5 3 2" xfId="28318" xr:uid="{00000000-0005-0000-0000-00004A6E0000}"/>
    <cellStyle name="Dezimal 23 7 5 4" xfId="28319" xr:uid="{00000000-0005-0000-0000-00004B6E0000}"/>
    <cellStyle name="Dezimal 23 7 6" xfId="28320" xr:uid="{00000000-0005-0000-0000-00004C6E0000}"/>
    <cellStyle name="Dezimal 23 7 6 2" xfId="28321" xr:uid="{00000000-0005-0000-0000-00004D6E0000}"/>
    <cellStyle name="Dezimal 23 7 6 2 2" xfId="28322" xr:uid="{00000000-0005-0000-0000-00004E6E0000}"/>
    <cellStyle name="Dezimal 23 7 6 3" xfId="28323" xr:uid="{00000000-0005-0000-0000-00004F6E0000}"/>
    <cellStyle name="Dezimal 23 7 6 3 2" xfId="28324" xr:uid="{00000000-0005-0000-0000-0000506E0000}"/>
    <cellStyle name="Dezimal 23 7 6 4" xfId="28325" xr:uid="{00000000-0005-0000-0000-0000516E0000}"/>
    <cellStyle name="Dezimal 23 7 7" xfId="28326" xr:uid="{00000000-0005-0000-0000-0000526E0000}"/>
    <cellStyle name="Dezimal 23 7 7 2" xfId="28327" xr:uid="{00000000-0005-0000-0000-0000536E0000}"/>
    <cellStyle name="Dezimal 23 7 7 2 2" xfId="28328" xr:uid="{00000000-0005-0000-0000-0000546E0000}"/>
    <cellStyle name="Dezimal 23 7 7 3" xfId="28329" xr:uid="{00000000-0005-0000-0000-0000556E0000}"/>
    <cellStyle name="Dezimal 23 7 7 3 2" xfId="28330" xr:uid="{00000000-0005-0000-0000-0000566E0000}"/>
    <cellStyle name="Dezimal 23 7 7 4" xfId="28331" xr:uid="{00000000-0005-0000-0000-0000576E0000}"/>
    <cellStyle name="Dezimal 23 7 8" xfId="28332" xr:uid="{00000000-0005-0000-0000-0000586E0000}"/>
    <cellStyle name="Dezimal 23 7 8 2" xfId="28333" xr:uid="{00000000-0005-0000-0000-0000596E0000}"/>
    <cellStyle name="Dezimal 23 7 9" xfId="28334" xr:uid="{00000000-0005-0000-0000-00005A6E0000}"/>
    <cellStyle name="Dezimal 23 7 9 2" xfId="28335" xr:uid="{00000000-0005-0000-0000-00005B6E0000}"/>
    <cellStyle name="Dezimal 23 8" xfId="28336" xr:uid="{00000000-0005-0000-0000-00005C6E0000}"/>
    <cellStyle name="Dezimal 23 8 10" xfId="28337" xr:uid="{00000000-0005-0000-0000-00005D6E0000}"/>
    <cellStyle name="Dezimal 23 8 2" xfId="28338" xr:uid="{00000000-0005-0000-0000-00005E6E0000}"/>
    <cellStyle name="Dezimal 23 8 2 2" xfId="28339" xr:uid="{00000000-0005-0000-0000-00005F6E0000}"/>
    <cellStyle name="Dezimal 23 8 2 2 2" xfId="28340" xr:uid="{00000000-0005-0000-0000-0000606E0000}"/>
    <cellStyle name="Dezimal 23 8 2 2 2 2" xfId="28341" xr:uid="{00000000-0005-0000-0000-0000616E0000}"/>
    <cellStyle name="Dezimal 23 8 2 2 3" xfId="28342" xr:uid="{00000000-0005-0000-0000-0000626E0000}"/>
    <cellStyle name="Dezimal 23 8 2 2 3 2" xfId="28343" xr:uid="{00000000-0005-0000-0000-0000636E0000}"/>
    <cellStyle name="Dezimal 23 8 2 2 4" xfId="28344" xr:uid="{00000000-0005-0000-0000-0000646E0000}"/>
    <cellStyle name="Dezimal 23 8 2 3" xfId="28345" xr:uid="{00000000-0005-0000-0000-0000656E0000}"/>
    <cellStyle name="Dezimal 23 8 2 3 2" xfId="28346" xr:uid="{00000000-0005-0000-0000-0000666E0000}"/>
    <cellStyle name="Dezimal 23 8 2 3 2 2" xfId="28347" xr:uid="{00000000-0005-0000-0000-0000676E0000}"/>
    <cellStyle name="Dezimal 23 8 2 3 3" xfId="28348" xr:uid="{00000000-0005-0000-0000-0000686E0000}"/>
    <cellStyle name="Dezimal 23 8 2 3 3 2" xfId="28349" xr:uid="{00000000-0005-0000-0000-0000696E0000}"/>
    <cellStyle name="Dezimal 23 8 2 3 4" xfId="28350" xr:uid="{00000000-0005-0000-0000-00006A6E0000}"/>
    <cellStyle name="Dezimal 23 8 2 4" xfId="28351" xr:uid="{00000000-0005-0000-0000-00006B6E0000}"/>
    <cellStyle name="Dezimal 23 8 2 4 2" xfId="28352" xr:uid="{00000000-0005-0000-0000-00006C6E0000}"/>
    <cellStyle name="Dezimal 23 8 2 5" xfId="28353" xr:uid="{00000000-0005-0000-0000-00006D6E0000}"/>
    <cellStyle name="Dezimal 23 8 2 5 2" xfId="28354" xr:uid="{00000000-0005-0000-0000-00006E6E0000}"/>
    <cellStyle name="Dezimal 23 8 2 6" xfId="28355" xr:uid="{00000000-0005-0000-0000-00006F6E0000}"/>
    <cellStyle name="Dezimal 23 8 3" xfId="28356" xr:uid="{00000000-0005-0000-0000-0000706E0000}"/>
    <cellStyle name="Dezimal 23 8 3 2" xfId="28357" xr:uid="{00000000-0005-0000-0000-0000716E0000}"/>
    <cellStyle name="Dezimal 23 8 3 2 2" xfId="28358" xr:uid="{00000000-0005-0000-0000-0000726E0000}"/>
    <cellStyle name="Dezimal 23 8 3 3" xfId="28359" xr:uid="{00000000-0005-0000-0000-0000736E0000}"/>
    <cellStyle name="Dezimal 23 8 3 3 2" xfId="28360" xr:uid="{00000000-0005-0000-0000-0000746E0000}"/>
    <cellStyle name="Dezimal 23 8 3 4" xfId="28361" xr:uid="{00000000-0005-0000-0000-0000756E0000}"/>
    <cellStyle name="Dezimal 23 8 4" xfId="28362" xr:uid="{00000000-0005-0000-0000-0000766E0000}"/>
    <cellStyle name="Dezimal 23 8 4 2" xfId="28363" xr:uid="{00000000-0005-0000-0000-0000776E0000}"/>
    <cellStyle name="Dezimal 23 8 4 2 2" xfId="28364" xr:uid="{00000000-0005-0000-0000-0000786E0000}"/>
    <cellStyle name="Dezimal 23 8 4 3" xfId="28365" xr:uid="{00000000-0005-0000-0000-0000796E0000}"/>
    <cellStyle name="Dezimal 23 8 4 3 2" xfId="28366" xr:uid="{00000000-0005-0000-0000-00007A6E0000}"/>
    <cellStyle name="Dezimal 23 8 4 4" xfId="28367" xr:uid="{00000000-0005-0000-0000-00007B6E0000}"/>
    <cellStyle name="Dezimal 23 8 5" xfId="28368" xr:uid="{00000000-0005-0000-0000-00007C6E0000}"/>
    <cellStyle name="Dezimal 23 8 5 2" xfId="28369" xr:uid="{00000000-0005-0000-0000-00007D6E0000}"/>
    <cellStyle name="Dezimal 23 8 5 2 2" xfId="28370" xr:uid="{00000000-0005-0000-0000-00007E6E0000}"/>
    <cellStyle name="Dezimal 23 8 5 3" xfId="28371" xr:uid="{00000000-0005-0000-0000-00007F6E0000}"/>
    <cellStyle name="Dezimal 23 8 5 3 2" xfId="28372" xr:uid="{00000000-0005-0000-0000-0000806E0000}"/>
    <cellStyle name="Dezimal 23 8 5 4" xfId="28373" xr:uid="{00000000-0005-0000-0000-0000816E0000}"/>
    <cellStyle name="Dezimal 23 8 6" xfId="28374" xr:uid="{00000000-0005-0000-0000-0000826E0000}"/>
    <cellStyle name="Dezimal 23 8 6 2" xfId="28375" xr:uid="{00000000-0005-0000-0000-0000836E0000}"/>
    <cellStyle name="Dezimal 23 8 6 2 2" xfId="28376" xr:uid="{00000000-0005-0000-0000-0000846E0000}"/>
    <cellStyle name="Dezimal 23 8 6 3" xfId="28377" xr:uid="{00000000-0005-0000-0000-0000856E0000}"/>
    <cellStyle name="Dezimal 23 8 6 3 2" xfId="28378" xr:uid="{00000000-0005-0000-0000-0000866E0000}"/>
    <cellStyle name="Dezimal 23 8 6 4" xfId="28379" xr:uid="{00000000-0005-0000-0000-0000876E0000}"/>
    <cellStyle name="Dezimal 23 8 7" xfId="28380" xr:uid="{00000000-0005-0000-0000-0000886E0000}"/>
    <cellStyle name="Dezimal 23 8 7 2" xfId="28381" xr:uid="{00000000-0005-0000-0000-0000896E0000}"/>
    <cellStyle name="Dezimal 23 8 7 2 2" xfId="28382" xr:uid="{00000000-0005-0000-0000-00008A6E0000}"/>
    <cellStyle name="Dezimal 23 8 7 3" xfId="28383" xr:uid="{00000000-0005-0000-0000-00008B6E0000}"/>
    <cellStyle name="Dezimal 23 8 7 3 2" xfId="28384" xr:uid="{00000000-0005-0000-0000-00008C6E0000}"/>
    <cellStyle name="Dezimal 23 8 7 4" xfId="28385" xr:uid="{00000000-0005-0000-0000-00008D6E0000}"/>
    <cellStyle name="Dezimal 23 8 8" xfId="28386" xr:uid="{00000000-0005-0000-0000-00008E6E0000}"/>
    <cellStyle name="Dezimal 23 8 8 2" xfId="28387" xr:uid="{00000000-0005-0000-0000-00008F6E0000}"/>
    <cellStyle name="Dezimal 23 8 9" xfId="28388" xr:uid="{00000000-0005-0000-0000-0000906E0000}"/>
    <cellStyle name="Dezimal 23 8 9 2" xfId="28389" xr:uid="{00000000-0005-0000-0000-0000916E0000}"/>
    <cellStyle name="Dezimal 23 9" xfId="28390" xr:uid="{00000000-0005-0000-0000-0000926E0000}"/>
    <cellStyle name="Dezimal 23 9 10" xfId="28391" xr:uid="{00000000-0005-0000-0000-0000936E0000}"/>
    <cellStyle name="Dezimal 23 9 10 2" xfId="28392" xr:uid="{00000000-0005-0000-0000-0000946E0000}"/>
    <cellStyle name="Dezimal 23 9 11" xfId="28393" xr:uid="{00000000-0005-0000-0000-0000956E0000}"/>
    <cellStyle name="Dezimal 23 9 2" xfId="28394" xr:uid="{00000000-0005-0000-0000-0000966E0000}"/>
    <cellStyle name="Dezimal 23 9 2 2" xfId="28395" xr:uid="{00000000-0005-0000-0000-0000976E0000}"/>
    <cellStyle name="Dezimal 23 9 2 2 2" xfId="28396" xr:uid="{00000000-0005-0000-0000-0000986E0000}"/>
    <cellStyle name="Dezimal 23 9 2 2 2 2" xfId="28397" xr:uid="{00000000-0005-0000-0000-0000996E0000}"/>
    <cellStyle name="Dezimal 23 9 2 2 3" xfId="28398" xr:uid="{00000000-0005-0000-0000-00009A6E0000}"/>
    <cellStyle name="Dezimal 23 9 2 2 3 2" xfId="28399" xr:uid="{00000000-0005-0000-0000-00009B6E0000}"/>
    <cellStyle name="Dezimal 23 9 2 2 4" xfId="28400" xr:uid="{00000000-0005-0000-0000-00009C6E0000}"/>
    <cellStyle name="Dezimal 23 9 2 3" xfId="28401" xr:uid="{00000000-0005-0000-0000-00009D6E0000}"/>
    <cellStyle name="Dezimal 23 9 2 3 2" xfId="28402" xr:uid="{00000000-0005-0000-0000-00009E6E0000}"/>
    <cellStyle name="Dezimal 23 9 2 3 2 2" xfId="28403" xr:uid="{00000000-0005-0000-0000-00009F6E0000}"/>
    <cellStyle name="Dezimal 23 9 2 3 3" xfId="28404" xr:uid="{00000000-0005-0000-0000-0000A06E0000}"/>
    <cellStyle name="Dezimal 23 9 2 3 3 2" xfId="28405" xr:uid="{00000000-0005-0000-0000-0000A16E0000}"/>
    <cellStyle name="Dezimal 23 9 2 3 4" xfId="28406" xr:uid="{00000000-0005-0000-0000-0000A26E0000}"/>
    <cellStyle name="Dezimal 23 9 2 4" xfId="28407" xr:uid="{00000000-0005-0000-0000-0000A36E0000}"/>
    <cellStyle name="Dezimal 23 9 2 4 2" xfId="28408" xr:uid="{00000000-0005-0000-0000-0000A46E0000}"/>
    <cellStyle name="Dezimal 23 9 2 5" xfId="28409" xr:uid="{00000000-0005-0000-0000-0000A56E0000}"/>
    <cellStyle name="Dezimal 23 9 2 5 2" xfId="28410" xr:uid="{00000000-0005-0000-0000-0000A66E0000}"/>
    <cellStyle name="Dezimal 23 9 2 6" xfId="28411" xr:uid="{00000000-0005-0000-0000-0000A76E0000}"/>
    <cellStyle name="Dezimal 23 9 3" xfId="28412" xr:uid="{00000000-0005-0000-0000-0000A86E0000}"/>
    <cellStyle name="Dezimal 23 9 3 2" xfId="28413" xr:uid="{00000000-0005-0000-0000-0000A96E0000}"/>
    <cellStyle name="Dezimal 23 9 3 2 2" xfId="28414" xr:uid="{00000000-0005-0000-0000-0000AA6E0000}"/>
    <cellStyle name="Dezimal 23 9 3 2 2 2" xfId="28415" xr:uid="{00000000-0005-0000-0000-0000AB6E0000}"/>
    <cellStyle name="Dezimal 23 9 3 2 3" xfId="28416" xr:uid="{00000000-0005-0000-0000-0000AC6E0000}"/>
    <cellStyle name="Dezimal 23 9 3 2 3 2" xfId="28417" xr:uid="{00000000-0005-0000-0000-0000AD6E0000}"/>
    <cellStyle name="Dezimal 23 9 3 2 4" xfId="28418" xr:uid="{00000000-0005-0000-0000-0000AE6E0000}"/>
    <cellStyle name="Dezimal 23 9 3 3" xfId="28419" xr:uid="{00000000-0005-0000-0000-0000AF6E0000}"/>
    <cellStyle name="Dezimal 23 9 3 3 2" xfId="28420" xr:uid="{00000000-0005-0000-0000-0000B06E0000}"/>
    <cellStyle name="Dezimal 23 9 3 3 2 2" xfId="28421" xr:uid="{00000000-0005-0000-0000-0000B16E0000}"/>
    <cellStyle name="Dezimal 23 9 3 3 3" xfId="28422" xr:uid="{00000000-0005-0000-0000-0000B26E0000}"/>
    <cellStyle name="Dezimal 23 9 3 3 3 2" xfId="28423" xr:uid="{00000000-0005-0000-0000-0000B36E0000}"/>
    <cellStyle name="Dezimal 23 9 3 3 4" xfId="28424" xr:uid="{00000000-0005-0000-0000-0000B46E0000}"/>
    <cellStyle name="Dezimal 23 9 3 4" xfId="28425" xr:uid="{00000000-0005-0000-0000-0000B56E0000}"/>
    <cellStyle name="Dezimal 23 9 3 4 2" xfId="28426" xr:uid="{00000000-0005-0000-0000-0000B66E0000}"/>
    <cellStyle name="Dezimal 23 9 3 5" xfId="28427" xr:uid="{00000000-0005-0000-0000-0000B76E0000}"/>
    <cellStyle name="Dezimal 23 9 3 5 2" xfId="28428" xr:uid="{00000000-0005-0000-0000-0000B86E0000}"/>
    <cellStyle name="Dezimal 23 9 3 6" xfId="28429" xr:uid="{00000000-0005-0000-0000-0000B96E0000}"/>
    <cellStyle name="Dezimal 23 9 4" xfId="28430" xr:uid="{00000000-0005-0000-0000-0000BA6E0000}"/>
    <cellStyle name="Dezimal 23 9 4 2" xfId="28431" xr:uid="{00000000-0005-0000-0000-0000BB6E0000}"/>
    <cellStyle name="Dezimal 23 9 4 2 2" xfId="28432" xr:uid="{00000000-0005-0000-0000-0000BC6E0000}"/>
    <cellStyle name="Dezimal 23 9 4 2 2 2" xfId="28433" xr:uid="{00000000-0005-0000-0000-0000BD6E0000}"/>
    <cellStyle name="Dezimal 23 9 4 2 2 2 2" xfId="28434" xr:uid="{00000000-0005-0000-0000-0000BE6E0000}"/>
    <cellStyle name="Dezimal 23 9 4 2 2 3" xfId="28435" xr:uid="{00000000-0005-0000-0000-0000BF6E0000}"/>
    <cellStyle name="Dezimal 23 9 4 2 2 3 2" xfId="28436" xr:uid="{00000000-0005-0000-0000-0000C06E0000}"/>
    <cellStyle name="Dezimal 23 9 4 2 2 4" xfId="28437" xr:uid="{00000000-0005-0000-0000-0000C16E0000}"/>
    <cellStyle name="Dezimal 23 9 4 2 3" xfId="28438" xr:uid="{00000000-0005-0000-0000-0000C26E0000}"/>
    <cellStyle name="Dezimal 23 9 4 2 3 2" xfId="28439" xr:uid="{00000000-0005-0000-0000-0000C36E0000}"/>
    <cellStyle name="Dezimal 23 9 4 2 3 2 2" xfId="28440" xr:uid="{00000000-0005-0000-0000-0000C46E0000}"/>
    <cellStyle name="Dezimal 23 9 4 2 3 3" xfId="28441" xr:uid="{00000000-0005-0000-0000-0000C56E0000}"/>
    <cellStyle name="Dezimal 23 9 4 2 3 3 2" xfId="28442" xr:uid="{00000000-0005-0000-0000-0000C66E0000}"/>
    <cellStyle name="Dezimal 23 9 4 2 3 4" xfId="28443" xr:uid="{00000000-0005-0000-0000-0000C76E0000}"/>
    <cellStyle name="Dezimal 23 9 4 2 4" xfId="28444" xr:uid="{00000000-0005-0000-0000-0000C86E0000}"/>
    <cellStyle name="Dezimal 23 9 4 2 4 2" xfId="28445" xr:uid="{00000000-0005-0000-0000-0000C96E0000}"/>
    <cellStyle name="Dezimal 23 9 4 2 5" xfId="28446" xr:uid="{00000000-0005-0000-0000-0000CA6E0000}"/>
    <cellStyle name="Dezimal 23 9 4 2 5 2" xfId="28447" xr:uid="{00000000-0005-0000-0000-0000CB6E0000}"/>
    <cellStyle name="Dezimal 23 9 4 2 6" xfId="28448" xr:uid="{00000000-0005-0000-0000-0000CC6E0000}"/>
    <cellStyle name="Dezimal 23 9 4 3" xfId="28449" xr:uid="{00000000-0005-0000-0000-0000CD6E0000}"/>
    <cellStyle name="Dezimal 23 9 4 3 2" xfId="28450" xr:uid="{00000000-0005-0000-0000-0000CE6E0000}"/>
    <cellStyle name="Dezimal 23 9 4 3 2 2" xfId="28451" xr:uid="{00000000-0005-0000-0000-0000CF6E0000}"/>
    <cellStyle name="Dezimal 23 9 4 3 3" xfId="28452" xr:uid="{00000000-0005-0000-0000-0000D06E0000}"/>
    <cellStyle name="Dezimal 23 9 4 3 3 2" xfId="28453" xr:uid="{00000000-0005-0000-0000-0000D16E0000}"/>
    <cellStyle name="Dezimal 23 9 4 3 4" xfId="28454" xr:uid="{00000000-0005-0000-0000-0000D26E0000}"/>
    <cellStyle name="Dezimal 23 9 4 4" xfId="28455" xr:uid="{00000000-0005-0000-0000-0000D36E0000}"/>
    <cellStyle name="Dezimal 23 9 4 4 2" xfId="28456" xr:uid="{00000000-0005-0000-0000-0000D46E0000}"/>
    <cellStyle name="Dezimal 23 9 4 5" xfId="28457" xr:uid="{00000000-0005-0000-0000-0000D56E0000}"/>
    <cellStyle name="Dezimal 23 9 4 5 2" xfId="28458" xr:uid="{00000000-0005-0000-0000-0000D66E0000}"/>
    <cellStyle name="Dezimal 23 9 4 6" xfId="28459" xr:uid="{00000000-0005-0000-0000-0000D76E0000}"/>
    <cellStyle name="Dezimal 23 9 5" xfId="28460" xr:uid="{00000000-0005-0000-0000-0000D86E0000}"/>
    <cellStyle name="Dezimal 23 9 5 2" xfId="28461" xr:uid="{00000000-0005-0000-0000-0000D96E0000}"/>
    <cellStyle name="Dezimal 23 9 5 2 2" xfId="28462" xr:uid="{00000000-0005-0000-0000-0000DA6E0000}"/>
    <cellStyle name="Dezimal 23 9 5 3" xfId="28463" xr:uid="{00000000-0005-0000-0000-0000DB6E0000}"/>
    <cellStyle name="Dezimal 23 9 5 3 2" xfId="28464" xr:uid="{00000000-0005-0000-0000-0000DC6E0000}"/>
    <cellStyle name="Dezimal 23 9 5 4" xfId="28465" xr:uid="{00000000-0005-0000-0000-0000DD6E0000}"/>
    <cellStyle name="Dezimal 23 9 6" xfId="28466" xr:uid="{00000000-0005-0000-0000-0000DE6E0000}"/>
    <cellStyle name="Dezimal 23 9 6 2" xfId="28467" xr:uid="{00000000-0005-0000-0000-0000DF6E0000}"/>
    <cellStyle name="Dezimal 23 9 6 2 2" xfId="28468" xr:uid="{00000000-0005-0000-0000-0000E06E0000}"/>
    <cellStyle name="Dezimal 23 9 6 3" xfId="28469" xr:uid="{00000000-0005-0000-0000-0000E16E0000}"/>
    <cellStyle name="Dezimal 23 9 6 3 2" xfId="28470" xr:uid="{00000000-0005-0000-0000-0000E26E0000}"/>
    <cellStyle name="Dezimal 23 9 6 4" xfId="28471" xr:uid="{00000000-0005-0000-0000-0000E36E0000}"/>
    <cellStyle name="Dezimal 23 9 7" xfId="28472" xr:uid="{00000000-0005-0000-0000-0000E46E0000}"/>
    <cellStyle name="Dezimal 23 9 7 2" xfId="28473" xr:uid="{00000000-0005-0000-0000-0000E56E0000}"/>
    <cellStyle name="Dezimal 23 9 7 2 2" xfId="28474" xr:uid="{00000000-0005-0000-0000-0000E66E0000}"/>
    <cellStyle name="Dezimal 23 9 7 3" xfId="28475" xr:uid="{00000000-0005-0000-0000-0000E76E0000}"/>
    <cellStyle name="Dezimal 23 9 7 3 2" xfId="28476" xr:uid="{00000000-0005-0000-0000-0000E86E0000}"/>
    <cellStyle name="Dezimal 23 9 7 4" xfId="28477" xr:uid="{00000000-0005-0000-0000-0000E96E0000}"/>
    <cellStyle name="Dezimal 23 9 8" xfId="28478" xr:uid="{00000000-0005-0000-0000-0000EA6E0000}"/>
    <cellStyle name="Dezimal 23 9 8 2" xfId="28479" xr:uid="{00000000-0005-0000-0000-0000EB6E0000}"/>
    <cellStyle name="Dezimal 23 9 8 2 2" xfId="28480" xr:uid="{00000000-0005-0000-0000-0000EC6E0000}"/>
    <cellStyle name="Dezimal 23 9 8 3" xfId="28481" xr:uid="{00000000-0005-0000-0000-0000ED6E0000}"/>
    <cellStyle name="Dezimal 23 9 8 3 2" xfId="28482" xr:uid="{00000000-0005-0000-0000-0000EE6E0000}"/>
    <cellStyle name="Dezimal 23 9 8 4" xfId="28483" xr:uid="{00000000-0005-0000-0000-0000EF6E0000}"/>
    <cellStyle name="Dezimal 23 9 9" xfId="28484" xr:uid="{00000000-0005-0000-0000-0000F06E0000}"/>
    <cellStyle name="Dezimal 23 9 9 2" xfId="28485" xr:uid="{00000000-0005-0000-0000-0000F16E0000}"/>
    <cellStyle name="Dezimal 24" xfId="28486" xr:uid="{00000000-0005-0000-0000-0000F26E0000}"/>
    <cellStyle name="Dezimal 24 10" xfId="28487" xr:uid="{00000000-0005-0000-0000-0000F36E0000}"/>
    <cellStyle name="Dezimal 24 10 10" xfId="28488" xr:uid="{00000000-0005-0000-0000-0000F46E0000}"/>
    <cellStyle name="Dezimal 24 10 10 2" xfId="28489" xr:uid="{00000000-0005-0000-0000-0000F56E0000}"/>
    <cellStyle name="Dezimal 24 10 11" xfId="28490" xr:uid="{00000000-0005-0000-0000-0000F66E0000}"/>
    <cellStyle name="Dezimal 24 10 2" xfId="28491" xr:uid="{00000000-0005-0000-0000-0000F76E0000}"/>
    <cellStyle name="Dezimal 24 10 2 2" xfId="28492" xr:uid="{00000000-0005-0000-0000-0000F86E0000}"/>
    <cellStyle name="Dezimal 24 10 2 2 2" xfId="28493" xr:uid="{00000000-0005-0000-0000-0000F96E0000}"/>
    <cellStyle name="Dezimal 24 10 2 2 2 2" xfId="28494" xr:uid="{00000000-0005-0000-0000-0000FA6E0000}"/>
    <cellStyle name="Dezimal 24 10 2 2 3" xfId="28495" xr:uid="{00000000-0005-0000-0000-0000FB6E0000}"/>
    <cellStyle name="Dezimal 24 10 2 2 3 2" xfId="28496" xr:uid="{00000000-0005-0000-0000-0000FC6E0000}"/>
    <cellStyle name="Dezimal 24 10 2 2 4" xfId="28497" xr:uid="{00000000-0005-0000-0000-0000FD6E0000}"/>
    <cellStyle name="Dezimal 24 10 2 3" xfId="28498" xr:uid="{00000000-0005-0000-0000-0000FE6E0000}"/>
    <cellStyle name="Dezimal 24 10 2 3 2" xfId="28499" xr:uid="{00000000-0005-0000-0000-0000FF6E0000}"/>
    <cellStyle name="Dezimal 24 10 2 3 2 2" xfId="28500" xr:uid="{00000000-0005-0000-0000-0000006F0000}"/>
    <cellStyle name="Dezimal 24 10 2 3 3" xfId="28501" xr:uid="{00000000-0005-0000-0000-0000016F0000}"/>
    <cellStyle name="Dezimal 24 10 2 3 3 2" xfId="28502" xr:uid="{00000000-0005-0000-0000-0000026F0000}"/>
    <cellStyle name="Dezimal 24 10 2 3 4" xfId="28503" xr:uid="{00000000-0005-0000-0000-0000036F0000}"/>
    <cellStyle name="Dezimal 24 10 2 4" xfId="28504" xr:uid="{00000000-0005-0000-0000-0000046F0000}"/>
    <cellStyle name="Dezimal 24 10 2 4 2" xfId="28505" xr:uid="{00000000-0005-0000-0000-0000056F0000}"/>
    <cellStyle name="Dezimal 24 10 2 5" xfId="28506" xr:uid="{00000000-0005-0000-0000-0000066F0000}"/>
    <cellStyle name="Dezimal 24 10 2 5 2" xfId="28507" xr:uid="{00000000-0005-0000-0000-0000076F0000}"/>
    <cellStyle name="Dezimal 24 10 2 6" xfId="28508" xr:uid="{00000000-0005-0000-0000-0000086F0000}"/>
    <cellStyle name="Dezimal 24 10 3" xfId="28509" xr:uid="{00000000-0005-0000-0000-0000096F0000}"/>
    <cellStyle name="Dezimal 24 10 3 2" xfId="28510" xr:uid="{00000000-0005-0000-0000-00000A6F0000}"/>
    <cellStyle name="Dezimal 24 10 3 2 2" xfId="28511" xr:uid="{00000000-0005-0000-0000-00000B6F0000}"/>
    <cellStyle name="Dezimal 24 10 3 2 2 2" xfId="28512" xr:uid="{00000000-0005-0000-0000-00000C6F0000}"/>
    <cellStyle name="Dezimal 24 10 3 2 3" xfId="28513" xr:uid="{00000000-0005-0000-0000-00000D6F0000}"/>
    <cellStyle name="Dezimal 24 10 3 2 3 2" xfId="28514" xr:uid="{00000000-0005-0000-0000-00000E6F0000}"/>
    <cellStyle name="Dezimal 24 10 3 2 4" xfId="28515" xr:uid="{00000000-0005-0000-0000-00000F6F0000}"/>
    <cellStyle name="Dezimal 24 10 3 3" xfId="28516" xr:uid="{00000000-0005-0000-0000-0000106F0000}"/>
    <cellStyle name="Dezimal 24 10 3 3 2" xfId="28517" xr:uid="{00000000-0005-0000-0000-0000116F0000}"/>
    <cellStyle name="Dezimal 24 10 3 3 2 2" xfId="28518" xr:uid="{00000000-0005-0000-0000-0000126F0000}"/>
    <cellStyle name="Dezimal 24 10 3 3 3" xfId="28519" xr:uid="{00000000-0005-0000-0000-0000136F0000}"/>
    <cellStyle name="Dezimal 24 10 3 3 3 2" xfId="28520" xr:uid="{00000000-0005-0000-0000-0000146F0000}"/>
    <cellStyle name="Dezimal 24 10 3 3 4" xfId="28521" xr:uid="{00000000-0005-0000-0000-0000156F0000}"/>
    <cellStyle name="Dezimal 24 10 3 4" xfId="28522" xr:uid="{00000000-0005-0000-0000-0000166F0000}"/>
    <cellStyle name="Dezimal 24 10 3 4 2" xfId="28523" xr:uid="{00000000-0005-0000-0000-0000176F0000}"/>
    <cellStyle name="Dezimal 24 10 3 5" xfId="28524" xr:uid="{00000000-0005-0000-0000-0000186F0000}"/>
    <cellStyle name="Dezimal 24 10 3 5 2" xfId="28525" xr:uid="{00000000-0005-0000-0000-0000196F0000}"/>
    <cellStyle name="Dezimal 24 10 3 6" xfId="28526" xr:uid="{00000000-0005-0000-0000-00001A6F0000}"/>
    <cellStyle name="Dezimal 24 10 4" xfId="28527" xr:uid="{00000000-0005-0000-0000-00001B6F0000}"/>
    <cellStyle name="Dezimal 24 10 4 2" xfId="28528" xr:uid="{00000000-0005-0000-0000-00001C6F0000}"/>
    <cellStyle name="Dezimal 24 10 4 2 2" xfId="28529" xr:uid="{00000000-0005-0000-0000-00001D6F0000}"/>
    <cellStyle name="Dezimal 24 10 4 2 2 2" xfId="28530" xr:uid="{00000000-0005-0000-0000-00001E6F0000}"/>
    <cellStyle name="Dezimal 24 10 4 2 2 2 2" xfId="28531" xr:uid="{00000000-0005-0000-0000-00001F6F0000}"/>
    <cellStyle name="Dezimal 24 10 4 2 2 3" xfId="28532" xr:uid="{00000000-0005-0000-0000-0000206F0000}"/>
    <cellStyle name="Dezimal 24 10 4 2 2 3 2" xfId="28533" xr:uid="{00000000-0005-0000-0000-0000216F0000}"/>
    <cellStyle name="Dezimal 24 10 4 2 2 4" xfId="28534" xr:uid="{00000000-0005-0000-0000-0000226F0000}"/>
    <cellStyle name="Dezimal 24 10 4 2 3" xfId="28535" xr:uid="{00000000-0005-0000-0000-0000236F0000}"/>
    <cellStyle name="Dezimal 24 10 4 2 3 2" xfId="28536" xr:uid="{00000000-0005-0000-0000-0000246F0000}"/>
    <cellStyle name="Dezimal 24 10 4 2 3 2 2" xfId="28537" xr:uid="{00000000-0005-0000-0000-0000256F0000}"/>
    <cellStyle name="Dezimal 24 10 4 2 3 3" xfId="28538" xr:uid="{00000000-0005-0000-0000-0000266F0000}"/>
    <cellStyle name="Dezimal 24 10 4 2 3 3 2" xfId="28539" xr:uid="{00000000-0005-0000-0000-0000276F0000}"/>
    <cellStyle name="Dezimal 24 10 4 2 3 4" xfId="28540" xr:uid="{00000000-0005-0000-0000-0000286F0000}"/>
    <cellStyle name="Dezimal 24 10 4 2 4" xfId="28541" xr:uid="{00000000-0005-0000-0000-0000296F0000}"/>
    <cellStyle name="Dezimal 24 10 4 2 4 2" xfId="28542" xr:uid="{00000000-0005-0000-0000-00002A6F0000}"/>
    <cellStyle name="Dezimal 24 10 4 2 5" xfId="28543" xr:uid="{00000000-0005-0000-0000-00002B6F0000}"/>
    <cellStyle name="Dezimal 24 10 4 2 5 2" xfId="28544" xr:uid="{00000000-0005-0000-0000-00002C6F0000}"/>
    <cellStyle name="Dezimal 24 10 4 2 6" xfId="28545" xr:uid="{00000000-0005-0000-0000-00002D6F0000}"/>
    <cellStyle name="Dezimal 24 10 4 3" xfId="28546" xr:uid="{00000000-0005-0000-0000-00002E6F0000}"/>
    <cellStyle name="Dezimal 24 10 4 3 2" xfId="28547" xr:uid="{00000000-0005-0000-0000-00002F6F0000}"/>
    <cellStyle name="Dezimal 24 10 4 3 2 2" xfId="28548" xr:uid="{00000000-0005-0000-0000-0000306F0000}"/>
    <cellStyle name="Dezimal 24 10 4 3 3" xfId="28549" xr:uid="{00000000-0005-0000-0000-0000316F0000}"/>
    <cellStyle name="Dezimal 24 10 4 3 3 2" xfId="28550" xr:uid="{00000000-0005-0000-0000-0000326F0000}"/>
    <cellStyle name="Dezimal 24 10 4 3 4" xfId="28551" xr:uid="{00000000-0005-0000-0000-0000336F0000}"/>
    <cellStyle name="Dezimal 24 10 4 4" xfId="28552" xr:uid="{00000000-0005-0000-0000-0000346F0000}"/>
    <cellStyle name="Dezimal 24 10 4 4 2" xfId="28553" xr:uid="{00000000-0005-0000-0000-0000356F0000}"/>
    <cellStyle name="Dezimal 24 10 4 5" xfId="28554" xr:uid="{00000000-0005-0000-0000-0000366F0000}"/>
    <cellStyle name="Dezimal 24 10 4 5 2" xfId="28555" xr:uid="{00000000-0005-0000-0000-0000376F0000}"/>
    <cellStyle name="Dezimal 24 10 4 6" xfId="28556" xr:uid="{00000000-0005-0000-0000-0000386F0000}"/>
    <cellStyle name="Dezimal 24 10 5" xfId="28557" xr:uid="{00000000-0005-0000-0000-0000396F0000}"/>
    <cellStyle name="Dezimal 24 10 5 2" xfId="28558" xr:uid="{00000000-0005-0000-0000-00003A6F0000}"/>
    <cellStyle name="Dezimal 24 10 5 2 2" xfId="28559" xr:uid="{00000000-0005-0000-0000-00003B6F0000}"/>
    <cellStyle name="Dezimal 24 10 5 3" xfId="28560" xr:uid="{00000000-0005-0000-0000-00003C6F0000}"/>
    <cellStyle name="Dezimal 24 10 5 3 2" xfId="28561" xr:uid="{00000000-0005-0000-0000-00003D6F0000}"/>
    <cellStyle name="Dezimal 24 10 5 4" xfId="28562" xr:uid="{00000000-0005-0000-0000-00003E6F0000}"/>
    <cellStyle name="Dezimal 24 10 6" xfId="28563" xr:uid="{00000000-0005-0000-0000-00003F6F0000}"/>
    <cellStyle name="Dezimal 24 10 6 2" xfId="28564" xr:uid="{00000000-0005-0000-0000-0000406F0000}"/>
    <cellStyle name="Dezimal 24 10 6 2 2" xfId="28565" xr:uid="{00000000-0005-0000-0000-0000416F0000}"/>
    <cellStyle name="Dezimal 24 10 6 3" xfId="28566" xr:uid="{00000000-0005-0000-0000-0000426F0000}"/>
    <cellStyle name="Dezimal 24 10 6 3 2" xfId="28567" xr:uid="{00000000-0005-0000-0000-0000436F0000}"/>
    <cellStyle name="Dezimal 24 10 6 4" xfId="28568" xr:uid="{00000000-0005-0000-0000-0000446F0000}"/>
    <cellStyle name="Dezimal 24 10 7" xfId="28569" xr:uid="{00000000-0005-0000-0000-0000456F0000}"/>
    <cellStyle name="Dezimal 24 10 7 2" xfId="28570" xr:uid="{00000000-0005-0000-0000-0000466F0000}"/>
    <cellStyle name="Dezimal 24 10 7 2 2" xfId="28571" xr:uid="{00000000-0005-0000-0000-0000476F0000}"/>
    <cellStyle name="Dezimal 24 10 7 3" xfId="28572" xr:uid="{00000000-0005-0000-0000-0000486F0000}"/>
    <cellStyle name="Dezimal 24 10 7 3 2" xfId="28573" xr:uid="{00000000-0005-0000-0000-0000496F0000}"/>
    <cellStyle name="Dezimal 24 10 7 4" xfId="28574" xr:uid="{00000000-0005-0000-0000-00004A6F0000}"/>
    <cellStyle name="Dezimal 24 10 8" xfId="28575" xr:uid="{00000000-0005-0000-0000-00004B6F0000}"/>
    <cellStyle name="Dezimal 24 10 8 2" xfId="28576" xr:uid="{00000000-0005-0000-0000-00004C6F0000}"/>
    <cellStyle name="Dezimal 24 10 9" xfId="28577" xr:uid="{00000000-0005-0000-0000-00004D6F0000}"/>
    <cellStyle name="Dezimal 24 10 9 2" xfId="28578" xr:uid="{00000000-0005-0000-0000-00004E6F0000}"/>
    <cellStyle name="Dezimal 24 11" xfId="28579" xr:uid="{00000000-0005-0000-0000-00004F6F0000}"/>
    <cellStyle name="Dezimal 24 11 2" xfId="28580" xr:uid="{00000000-0005-0000-0000-0000506F0000}"/>
    <cellStyle name="Dezimal 24 11 2 2" xfId="28581" xr:uid="{00000000-0005-0000-0000-0000516F0000}"/>
    <cellStyle name="Dezimal 24 11 2 2 2" xfId="28582" xr:uid="{00000000-0005-0000-0000-0000526F0000}"/>
    <cellStyle name="Dezimal 24 11 2 2 2 2" xfId="28583" xr:uid="{00000000-0005-0000-0000-0000536F0000}"/>
    <cellStyle name="Dezimal 24 11 2 2 3" xfId="28584" xr:uid="{00000000-0005-0000-0000-0000546F0000}"/>
    <cellStyle name="Dezimal 24 11 2 2 3 2" xfId="28585" xr:uid="{00000000-0005-0000-0000-0000556F0000}"/>
    <cellStyle name="Dezimal 24 11 2 2 4" xfId="28586" xr:uid="{00000000-0005-0000-0000-0000566F0000}"/>
    <cellStyle name="Dezimal 24 11 2 3" xfId="28587" xr:uid="{00000000-0005-0000-0000-0000576F0000}"/>
    <cellStyle name="Dezimal 24 11 2 3 2" xfId="28588" xr:uid="{00000000-0005-0000-0000-0000586F0000}"/>
    <cellStyle name="Dezimal 24 11 2 3 2 2" xfId="28589" xr:uid="{00000000-0005-0000-0000-0000596F0000}"/>
    <cellStyle name="Dezimal 24 11 2 3 3" xfId="28590" xr:uid="{00000000-0005-0000-0000-00005A6F0000}"/>
    <cellStyle name="Dezimal 24 11 2 3 3 2" xfId="28591" xr:uid="{00000000-0005-0000-0000-00005B6F0000}"/>
    <cellStyle name="Dezimal 24 11 2 3 4" xfId="28592" xr:uid="{00000000-0005-0000-0000-00005C6F0000}"/>
    <cellStyle name="Dezimal 24 11 2 4" xfId="28593" xr:uid="{00000000-0005-0000-0000-00005D6F0000}"/>
    <cellStyle name="Dezimal 24 11 2 4 2" xfId="28594" xr:uid="{00000000-0005-0000-0000-00005E6F0000}"/>
    <cellStyle name="Dezimal 24 11 2 5" xfId="28595" xr:uid="{00000000-0005-0000-0000-00005F6F0000}"/>
    <cellStyle name="Dezimal 24 11 2 5 2" xfId="28596" xr:uid="{00000000-0005-0000-0000-0000606F0000}"/>
    <cellStyle name="Dezimal 24 11 2 6" xfId="28597" xr:uid="{00000000-0005-0000-0000-0000616F0000}"/>
    <cellStyle name="Dezimal 24 11 3" xfId="28598" xr:uid="{00000000-0005-0000-0000-0000626F0000}"/>
    <cellStyle name="Dezimal 24 11 3 2" xfId="28599" xr:uid="{00000000-0005-0000-0000-0000636F0000}"/>
    <cellStyle name="Dezimal 24 11 3 2 2" xfId="28600" xr:uid="{00000000-0005-0000-0000-0000646F0000}"/>
    <cellStyle name="Dezimal 24 11 3 3" xfId="28601" xr:uid="{00000000-0005-0000-0000-0000656F0000}"/>
    <cellStyle name="Dezimal 24 11 3 3 2" xfId="28602" xr:uid="{00000000-0005-0000-0000-0000666F0000}"/>
    <cellStyle name="Dezimal 24 11 3 4" xfId="28603" xr:uid="{00000000-0005-0000-0000-0000676F0000}"/>
    <cellStyle name="Dezimal 24 11 4" xfId="28604" xr:uid="{00000000-0005-0000-0000-0000686F0000}"/>
    <cellStyle name="Dezimal 24 11 4 2" xfId="28605" xr:uid="{00000000-0005-0000-0000-0000696F0000}"/>
    <cellStyle name="Dezimal 24 11 5" xfId="28606" xr:uid="{00000000-0005-0000-0000-00006A6F0000}"/>
    <cellStyle name="Dezimal 24 11 5 2" xfId="28607" xr:uid="{00000000-0005-0000-0000-00006B6F0000}"/>
    <cellStyle name="Dezimal 24 11 6" xfId="28608" xr:uid="{00000000-0005-0000-0000-00006C6F0000}"/>
    <cellStyle name="Dezimal 24 12" xfId="28609" xr:uid="{00000000-0005-0000-0000-00006D6F0000}"/>
    <cellStyle name="Dezimal 24 12 2" xfId="28610" xr:uid="{00000000-0005-0000-0000-00006E6F0000}"/>
    <cellStyle name="Dezimal 24 12 2 2" xfId="28611" xr:uid="{00000000-0005-0000-0000-00006F6F0000}"/>
    <cellStyle name="Dezimal 24 12 3" xfId="28612" xr:uid="{00000000-0005-0000-0000-0000706F0000}"/>
    <cellStyle name="Dezimal 24 12 3 2" xfId="28613" xr:uid="{00000000-0005-0000-0000-0000716F0000}"/>
    <cellStyle name="Dezimal 24 12 4" xfId="28614" xr:uid="{00000000-0005-0000-0000-0000726F0000}"/>
    <cellStyle name="Dezimal 24 13" xfId="28615" xr:uid="{00000000-0005-0000-0000-0000736F0000}"/>
    <cellStyle name="Dezimal 24 13 2" xfId="28616" xr:uid="{00000000-0005-0000-0000-0000746F0000}"/>
    <cellStyle name="Dezimal 24 14" xfId="28617" xr:uid="{00000000-0005-0000-0000-0000756F0000}"/>
    <cellStyle name="Dezimal 24 14 2" xfId="28618" xr:uid="{00000000-0005-0000-0000-0000766F0000}"/>
    <cellStyle name="Dezimal 24 15" xfId="28619" xr:uid="{00000000-0005-0000-0000-0000776F0000}"/>
    <cellStyle name="Dezimal 24 2" xfId="28620" xr:uid="{00000000-0005-0000-0000-0000786F0000}"/>
    <cellStyle name="Dezimal 24 2 10" xfId="28621" xr:uid="{00000000-0005-0000-0000-0000796F0000}"/>
    <cellStyle name="Dezimal 24 2 10 2" xfId="28622" xr:uid="{00000000-0005-0000-0000-00007A6F0000}"/>
    <cellStyle name="Dezimal 24 2 11" xfId="28623" xr:uid="{00000000-0005-0000-0000-00007B6F0000}"/>
    <cellStyle name="Dezimal 24 2 2" xfId="28624" xr:uid="{00000000-0005-0000-0000-00007C6F0000}"/>
    <cellStyle name="Dezimal 24 2 2 10" xfId="28625" xr:uid="{00000000-0005-0000-0000-00007D6F0000}"/>
    <cellStyle name="Dezimal 24 2 2 2" xfId="28626" xr:uid="{00000000-0005-0000-0000-00007E6F0000}"/>
    <cellStyle name="Dezimal 24 2 2 2 2" xfId="28627" xr:uid="{00000000-0005-0000-0000-00007F6F0000}"/>
    <cellStyle name="Dezimal 24 2 2 2 2 2" xfId="28628" xr:uid="{00000000-0005-0000-0000-0000806F0000}"/>
    <cellStyle name="Dezimal 24 2 2 2 2 2 2" xfId="28629" xr:uid="{00000000-0005-0000-0000-0000816F0000}"/>
    <cellStyle name="Dezimal 24 2 2 2 2 2 2 2" xfId="28630" xr:uid="{00000000-0005-0000-0000-0000826F0000}"/>
    <cellStyle name="Dezimal 24 2 2 2 2 2 3" xfId="28631" xr:uid="{00000000-0005-0000-0000-0000836F0000}"/>
    <cellStyle name="Dezimal 24 2 2 2 2 3" xfId="28632" xr:uid="{00000000-0005-0000-0000-0000846F0000}"/>
    <cellStyle name="Dezimal 24 2 2 2 2 3 2" xfId="28633" xr:uid="{00000000-0005-0000-0000-0000856F0000}"/>
    <cellStyle name="Dezimal 24 2 2 2 2 4" xfId="28634" xr:uid="{00000000-0005-0000-0000-0000866F0000}"/>
    <cellStyle name="Dezimal 24 2 2 2 3" xfId="28635" xr:uid="{00000000-0005-0000-0000-0000876F0000}"/>
    <cellStyle name="Dezimal 24 2 2 2 3 2" xfId="28636" xr:uid="{00000000-0005-0000-0000-0000886F0000}"/>
    <cellStyle name="Dezimal 24 2 2 2 3 2 2" xfId="28637" xr:uid="{00000000-0005-0000-0000-0000896F0000}"/>
    <cellStyle name="Dezimal 24 2 2 2 3 3" xfId="28638" xr:uid="{00000000-0005-0000-0000-00008A6F0000}"/>
    <cellStyle name="Dezimal 24 2 2 2 3 3 2" xfId="28639" xr:uid="{00000000-0005-0000-0000-00008B6F0000}"/>
    <cellStyle name="Dezimal 24 2 2 2 3 4" xfId="28640" xr:uid="{00000000-0005-0000-0000-00008C6F0000}"/>
    <cellStyle name="Dezimal 24 2 2 2 4" xfId="28641" xr:uid="{00000000-0005-0000-0000-00008D6F0000}"/>
    <cellStyle name="Dezimal 24 2 2 2 4 2" xfId="28642" xr:uid="{00000000-0005-0000-0000-00008E6F0000}"/>
    <cellStyle name="Dezimal 24 2 2 2 5" xfId="28643" xr:uid="{00000000-0005-0000-0000-00008F6F0000}"/>
    <cellStyle name="Dezimal 24 2 2 2 5 2" xfId="28644" xr:uid="{00000000-0005-0000-0000-0000906F0000}"/>
    <cellStyle name="Dezimal 24 2 2 2 6" xfId="28645" xr:uid="{00000000-0005-0000-0000-0000916F0000}"/>
    <cellStyle name="Dezimal 24 2 2 3" xfId="28646" xr:uid="{00000000-0005-0000-0000-0000926F0000}"/>
    <cellStyle name="Dezimal 24 2 2 3 2" xfId="28647" xr:uid="{00000000-0005-0000-0000-0000936F0000}"/>
    <cellStyle name="Dezimal 24 2 2 3 2 2" xfId="28648" xr:uid="{00000000-0005-0000-0000-0000946F0000}"/>
    <cellStyle name="Dezimal 24 2 2 3 2 2 2" xfId="28649" xr:uid="{00000000-0005-0000-0000-0000956F0000}"/>
    <cellStyle name="Dezimal 24 2 2 3 2 3" xfId="28650" xr:uid="{00000000-0005-0000-0000-0000966F0000}"/>
    <cellStyle name="Dezimal 24 2 2 3 3" xfId="28651" xr:uid="{00000000-0005-0000-0000-0000976F0000}"/>
    <cellStyle name="Dezimal 24 2 2 3 3 2" xfId="28652" xr:uid="{00000000-0005-0000-0000-0000986F0000}"/>
    <cellStyle name="Dezimal 24 2 2 3 4" xfId="28653" xr:uid="{00000000-0005-0000-0000-0000996F0000}"/>
    <cellStyle name="Dezimal 24 2 2 4" xfId="28654" xr:uid="{00000000-0005-0000-0000-00009A6F0000}"/>
    <cellStyle name="Dezimal 24 2 2 4 2" xfId="28655" xr:uid="{00000000-0005-0000-0000-00009B6F0000}"/>
    <cellStyle name="Dezimal 24 2 2 4 2 2" xfId="28656" xr:uid="{00000000-0005-0000-0000-00009C6F0000}"/>
    <cellStyle name="Dezimal 24 2 2 4 3" xfId="28657" xr:uid="{00000000-0005-0000-0000-00009D6F0000}"/>
    <cellStyle name="Dezimal 24 2 2 4 3 2" xfId="28658" xr:uid="{00000000-0005-0000-0000-00009E6F0000}"/>
    <cellStyle name="Dezimal 24 2 2 4 4" xfId="28659" xr:uid="{00000000-0005-0000-0000-00009F6F0000}"/>
    <cellStyle name="Dezimal 24 2 2 5" xfId="28660" xr:uid="{00000000-0005-0000-0000-0000A06F0000}"/>
    <cellStyle name="Dezimal 24 2 2 5 2" xfId="28661" xr:uid="{00000000-0005-0000-0000-0000A16F0000}"/>
    <cellStyle name="Dezimal 24 2 2 5 2 2" xfId="28662" xr:uid="{00000000-0005-0000-0000-0000A26F0000}"/>
    <cellStyle name="Dezimal 24 2 2 5 3" xfId="28663" xr:uid="{00000000-0005-0000-0000-0000A36F0000}"/>
    <cellStyle name="Dezimal 24 2 2 5 3 2" xfId="28664" xr:uid="{00000000-0005-0000-0000-0000A46F0000}"/>
    <cellStyle name="Dezimal 24 2 2 5 4" xfId="28665" xr:uid="{00000000-0005-0000-0000-0000A56F0000}"/>
    <cellStyle name="Dezimal 24 2 2 6" xfId="28666" xr:uid="{00000000-0005-0000-0000-0000A66F0000}"/>
    <cellStyle name="Dezimal 24 2 2 6 2" xfId="28667" xr:uid="{00000000-0005-0000-0000-0000A76F0000}"/>
    <cellStyle name="Dezimal 24 2 2 6 2 2" xfId="28668" xr:uid="{00000000-0005-0000-0000-0000A86F0000}"/>
    <cellStyle name="Dezimal 24 2 2 6 3" xfId="28669" xr:uid="{00000000-0005-0000-0000-0000A96F0000}"/>
    <cellStyle name="Dezimal 24 2 2 6 3 2" xfId="28670" xr:uid="{00000000-0005-0000-0000-0000AA6F0000}"/>
    <cellStyle name="Dezimal 24 2 2 6 4" xfId="28671" xr:uid="{00000000-0005-0000-0000-0000AB6F0000}"/>
    <cellStyle name="Dezimal 24 2 2 7" xfId="28672" xr:uid="{00000000-0005-0000-0000-0000AC6F0000}"/>
    <cellStyle name="Dezimal 24 2 2 7 2" xfId="28673" xr:uid="{00000000-0005-0000-0000-0000AD6F0000}"/>
    <cellStyle name="Dezimal 24 2 2 7 2 2" xfId="28674" xr:uid="{00000000-0005-0000-0000-0000AE6F0000}"/>
    <cellStyle name="Dezimal 24 2 2 7 3" xfId="28675" xr:uid="{00000000-0005-0000-0000-0000AF6F0000}"/>
    <cellStyle name="Dezimal 24 2 2 7 3 2" xfId="28676" xr:uid="{00000000-0005-0000-0000-0000B06F0000}"/>
    <cellStyle name="Dezimal 24 2 2 7 4" xfId="28677" xr:uid="{00000000-0005-0000-0000-0000B16F0000}"/>
    <cellStyle name="Dezimal 24 2 2 8" xfId="28678" xr:uid="{00000000-0005-0000-0000-0000B26F0000}"/>
    <cellStyle name="Dezimal 24 2 2 8 2" xfId="28679" xr:uid="{00000000-0005-0000-0000-0000B36F0000}"/>
    <cellStyle name="Dezimal 24 2 2 9" xfId="28680" xr:uid="{00000000-0005-0000-0000-0000B46F0000}"/>
    <cellStyle name="Dezimal 24 2 2 9 2" xfId="28681" xr:uid="{00000000-0005-0000-0000-0000B56F0000}"/>
    <cellStyle name="Dezimal 24 2 3" xfId="28682" xr:uid="{00000000-0005-0000-0000-0000B66F0000}"/>
    <cellStyle name="Dezimal 24 2 3 2" xfId="28683" xr:uid="{00000000-0005-0000-0000-0000B76F0000}"/>
    <cellStyle name="Dezimal 24 2 3 2 2" xfId="28684" xr:uid="{00000000-0005-0000-0000-0000B86F0000}"/>
    <cellStyle name="Dezimal 24 2 3 2 2 2" xfId="28685" xr:uid="{00000000-0005-0000-0000-0000B96F0000}"/>
    <cellStyle name="Dezimal 24 2 3 2 2 2 2" xfId="28686" xr:uid="{00000000-0005-0000-0000-0000BA6F0000}"/>
    <cellStyle name="Dezimal 24 2 3 2 2 3" xfId="28687" xr:uid="{00000000-0005-0000-0000-0000BB6F0000}"/>
    <cellStyle name="Dezimal 24 2 3 2 3" xfId="28688" xr:uid="{00000000-0005-0000-0000-0000BC6F0000}"/>
    <cellStyle name="Dezimal 24 2 3 2 3 2" xfId="28689" xr:uid="{00000000-0005-0000-0000-0000BD6F0000}"/>
    <cellStyle name="Dezimal 24 2 3 2 4" xfId="28690" xr:uid="{00000000-0005-0000-0000-0000BE6F0000}"/>
    <cellStyle name="Dezimal 24 2 3 3" xfId="28691" xr:uid="{00000000-0005-0000-0000-0000BF6F0000}"/>
    <cellStyle name="Dezimal 24 2 3 3 2" xfId="28692" xr:uid="{00000000-0005-0000-0000-0000C06F0000}"/>
    <cellStyle name="Dezimal 24 2 3 3 2 2" xfId="28693" xr:uid="{00000000-0005-0000-0000-0000C16F0000}"/>
    <cellStyle name="Dezimal 24 2 3 3 3" xfId="28694" xr:uid="{00000000-0005-0000-0000-0000C26F0000}"/>
    <cellStyle name="Dezimal 24 2 3 3 3 2" xfId="28695" xr:uid="{00000000-0005-0000-0000-0000C36F0000}"/>
    <cellStyle name="Dezimal 24 2 3 3 4" xfId="28696" xr:uid="{00000000-0005-0000-0000-0000C46F0000}"/>
    <cellStyle name="Dezimal 24 2 3 4" xfId="28697" xr:uid="{00000000-0005-0000-0000-0000C56F0000}"/>
    <cellStyle name="Dezimal 24 2 3 4 2" xfId="28698" xr:uid="{00000000-0005-0000-0000-0000C66F0000}"/>
    <cellStyle name="Dezimal 24 2 3 5" xfId="28699" xr:uid="{00000000-0005-0000-0000-0000C76F0000}"/>
    <cellStyle name="Dezimal 24 2 3 5 2" xfId="28700" xr:uid="{00000000-0005-0000-0000-0000C86F0000}"/>
    <cellStyle name="Dezimal 24 2 3 6" xfId="28701" xr:uid="{00000000-0005-0000-0000-0000C96F0000}"/>
    <cellStyle name="Dezimal 24 2 4" xfId="28702" xr:uid="{00000000-0005-0000-0000-0000CA6F0000}"/>
    <cellStyle name="Dezimal 24 2 4 2" xfId="28703" xr:uid="{00000000-0005-0000-0000-0000CB6F0000}"/>
    <cellStyle name="Dezimal 24 2 4 2 2" xfId="28704" xr:uid="{00000000-0005-0000-0000-0000CC6F0000}"/>
    <cellStyle name="Dezimal 24 2 4 2 2 2" xfId="28705" xr:uid="{00000000-0005-0000-0000-0000CD6F0000}"/>
    <cellStyle name="Dezimal 24 2 4 2 3" xfId="28706" xr:uid="{00000000-0005-0000-0000-0000CE6F0000}"/>
    <cellStyle name="Dezimal 24 2 4 3" xfId="28707" xr:uid="{00000000-0005-0000-0000-0000CF6F0000}"/>
    <cellStyle name="Dezimal 24 2 4 3 2" xfId="28708" xr:uid="{00000000-0005-0000-0000-0000D06F0000}"/>
    <cellStyle name="Dezimal 24 2 4 4" xfId="28709" xr:uid="{00000000-0005-0000-0000-0000D16F0000}"/>
    <cellStyle name="Dezimal 24 2 5" xfId="28710" xr:uid="{00000000-0005-0000-0000-0000D26F0000}"/>
    <cellStyle name="Dezimal 24 2 5 2" xfId="28711" xr:uid="{00000000-0005-0000-0000-0000D36F0000}"/>
    <cellStyle name="Dezimal 24 2 5 2 2" xfId="28712" xr:uid="{00000000-0005-0000-0000-0000D46F0000}"/>
    <cellStyle name="Dezimal 24 2 5 3" xfId="28713" xr:uid="{00000000-0005-0000-0000-0000D56F0000}"/>
    <cellStyle name="Dezimal 24 2 5 3 2" xfId="28714" xr:uid="{00000000-0005-0000-0000-0000D66F0000}"/>
    <cellStyle name="Dezimal 24 2 5 4" xfId="28715" xr:uid="{00000000-0005-0000-0000-0000D76F0000}"/>
    <cellStyle name="Dezimal 24 2 6" xfId="28716" xr:uid="{00000000-0005-0000-0000-0000D86F0000}"/>
    <cellStyle name="Dezimal 24 2 6 2" xfId="28717" xr:uid="{00000000-0005-0000-0000-0000D96F0000}"/>
    <cellStyle name="Dezimal 24 2 6 2 2" xfId="28718" xr:uid="{00000000-0005-0000-0000-0000DA6F0000}"/>
    <cellStyle name="Dezimal 24 2 6 3" xfId="28719" xr:uid="{00000000-0005-0000-0000-0000DB6F0000}"/>
    <cellStyle name="Dezimal 24 2 6 3 2" xfId="28720" xr:uid="{00000000-0005-0000-0000-0000DC6F0000}"/>
    <cellStyle name="Dezimal 24 2 6 4" xfId="28721" xr:uid="{00000000-0005-0000-0000-0000DD6F0000}"/>
    <cellStyle name="Dezimal 24 2 7" xfId="28722" xr:uid="{00000000-0005-0000-0000-0000DE6F0000}"/>
    <cellStyle name="Dezimal 24 2 7 2" xfId="28723" xr:uid="{00000000-0005-0000-0000-0000DF6F0000}"/>
    <cellStyle name="Dezimal 24 2 7 2 2" xfId="28724" xr:uid="{00000000-0005-0000-0000-0000E06F0000}"/>
    <cellStyle name="Dezimal 24 2 7 3" xfId="28725" xr:uid="{00000000-0005-0000-0000-0000E16F0000}"/>
    <cellStyle name="Dezimal 24 2 7 3 2" xfId="28726" xr:uid="{00000000-0005-0000-0000-0000E26F0000}"/>
    <cellStyle name="Dezimal 24 2 7 4" xfId="28727" xr:uid="{00000000-0005-0000-0000-0000E36F0000}"/>
    <cellStyle name="Dezimal 24 2 8" xfId="28728" xr:uid="{00000000-0005-0000-0000-0000E46F0000}"/>
    <cellStyle name="Dezimal 24 2 8 2" xfId="28729" xr:uid="{00000000-0005-0000-0000-0000E56F0000}"/>
    <cellStyle name="Dezimal 24 2 8 2 2" xfId="28730" xr:uid="{00000000-0005-0000-0000-0000E66F0000}"/>
    <cellStyle name="Dezimal 24 2 8 3" xfId="28731" xr:uid="{00000000-0005-0000-0000-0000E76F0000}"/>
    <cellStyle name="Dezimal 24 2 8 3 2" xfId="28732" xr:uid="{00000000-0005-0000-0000-0000E86F0000}"/>
    <cellStyle name="Dezimal 24 2 8 4" xfId="28733" xr:uid="{00000000-0005-0000-0000-0000E96F0000}"/>
    <cellStyle name="Dezimal 24 2 9" xfId="28734" xr:uid="{00000000-0005-0000-0000-0000EA6F0000}"/>
    <cellStyle name="Dezimal 24 2 9 2" xfId="28735" xr:uid="{00000000-0005-0000-0000-0000EB6F0000}"/>
    <cellStyle name="Dezimal 24 3" xfId="28736" xr:uid="{00000000-0005-0000-0000-0000EC6F0000}"/>
    <cellStyle name="Dezimal 24 3 10" xfId="28737" xr:uid="{00000000-0005-0000-0000-0000ED6F0000}"/>
    <cellStyle name="Dezimal 24 3 10 2" xfId="28738" xr:uid="{00000000-0005-0000-0000-0000EE6F0000}"/>
    <cellStyle name="Dezimal 24 3 11" xfId="28739" xr:uid="{00000000-0005-0000-0000-0000EF6F0000}"/>
    <cellStyle name="Dezimal 24 3 2" xfId="28740" xr:uid="{00000000-0005-0000-0000-0000F06F0000}"/>
    <cellStyle name="Dezimal 24 3 2 10" xfId="28741" xr:uid="{00000000-0005-0000-0000-0000F16F0000}"/>
    <cellStyle name="Dezimal 24 3 2 2" xfId="28742" xr:uid="{00000000-0005-0000-0000-0000F26F0000}"/>
    <cellStyle name="Dezimal 24 3 2 2 2" xfId="28743" xr:uid="{00000000-0005-0000-0000-0000F36F0000}"/>
    <cellStyle name="Dezimal 24 3 2 2 2 2" xfId="28744" xr:uid="{00000000-0005-0000-0000-0000F46F0000}"/>
    <cellStyle name="Dezimal 24 3 2 2 2 2 2" xfId="28745" xr:uid="{00000000-0005-0000-0000-0000F56F0000}"/>
    <cellStyle name="Dezimal 24 3 2 2 2 2 2 2" xfId="28746" xr:uid="{00000000-0005-0000-0000-0000F66F0000}"/>
    <cellStyle name="Dezimal 24 3 2 2 2 2 2 2 2" xfId="28747" xr:uid="{00000000-0005-0000-0000-0000F76F0000}"/>
    <cellStyle name="Dezimal 24 3 2 2 2 2 2 3" xfId="28748" xr:uid="{00000000-0005-0000-0000-0000F86F0000}"/>
    <cellStyle name="Dezimal 24 3 2 2 2 2 3" xfId="28749" xr:uid="{00000000-0005-0000-0000-0000F96F0000}"/>
    <cellStyle name="Dezimal 24 3 2 2 2 2 3 2" xfId="28750" xr:uid="{00000000-0005-0000-0000-0000FA6F0000}"/>
    <cellStyle name="Dezimal 24 3 2 2 2 2 4" xfId="28751" xr:uid="{00000000-0005-0000-0000-0000FB6F0000}"/>
    <cellStyle name="Dezimal 24 3 2 2 2 3" xfId="28752" xr:uid="{00000000-0005-0000-0000-0000FC6F0000}"/>
    <cellStyle name="Dezimal 24 3 2 2 2 3 2" xfId="28753" xr:uid="{00000000-0005-0000-0000-0000FD6F0000}"/>
    <cellStyle name="Dezimal 24 3 2 2 2 3 2 2" xfId="28754" xr:uid="{00000000-0005-0000-0000-0000FE6F0000}"/>
    <cellStyle name="Dezimal 24 3 2 2 2 3 3" xfId="28755" xr:uid="{00000000-0005-0000-0000-0000FF6F0000}"/>
    <cellStyle name="Dezimal 24 3 2 2 2 4" xfId="28756" xr:uid="{00000000-0005-0000-0000-000000700000}"/>
    <cellStyle name="Dezimal 24 3 2 2 2 4 2" xfId="28757" xr:uid="{00000000-0005-0000-0000-000001700000}"/>
    <cellStyle name="Dezimal 24 3 2 2 2 5" xfId="28758" xr:uid="{00000000-0005-0000-0000-000002700000}"/>
    <cellStyle name="Dezimal 24 3 2 2 3" xfId="28759" xr:uid="{00000000-0005-0000-0000-000003700000}"/>
    <cellStyle name="Dezimal 24 3 2 2 3 2" xfId="28760" xr:uid="{00000000-0005-0000-0000-000004700000}"/>
    <cellStyle name="Dezimal 24 3 2 2 3 2 2" xfId="28761" xr:uid="{00000000-0005-0000-0000-000005700000}"/>
    <cellStyle name="Dezimal 24 3 2 2 3 2 2 2" xfId="28762" xr:uid="{00000000-0005-0000-0000-000006700000}"/>
    <cellStyle name="Dezimal 24 3 2 2 3 2 3" xfId="28763" xr:uid="{00000000-0005-0000-0000-000007700000}"/>
    <cellStyle name="Dezimal 24 3 2 2 3 3" xfId="28764" xr:uid="{00000000-0005-0000-0000-000008700000}"/>
    <cellStyle name="Dezimal 24 3 2 2 3 3 2" xfId="28765" xr:uid="{00000000-0005-0000-0000-000009700000}"/>
    <cellStyle name="Dezimal 24 3 2 2 3 4" xfId="28766" xr:uid="{00000000-0005-0000-0000-00000A700000}"/>
    <cellStyle name="Dezimal 24 3 2 2 4" xfId="28767" xr:uid="{00000000-0005-0000-0000-00000B700000}"/>
    <cellStyle name="Dezimal 24 3 2 2 4 2" xfId="28768" xr:uid="{00000000-0005-0000-0000-00000C700000}"/>
    <cellStyle name="Dezimal 24 3 2 2 4 2 2" xfId="28769" xr:uid="{00000000-0005-0000-0000-00000D700000}"/>
    <cellStyle name="Dezimal 24 3 2 2 4 3" xfId="28770" xr:uid="{00000000-0005-0000-0000-00000E700000}"/>
    <cellStyle name="Dezimal 24 3 2 2 5" xfId="28771" xr:uid="{00000000-0005-0000-0000-00000F700000}"/>
    <cellStyle name="Dezimal 24 3 2 2 5 2" xfId="28772" xr:uid="{00000000-0005-0000-0000-000010700000}"/>
    <cellStyle name="Dezimal 24 3 2 2 6" xfId="28773" xr:uid="{00000000-0005-0000-0000-000011700000}"/>
    <cellStyle name="Dezimal 24 3 2 3" xfId="28774" xr:uid="{00000000-0005-0000-0000-000012700000}"/>
    <cellStyle name="Dezimal 24 3 2 3 2" xfId="28775" xr:uid="{00000000-0005-0000-0000-000013700000}"/>
    <cellStyle name="Dezimal 24 3 2 3 2 2" xfId="28776" xr:uid="{00000000-0005-0000-0000-000014700000}"/>
    <cellStyle name="Dezimal 24 3 2 3 2 2 2" xfId="28777" xr:uid="{00000000-0005-0000-0000-000015700000}"/>
    <cellStyle name="Dezimal 24 3 2 3 2 2 2 2" xfId="28778" xr:uid="{00000000-0005-0000-0000-000016700000}"/>
    <cellStyle name="Dezimal 24 3 2 3 2 2 3" xfId="28779" xr:uid="{00000000-0005-0000-0000-000017700000}"/>
    <cellStyle name="Dezimal 24 3 2 3 2 3" xfId="28780" xr:uid="{00000000-0005-0000-0000-000018700000}"/>
    <cellStyle name="Dezimal 24 3 2 3 2 3 2" xfId="28781" xr:uid="{00000000-0005-0000-0000-000019700000}"/>
    <cellStyle name="Dezimal 24 3 2 3 2 4" xfId="28782" xr:uid="{00000000-0005-0000-0000-00001A700000}"/>
    <cellStyle name="Dezimal 24 3 2 3 3" xfId="28783" xr:uid="{00000000-0005-0000-0000-00001B700000}"/>
    <cellStyle name="Dezimal 24 3 2 3 3 2" xfId="28784" xr:uid="{00000000-0005-0000-0000-00001C700000}"/>
    <cellStyle name="Dezimal 24 3 2 3 3 2 2" xfId="28785" xr:uid="{00000000-0005-0000-0000-00001D700000}"/>
    <cellStyle name="Dezimal 24 3 2 3 3 3" xfId="28786" xr:uid="{00000000-0005-0000-0000-00001E700000}"/>
    <cellStyle name="Dezimal 24 3 2 3 4" xfId="28787" xr:uid="{00000000-0005-0000-0000-00001F700000}"/>
    <cellStyle name="Dezimal 24 3 2 3 4 2" xfId="28788" xr:uid="{00000000-0005-0000-0000-000020700000}"/>
    <cellStyle name="Dezimal 24 3 2 3 5" xfId="28789" xr:uid="{00000000-0005-0000-0000-000021700000}"/>
    <cellStyle name="Dezimal 24 3 2 4" xfId="28790" xr:uid="{00000000-0005-0000-0000-000022700000}"/>
    <cellStyle name="Dezimal 24 3 2 4 2" xfId="28791" xr:uid="{00000000-0005-0000-0000-000023700000}"/>
    <cellStyle name="Dezimal 24 3 2 4 2 2" xfId="28792" xr:uid="{00000000-0005-0000-0000-000024700000}"/>
    <cellStyle name="Dezimal 24 3 2 4 2 2 2" xfId="28793" xr:uid="{00000000-0005-0000-0000-000025700000}"/>
    <cellStyle name="Dezimal 24 3 2 4 2 3" xfId="28794" xr:uid="{00000000-0005-0000-0000-000026700000}"/>
    <cellStyle name="Dezimal 24 3 2 4 3" xfId="28795" xr:uid="{00000000-0005-0000-0000-000027700000}"/>
    <cellStyle name="Dezimal 24 3 2 4 3 2" xfId="28796" xr:uid="{00000000-0005-0000-0000-000028700000}"/>
    <cellStyle name="Dezimal 24 3 2 4 4" xfId="28797" xr:uid="{00000000-0005-0000-0000-000029700000}"/>
    <cellStyle name="Dezimal 24 3 2 5" xfId="28798" xr:uid="{00000000-0005-0000-0000-00002A700000}"/>
    <cellStyle name="Dezimal 24 3 2 5 2" xfId="28799" xr:uid="{00000000-0005-0000-0000-00002B700000}"/>
    <cellStyle name="Dezimal 24 3 2 5 2 2" xfId="28800" xr:uid="{00000000-0005-0000-0000-00002C700000}"/>
    <cellStyle name="Dezimal 24 3 2 5 3" xfId="28801" xr:uid="{00000000-0005-0000-0000-00002D700000}"/>
    <cellStyle name="Dezimal 24 3 2 5 3 2" xfId="28802" xr:uid="{00000000-0005-0000-0000-00002E700000}"/>
    <cellStyle name="Dezimal 24 3 2 5 4" xfId="28803" xr:uid="{00000000-0005-0000-0000-00002F700000}"/>
    <cellStyle name="Dezimal 24 3 2 6" xfId="28804" xr:uid="{00000000-0005-0000-0000-000030700000}"/>
    <cellStyle name="Dezimal 24 3 2 6 2" xfId="28805" xr:uid="{00000000-0005-0000-0000-000031700000}"/>
    <cellStyle name="Dezimal 24 3 2 6 2 2" xfId="28806" xr:uid="{00000000-0005-0000-0000-000032700000}"/>
    <cellStyle name="Dezimal 24 3 2 6 3" xfId="28807" xr:uid="{00000000-0005-0000-0000-000033700000}"/>
    <cellStyle name="Dezimal 24 3 2 6 3 2" xfId="28808" xr:uid="{00000000-0005-0000-0000-000034700000}"/>
    <cellStyle name="Dezimal 24 3 2 6 4" xfId="28809" xr:uid="{00000000-0005-0000-0000-000035700000}"/>
    <cellStyle name="Dezimal 24 3 2 7" xfId="28810" xr:uid="{00000000-0005-0000-0000-000036700000}"/>
    <cellStyle name="Dezimal 24 3 2 7 2" xfId="28811" xr:uid="{00000000-0005-0000-0000-000037700000}"/>
    <cellStyle name="Dezimal 24 3 2 7 2 2" xfId="28812" xr:uid="{00000000-0005-0000-0000-000038700000}"/>
    <cellStyle name="Dezimal 24 3 2 7 3" xfId="28813" xr:uid="{00000000-0005-0000-0000-000039700000}"/>
    <cellStyle name="Dezimal 24 3 2 7 3 2" xfId="28814" xr:uid="{00000000-0005-0000-0000-00003A700000}"/>
    <cellStyle name="Dezimal 24 3 2 7 4" xfId="28815" xr:uid="{00000000-0005-0000-0000-00003B700000}"/>
    <cellStyle name="Dezimal 24 3 2 8" xfId="28816" xr:uid="{00000000-0005-0000-0000-00003C700000}"/>
    <cellStyle name="Dezimal 24 3 2 8 2" xfId="28817" xr:uid="{00000000-0005-0000-0000-00003D700000}"/>
    <cellStyle name="Dezimal 24 3 2 9" xfId="28818" xr:uid="{00000000-0005-0000-0000-00003E700000}"/>
    <cellStyle name="Dezimal 24 3 2 9 2" xfId="28819" xr:uid="{00000000-0005-0000-0000-00003F700000}"/>
    <cellStyle name="Dezimal 24 3 3" xfId="28820" xr:uid="{00000000-0005-0000-0000-000040700000}"/>
    <cellStyle name="Dezimal 24 3 3 2" xfId="28821" xr:uid="{00000000-0005-0000-0000-000041700000}"/>
    <cellStyle name="Dezimal 24 3 3 2 2" xfId="28822" xr:uid="{00000000-0005-0000-0000-000042700000}"/>
    <cellStyle name="Dezimal 24 3 3 2 2 2" xfId="28823" xr:uid="{00000000-0005-0000-0000-000043700000}"/>
    <cellStyle name="Dezimal 24 3 3 2 2 2 2" xfId="28824" xr:uid="{00000000-0005-0000-0000-000044700000}"/>
    <cellStyle name="Dezimal 24 3 3 2 2 2 2 2" xfId="28825" xr:uid="{00000000-0005-0000-0000-000045700000}"/>
    <cellStyle name="Dezimal 24 3 3 2 2 2 3" xfId="28826" xr:uid="{00000000-0005-0000-0000-000046700000}"/>
    <cellStyle name="Dezimal 24 3 3 2 2 3" xfId="28827" xr:uid="{00000000-0005-0000-0000-000047700000}"/>
    <cellStyle name="Dezimal 24 3 3 2 2 3 2" xfId="28828" xr:uid="{00000000-0005-0000-0000-000048700000}"/>
    <cellStyle name="Dezimal 24 3 3 2 2 4" xfId="28829" xr:uid="{00000000-0005-0000-0000-000049700000}"/>
    <cellStyle name="Dezimal 24 3 3 2 3" xfId="28830" xr:uid="{00000000-0005-0000-0000-00004A700000}"/>
    <cellStyle name="Dezimal 24 3 3 2 3 2" xfId="28831" xr:uid="{00000000-0005-0000-0000-00004B700000}"/>
    <cellStyle name="Dezimal 24 3 3 2 3 2 2" xfId="28832" xr:uid="{00000000-0005-0000-0000-00004C700000}"/>
    <cellStyle name="Dezimal 24 3 3 2 3 3" xfId="28833" xr:uid="{00000000-0005-0000-0000-00004D700000}"/>
    <cellStyle name="Dezimal 24 3 3 2 4" xfId="28834" xr:uid="{00000000-0005-0000-0000-00004E700000}"/>
    <cellStyle name="Dezimal 24 3 3 2 4 2" xfId="28835" xr:uid="{00000000-0005-0000-0000-00004F700000}"/>
    <cellStyle name="Dezimal 24 3 3 2 5" xfId="28836" xr:uid="{00000000-0005-0000-0000-000050700000}"/>
    <cellStyle name="Dezimal 24 3 3 3" xfId="28837" xr:uid="{00000000-0005-0000-0000-000051700000}"/>
    <cellStyle name="Dezimal 24 3 3 3 2" xfId="28838" xr:uid="{00000000-0005-0000-0000-000052700000}"/>
    <cellStyle name="Dezimal 24 3 3 3 2 2" xfId="28839" xr:uid="{00000000-0005-0000-0000-000053700000}"/>
    <cellStyle name="Dezimal 24 3 3 3 2 2 2" xfId="28840" xr:uid="{00000000-0005-0000-0000-000054700000}"/>
    <cellStyle name="Dezimal 24 3 3 3 2 3" xfId="28841" xr:uid="{00000000-0005-0000-0000-000055700000}"/>
    <cellStyle name="Dezimal 24 3 3 3 3" xfId="28842" xr:uid="{00000000-0005-0000-0000-000056700000}"/>
    <cellStyle name="Dezimal 24 3 3 3 3 2" xfId="28843" xr:uid="{00000000-0005-0000-0000-000057700000}"/>
    <cellStyle name="Dezimal 24 3 3 3 4" xfId="28844" xr:uid="{00000000-0005-0000-0000-000058700000}"/>
    <cellStyle name="Dezimal 24 3 3 4" xfId="28845" xr:uid="{00000000-0005-0000-0000-000059700000}"/>
    <cellStyle name="Dezimal 24 3 3 4 2" xfId="28846" xr:uid="{00000000-0005-0000-0000-00005A700000}"/>
    <cellStyle name="Dezimal 24 3 3 4 2 2" xfId="28847" xr:uid="{00000000-0005-0000-0000-00005B700000}"/>
    <cellStyle name="Dezimal 24 3 3 4 3" xfId="28848" xr:uid="{00000000-0005-0000-0000-00005C700000}"/>
    <cellStyle name="Dezimal 24 3 3 5" xfId="28849" xr:uid="{00000000-0005-0000-0000-00005D700000}"/>
    <cellStyle name="Dezimal 24 3 3 5 2" xfId="28850" xr:uid="{00000000-0005-0000-0000-00005E700000}"/>
    <cellStyle name="Dezimal 24 3 3 6" xfId="28851" xr:uid="{00000000-0005-0000-0000-00005F700000}"/>
    <cellStyle name="Dezimal 24 3 4" xfId="28852" xr:uid="{00000000-0005-0000-0000-000060700000}"/>
    <cellStyle name="Dezimal 24 3 4 2" xfId="28853" xr:uid="{00000000-0005-0000-0000-000061700000}"/>
    <cellStyle name="Dezimal 24 3 4 2 2" xfId="28854" xr:uid="{00000000-0005-0000-0000-000062700000}"/>
    <cellStyle name="Dezimal 24 3 4 2 2 2" xfId="28855" xr:uid="{00000000-0005-0000-0000-000063700000}"/>
    <cellStyle name="Dezimal 24 3 4 2 2 2 2" xfId="28856" xr:uid="{00000000-0005-0000-0000-000064700000}"/>
    <cellStyle name="Dezimal 24 3 4 2 2 3" xfId="28857" xr:uid="{00000000-0005-0000-0000-000065700000}"/>
    <cellStyle name="Dezimal 24 3 4 2 3" xfId="28858" xr:uid="{00000000-0005-0000-0000-000066700000}"/>
    <cellStyle name="Dezimal 24 3 4 2 3 2" xfId="28859" xr:uid="{00000000-0005-0000-0000-000067700000}"/>
    <cellStyle name="Dezimal 24 3 4 2 4" xfId="28860" xr:uid="{00000000-0005-0000-0000-000068700000}"/>
    <cellStyle name="Dezimal 24 3 4 3" xfId="28861" xr:uid="{00000000-0005-0000-0000-000069700000}"/>
    <cellStyle name="Dezimal 24 3 4 3 2" xfId="28862" xr:uid="{00000000-0005-0000-0000-00006A700000}"/>
    <cellStyle name="Dezimal 24 3 4 3 2 2" xfId="28863" xr:uid="{00000000-0005-0000-0000-00006B700000}"/>
    <cellStyle name="Dezimal 24 3 4 3 3" xfId="28864" xr:uid="{00000000-0005-0000-0000-00006C700000}"/>
    <cellStyle name="Dezimal 24 3 4 4" xfId="28865" xr:uid="{00000000-0005-0000-0000-00006D700000}"/>
    <cellStyle name="Dezimal 24 3 4 4 2" xfId="28866" xr:uid="{00000000-0005-0000-0000-00006E700000}"/>
    <cellStyle name="Dezimal 24 3 4 5" xfId="28867" xr:uid="{00000000-0005-0000-0000-00006F700000}"/>
    <cellStyle name="Dezimal 24 3 5" xfId="28868" xr:uid="{00000000-0005-0000-0000-000070700000}"/>
    <cellStyle name="Dezimal 24 3 5 2" xfId="28869" xr:uid="{00000000-0005-0000-0000-000071700000}"/>
    <cellStyle name="Dezimal 24 3 5 2 2" xfId="28870" xr:uid="{00000000-0005-0000-0000-000072700000}"/>
    <cellStyle name="Dezimal 24 3 5 2 2 2" xfId="28871" xr:uid="{00000000-0005-0000-0000-000073700000}"/>
    <cellStyle name="Dezimal 24 3 5 2 3" xfId="28872" xr:uid="{00000000-0005-0000-0000-000074700000}"/>
    <cellStyle name="Dezimal 24 3 5 3" xfId="28873" xr:uid="{00000000-0005-0000-0000-000075700000}"/>
    <cellStyle name="Dezimal 24 3 5 3 2" xfId="28874" xr:uid="{00000000-0005-0000-0000-000076700000}"/>
    <cellStyle name="Dezimal 24 3 5 4" xfId="28875" xr:uid="{00000000-0005-0000-0000-000077700000}"/>
    <cellStyle name="Dezimal 24 3 6" xfId="28876" xr:uid="{00000000-0005-0000-0000-000078700000}"/>
    <cellStyle name="Dezimal 24 3 6 2" xfId="28877" xr:uid="{00000000-0005-0000-0000-000079700000}"/>
    <cellStyle name="Dezimal 24 3 6 2 2" xfId="28878" xr:uid="{00000000-0005-0000-0000-00007A700000}"/>
    <cellStyle name="Dezimal 24 3 6 3" xfId="28879" xr:uid="{00000000-0005-0000-0000-00007B700000}"/>
    <cellStyle name="Dezimal 24 3 6 3 2" xfId="28880" xr:uid="{00000000-0005-0000-0000-00007C700000}"/>
    <cellStyle name="Dezimal 24 3 6 4" xfId="28881" xr:uid="{00000000-0005-0000-0000-00007D700000}"/>
    <cellStyle name="Dezimal 24 3 7" xfId="28882" xr:uid="{00000000-0005-0000-0000-00007E700000}"/>
    <cellStyle name="Dezimal 24 3 7 2" xfId="28883" xr:uid="{00000000-0005-0000-0000-00007F700000}"/>
    <cellStyle name="Dezimal 24 3 7 2 2" xfId="28884" xr:uid="{00000000-0005-0000-0000-000080700000}"/>
    <cellStyle name="Dezimal 24 3 7 3" xfId="28885" xr:uid="{00000000-0005-0000-0000-000081700000}"/>
    <cellStyle name="Dezimal 24 3 7 3 2" xfId="28886" xr:uid="{00000000-0005-0000-0000-000082700000}"/>
    <cellStyle name="Dezimal 24 3 7 4" xfId="28887" xr:uid="{00000000-0005-0000-0000-000083700000}"/>
    <cellStyle name="Dezimal 24 3 8" xfId="28888" xr:uid="{00000000-0005-0000-0000-000084700000}"/>
    <cellStyle name="Dezimal 24 3 8 2" xfId="28889" xr:uid="{00000000-0005-0000-0000-000085700000}"/>
    <cellStyle name="Dezimal 24 3 8 2 2" xfId="28890" xr:uid="{00000000-0005-0000-0000-000086700000}"/>
    <cellStyle name="Dezimal 24 3 8 3" xfId="28891" xr:uid="{00000000-0005-0000-0000-000087700000}"/>
    <cellStyle name="Dezimal 24 3 8 3 2" xfId="28892" xr:uid="{00000000-0005-0000-0000-000088700000}"/>
    <cellStyle name="Dezimal 24 3 8 4" xfId="28893" xr:uid="{00000000-0005-0000-0000-000089700000}"/>
    <cellStyle name="Dezimal 24 3 9" xfId="28894" xr:uid="{00000000-0005-0000-0000-00008A700000}"/>
    <cellStyle name="Dezimal 24 3 9 2" xfId="28895" xr:uid="{00000000-0005-0000-0000-00008B700000}"/>
    <cellStyle name="Dezimal 24 4" xfId="28896" xr:uid="{00000000-0005-0000-0000-00008C700000}"/>
    <cellStyle name="Dezimal 24 4 10" xfId="28897" xr:uid="{00000000-0005-0000-0000-00008D700000}"/>
    <cellStyle name="Dezimal 24 4 10 2" xfId="28898" xr:uid="{00000000-0005-0000-0000-00008E700000}"/>
    <cellStyle name="Dezimal 24 4 10 2 2" xfId="28899" xr:uid="{00000000-0005-0000-0000-00008F700000}"/>
    <cellStyle name="Dezimal 24 4 10 3" xfId="28900" xr:uid="{00000000-0005-0000-0000-000090700000}"/>
    <cellStyle name="Dezimal 24 4 10 3 2" xfId="28901" xr:uid="{00000000-0005-0000-0000-000091700000}"/>
    <cellStyle name="Dezimal 24 4 10 4" xfId="28902" xr:uid="{00000000-0005-0000-0000-000092700000}"/>
    <cellStyle name="Dezimal 24 4 11" xfId="28903" xr:uid="{00000000-0005-0000-0000-000093700000}"/>
    <cellStyle name="Dezimal 24 4 11 2" xfId="28904" xr:uid="{00000000-0005-0000-0000-000094700000}"/>
    <cellStyle name="Dezimal 24 4 12" xfId="28905" xr:uid="{00000000-0005-0000-0000-000095700000}"/>
    <cellStyle name="Dezimal 24 4 12 2" xfId="28906" xr:uid="{00000000-0005-0000-0000-000096700000}"/>
    <cellStyle name="Dezimal 24 4 13" xfId="28907" xr:uid="{00000000-0005-0000-0000-000097700000}"/>
    <cellStyle name="Dezimal 24 4 2" xfId="28908" xr:uid="{00000000-0005-0000-0000-000098700000}"/>
    <cellStyle name="Dezimal 24 4 2 10" xfId="28909" xr:uid="{00000000-0005-0000-0000-000099700000}"/>
    <cellStyle name="Dezimal 24 4 2 2" xfId="28910" xr:uid="{00000000-0005-0000-0000-00009A700000}"/>
    <cellStyle name="Dezimal 24 4 2 2 2" xfId="28911" xr:uid="{00000000-0005-0000-0000-00009B700000}"/>
    <cellStyle name="Dezimal 24 4 2 2 2 2" xfId="28912" xr:uid="{00000000-0005-0000-0000-00009C700000}"/>
    <cellStyle name="Dezimal 24 4 2 2 2 2 2" xfId="28913" xr:uid="{00000000-0005-0000-0000-00009D700000}"/>
    <cellStyle name="Dezimal 24 4 2 2 2 2 2 2" xfId="28914" xr:uid="{00000000-0005-0000-0000-00009E700000}"/>
    <cellStyle name="Dezimal 24 4 2 2 2 2 3" xfId="28915" xr:uid="{00000000-0005-0000-0000-00009F700000}"/>
    <cellStyle name="Dezimal 24 4 2 2 2 3" xfId="28916" xr:uid="{00000000-0005-0000-0000-0000A0700000}"/>
    <cellStyle name="Dezimal 24 4 2 2 2 3 2" xfId="28917" xr:uid="{00000000-0005-0000-0000-0000A1700000}"/>
    <cellStyle name="Dezimal 24 4 2 2 2 4" xfId="28918" xr:uid="{00000000-0005-0000-0000-0000A2700000}"/>
    <cellStyle name="Dezimal 24 4 2 2 3" xfId="28919" xr:uid="{00000000-0005-0000-0000-0000A3700000}"/>
    <cellStyle name="Dezimal 24 4 2 2 3 2" xfId="28920" xr:uid="{00000000-0005-0000-0000-0000A4700000}"/>
    <cellStyle name="Dezimal 24 4 2 2 3 2 2" xfId="28921" xr:uid="{00000000-0005-0000-0000-0000A5700000}"/>
    <cellStyle name="Dezimal 24 4 2 2 3 3" xfId="28922" xr:uid="{00000000-0005-0000-0000-0000A6700000}"/>
    <cellStyle name="Dezimal 24 4 2 2 3 3 2" xfId="28923" xr:uid="{00000000-0005-0000-0000-0000A7700000}"/>
    <cellStyle name="Dezimal 24 4 2 2 3 4" xfId="28924" xr:uid="{00000000-0005-0000-0000-0000A8700000}"/>
    <cellStyle name="Dezimal 24 4 2 2 4" xfId="28925" xr:uid="{00000000-0005-0000-0000-0000A9700000}"/>
    <cellStyle name="Dezimal 24 4 2 2 4 2" xfId="28926" xr:uid="{00000000-0005-0000-0000-0000AA700000}"/>
    <cellStyle name="Dezimal 24 4 2 2 5" xfId="28927" xr:uid="{00000000-0005-0000-0000-0000AB700000}"/>
    <cellStyle name="Dezimal 24 4 2 2 5 2" xfId="28928" xr:uid="{00000000-0005-0000-0000-0000AC700000}"/>
    <cellStyle name="Dezimal 24 4 2 2 6" xfId="28929" xr:uid="{00000000-0005-0000-0000-0000AD700000}"/>
    <cellStyle name="Dezimal 24 4 2 3" xfId="28930" xr:uid="{00000000-0005-0000-0000-0000AE700000}"/>
    <cellStyle name="Dezimal 24 4 2 3 2" xfId="28931" xr:uid="{00000000-0005-0000-0000-0000AF700000}"/>
    <cellStyle name="Dezimal 24 4 2 3 2 2" xfId="28932" xr:uid="{00000000-0005-0000-0000-0000B0700000}"/>
    <cellStyle name="Dezimal 24 4 2 3 2 2 2" xfId="28933" xr:uid="{00000000-0005-0000-0000-0000B1700000}"/>
    <cellStyle name="Dezimal 24 4 2 3 2 3" xfId="28934" xr:uid="{00000000-0005-0000-0000-0000B2700000}"/>
    <cellStyle name="Dezimal 24 4 2 3 3" xfId="28935" xr:uid="{00000000-0005-0000-0000-0000B3700000}"/>
    <cellStyle name="Dezimal 24 4 2 3 3 2" xfId="28936" xr:uid="{00000000-0005-0000-0000-0000B4700000}"/>
    <cellStyle name="Dezimal 24 4 2 3 4" xfId="28937" xr:uid="{00000000-0005-0000-0000-0000B5700000}"/>
    <cellStyle name="Dezimal 24 4 2 4" xfId="28938" xr:uid="{00000000-0005-0000-0000-0000B6700000}"/>
    <cellStyle name="Dezimal 24 4 2 4 2" xfId="28939" xr:uid="{00000000-0005-0000-0000-0000B7700000}"/>
    <cellStyle name="Dezimal 24 4 2 4 2 2" xfId="28940" xr:uid="{00000000-0005-0000-0000-0000B8700000}"/>
    <cellStyle name="Dezimal 24 4 2 4 3" xfId="28941" xr:uid="{00000000-0005-0000-0000-0000B9700000}"/>
    <cellStyle name="Dezimal 24 4 2 4 3 2" xfId="28942" xr:uid="{00000000-0005-0000-0000-0000BA700000}"/>
    <cellStyle name="Dezimal 24 4 2 4 4" xfId="28943" xr:uid="{00000000-0005-0000-0000-0000BB700000}"/>
    <cellStyle name="Dezimal 24 4 2 5" xfId="28944" xr:uid="{00000000-0005-0000-0000-0000BC700000}"/>
    <cellStyle name="Dezimal 24 4 2 5 2" xfId="28945" xr:uid="{00000000-0005-0000-0000-0000BD700000}"/>
    <cellStyle name="Dezimal 24 4 2 5 2 2" xfId="28946" xr:uid="{00000000-0005-0000-0000-0000BE700000}"/>
    <cellStyle name="Dezimal 24 4 2 5 3" xfId="28947" xr:uid="{00000000-0005-0000-0000-0000BF700000}"/>
    <cellStyle name="Dezimal 24 4 2 5 3 2" xfId="28948" xr:uid="{00000000-0005-0000-0000-0000C0700000}"/>
    <cellStyle name="Dezimal 24 4 2 5 4" xfId="28949" xr:uid="{00000000-0005-0000-0000-0000C1700000}"/>
    <cellStyle name="Dezimal 24 4 2 6" xfId="28950" xr:uid="{00000000-0005-0000-0000-0000C2700000}"/>
    <cellStyle name="Dezimal 24 4 2 6 2" xfId="28951" xr:uid="{00000000-0005-0000-0000-0000C3700000}"/>
    <cellStyle name="Dezimal 24 4 2 6 2 2" xfId="28952" xr:uid="{00000000-0005-0000-0000-0000C4700000}"/>
    <cellStyle name="Dezimal 24 4 2 6 3" xfId="28953" xr:uid="{00000000-0005-0000-0000-0000C5700000}"/>
    <cellStyle name="Dezimal 24 4 2 6 3 2" xfId="28954" xr:uid="{00000000-0005-0000-0000-0000C6700000}"/>
    <cellStyle name="Dezimal 24 4 2 6 4" xfId="28955" xr:uid="{00000000-0005-0000-0000-0000C7700000}"/>
    <cellStyle name="Dezimal 24 4 2 7" xfId="28956" xr:uid="{00000000-0005-0000-0000-0000C8700000}"/>
    <cellStyle name="Dezimal 24 4 2 7 2" xfId="28957" xr:uid="{00000000-0005-0000-0000-0000C9700000}"/>
    <cellStyle name="Dezimal 24 4 2 7 2 2" xfId="28958" xr:uid="{00000000-0005-0000-0000-0000CA700000}"/>
    <cellStyle name="Dezimal 24 4 2 7 3" xfId="28959" xr:uid="{00000000-0005-0000-0000-0000CB700000}"/>
    <cellStyle name="Dezimal 24 4 2 7 3 2" xfId="28960" xr:uid="{00000000-0005-0000-0000-0000CC700000}"/>
    <cellStyle name="Dezimal 24 4 2 7 4" xfId="28961" xr:uid="{00000000-0005-0000-0000-0000CD700000}"/>
    <cellStyle name="Dezimal 24 4 2 8" xfId="28962" xr:uid="{00000000-0005-0000-0000-0000CE700000}"/>
    <cellStyle name="Dezimal 24 4 2 8 2" xfId="28963" xr:uid="{00000000-0005-0000-0000-0000CF700000}"/>
    <cellStyle name="Dezimal 24 4 2 9" xfId="28964" xr:uid="{00000000-0005-0000-0000-0000D0700000}"/>
    <cellStyle name="Dezimal 24 4 2 9 2" xfId="28965" xr:uid="{00000000-0005-0000-0000-0000D1700000}"/>
    <cellStyle name="Dezimal 24 4 3" xfId="28966" xr:uid="{00000000-0005-0000-0000-0000D2700000}"/>
    <cellStyle name="Dezimal 24 4 3 10" xfId="28967" xr:uid="{00000000-0005-0000-0000-0000D3700000}"/>
    <cellStyle name="Dezimal 24 4 3 10 2" xfId="28968" xr:uid="{00000000-0005-0000-0000-0000D4700000}"/>
    <cellStyle name="Dezimal 24 4 3 11" xfId="28969" xr:uid="{00000000-0005-0000-0000-0000D5700000}"/>
    <cellStyle name="Dezimal 24 4 3 2" xfId="28970" xr:uid="{00000000-0005-0000-0000-0000D6700000}"/>
    <cellStyle name="Dezimal 24 4 3 2 2" xfId="28971" xr:uid="{00000000-0005-0000-0000-0000D7700000}"/>
    <cellStyle name="Dezimal 24 4 3 2 2 2" xfId="28972" xr:uid="{00000000-0005-0000-0000-0000D8700000}"/>
    <cellStyle name="Dezimal 24 4 3 2 2 2 2" xfId="28973" xr:uid="{00000000-0005-0000-0000-0000D9700000}"/>
    <cellStyle name="Dezimal 24 4 3 2 2 3" xfId="28974" xr:uid="{00000000-0005-0000-0000-0000DA700000}"/>
    <cellStyle name="Dezimal 24 4 3 2 2 3 2" xfId="28975" xr:uid="{00000000-0005-0000-0000-0000DB700000}"/>
    <cellStyle name="Dezimal 24 4 3 2 2 4" xfId="28976" xr:uid="{00000000-0005-0000-0000-0000DC700000}"/>
    <cellStyle name="Dezimal 24 4 3 2 3" xfId="28977" xr:uid="{00000000-0005-0000-0000-0000DD700000}"/>
    <cellStyle name="Dezimal 24 4 3 2 3 2" xfId="28978" xr:uid="{00000000-0005-0000-0000-0000DE700000}"/>
    <cellStyle name="Dezimal 24 4 3 2 3 2 2" xfId="28979" xr:uid="{00000000-0005-0000-0000-0000DF700000}"/>
    <cellStyle name="Dezimal 24 4 3 2 3 3" xfId="28980" xr:uid="{00000000-0005-0000-0000-0000E0700000}"/>
    <cellStyle name="Dezimal 24 4 3 2 3 3 2" xfId="28981" xr:uid="{00000000-0005-0000-0000-0000E1700000}"/>
    <cellStyle name="Dezimal 24 4 3 2 3 4" xfId="28982" xr:uid="{00000000-0005-0000-0000-0000E2700000}"/>
    <cellStyle name="Dezimal 24 4 3 2 4" xfId="28983" xr:uid="{00000000-0005-0000-0000-0000E3700000}"/>
    <cellStyle name="Dezimal 24 4 3 2 4 2" xfId="28984" xr:uid="{00000000-0005-0000-0000-0000E4700000}"/>
    <cellStyle name="Dezimal 24 4 3 2 4 2 2" xfId="28985" xr:uid="{00000000-0005-0000-0000-0000E5700000}"/>
    <cellStyle name="Dezimal 24 4 3 2 4 3" xfId="28986" xr:uid="{00000000-0005-0000-0000-0000E6700000}"/>
    <cellStyle name="Dezimal 24 4 3 2 4 3 2" xfId="28987" xr:uid="{00000000-0005-0000-0000-0000E7700000}"/>
    <cellStyle name="Dezimal 24 4 3 2 4 4" xfId="28988" xr:uid="{00000000-0005-0000-0000-0000E8700000}"/>
    <cellStyle name="Dezimal 24 4 3 2 5" xfId="28989" xr:uid="{00000000-0005-0000-0000-0000E9700000}"/>
    <cellStyle name="Dezimal 24 4 3 2 5 2" xfId="28990" xr:uid="{00000000-0005-0000-0000-0000EA700000}"/>
    <cellStyle name="Dezimal 24 4 3 2 5 2 2" xfId="28991" xr:uid="{00000000-0005-0000-0000-0000EB700000}"/>
    <cellStyle name="Dezimal 24 4 3 2 5 3" xfId="28992" xr:uid="{00000000-0005-0000-0000-0000EC700000}"/>
    <cellStyle name="Dezimal 24 4 3 2 5 3 2" xfId="28993" xr:uid="{00000000-0005-0000-0000-0000ED700000}"/>
    <cellStyle name="Dezimal 24 4 3 2 5 4" xfId="28994" xr:uid="{00000000-0005-0000-0000-0000EE700000}"/>
    <cellStyle name="Dezimal 24 4 3 2 6" xfId="28995" xr:uid="{00000000-0005-0000-0000-0000EF700000}"/>
    <cellStyle name="Dezimal 24 4 3 2 6 2" xfId="28996" xr:uid="{00000000-0005-0000-0000-0000F0700000}"/>
    <cellStyle name="Dezimal 24 4 3 2 6 2 2" xfId="28997" xr:uid="{00000000-0005-0000-0000-0000F1700000}"/>
    <cellStyle name="Dezimal 24 4 3 2 6 3" xfId="28998" xr:uid="{00000000-0005-0000-0000-0000F2700000}"/>
    <cellStyle name="Dezimal 24 4 3 2 6 3 2" xfId="28999" xr:uid="{00000000-0005-0000-0000-0000F3700000}"/>
    <cellStyle name="Dezimal 24 4 3 2 6 4" xfId="29000" xr:uid="{00000000-0005-0000-0000-0000F4700000}"/>
    <cellStyle name="Dezimal 24 4 3 2 7" xfId="29001" xr:uid="{00000000-0005-0000-0000-0000F5700000}"/>
    <cellStyle name="Dezimal 24 4 3 2 7 2" xfId="29002" xr:uid="{00000000-0005-0000-0000-0000F6700000}"/>
    <cellStyle name="Dezimal 24 4 3 2 8" xfId="29003" xr:uid="{00000000-0005-0000-0000-0000F7700000}"/>
    <cellStyle name="Dezimal 24 4 3 2 8 2" xfId="29004" xr:uid="{00000000-0005-0000-0000-0000F8700000}"/>
    <cellStyle name="Dezimal 24 4 3 2 9" xfId="29005" xr:uid="{00000000-0005-0000-0000-0000F9700000}"/>
    <cellStyle name="Dezimal 24 4 3 3" xfId="29006" xr:uid="{00000000-0005-0000-0000-0000FA700000}"/>
    <cellStyle name="Dezimal 24 4 3 3 2" xfId="29007" xr:uid="{00000000-0005-0000-0000-0000FB700000}"/>
    <cellStyle name="Dezimal 24 4 3 3 2 2" xfId="29008" xr:uid="{00000000-0005-0000-0000-0000FC700000}"/>
    <cellStyle name="Dezimal 24 4 3 3 2 2 2" xfId="29009" xr:uid="{00000000-0005-0000-0000-0000FD700000}"/>
    <cellStyle name="Dezimal 24 4 3 3 2 3" xfId="29010" xr:uid="{00000000-0005-0000-0000-0000FE700000}"/>
    <cellStyle name="Dezimal 24 4 3 3 2 3 2" xfId="29011" xr:uid="{00000000-0005-0000-0000-0000FF700000}"/>
    <cellStyle name="Dezimal 24 4 3 3 2 4" xfId="29012" xr:uid="{00000000-0005-0000-0000-000000710000}"/>
    <cellStyle name="Dezimal 24 4 3 3 3" xfId="29013" xr:uid="{00000000-0005-0000-0000-000001710000}"/>
    <cellStyle name="Dezimal 24 4 3 3 3 2" xfId="29014" xr:uid="{00000000-0005-0000-0000-000002710000}"/>
    <cellStyle name="Dezimal 24 4 3 3 3 2 2" xfId="29015" xr:uid="{00000000-0005-0000-0000-000003710000}"/>
    <cellStyle name="Dezimal 24 4 3 3 3 3" xfId="29016" xr:uid="{00000000-0005-0000-0000-000004710000}"/>
    <cellStyle name="Dezimal 24 4 3 3 3 3 2" xfId="29017" xr:uid="{00000000-0005-0000-0000-000005710000}"/>
    <cellStyle name="Dezimal 24 4 3 3 3 4" xfId="29018" xr:uid="{00000000-0005-0000-0000-000006710000}"/>
    <cellStyle name="Dezimal 24 4 3 3 4" xfId="29019" xr:uid="{00000000-0005-0000-0000-000007710000}"/>
    <cellStyle name="Dezimal 24 4 3 3 4 2" xfId="29020" xr:uid="{00000000-0005-0000-0000-000008710000}"/>
    <cellStyle name="Dezimal 24 4 3 3 5" xfId="29021" xr:uid="{00000000-0005-0000-0000-000009710000}"/>
    <cellStyle name="Dezimal 24 4 3 3 5 2" xfId="29022" xr:uid="{00000000-0005-0000-0000-00000A710000}"/>
    <cellStyle name="Dezimal 24 4 3 3 6" xfId="29023" xr:uid="{00000000-0005-0000-0000-00000B710000}"/>
    <cellStyle name="Dezimal 24 4 3 4" xfId="29024" xr:uid="{00000000-0005-0000-0000-00000C710000}"/>
    <cellStyle name="Dezimal 24 4 3 4 2" xfId="29025" xr:uid="{00000000-0005-0000-0000-00000D710000}"/>
    <cellStyle name="Dezimal 24 4 3 4 2 2" xfId="29026" xr:uid="{00000000-0005-0000-0000-00000E710000}"/>
    <cellStyle name="Dezimal 24 4 3 4 3" xfId="29027" xr:uid="{00000000-0005-0000-0000-00000F710000}"/>
    <cellStyle name="Dezimal 24 4 3 4 3 2" xfId="29028" xr:uid="{00000000-0005-0000-0000-000010710000}"/>
    <cellStyle name="Dezimal 24 4 3 4 4" xfId="29029" xr:uid="{00000000-0005-0000-0000-000011710000}"/>
    <cellStyle name="Dezimal 24 4 3 5" xfId="29030" xr:uid="{00000000-0005-0000-0000-000012710000}"/>
    <cellStyle name="Dezimal 24 4 3 5 2" xfId="29031" xr:uid="{00000000-0005-0000-0000-000013710000}"/>
    <cellStyle name="Dezimal 24 4 3 5 2 2" xfId="29032" xr:uid="{00000000-0005-0000-0000-000014710000}"/>
    <cellStyle name="Dezimal 24 4 3 5 3" xfId="29033" xr:uid="{00000000-0005-0000-0000-000015710000}"/>
    <cellStyle name="Dezimal 24 4 3 5 3 2" xfId="29034" xr:uid="{00000000-0005-0000-0000-000016710000}"/>
    <cellStyle name="Dezimal 24 4 3 5 4" xfId="29035" xr:uid="{00000000-0005-0000-0000-000017710000}"/>
    <cellStyle name="Dezimal 24 4 3 6" xfId="29036" xr:uid="{00000000-0005-0000-0000-000018710000}"/>
    <cellStyle name="Dezimal 24 4 3 6 2" xfId="29037" xr:uid="{00000000-0005-0000-0000-000019710000}"/>
    <cellStyle name="Dezimal 24 4 3 6 2 2" xfId="29038" xr:uid="{00000000-0005-0000-0000-00001A710000}"/>
    <cellStyle name="Dezimal 24 4 3 6 3" xfId="29039" xr:uid="{00000000-0005-0000-0000-00001B710000}"/>
    <cellStyle name="Dezimal 24 4 3 6 3 2" xfId="29040" xr:uid="{00000000-0005-0000-0000-00001C710000}"/>
    <cellStyle name="Dezimal 24 4 3 6 4" xfId="29041" xr:uid="{00000000-0005-0000-0000-00001D710000}"/>
    <cellStyle name="Dezimal 24 4 3 7" xfId="29042" xr:uid="{00000000-0005-0000-0000-00001E710000}"/>
    <cellStyle name="Dezimal 24 4 3 7 2" xfId="29043" xr:uid="{00000000-0005-0000-0000-00001F710000}"/>
    <cellStyle name="Dezimal 24 4 3 7 2 2" xfId="29044" xr:uid="{00000000-0005-0000-0000-000020710000}"/>
    <cellStyle name="Dezimal 24 4 3 7 3" xfId="29045" xr:uid="{00000000-0005-0000-0000-000021710000}"/>
    <cellStyle name="Dezimal 24 4 3 7 3 2" xfId="29046" xr:uid="{00000000-0005-0000-0000-000022710000}"/>
    <cellStyle name="Dezimal 24 4 3 7 4" xfId="29047" xr:uid="{00000000-0005-0000-0000-000023710000}"/>
    <cellStyle name="Dezimal 24 4 3 8" xfId="29048" xr:uid="{00000000-0005-0000-0000-000024710000}"/>
    <cellStyle name="Dezimal 24 4 3 8 2" xfId="29049" xr:uid="{00000000-0005-0000-0000-000025710000}"/>
    <cellStyle name="Dezimal 24 4 3 8 2 2" xfId="29050" xr:uid="{00000000-0005-0000-0000-000026710000}"/>
    <cellStyle name="Dezimal 24 4 3 8 3" xfId="29051" xr:uid="{00000000-0005-0000-0000-000027710000}"/>
    <cellStyle name="Dezimal 24 4 3 8 3 2" xfId="29052" xr:uid="{00000000-0005-0000-0000-000028710000}"/>
    <cellStyle name="Dezimal 24 4 3 8 4" xfId="29053" xr:uid="{00000000-0005-0000-0000-000029710000}"/>
    <cellStyle name="Dezimal 24 4 3 9" xfId="29054" xr:uid="{00000000-0005-0000-0000-00002A710000}"/>
    <cellStyle name="Dezimal 24 4 3 9 2" xfId="29055" xr:uid="{00000000-0005-0000-0000-00002B710000}"/>
    <cellStyle name="Dezimal 24 4 4" xfId="29056" xr:uid="{00000000-0005-0000-0000-00002C710000}"/>
    <cellStyle name="Dezimal 24 4 4 10" xfId="29057" xr:uid="{00000000-0005-0000-0000-00002D710000}"/>
    <cellStyle name="Dezimal 24 4 4 2" xfId="29058" xr:uid="{00000000-0005-0000-0000-00002E710000}"/>
    <cellStyle name="Dezimal 24 4 4 2 2" xfId="29059" xr:uid="{00000000-0005-0000-0000-00002F710000}"/>
    <cellStyle name="Dezimal 24 4 4 2 2 2" xfId="29060" xr:uid="{00000000-0005-0000-0000-000030710000}"/>
    <cellStyle name="Dezimal 24 4 4 2 2 2 2" xfId="29061" xr:uid="{00000000-0005-0000-0000-000031710000}"/>
    <cellStyle name="Dezimal 24 4 4 2 2 3" xfId="29062" xr:uid="{00000000-0005-0000-0000-000032710000}"/>
    <cellStyle name="Dezimal 24 4 4 2 2 3 2" xfId="29063" xr:uid="{00000000-0005-0000-0000-000033710000}"/>
    <cellStyle name="Dezimal 24 4 4 2 2 4" xfId="29064" xr:uid="{00000000-0005-0000-0000-000034710000}"/>
    <cellStyle name="Dezimal 24 4 4 2 3" xfId="29065" xr:uid="{00000000-0005-0000-0000-000035710000}"/>
    <cellStyle name="Dezimal 24 4 4 2 3 2" xfId="29066" xr:uid="{00000000-0005-0000-0000-000036710000}"/>
    <cellStyle name="Dezimal 24 4 4 2 3 2 2" xfId="29067" xr:uid="{00000000-0005-0000-0000-000037710000}"/>
    <cellStyle name="Dezimal 24 4 4 2 3 3" xfId="29068" xr:uid="{00000000-0005-0000-0000-000038710000}"/>
    <cellStyle name="Dezimal 24 4 4 2 3 3 2" xfId="29069" xr:uid="{00000000-0005-0000-0000-000039710000}"/>
    <cellStyle name="Dezimal 24 4 4 2 3 4" xfId="29070" xr:uid="{00000000-0005-0000-0000-00003A710000}"/>
    <cellStyle name="Dezimal 24 4 4 2 4" xfId="29071" xr:uid="{00000000-0005-0000-0000-00003B710000}"/>
    <cellStyle name="Dezimal 24 4 4 2 4 2" xfId="29072" xr:uid="{00000000-0005-0000-0000-00003C710000}"/>
    <cellStyle name="Dezimal 24 4 4 2 4 2 2" xfId="29073" xr:uid="{00000000-0005-0000-0000-00003D710000}"/>
    <cellStyle name="Dezimal 24 4 4 2 4 3" xfId="29074" xr:uid="{00000000-0005-0000-0000-00003E710000}"/>
    <cellStyle name="Dezimal 24 4 4 2 4 3 2" xfId="29075" xr:uid="{00000000-0005-0000-0000-00003F710000}"/>
    <cellStyle name="Dezimal 24 4 4 2 4 4" xfId="29076" xr:uid="{00000000-0005-0000-0000-000040710000}"/>
    <cellStyle name="Dezimal 24 4 4 2 5" xfId="29077" xr:uid="{00000000-0005-0000-0000-000041710000}"/>
    <cellStyle name="Dezimal 24 4 4 2 5 2" xfId="29078" xr:uid="{00000000-0005-0000-0000-000042710000}"/>
    <cellStyle name="Dezimal 24 4 4 2 5 2 2" xfId="29079" xr:uid="{00000000-0005-0000-0000-000043710000}"/>
    <cellStyle name="Dezimal 24 4 4 2 5 3" xfId="29080" xr:uid="{00000000-0005-0000-0000-000044710000}"/>
    <cellStyle name="Dezimal 24 4 4 2 5 3 2" xfId="29081" xr:uid="{00000000-0005-0000-0000-000045710000}"/>
    <cellStyle name="Dezimal 24 4 4 2 5 4" xfId="29082" xr:uid="{00000000-0005-0000-0000-000046710000}"/>
    <cellStyle name="Dezimal 24 4 4 2 6" xfId="29083" xr:uid="{00000000-0005-0000-0000-000047710000}"/>
    <cellStyle name="Dezimal 24 4 4 2 6 2" xfId="29084" xr:uid="{00000000-0005-0000-0000-000048710000}"/>
    <cellStyle name="Dezimal 24 4 4 2 6 2 2" xfId="29085" xr:uid="{00000000-0005-0000-0000-000049710000}"/>
    <cellStyle name="Dezimal 24 4 4 2 6 3" xfId="29086" xr:uid="{00000000-0005-0000-0000-00004A710000}"/>
    <cellStyle name="Dezimal 24 4 4 2 6 3 2" xfId="29087" xr:uid="{00000000-0005-0000-0000-00004B710000}"/>
    <cellStyle name="Dezimal 24 4 4 2 6 4" xfId="29088" xr:uid="{00000000-0005-0000-0000-00004C710000}"/>
    <cellStyle name="Dezimal 24 4 4 2 7" xfId="29089" xr:uid="{00000000-0005-0000-0000-00004D710000}"/>
    <cellStyle name="Dezimal 24 4 4 2 7 2" xfId="29090" xr:uid="{00000000-0005-0000-0000-00004E710000}"/>
    <cellStyle name="Dezimal 24 4 4 2 8" xfId="29091" xr:uid="{00000000-0005-0000-0000-00004F710000}"/>
    <cellStyle name="Dezimal 24 4 4 2 8 2" xfId="29092" xr:uid="{00000000-0005-0000-0000-000050710000}"/>
    <cellStyle name="Dezimal 24 4 4 2 9" xfId="29093" xr:uid="{00000000-0005-0000-0000-000051710000}"/>
    <cellStyle name="Dezimal 24 4 4 3" xfId="29094" xr:uid="{00000000-0005-0000-0000-000052710000}"/>
    <cellStyle name="Dezimal 24 4 4 3 2" xfId="29095" xr:uid="{00000000-0005-0000-0000-000053710000}"/>
    <cellStyle name="Dezimal 24 4 4 3 2 2" xfId="29096" xr:uid="{00000000-0005-0000-0000-000054710000}"/>
    <cellStyle name="Dezimal 24 4 4 3 2 2 2" xfId="29097" xr:uid="{00000000-0005-0000-0000-000055710000}"/>
    <cellStyle name="Dezimal 24 4 4 3 2 3" xfId="29098" xr:uid="{00000000-0005-0000-0000-000056710000}"/>
    <cellStyle name="Dezimal 24 4 4 3 2 3 2" xfId="29099" xr:uid="{00000000-0005-0000-0000-000057710000}"/>
    <cellStyle name="Dezimal 24 4 4 3 2 4" xfId="29100" xr:uid="{00000000-0005-0000-0000-000058710000}"/>
    <cellStyle name="Dezimal 24 4 4 3 3" xfId="29101" xr:uid="{00000000-0005-0000-0000-000059710000}"/>
    <cellStyle name="Dezimal 24 4 4 3 3 2" xfId="29102" xr:uid="{00000000-0005-0000-0000-00005A710000}"/>
    <cellStyle name="Dezimal 24 4 4 3 3 2 2" xfId="29103" xr:uid="{00000000-0005-0000-0000-00005B710000}"/>
    <cellStyle name="Dezimal 24 4 4 3 3 3" xfId="29104" xr:uid="{00000000-0005-0000-0000-00005C710000}"/>
    <cellStyle name="Dezimal 24 4 4 3 3 3 2" xfId="29105" xr:uid="{00000000-0005-0000-0000-00005D710000}"/>
    <cellStyle name="Dezimal 24 4 4 3 3 4" xfId="29106" xr:uid="{00000000-0005-0000-0000-00005E710000}"/>
    <cellStyle name="Dezimal 24 4 4 3 4" xfId="29107" xr:uid="{00000000-0005-0000-0000-00005F710000}"/>
    <cellStyle name="Dezimal 24 4 4 3 4 2" xfId="29108" xr:uid="{00000000-0005-0000-0000-000060710000}"/>
    <cellStyle name="Dezimal 24 4 4 3 5" xfId="29109" xr:uid="{00000000-0005-0000-0000-000061710000}"/>
    <cellStyle name="Dezimal 24 4 4 3 5 2" xfId="29110" xr:uid="{00000000-0005-0000-0000-000062710000}"/>
    <cellStyle name="Dezimal 24 4 4 3 6" xfId="29111" xr:uid="{00000000-0005-0000-0000-000063710000}"/>
    <cellStyle name="Dezimal 24 4 4 4" xfId="29112" xr:uid="{00000000-0005-0000-0000-000064710000}"/>
    <cellStyle name="Dezimal 24 4 4 4 2" xfId="29113" xr:uid="{00000000-0005-0000-0000-000065710000}"/>
    <cellStyle name="Dezimal 24 4 4 4 2 2" xfId="29114" xr:uid="{00000000-0005-0000-0000-000066710000}"/>
    <cellStyle name="Dezimal 24 4 4 4 3" xfId="29115" xr:uid="{00000000-0005-0000-0000-000067710000}"/>
    <cellStyle name="Dezimal 24 4 4 4 3 2" xfId="29116" xr:uid="{00000000-0005-0000-0000-000068710000}"/>
    <cellStyle name="Dezimal 24 4 4 4 4" xfId="29117" xr:uid="{00000000-0005-0000-0000-000069710000}"/>
    <cellStyle name="Dezimal 24 4 4 5" xfId="29118" xr:uid="{00000000-0005-0000-0000-00006A710000}"/>
    <cellStyle name="Dezimal 24 4 4 5 2" xfId="29119" xr:uid="{00000000-0005-0000-0000-00006B710000}"/>
    <cellStyle name="Dezimal 24 4 4 5 2 2" xfId="29120" xr:uid="{00000000-0005-0000-0000-00006C710000}"/>
    <cellStyle name="Dezimal 24 4 4 5 3" xfId="29121" xr:uid="{00000000-0005-0000-0000-00006D710000}"/>
    <cellStyle name="Dezimal 24 4 4 5 3 2" xfId="29122" xr:uid="{00000000-0005-0000-0000-00006E710000}"/>
    <cellStyle name="Dezimal 24 4 4 5 4" xfId="29123" xr:uid="{00000000-0005-0000-0000-00006F710000}"/>
    <cellStyle name="Dezimal 24 4 4 6" xfId="29124" xr:uid="{00000000-0005-0000-0000-000070710000}"/>
    <cellStyle name="Dezimal 24 4 4 6 2" xfId="29125" xr:uid="{00000000-0005-0000-0000-000071710000}"/>
    <cellStyle name="Dezimal 24 4 4 6 2 2" xfId="29126" xr:uid="{00000000-0005-0000-0000-000072710000}"/>
    <cellStyle name="Dezimal 24 4 4 6 3" xfId="29127" xr:uid="{00000000-0005-0000-0000-000073710000}"/>
    <cellStyle name="Dezimal 24 4 4 6 3 2" xfId="29128" xr:uid="{00000000-0005-0000-0000-000074710000}"/>
    <cellStyle name="Dezimal 24 4 4 6 4" xfId="29129" xr:uid="{00000000-0005-0000-0000-000075710000}"/>
    <cellStyle name="Dezimal 24 4 4 7" xfId="29130" xr:uid="{00000000-0005-0000-0000-000076710000}"/>
    <cellStyle name="Dezimal 24 4 4 7 2" xfId="29131" xr:uid="{00000000-0005-0000-0000-000077710000}"/>
    <cellStyle name="Dezimal 24 4 4 7 2 2" xfId="29132" xr:uid="{00000000-0005-0000-0000-000078710000}"/>
    <cellStyle name="Dezimal 24 4 4 7 3" xfId="29133" xr:uid="{00000000-0005-0000-0000-000079710000}"/>
    <cellStyle name="Dezimal 24 4 4 7 3 2" xfId="29134" xr:uid="{00000000-0005-0000-0000-00007A710000}"/>
    <cellStyle name="Dezimal 24 4 4 7 4" xfId="29135" xr:uid="{00000000-0005-0000-0000-00007B710000}"/>
    <cellStyle name="Dezimal 24 4 4 8" xfId="29136" xr:uid="{00000000-0005-0000-0000-00007C710000}"/>
    <cellStyle name="Dezimal 24 4 4 8 2" xfId="29137" xr:uid="{00000000-0005-0000-0000-00007D710000}"/>
    <cellStyle name="Dezimal 24 4 4 9" xfId="29138" xr:uid="{00000000-0005-0000-0000-00007E710000}"/>
    <cellStyle name="Dezimal 24 4 4 9 2" xfId="29139" xr:uid="{00000000-0005-0000-0000-00007F710000}"/>
    <cellStyle name="Dezimal 24 4 5" xfId="29140" xr:uid="{00000000-0005-0000-0000-000080710000}"/>
    <cellStyle name="Dezimal 24 4 5 2" xfId="29141" xr:uid="{00000000-0005-0000-0000-000081710000}"/>
    <cellStyle name="Dezimal 24 4 5 2 2" xfId="29142" xr:uid="{00000000-0005-0000-0000-000082710000}"/>
    <cellStyle name="Dezimal 24 4 5 2 2 2" xfId="29143" xr:uid="{00000000-0005-0000-0000-000083710000}"/>
    <cellStyle name="Dezimal 24 4 5 2 2 2 2" xfId="29144" xr:uid="{00000000-0005-0000-0000-000084710000}"/>
    <cellStyle name="Dezimal 24 4 5 2 2 3" xfId="29145" xr:uid="{00000000-0005-0000-0000-000085710000}"/>
    <cellStyle name="Dezimal 24 4 5 2 2 3 2" xfId="29146" xr:uid="{00000000-0005-0000-0000-000086710000}"/>
    <cellStyle name="Dezimal 24 4 5 2 2 4" xfId="29147" xr:uid="{00000000-0005-0000-0000-000087710000}"/>
    <cellStyle name="Dezimal 24 4 5 2 3" xfId="29148" xr:uid="{00000000-0005-0000-0000-000088710000}"/>
    <cellStyle name="Dezimal 24 4 5 2 3 2" xfId="29149" xr:uid="{00000000-0005-0000-0000-000089710000}"/>
    <cellStyle name="Dezimal 24 4 5 2 3 2 2" xfId="29150" xr:uid="{00000000-0005-0000-0000-00008A710000}"/>
    <cellStyle name="Dezimal 24 4 5 2 3 3" xfId="29151" xr:uid="{00000000-0005-0000-0000-00008B710000}"/>
    <cellStyle name="Dezimal 24 4 5 2 3 3 2" xfId="29152" xr:uid="{00000000-0005-0000-0000-00008C710000}"/>
    <cellStyle name="Dezimal 24 4 5 2 3 4" xfId="29153" xr:uid="{00000000-0005-0000-0000-00008D710000}"/>
    <cellStyle name="Dezimal 24 4 5 2 4" xfId="29154" xr:uid="{00000000-0005-0000-0000-00008E710000}"/>
    <cellStyle name="Dezimal 24 4 5 2 4 2" xfId="29155" xr:uid="{00000000-0005-0000-0000-00008F710000}"/>
    <cellStyle name="Dezimal 24 4 5 2 4 2 2" xfId="29156" xr:uid="{00000000-0005-0000-0000-000090710000}"/>
    <cellStyle name="Dezimal 24 4 5 2 4 3" xfId="29157" xr:uid="{00000000-0005-0000-0000-000091710000}"/>
    <cellStyle name="Dezimal 24 4 5 2 4 3 2" xfId="29158" xr:uid="{00000000-0005-0000-0000-000092710000}"/>
    <cellStyle name="Dezimal 24 4 5 2 4 4" xfId="29159" xr:uid="{00000000-0005-0000-0000-000093710000}"/>
    <cellStyle name="Dezimal 24 4 5 2 5" xfId="29160" xr:uid="{00000000-0005-0000-0000-000094710000}"/>
    <cellStyle name="Dezimal 24 4 5 2 5 2" xfId="29161" xr:uid="{00000000-0005-0000-0000-000095710000}"/>
    <cellStyle name="Dezimal 24 4 5 2 5 2 2" xfId="29162" xr:uid="{00000000-0005-0000-0000-000096710000}"/>
    <cellStyle name="Dezimal 24 4 5 2 5 3" xfId="29163" xr:uid="{00000000-0005-0000-0000-000097710000}"/>
    <cellStyle name="Dezimal 24 4 5 2 5 3 2" xfId="29164" xr:uid="{00000000-0005-0000-0000-000098710000}"/>
    <cellStyle name="Dezimal 24 4 5 2 5 4" xfId="29165" xr:uid="{00000000-0005-0000-0000-000099710000}"/>
    <cellStyle name="Dezimal 24 4 5 2 6" xfId="29166" xr:uid="{00000000-0005-0000-0000-00009A710000}"/>
    <cellStyle name="Dezimal 24 4 5 2 6 2" xfId="29167" xr:uid="{00000000-0005-0000-0000-00009B710000}"/>
    <cellStyle name="Dezimal 24 4 5 2 6 2 2" xfId="29168" xr:uid="{00000000-0005-0000-0000-00009C710000}"/>
    <cellStyle name="Dezimal 24 4 5 2 6 3" xfId="29169" xr:uid="{00000000-0005-0000-0000-00009D710000}"/>
    <cellStyle name="Dezimal 24 4 5 2 6 3 2" xfId="29170" xr:uid="{00000000-0005-0000-0000-00009E710000}"/>
    <cellStyle name="Dezimal 24 4 5 2 6 4" xfId="29171" xr:uid="{00000000-0005-0000-0000-00009F710000}"/>
    <cellStyle name="Dezimal 24 4 5 2 7" xfId="29172" xr:uid="{00000000-0005-0000-0000-0000A0710000}"/>
    <cellStyle name="Dezimal 24 4 5 2 7 2" xfId="29173" xr:uid="{00000000-0005-0000-0000-0000A1710000}"/>
    <cellStyle name="Dezimal 24 4 5 2 8" xfId="29174" xr:uid="{00000000-0005-0000-0000-0000A2710000}"/>
    <cellStyle name="Dezimal 24 4 5 2 8 2" xfId="29175" xr:uid="{00000000-0005-0000-0000-0000A3710000}"/>
    <cellStyle name="Dezimal 24 4 5 2 9" xfId="29176" xr:uid="{00000000-0005-0000-0000-0000A4710000}"/>
    <cellStyle name="Dezimal 24 4 5 3" xfId="29177" xr:uid="{00000000-0005-0000-0000-0000A5710000}"/>
    <cellStyle name="Dezimal 24 4 5 3 2" xfId="29178" xr:uid="{00000000-0005-0000-0000-0000A6710000}"/>
    <cellStyle name="Dezimal 24 4 5 3 2 2" xfId="29179" xr:uid="{00000000-0005-0000-0000-0000A7710000}"/>
    <cellStyle name="Dezimal 24 4 5 3 3" xfId="29180" xr:uid="{00000000-0005-0000-0000-0000A8710000}"/>
    <cellStyle name="Dezimal 24 4 5 3 3 2" xfId="29181" xr:uid="{00000000-0005-0000-0000-0000A9710000}"/>
    <cellStyle name="Dezimal 24 4 5 3 4" xfId="29182" xr:uid="{00000000-0005-0000-0000-0000AA710000}"/>
    <cellStyle name="Dezimal 24 4 5 4" xfId="29183" xr:uid="{00000000-0005-0000-0000-0000AB710000}"/>
    <cellStyle name="Dezimal 24 4 5 4 2" xfId="29184" xr:uid="{00000000-0005-0000-0000-0000AC710000}"/>
    <cellStyle name="Dezimal 24 4 5 4 2 2" xfId="29185" xr:uid="{00000000-0005-0000-0000-0000AD710000}"/>
    <cellStyle name="Dezimal 24 4 5 4 3" xfId="29186" xr:uid="{00000000-0005-0000-0000-0000AE710000}"/>
    <cellStyle name="Dezimal 24 4 5 4 3 2" xfId="29187" xr:uid="{00000000-0005-0000-0000-0000AF710000}"/>
    <cellStyle name="Dezimal 24 4 5 4 4" xfId="29188" xr:uid="{00000000-0005-0000-0000-0000B0710000}"/>
    <cellStyle name="Dezimal 24 4 5 5" xfId="29189" xr:uid="{00000000-0005-0000-0000-0000B1710000}"/>
    <cellStyle name="Dezimal 24 4 5 5 2" xfId="29190" xr:uid="{00000000-0005-0000-0000-0000B2710000}"/>
    <cellStyle name="Dezimal 24 4 5 5 2 2" xfId="29191" xr:uid="{00000000-0005-0000-0000-0000B3710000}"/>
    <cellStyle name="Dezimal 24 4 5 5 3" xfId="29192" xr:uid="{00000000-0005-0000-0000-0000B4710000}"/>
    <cellStyle name="Dezimal 24 4 5 5 3 2" xfId="29193" xr:uid="{00000000-0005-0000-0000-0000B5710000}"/>
    <cellStyle name="Dezimal 24 4 5 5 4" xfId="29194" xr:uid="{00000000-0005-0000-0000-0000B6710000}"/>
    <cellStyle name="Dezimal 24 4 5 6" xfId="29195" xr:uid="{00000000-0005-0000-0000-0000B7710000}"/>
    <cellStyle name="Dezimal 24 4 5 6 2" xfId="29196" xr:uid="{00000000-0005-0000-0000-0000B8710000}"/>
    <cellStyle name="Dezimal 24 4 5 6 2 2" xfId="29197" xr:uid="{00000000-0005-0000-0000-0000B9710000}"/>
    <cellStyle name="Dezimal 24 4 5 6 3" xfId="29198" xr:uid="{00000000-0005-0000-0000-0000BA710000}"/>
    <cellStyle name="Dezimal 24 4 5 6 3 2" xfId="29199" xr:uid="{00000000-0005-0000-0000-0000BB710000}"/>
    <cellStyle name="Dezimal 24 4 5 6 4" xfId="29200" xr:uid="{00000000-0005-0000-0000-0000BC710000}"/>
    <cellStyle name="Dezimal 24 4 5 7" xfId="29201" xr:uid="{00000000-0005-0000-0000-0000BD710000}"/>
    <cellStyle name="Dezimal 24 4 5 7 2" xfId="29202" xr:uid="{00000000-0005-0000-0000-0000BE710000}"/>
    <cellStyle name="Dezimal 24 4 5 8" xfId="29203" xr:uid="{00000000-0005-0000-0000-0000BF710000}"/>
    <cellStyle name="Dezimal 24 4 5 8 2" xfId="29204" xr:uid="{00000000-0005-0000-0000-0000C0710000}"/>
    <cellStyle name="Dezimal 24 4 5 9" xfId="29205" xr:uid="{00000000-0005-0000-0000-0000C1710000}"/>
    <cellStyle name="Dezimal 24 4 6" xfId="29206" xr:uid="{00000000-0005-0000-0000-0000C2710000}"/>
    <cellStyle name="Dezimal 24 4 6 2" xfId="29207" xr:uid="{00000000-0005-0000-0000-0000C3710000}"/>
    <cellStyle name="Dezimal 24 4 6 2 2" xfId="29208" xr:uid="{00000000-0005-0000-0000-0000C4710000}"/>
    <cellStyle name="Dezimal 24 4 6 2 2 2" xfId="29209" xr:uid="{00000000-0005-0000-0000-0000C5710000}"/>
    <cellStyle name="Dezimal 24 4 6 2 2 2 2" xfId="29210" xr:uid="{00000000-0005-0000-0000-0000C6710000}"/>
    <cellStyle name="Dezimal 24 4 6 2 2 3" xfId="29211" xr:uid="{00000000-0005-0000-0000-0000C7710000}"/>
    <cellStyle name="Dezimal 24 4 6 2 2 3 2" xfId="29212" xr:uid="{00000000-0005-0000-0000-0000C8710000}"/>
    <cellStyle name="Dezimal 24 4 6 2 2 4" xfId="29213" xr:uid="{00000000-0005-0000-0000-0000C9710000}"/>
    <cellStyle name="Dezimal 24 4 6 2 3" xfId="29214" xr:uid="{00000000-0005-0000-0000-0000CA710000}"/>
    <cellStyle name="Dezimal 24 4 6 2 3 2" xfId="29215" xr:uid="{00000000-0005-0000-0000-0000CB710000}"/>
    <cellStyle name="Dezimal 24 4 6 2 3 2 2" xfId="29216" xr:uid="{00000000-0005-0000-0000-0000CC710000}"/>
    <cellStyle name="Dezimal 24 4 6 2 3 3" xfId="29217" xr:uid="{00000000-0005-0000-0000-0000CD710000}"/>
    <cellStyle name="Dezimal 24 4 6 2 3 3 2" xfId="29218" xr:uid="{00000000-0005-0000-0000-0000CE710000}"/>
    <cellStyle name="Dezimal 24 4 6 2 3 4" xfId="29219" xr:uid="{00000000-0005-0000-0000-0000CF710000}"/>
    <cellStyle name="Dezimal 24 4 6 2 4" xfId="29220" xr:uid="{00000000-0005-0000-0000-0000D0710000}"/>
    <cellStyle name="Dezimal 24 4 6 2 4 2" xfId="29221" xr:uid="{00000000-0005-0000-0000-0000D1710000}"/>
    <cellStyle name="Dezimal 24 4 6 2 5" xfId="29222" xr:uid="{00000000-0005-0000-0000-0000D2710000}"/>
    <cellStyle name="Dezimal 24 4 6 2 5 2" xfId="29223" xr:uid="{00000000-0005-0000-0000-0000D3710000}"/>
    <cellStyle name="Dezimal 24 4 6 2 6" xfId="29224" xr:uid="{00000000-0005-0000-0000-0000D4710000}"/>
    <cellStyle name="Dezimal 24 4 6 3" xfId="29225" xr:uid="{00000000-0005-0000-0000-0000D5710000}"/>
    <cellStyle name="Dezimal 24 4 6 3 2" xfId="29226" xr:uid="{00000000-0005-0000-0000-0000D6710000}"/>
    <cellStyle name="Dezimal 24 4 6 3 2 2" xfId="29227" xr:uid="{00000000-0005-0000-0000-0000D7710000}"/>
    <cellStyle name="Dezimal 24 4 6 3 3" xfId="29228" xr:uid="{00000000-0005-0000-0000-0000D8710000}"/>
    <cellStyle name="Dezimal 24 4 6 3 3 2" xfId="29229" xr:uid="{00000000-0005-0000-0000-0000D9710000}"/>
    <cellStyle name="Dezimal 24 4 6 3 4" xfId="29230" xr:uid="{00000000-0005-0000-0000-0000DA710000}"/>
    <cellStyle name="Dezimal 24 4 6 4" xfId="29231" xr:uid="{00000000-0005-0000-0000-0000DB710000}"/>
    <cellStyle name="Dezimal 24 4 6 4 2" xfId="29232" xr:uid="{00000000-0005-0000-0000-0000DC710000}"/>
    <cellStyle name="Dezimal 24 4 6 4 2 2" xfId="29233" xr:uid="{00000000-0005-0000-0000-0000DD710000}"/>
    <cellStyle name="Dezimal 24 4 6 4 3" xfId="29234" xr:uid="{00000000-0005-0000-0000-0000DE710000}"/>
    <cellStyle name="Dezimal 24 4 6 4 3 2" xfId="29235" xr:uid="{00000000-0005-0000-0000-0000DF710000}"/>
    <cellStyle name="Dezimal 24 4 6 4 4" xfId="29236" xr:uid="{00000000-0005-0000-0000-0000E0710000}"/>
    <cellStyle name="Dezimal 24 4 6 5" xfId="29237" xr:uid="{00000000-0005-0000-0000-0000E1710000}"/>
    <cellStyle name="Dezimal 24 4 6 5 2" xfId="29238" xr:uid="{00000000-0005-0000-0000-0000E2710000}"/>
    <cellStyle name="Dezimal 24 4 6 5 2 2" xfId="29239" xr:uid="{00000000-0005-0000-0000-0000E3710000}"/>
    <cellStyle name="Dezimal 24 4 6 5 3" xfId="29240" xr:uid="{00000000-0005-0000-0000-0000E4710000}"/>
    <cellStyle name="Dezimal 24 4 6 5 3 2" xfId="29241" xr:uid="{00000000-0005-0000-0000-0000E5710000}"/>
    <cellStyle name="Dezimal 24 4 6 5 4" xfId="29242" xr:uid="{00000000-0005-0000-0000-0000E6710000}"/>
    <cellStyle name="Dezimal 24 4 6 6" xfId="29243" xr:uid="{00000000-0005-0000-0000-0000E7710000}"/>
    <cellStyle name="Dezimal 24 4 6 6 2" xfId="29244" xr:uid="{00000000-0005-0000-0000-0000E8710000}"/>
    <cellStyle name="Dezimal 24 4 6 6 2 2" xfId="29245" xr:uid="{00000000-0005-0000-0000-0000E9710000}"/>
    <cellStyle name="Dezimal 24 4 6 6 3" xfId="29246" xr:uid="{00000000-0005-0000-0000-0000EA710000}"/>
    <cellStyle name="Dezimal 24 4 6 6 3 2" xfId="29247" xr:uid="{00000000-0005-0000-0000-0000EB710000}"/>
    <cellStyle name="Dezimal 24 4 6 6 4" xfId="29248" xr:uid="{00000000-0005-0000-0000-0000EC710000}"/>
    <cellStyle name="Dezimal 24 4 6 7" xfId="29249" xr:uid="{00000000-0005-0000-0000-0000ED710000}"/>
    <cellStyle name="Dezimal 24 4 6 7 2" xfId="29250" xr:uid="{00000000-0005-0000-0000-0000EE710000}"/>
    <cellStyle name="Dezimal 24 4 6 8" xfId="29251" xr:uid="{00000000-0005-0000-0000-0000EF710000}"/>
    <cellStyle name="Dezimal 24 4 6 8 2" xfId="29252" xr:uid="{00000000-0005-0000-0000-0000F0710000}"/>
    <cellStyle name="Dezimal 24 4 6 9" xfId="29253" xr:uid="{00000000-0005-0000-0000-0000F1710000}"/>
    <cellStyle name="Dezimal 24 4 7" xfId="29254" xr:uid="{00000000-0005-0000-0000-0000F2710000}"/>
    <cellStyle name="Dezimal 24 4 7 10" xfId="29255" xr:uid="{00000000-0005-0000-0000-0000F3710000}"/>
    <cellStyle name="Dezimal 24 4 7 10 2" xfId="29256" xr:uid="{00000000-0005-0000-0000-0000F4710000}"/>
    <cellStyle name="Dezimal 24 4 7 11" xfId="29257" xr:uid="{00000000-0005-0000-0000-0000F5710000}"/>
    <cellStyle name="Dezimal 24 4 7 2" xfId="29258" xr:uid="{00000000-0005-0000-0000-0000F6710000}"/>
    <cellStyle name="Dezimal 24 4 7 2 2" xfId="29259" xr:uid="{00000000-0005-0000-0000-0000F7710000}"/>
    <cellStyle name="Dezimal 24 4 7 2 2 2" xfId="29260" xr:uid="{00000000-0005-0000-0000-0000F8710000}"/>
    <cellStyle name="Dezimal 24 4 7 2 2 2 2" xfId="29261" xr:uid="{00000000-0005-0000-0000-0000F9710000}"/>
    <cellStyle name="Dezimal 24 4 7 2 2 3" xfId="29262" xr:uid="{00000000-0005-0000-0000-0000FA710000}"/>
    <cellStyle name="Dezimal 24 4 7 2 2 3 2" xfId="29263" xr:uid="{00000000-0005-0000-0000-0000FB710000}"/>
    <cellStyle name="Dezimal 24 4 7 2 2 4" xfId="29264" xr:uid="{00000000-0005-0000-0000-0000FC710000}"/>
    <cellStyle name="Dezimal 24 4 7 2 3" xfId="29265" xr:uid="{00000000-0005-0000-0000-0000FD710000}"/>
    <cellStyle name="Dezimal 24 4 7 2 3 2" xfId="29266" xr:uid="{00000000-0005-0000-0000-0000FE710000}"/>
    <cellStyle name="Dezimal 24 4 7 2 3 2 2" xfId="29267" xr:uid="{00000000-0005-0000-0000-0000FF710000}"/>
    <cellStyle name="Dezimal 24 4 7 2 3 3" xfId="29268" xr:uid="{00000000-0005-0000-0000-000000720000}"/>
    <cellStyle name="Dezimal 24 4 7 2 3 3 2" xfId="29269" xr:uid="{00000000-0005-0000-0000-000001720000}"/>
    <cellStyle name="Dezimal 24 4 7 2 3 4" xfId="29270" xr:uid="{00000000-0005-0000-0000-000002720000}"/>
    <cellStyle name="Dezimal 24 4 7 2 4" xfId="29271" xr:uid="{00000000-0005-0000-0000-000003720000}"/>
    <cellStyle name="Dezimal 24 4 7 2 4 2" xfId="29272" xr:uid="{00000000-0005-0000-0000-000004720000}"/>
    <cellStyle name="Dezimal 24 4 7 2 5" xfId="29273" xr:uid="{00000000-0005-0000-0000-000005720000}"/>
    <cellStyle name="Dezimal 24 4 7 2 5 2" xfId="29274" xr:uid="{00000000-0005-0000-0000-000006720000}"/>
    <cellStyle name="Dezimal 24 4 7 2 6" xfId="29275" xr:uid="{00000000-0005-0000-0000-000007720000}"/>
    <cellStyle name="Dezimal 24 4 7 3" xfId="29276" xr:uid="{00000000-0005-0000-0000-000008720000}"/>
    <cellStyle name="Dezimal 24 4 7 3 2" xfId="29277" xr:uid="{00000000-0005-0000-0000-000009720000}"/>
    <cellStyle name="Dezimal 24 4 7 3 2 2" xfId="29278" xr:uid="{00000000-0005-0000-0000-00000A720000}"/>
    <cellStyle name="Dezimal 24 4 7 3 2 2 2" xfId="29279" xr:uid="{00000000-0005-0000-0000-00000B720000}"/>
    <cellStyle name="Dezimal 24 4 7 3 2 3" xfId="29280" xr:uid="{00000000-0005-0000-0000-00000C720000}"/>
    <cellStyle name="Dezimal 24 4 7 3 2 3 2" xfId="29281" xr:uid="{00000000-0005-0000-0000-00000D720000}"/>
    <cellStyle name="Dezimal 24 4 7 3 2 4" xfId="29282" xr:uid="{00000000-0005-0000-0000-00000E720000}"/>
    <cellStyle name="Dezimal 24 4 7 3 3" xfId="29283" xr:uid="{00000000-0005-0000-0000-00000F720000}"/>
    <cellStyle name="Dezimal 24 4 7 3 3 2" xfId="29284" xr:uid="{00000000-0005-0000-0000-000010720000}"/>
    <cellStyle name="Dezimal 24 4 7 3 3 2 2" xfId="29285" xr:uid="{00000000-0005-0000-0000-000011720000}"/>
    <cellStyle name="Dezimal 24 4 7 3 3 3" xfId="29286" xr:uid="{00000000-0005-0000-0000-000012720000}"/>
    <cellStyle name="Dezimal 24 4 7 3 3 3 2" xfId="29287" xr:uid="{00000000-0005-0000-0000-000013720000}"/>
    <cellStyle name="Dezimal 24 4 7 3 3 4" xfId="29288" xr:uid="{00000000-0005-0000-0000-000014720000}"/>
    <cellStyle name="Dezimal 24 4 7 3 4" xfId="29289" xr:uid="{00000000-0005-0000-0000-000015720000}"/>
    <cellStyle name="Dezimal 24 4 7 3 4 2" xfId="29290" xr:uid="{00000000-0005-0000-0000-000016720000}"/>
    <cellStyle name="Dezimal 24 4 7 3 5" xfId="29291" xr:uid="{00000000-0005-0000-0000-000017720000}"/>
    <cellStyle name="Dezimal 24 4 7 3 5 2" xfId="29292" xr:uid="{00000000-0005-0000-0000-000018720000}"/>
    <cellStyle name="Dezimal 24 4 7 3 6" xfId="29293" xr:uid="{00000000-0005-0000-0000-000019720000}"/>
    <cellStyle name="Dezimal 24 4 7 4" xfId="29294" xr:uid="{00000000-0005-0000-0000-00001A720000}"/>
    <cellStyle name="Dezimal 24 4 7 4 2" xfId="29295" xr:uid="{00000000-0005-0000-0000-00001B720000}"/>
    <cellStyle name="Dezimal 24 4 7 4 2 2" xfId="29296" xr:uid="{00000000-0005-0000-0000-00001C720000}"/>
    <cellStyle name="Dezimal 24 4 7 4 2 2 2" xfId="29297" xr:uid="{00000000-0005-0000-0000-00001D720000}"/>
    <cellStyle name="Dezimal 24 4 7 4 2 2 2 2" xfId="29298" xr:uid="{00000000-0005-0000-0000-00001E720000}"/>
    <cellStyle name="Dezimal 24 4 7 4 2 2 3" xfId="29299" xr:uid="{00000000-0005-0000-0000-00001F720000}"/>
    <cellStyle name="Dezimal 24 4 7 4 2 2 3 2" xfId="29300" xr:uid="{00000000-0005-0000-0000-000020720000}"/>
    <cellStyle name="Dezimal 24 4 7 4 2 2 4" xfId="29301" xr:uid="{00000000-0005-0000-0000-000021720000}"/>
    <cellStyle name="Dezimal 24 4 7 4 2 3" xfId="29302" xr:uid="{00000000-0005-0000-0000-000022720000}"/>
    <cellStyle name="Dezimal 24 4 7 4 2 3 2" xfId="29303" xr:uid="{00000000-0005-0000-0000-000023720000}"/>
    <cellStyle name="Dezimal 24 4 7 4 2 3 2 2" xfId="29304" xr:uid="{00000000-0005-0000-0000-000024720000}"/>
    <cellStyle name="Dezimal 24 4 7 4 2 3 3" xfId="29305" xr:uid="{00000000-0005-0000-0000-000025720000}"/>
    <cellStyle name="Dezimal 24 4 7 4 2 3 3 2" xfId="29306" xr:uid="{00000000-0005-0000-0000-000026720000}"/>
    <cellStyle name="Dezimal 24 4 7 4 2 3 4" xfId="29307" xr:uid="{00000000-0005-0000-0000-000027720000}"/>
    <cellStyle name="Dezimal 24 4 7 4 2 4" xfId="29308" xr:uid="{00000000-0005-0000-0000-000028720000}"/>
    <cellStyle name="Dezimal 24 4 7 4 2 4 2" xfId="29309" xr:uid="{00000000-0005-0000-0000-000029720000}"/>
    <cellStyle name="Dezimal 24 4 7 4 2 5" xfId="29310" xr:uid="{00000000-0005-0000-0000-00002A720000}"/>
    <cellStyle name="Dezimal 24 4 7 4 2 5 2" xfId="29311" xr:uid="{00000000-0005-0000-0000-00002B720000}"/>
    <cellStyle name="Dezimal 24 4 7 4 2 6" xfId="29312" xr:uid="{00000000-0005-0000-0000-00002C720000}"/>
    <cellStyle name="Dezimal 24 4 7 4 3" xfId="29313" xr:uid="{00000000-0005-0000-0000-00002D720000}"/>
    <cellStyle name="Dezimal 24 4 7 4 3 2" xfId="29314" xr:uid="{00000000-0005-0000-0000-00002E720000}"/>
    <cellStyle name="Dezimal 24 4 7 4 3 2 2" xfId="29315" xr:uid="{00000000-0005-0000-0000-00002F720000}"/>
    <cellStyle name="Dezimal 24 4 7 4 3 3" xfId="29316" xr:uid="{00000000-0005-0000-0000-000030720000}"/>
    <cellStyle name="Dezimal 24 4 7 4 3 3 2" xfId="29317" xr:uid="{00000000-0005-0000-0000-000031720000}"/>
    <cellStyle name="Dezimal 24 4 7 4 3 4" xfId="29318" xr:uid="{00000000-0005-0000-0000-000032720000}"/>
    <cellStyle name="Dezimal 24 4 7 4 4" xfId="29319" xr:uid="{00000000-0005-0000-0000-000033720000}"/>
    <cellStyle name="Dezimal 24 4 7 4 4 2" xfId="29320" xr:uid="{00000000-0005-0000-0000-000034720000}"/>
    <cellStyle name="Dezimal 24 4 7 4 5" xfId="29321" xr:uid="{00000000-0005-0000-0000-000035720000}"/>
    <cellStyle name="Dezimal 24 4 7 4 5 2" xfId="29322" xr:uid="{00000000-0005-0000-0000-000036720000}"/>
    <cellStyle name="Dezimal 24 4 7 4 6" xfId="29323" xr:uid="{00000000-0005-0000-0000-000037720000}"/>
    <cellStyle name="Dezimal 24 4 7 5" xfId="29324" xr:uid="{00000000-0005-0000-0000-000038720000}"/>
    <cellStyle name="Dezimal 24 4 7 5 2" xfId="29325" xr:uid="{00000000-0005-0000-0000-000039720000}"/>
    <cellStyle name="Dezimal 24 4 7 5 2 2" xfId="29326" xr:uid="{00000000-0005-0000-0000-00003A720000}"/>
    <cellStyle name="Dezimal 24 4 7 5 3" xfId="29327" xr:uid="{00000000-0005-0000-0000-00003B720000}"/>
    <cellStyle name="Dezimal 24 4 7 5 3 2" xfId="29328" xr:uid="{00000000-0005-0000-0000-00003C720000}"/>
    <cellStyle name="Dezimal 24 4 7 5 4" xfId="29329" xr:uid="{00000000-0005-0000-0000-00003D720000}"/>
    <cellStyle name="Dezimal 24 4 7 6" xfId="29330" xr:uid="{00000000-0005-0000-0000-00003E720000}"/>
    <cellStyle name="Dezimal 24 4 7 6 2" xfId="29331" xr:uid="{00000000-0005-0000-0000-00003F720000}"/>
    <cellStyle name="Dezimal 24 4 7 6 2 2" xfId="29332" xr:uid="{00000000-0005-0000-0000-000040720000}"/>
    <cellStyle name="Dezimal 24 4 7 6 3" xfId="29333" xr:uid="{00000000-0005-0000-0000-000041720000}"/>
    <cellStyle name="Dezimal 24 4 7 6 3 2" xfId="29334" xr:uid="{00000000-0005-0000-0000-000042720000}"/>
    <cellStyle name="Dezimal 24 4 7 6 4" xfId="29335" xr:uid="{00000000-0005-0000-0000-000043720000}"/>
    <cellStyle name="Dezimal 24 4 7 7" xfId="29336" xr:uid="{00000000-0005-0000-0000-000044720000}"/>
    <cellStyle name="Dezimal 24 4 7 7 2" xfId="29337" xr:uid="{00000000-0005-0000-0000-000045720000}"/>
    <cellStyle name="Dezimal 24 4 7 7 2 2" xfId="29338" xr:uid="{00000000-0005-0000-0000-000046720000}"/>
    <cellStyle name="Dezimal 24 4 7 7 3" xfId="29339" xr:uid="{00000000-0005-0000-0000-000047720000}"/>
    <cellStyle name="Dezimal 24 4 7 7 3 2" xfId="29340" xr:uid="{00000000-0005-0000-0000-000048720000}"/>
    <cellStyle name="Dezimal 24 4 7 7 4" xfId="29341" xr:uid="{00000000-0005-0000-0000-000049720000}"/>
    <cellStyle name="Dezimal 24 4 7 8" xfId="29342" xr:uid="{00000000-0005-0000-0000-00004A720000}"/>
    <cellStyle name="Dezimal 24 4 7 8 2" xfId="29343" xr:uid="{00000000-0005-0000-0000-00004B720000}"/>
    <cellStyle name="Dezimal 24 4 7 8 2 2" xfId="29344" xr:uid="{00000000-0005-0000-0000-00004C720000}"/>
    <cellStyle name="Dezimal 24 4 7 8 3" xfId="29345" xr:uid="{00000000-0005-0000-0000-00004D720000}"/>
    <cellStyle name="Dezimal 24 4 7 8 3 2" xfId="29346" xr:uid="{00000000-0005-0000-0000-00004E720000}"/>
    <cellStyle name="Dezimal 24 4 7 8 4" xfId="29347" xr:uid="{00000000-0005-0000-0000-00004F720000}"/>
    <cellStyle name="Dezimal 24 4 7 9" xfId="29348" xr:uid="{00000000-0005-0000-0000-000050720000}"/>
    <cellStyle name="Dezimal 24 4 7 9 2" xfId="29349" xr:uid="{00000000-0005-0000-0000-000051720000}"/>
    <cellStyle name="Dezimal 24 4 8" xfId="29350" xr:uid="{00000000-0005-0000-0000-000052720000}"/>
    <cellStyle name="Dezimal 24 4 8 10" xfId="29351" xr:uid="{00000000-0005-0000-0000-000053720000}"/>
    <cellStyle name="Dezimal 24 4 8 2" xfId="29352" xr:uid="{00000000-0005-0000-0000-000054720000}"/>
    <cellStyle name="Dezimal 24 4 8 2 2" xfId="29353" xr:uid="{00000000-0005-0000-0000-000055720000}"/>
    <cellStyle name="Dezimal 24 4 8 2 2 2" xfId="29354" xr:uid="{00000000-0005-0000-0000-000056720000}"/>
    <cellStyle name="Dezimal 24 4 8 2 2 2 2" xfId="29355" xr:uid="{00000000-0005-0000-0000-000057720000}"/>
    <cellStyle name="Dezimal 24 4 8 2 2 3" xfId="29356" xr:uid="{00000000-0005-0000-0000-000058720000}"/>
    <cellStyle name="Dezimal 24 4 8 2 2 3 2" xfId="29357" xr:uid="{00000000-0005-0000-0000-000059720000}"/>
    <cellStyle name="Dezimal 24 4 8 2 2 4" xfId="29358" xr:uid="{00000000-0005-0000-0000-00005A720000}"/>
    <cellStyle name="Dezimal 24 4 8 2 3" xfId="29359" xr:uid="{00000000-0005-0000-0000-00005B720000}"/>
    <cellStyle name="Dezimal 24 4 8 2 3 2" xfId="29360" xr:uid="{00000000-0005-0000-0000-00005C720000}"/>
    <cellStyle name="Dezimal 24 4 8 2 3 2 2" xfId="29361" xr:uid="{00000000-0005-0000-0000-00005D720000}"/>
    <cellStyle name="Dezimal 24 4 8 2 3 3" xfId="29362" xr:uid="{00000000-0005-0000-0000-00005E720000}"/>
    <cellStyle name="Dezimal 24 4 8 2 3 3 2" xfId="29363" xr:uid="{00000000-0005-0000-0000-00005F720000}"/>
    <cellStyle name="Dezimal 24 4 8 2 3 4" xfId="29364" xr:uid="{00000000-0005-0000-0000-000060720000}"/>
    <cellStyle name="Dezimal 24 4 8 2 4" xfId="29365" xr:uid="{00000000-0005-0000-0000-000061720000}"/>
    <cellStyle name="Dezimal 24 4 8 2 4 2" xfId="29366" xr:uid="{00000000-0005-0000-0000-000062720000}"/>
    <cellStyle name="Dezimal 24 4 8 2 5" xfId="29367" xr:uid="{00000000-0005-0000-0000-000063720000}"/>
    <cellStyle name="Dezimal 24 4 8 2 5 2" xfId="29368" xr:uid="{00000000-0005-0000-0000-000064720000}"/>
    <cellStyle name="Dezimal 24 4 8 2 6" xfId="29369" xr:uid="{00000000-0005-0000-0000-000065720000}"/>
    <cellStyle name="Dezimal 24 4 8 3" xfId="29370" xr:uid="{00000000-0005-0000-0000-000066720000}"/>
    <cellStyle name="Dezimal 24 4 8 3 2" xfId="29371" xr:uid="{00000000-0005-0000-0000-000067720000}"/>
    <cellStyle name="Dezimal 24 4 8 3 2 2" xfId="29372" xr:uid="{00000000-0005-0000-0000-000068720000}"/>
    <cellStyle name="Dezimal 24 4 8 3 2 2 2" xfId="29373" xr:uid="{00000000-0005-0000-0000-000069720000}"/>
    <cellStyle name="Dezimal 24 4 8 3 2 3" xfId="29374" xr:uid="{00000000-0005-0000-0000-00006A720000}"/>
    <cellStyle name="Dezimal 24 4 8 3 2 3 2" xfId="29375" xr:uid="{00000000-0005-0000-0000-00006B720000}"/>
    <cellStyle name="Dezimal 24 4 8 3 2 4" xfId="29376" xr:uid="{00000000-0005-0000-0000-00006C720000}"/>
    <cellStyle name="Dezimal 24 4 8 3 3" xfId="29377" xr:uid="{00000000-0005-0000-0000-00006D720000}"/>
    <cellStyle name="Dezimal 24 4 8 3 3 2" xfId="29378" xr:uid="{00000000-0005-0000-0000-00006E720000}"/>
    <cellStyle name="Dezimal 24 4 8 3 3 2 2" xfId="29379" xr:uid="{00000000-0005-0000-0000-00006F720000}"/>
    <cellStyle name="Dezimal 24 4 8 3 3 3" xfId="29380" xr:uid="{00000000-0005-0000-0000-000070720000}"/>
    <cellStyle name="Dezimal 24 4 8 3 3 3 2" xfId="29381" xr:uid="{00000000-0005-0000-0000-000071720000}"/>
    <cellStyle name="Dezimal 24 4 8 3 3 4" xfId="29382" xr:uid="{00000000-0005-0000-0000-000072720000}"/>
    <cellStyle name="Dezimal 24 4 8 3 4" xfId="29383" xr:uid="{00000000-0005-0000-0000-000073720000}"/>
    <cellStyle name="Dezimal 24 4 8 3 4 2" xfId="29384" xr:uid="{00000000-0005-0000-0000-000074720000}"/>
    <cellStyle name="Dezimal 24 4 8 3 5" xfId="29385" xr:uid="{00000000-0005-0000-0000-000075720000}"/>
    <cellStyle name="Dezimal 24 4 8 3 5 2" xfId="29386" xr:uid="{00000000-0005-0000-0000-000076720000}"/>
    <cellStyle name="Dezimal 24 4 8 3 6" xfId="29387" xr:uid="{00000000-0005-0000-0000-000077720000}"/>
    <cellStyle name="Dezimal 24 4 8 4" xfId="29388" xr:uid="{00000000-0005-0000-0000-000078720000}"/>
    <cellStyle name="Dezimal 24 4 8 4 2" xfId="29389" xr:uid="{00000000-0005-0000-0000-000079720000}"/>
    <cellStyle name="Dezimal 24 4 8 4 2 2" xfId="29390" xr:uid="{00000000-0005-0000-0000-00007A720000}"/>
    <cellStyle name="Dezimal 24 4 8 4 2 2 2" xfId="29391" xr:uid="{00000000-0005-0000-0000-00007B720000}"/>
    <cellStyle name="Dezimal 24 4 8 4 2 2 2 2" xfId="29392" xr:uid="{00000000-0005-0000-0000-00007C720000}"/>
    <cellStyle name="Dezimal 24 4 8 4 2 2 3" xfId="29393" xr:uid="{00000000-0005-0000-0000-00007D720000}"/>
    <cellStyle name="Dezimal 24 4 8 4 2 2 3 2" xfId="29394" xr:uid="{00000000-0005-0000-0000-00007E720000}"/>
    <cellStyle name="Dezimal 24 4 8 4 2 2 4" xfId="29395" xr:uid="{00000000-0005-0000-0000-00007F720000}"/>
    <cellStyle name="Dezimal 24 4 8 4 2 3" xfId="29396" xr:uid="{00000000-0005-0000-0000-000080720000}"/>
    <cellStyle name="Dezimal 24 4 8 4 2 3 2" xfId="29397" xr:uid="{00000000-0005-0000-0000-000081720000}"/>
    <cellStyle name="Dezimal 24 4 8 4 2 3 2 2" xfId="29398" xr:uid="{00000000-0005-0000-0000-000082720000}"/>
    <cellStyle name="Dezimal 24 4 8 4 2 3 3" xfId="29399" xr:uid="{00000000-0005-0000-0000-000083720000}"/>
    <cellStyle name="Dezimal 24 4 8 4 2 3 3 2" xfId="29400" xr:uid="{00000000-0005-0000-0000-000084720000}"/>
    <cellStyle name="Dezimal 24 4 8 4 2 3 4" xfId="29401" xr:uid="{00000000-0005-0000-0000-000085720000}"/>
    <cellStyle name="Dezimal 24 4 8 4 2 4" xfId="29402" xr:uid="{00000000-0005-0000-0000-000086720000}"/>
    <cellStyle name="Dezimal 24 4 8 4 2 4 2" xfId="29403" xr:uid="{00000000-0005-0000-0000-000087720000}"/>
    <cellStyle name="Dezimal 24 4 8 4 2 5" xfId="29404" xr:uid="{00000000-0005-0000-0000-000088720000}"/>
    <cellStyle name="Dezimal 24 4 8 4 2 5 2" xfId="29405" xr:uid="{00000000-0005-0000-0000-000089720000}"/>
    <cellStyle name="Dezimal 24 4 8 4 2 6" xfId="29406" xr:uid="{00000000-0005-0000-0000-00008A720000}"/>
    <cellStyle name="Dezimal 24 4 8 4 3" xfId="29407" xr:uid="{00000000-0005-0000-0000-00008B720000}"/>
    <cellStyle name="Dezimal 24 4 8 4 3 2" xfId="29408" xr:uid="{00000000-0005-0000-0000-00008C720000}"/>
    <cellStyle name="Dezimal 24 4 8 4 3 2 2" xfId="29409" xr:uid="{00000000-0005-0000-0000-00008D720000}"/>
    <cellStyle name="Dezimal 24 4 8 4 3 3" xfId="29410" xr:uid="{00000000-0005-0000-0000-00008E720000}"/>
    <cellStyle name="Dezimal 24 4 8 4 3 3 2" xfId="29411" xr:uid="{00000000-0005-0000-0000-00008F720000}"/>
    <cellStyle name="Dezimal 24 4 8 4 3 4" xfId="29412" xr:uid="{00000000-0005-0000-0000-000090720000}"/>
    <cellStyle name="Dezimal 24 4 8 4 4" xfId="29413" xr:uid="{00000000-0005-0000-0000-000091720000}"/>
    <cellStyle name="Dezimal 24 4 8 4 4 2" xfId="29414" xr:uid="{00000000-0005-0000-0000-000092720000}"/>
    <cellStyle name="Dezimal 24 4 8 4 5" xfId="29415" xr:uid="{00000000-0005-0000-0000-000093720000}"/>
    <cellStyle name="Dezimal 24 4 8 4 5 2" xfId="29416" xr:uid="{00000000-0005-0000-0000-000094720000}"/>
    <cellStyle name="Dezimal 24 4 8 4 6" xfId="29417" xr:uid="{00000000-0005-0000-0000-000095720000}"/>
    <cellStyle name="Dezimal 24 4 8 5" xfId="29418" xr:uid="{00000000-0005-0000-0000-000096720000}"/>
    <cellStyle name="Dezimal 24 4 8 5 2" xfId="29419" xr:uid="{00000000-0005-0000-0000-000097720000}"/>
    <cellStyle name="Dezimal 24 4 8 5 2 2" xfId="29420" xr:uid="{00000000-0005-0000-0000-000098720000}"/>
    <cellStyle name="Dezimal 24 4 8 5 3" xfId="29421" xr:uid="{00000000-0005-0000-0000-000099720000}"/>
    <cellStyle name="Dezimal 24 4 8 5 3 2" xfId="29422" xr:uid="{00000000-0005-0000-0000-00009A720000}"/>
    <cellStyle name="Dezimal 24 4 8 5 4" xfId="29423" xr:uid="{00000000-0005-0000-0000-00009B720000}"/>
    <cellStyle name="Dezimal 24 4 8 6" xfId="29424" xr:uid="{00000000-0005-0000-0000-00009C720000}"/>
    <cellStyle name="Dezimal 24 4 8 6 2" xfId="29425" xr:uid="{00000000-0005-0000-0000-00009D720000}"/>
    <cellStyle name="Dezimal 24 4 8 6 2 2" xfId="29426" xr:uid="{00000000-0005-0000-0000-00009E720000}"/>
    <cellStyle name="Dezimal 24 4 8 6 3" xfId="29427" xr:uid="{00000000-0005-0000-0000-00009F720000}"/>
    <cellStyle name="Dezimal 24 4 8 6 3 2" xfId="29428" xr:uid="{00000000-0005-0000-0000-0000A0720000}"/>
    <cellStyle name="Dezimal 24 4 8 6 4" xfId="29429" xr:uid="{00000000-0005-0000-0000-0000A1720000}"/>
    <cellStyle name="Dezimal 24 4 8 7" xfId="29430" xr:uid="{00000000-0005-0000-0000-0000A2720000}"/>
    <cellStyle name="Dezimal 24 4 8 7 2" xfId="29431" xr:uid="{00000000-0005-0000-0000-0000A3720000}"/>
    <cellStyle name="Dezimal 24 4 8 7 2 2" xfId="29432" xr:uid="{00000000-0005-0000-0000-0000A4720000}"/>
    <cellStyle name="Dezimal 24 4 8 7 3" xfId="29433" xr:uid="{00000000-0005-0000-0000-0000A5720000}"/>
    <cellStyle name="Dezimal 24 4 8 7 3 2" xfId="29434" xr:uid="{00000000-0005-0000-0000-0000A6720000}"/>
    <cellStyle name="Dezimal 24 4 8 7 4" xfId="29435" xr:uid="{00000000-0005-0000-0000-0000A7720000}"/>
    <cellStyle name="Dezimal 24 4 8 8" xfId="29436" xr:uid="{00000000-0005-0000-0000-0000A8720000}"/>
    <cellStyle name="Dezimal 24 4 8 8 2" xfId="29437" xr:uid="{00000000-0005-0000-0000-0000A9720000}"/>
    <cellStyle name="Dezimal 24 4 8 9" xfId="29438" xr:uid="{00000000-0005-0000-0000-0000AA720000}"/>
    <cellStyle name="Dezimal 24 4 8 9 2" xfId="29439" xr:uid="{00000000-0005-0000-0000-0000AB720000}"/>
    <cellStyle name="Dezimal 24 4 9" xfId="29440" xr:uid="{00000000-0005-0000-0000-0000AC720000}"/>
    <cellStyle name="Dezimal 24 4 9 2" xfId="29441" xr:uid="{00000000-0005-0000-0000-0000AD720000}"/>
    <cellStyle name="Dezimal 24 4 9 2 2" xfId="29442" xr:uid="{00000000-0005-0000-0000-0000AE720000}"/>
    <cellStyle name="Dezimal 24 4 9 2 2 2" xfId="29443" xr:uid="{00000000-0005-0000-0000-0000AF720000}"/>
    <cellStyle name="Dezimal 24 4 9 2 2 2 2" xfId="29444" xr:uid="{00000000-0005-0000-0000-0000B0720000}"/>
    <cellStyle name="Dezimal 24 4 9 2 2 3" xfId="29445" xr:uid="{00000000-0005-0000-0000-0000B1720000}"/>
    <cellStyle name="Dezimal 24 4 9 2 2 3 2" xfId="29446" xr:uid="{00000000-0005-0000-0000-0000B2720000}"/>
    <cellStyle name="Dezimal 24 4 9 2 2 4" xfId="29447" xr:uid="{00000000-0005-0000-0000-0000B3720000}"/>
    <cellStyle name="Dezimal 24 4 9 2 3" xfId="29448" xr:uid="{00000000-0005-0000-0000-0000B4720000}"/>
    <cellStyle name="Dezimal 24 4 9 2 3 2" xfId="29449" xr:uid="{00000000-0005-0000-0000-0000B5720000}"/>
    <cellStyle name="Dezimal 24 4 9 2 3 2 2" xfId="29450" xr:uid="{00000000-0005-0000-0000-0000B6720000}"/>
    <cellStyle name="Dezimal 24 4 9 2 3 3" xfId="29451" xr:uid="{00000000-0005-0000-0000-0000B7720000}"/>
    <cellStyle name="Dezimal 24 4 9 2 3 3 2" xfId="29452" xr:uid="{00000000-0005-0000-0000-0000B8720000}"/>
    <cellStyle name="Dezimal 24 4 9 2 3 4" xfId="29453" xr:uid="{00000000-0005-0000-0000-0000B9720000}"/>
    <cellStyle name="Dezimal 24 4 9 2 4" xfId="29454" xr:uid="{00000000-0005-0000-0000-0000BA720000}"/>
    <cellStyle name="Dezimal 24 4 9 2 4 2" xfId="29455" xr:uid="{00000000-0005-0000-0000-0000BB720000}"/>
    <cellStyle name="Dezimal 24 4 9 2 5" xfId="29456" xr:uid="{00000000-0005-0000-0000-0000BC720000}"/>
    <cellStyle name="Dezimal 24 4 9 2 5 2" xfId="29457" xr:uid="{00000000-0005-0000-0000-0000BD720000}"/>
    <cellStyle name="Dezimal 24 4 9 2 6" xfId="29458" xr:uid="{00000000-0005-0000-0000-0000BE720000}"/>
    <cellStyle name="Dezimal 24 4 9 3" xfId="29459" xr:uid="{00000000-0005-0000-0000-0000BF720000}"/>
    <cellStyle name="Dezimal 24 4 9 3 2" xfId="29460" xr:uid="{00000000-0005-0000-0000-0000C0720000}"/>
    <cellStyle name="Dezimal 24 4 9 3 2 2" xfId="29461" xr:uid="{00000000-0005-0000-0000-0000C1720000}"/>
    <cellStyle name="Dezimal 24 4 9 3 3" xfId="29462" xr:uid="{00000000-0005-0000-0000-0000C2720000}"/>
    <cellStyle name="Dezimal 24 4 9 3 3 2" xfId="29463" xr:uid="{00000000-0005-0000-0000-0000C3720000}"/>
    <cellStyle name="Dezimal 24 4 9 3 4" xfId="29464" xr:uid="{00000000-0005-0000-0000-0000C4720000}"/>
    <cellStyle name="Dezimal 24 4 9 4" xfId="29465" xr:uid="{00000000-0005-0000-0000-0000C5720000}"/>
    <cellStyle name="Dezimal 24 4 9 4 2" xfId="29466" xr:uid="{00000000-0005-0000-0000-0000C6720000}"/>
    <cellStyle name="Dezimal 24 4 9 5" xfId="29467" xr:uid="{00000000-0005-0000-0000-0000C7720000}"/>
    <cellStyle name="Dezimal 24 4 9 5 2" xfId="29468" xr:uid="{00000000-0005-0000-0000-0000C8720000}"/>
    <cellStyle name="Dezimal 24 4 9 6" xfId="29469" xr:uid="{00000000-0005-0000-0000-0000C9720000}"/>
    <cellStyle name="Dezimal 24 5" xfId="29470" xr:uid="{00000000-0005-0000-0000-0000CA720000}"/>
    <cellStyle name="Dezimal 24 5 10" xfId="29471" xr:uid="{00000000-0005-0000-0000-0000CB720000}"/>
    <cellStyle name="Dezimal 24 5 10 2" xfId="29472" xr:uid="{00000000-0005-0000-0000-0000CC720000}"/>
    <cellStyle name="Dezimal 24 5 11" xfId="29473" xr:uid="{00000000-0005-0000-0000-0000CD720000}"/>
    <cellStyle name="Dezimal 24 5 2" xfId="29474" xr:uid="{00000000-0005-0000-0000-0000CE720000}"/>
    <cellStyle name="Dezimal 24 5 2 10" xfId="29475" xr:uid="{00000000-0005-0000-0000-0000CF720000}"/>
    <cellStyle name="Dezimal 24 5 2 2" xfId="29476" xr:uid="{00000000-0005-0000-0000-0000D0720000}"/>
    <cellStyle name="Dezimal 24 5 2 2 2" xfId="29477" xr:uid="{00000000-0005-0000-0000-0000D1720000}"/>
    <cellStyle name="Dezimal 24 5 2 2 2 2" xfId="29478" xr:uid="{00000000-0005-0000-0000-0000D2720000}"/>
    <cellStyle name="Dezimal 24 5 2 2 2 2 2" xfId="29479" xr:uid="{00000000-0005-0000-0000-0000D3720000}"/>
    <cellStyle name="Dezimal 24 5 2 2 2 3" xfId="29480" xr:uid="{00000000-0005-0000-0000-0000D4720000}"/>
    <cellStyle name="Dezimal 24 5 2 2 3" xfId="29481" xr:uid="{00000000-0005-0000-0000-0000D5720000}"/>
    <cellStyle name="Dezimal 24 5 2 2 3 2" xfId="29482" xr:uid="{00000000-0005-0000-0000-0000D6720000}"/>
    <cellStyle name="Dezimal 24 5 2 2 4" xfId="29483" xr:uid="{00000000-0005-0000-0000-0000D7720000}"/>
    <cellStyle name="Dezimal 24 5 2 3" xfId="29484" xr:uid="{00000000-0005-0000-0000-0000D8720000}"/>
    <cellStyle name="Dezimal 24 5 2 3 2" xfId="29485" xr:uid="{00000000-0005-0000-0000-0000D9720000}"/>
    <cellStyle name="Dezimal 24 5 2 3 2 2" xfId="29486" xr:uid="{00000000-0005-0000-0000-0000DA720000}"/>
    <cellStyle name="Dezimal 24 5 2 3 3" xfId="29487" xr:uid="{00000000-0005-0000-0000-0000DB720000}"/>
    <cellStyle name="Dezimal 24 5 2 3 3 2" xfId="29488" xr:uid="{00000000-0005-0000-0000-0000DC720000}"/>
    <cellStyle name="Dezimal 24 5 2 3 4" xfId="29489" xr:uid="{00000000-0005-0000-0000-0000DD720000}"/>
    <cellStyle name="Dezimal 24 5 2 4" xfId="29490" xr:uid="{00000000-0005-0000-0000-0000DE720000}"/>
    <cellStyle name="Dezimal 24 5 2 4 2" xfId="29491" xr:uid="{00000000-0005-0000-0000-0000DF720000}"/>
    <cellStyle name="Dezimal 24 5 2 4 2 2" xfId="29492" xr:uid="{00000000-0005-0000-0000-0000E0720000}"/>
    <cellStyle name="Dezimal 24 5 2 4 3" xfId="29493" xr:uid="{00000000-0005-0000-0000-0000E1720000}"/>
    <cellStyle name="Dezimal 24 5 2 4 3 2" xfId="29494" xr:uid="{00000000-0005-0000-0000-0000E2720000}"/>
    <cellStyle name="Dezimal 24 5 2 4 4" xfId="29495" xr:uid="{00000000-0005-0000-0000-0000E3720000}"/>
    <cellStyle name="Dezimal 24 5 2 5" xfId="29496" xr:uid="{00000000-0005-0000-0000-0000E4720000}"/>
    <cellStyle name="Dezimal 24 5 2 5 2" xfId="29497" xr:uid="{00000000-0005-0000-0000-0000E5720000}"/>
    <cellStyle name="Dezimal 24 5 2 5 2 2" xfId="29498" xr:uid="{00000000-0005-0000-0000-0000E6720000}"/>
    <cellStyle name="Dezimal 24 5 2 5 3" xfId="29499" xr:uid="{00000000-0005-0000-0000-0000E7720000}"/>
    <cellStyle name="Dezimal 24 5 2 5 3 2" xfId="29500" xr:uid="{00000000-0005-0000-0000-0000E8720000}"/>
    <cellStyle name="Dezimal 24 5 2 5 4" xfId="29501" xr:uid="{00000000-0005-0000-0000-0000E9720000}"/>
    <cellStyle name="Dezimal 24 5 2 6" xfId="29502" xr:uid="{00000000-0005-0000-0000-0000EA720000}"/>
    <cellStyle name="Dezimal 24 5 2 6 2" xfId="29503" xr:uid="{00000000-0005-0000-0000-0000EB720000}"/>
    <cellStyle name="Dezimal 24 5 2 6 2 2" xfId="29504" xr:uid="{00000000-0005-0000-0000-0000EC720000}"/>
    <cellStyle name="Dezimal 24 5 2 6 3" xfId="29505" xr:uid="{00000000-0005-0000-0000-0000ED720000}"/>
    <cellStyle name="Dezimal 24 5 2 6 3 2" xfId="29506" xr:uid="{00000000-0005-0000-0000-0000EE720000}"/>
    <cellStyle name="Dezimal 24 5 2 6 4" xfId="29507" xr:uid="{00000000-0005-0000-0000-0000EF720000}"/>
    <cellStyle name="Dezimal 24 5 2 7" xfId="29508" xr:uid="{00000000-0005-0000-0000-0000F0720000}"/>
    <cellStyle name="Dezimal 24 5 2 7 2" xfId="29509" xr:uid="{00000000-0005-0000-0000-0000F1720000}"/>
    <cellStyle name="Dezimal 24 5 2 7 2 2" xfId="29510" xr:uid="{00000000-0005-0000-0000-0000F2720000}"/>
    <cellStyle name="Dezimal 24 5 2 7 3" xfId="29511" xr:uid="{00000000-0005-0000-0000-0000F3720000}"/>
    <cellStyle name="Dezimal 24 5 2 7 3 2" xfId="29512" xr:uid="{00000000-0005-0000-0000-0000F4720000}"/>
    <cellStyle name="Dezimal 24 5 2 7 4" xfId="29513" xr:uid="{00000000-0005-0000-0000-0000F5720000}"/>
    <cellStyle name="Dezimal 24 5 2 8" xfId="29514" xr:uid="{00000000-0005-0000-0000-0000F6720000}"/>
    <cellStyle name="Dezimal 24 5 2 8 2" xfId="29515" xr:uid="{00000000-0005-0000-0000-0000F7720000}"/>
    <cellStyle name="Dezimal 24 5 2 9" xfId="29516" xr:uid="{00000000-0005-0000-0000-0000F8720000}"/>
    <cellStyle name="Dezimal 24 5 2 9 2" xfId="29517" xr:uid="{00000000-0005-0000-0000-0000F9720000}"/>
    <cellStyle name="Dezimal 24 5 3" xfId="29518" xr:uid="{00000000-0005-0000-0000-0000FA720000}"/>
    <cellStyle name="Dezimal 24 5 3 2" xfId="29519" xr:uid="{00000000-0005-0000-0000-0000FB720000}"/>
    <cellStyle name="Dezimal 24 5 3 2 2" xfId="29520" xr:uid="{00000000-0005-0000-0000-0000FC720000}"/>
    <cellStyle name="Dezimal 24 5 3 2 2 2" xfId="29521" xr:uid="{00000000-0005-0000-0000-0000FD720000}"/>
    <cellStyle name="Dezimal 24 5 3 2 3" xfId="29522" xr:uid="{00000000-0005-0000-0000-0000FE720000}"/>
    <cellStyle name="Dezimal 24 5 3 2 3 2" xfId="29523" xr:uid="{00000000-0005-0000-0000-0000FF720000}"/>
    <cellStyle name="Dezimal 24 5 3 2 4" xfId="29524" xr:uid="{00000000-0005-0000-0000-000000730000}"/>
    <cellStyle name="Dezimal 24 5 3 3" xfId="29525" xr:uid="{00000000-0005-0000-0000-000001730000}"/>
    <cellStyle name="Dezimal 24 5 3 3 2" xfId="29526" xr:uid="{00000000-0005-0000-0000-000002730000}"/>
    <cellStyle name="Dezimal 24 5 3 3 2 2" xfId="29527" xr:uid="{00000000-0005-0000-0000-000003730000}"/>
    <cellStyle name="Dezimal 24 5 3 3 3" xfId="29528" xr:uid="{00000000-0005-0000-0000-000004730000}"/>
    <cellStyle name="Dezimal 24 5 3 3 3 2" xfId="29529" xr:uid="{00000000-0005-0000-0000-000005730000}"/>
    <cellStyle name="Dezimal 24 5 3 3 4" xfId="29530" xr:uid="{00000000-0005-0000-0000-000006730000}"/>
    <cellStyle name="Dezimal 24 5 3 4" xfId="29531" xr:uid="{00000000-0005-0000-0000-000007730000}"/>
    <cellStyle name="Dezimal 24 5 3 4 2" xfId="29532" xr:uid="{00000000-0005-0000-0000-000008730000}"/>
    <cellStyle name="Dezimal 24 5 3 4 2 2" xfId="29533" xr:uid="{00000000-0005-0000-0000-000009730000}"/>
    <cellStyle name="Dezimal 24 5 3 4 3" xfId="29534" xr:uid="{00000000-0005-0000-0000-00000A730000}"/>
    <cellStyle name="Dezimal 24 5 3 4 3 2" xfId="29535" xr:uid="{00000000-0005-0000-0000-00000B730000}"/>
    <cellStyle name="Dezimal 24 5 3 4 4" xfId="29536" xr:uid="{00000000-0005-0000-0000-00000C730000}"/>
    <cellStyle name="Dezimal 24 5 3 5" xfId="29537" xr:uid="{00000000-0005-0000-0000-00000D730000}"/>
    <cellStyle name="Dezimal 24 5 3 5 2" xfId="29538" xr:uid="{00000000-0005-0000-0000-00000E730000}"/>
    <cellStyle name="Dezimal 24 5 3 5 2 2" xfId="29539" xr:uid="{00000000-0005-0000-0000-00000F730000}"/>
    <cellStyle name="Dezimal 24 5 3 5 3" xfId="29540" xr:uid="{00000000-0005-0000-0000-000010730000}"/>
    <cellStyle name="Dezimal 24 5 3 5 3 2" xfId="29541" xr:uid="{00000000-0005-0000-0000-000011730000}"/>
    <cellStyle name="Dezimal 24 5 3 5 4" xfId="29542" xr:uid="{00000000-0005-0000-0000-000012730000}"/>
    <cellStyle name="Dezimal 24 5 3 6" xfId="29543" xr:uid="{00000000-0005-0000-0000-000013730000}"/>
    <cellStyle name="Dezimal 24 5 3 6 2" xfId="29544" xr:uid="{00000000-0005-0000-0000-000014730000}"/>
    <cellStyle name="Dezimal 24 5 3 7" xfId="29545" xr:uid="{00000000-0005-0000-0000-000015730000}"/>
    <cellStyle name="Dezimal 24 5 3 7 2" xfId="29546" xr:uid="{00000000-0005-0000-0000-000016730000}"/>
    <cellStyle name="Dezimal 24 5 3 8" xfId="29547" xr:uid="{00000000-0005-0000-0000-000017730000}"/>
    <cellStyle name="Dezimal 24 5 4" xfId="29548" xr:uid="{00000000-0005-0000-0000-000018730000}"/>
    <cellStyle name="Dezimal 24 5 4 2" xfId="29549" xr:uid="{00000000-0005-0000-0000-000019730000}"/>
    <cellStyle name="Dezimal 24 5 4 2 2" xfId="29550" xr:uid="{00000000-0005-0000-0000-00001A730000}"/>
    <cellStyle name="Dezimal 24 5 4 3" xfId="29551" xr:uid="{00000000-0005-0000-0000-00001B730000}"/>
    <cellStyle name="Dezimal 24 5 4 3 2" xfId="29552" xr:uid="{00000000-0005-0000-0000-00001C730000}"/>
    <cellStyle name="Dezimal 24 5 4 4" xfId="29553" xr:uid="{00000000-0005-0000-0000-00001D730000}"/>
    <cellStyle name="Dezimal 24 5 5" xfId="29554" xr:uid="{00000000-0005-0000-0000-00001E730000}"/>
    <cellStyle name="Dezimal 24 5 5 2" xfId="29555" xr:uid="{00000000-0005-0000-0000-00001F730000}"/>
    <cellStyle name="Dezimal 24 5 5 2 2" xfId="29556" xr:uid="{00000000-0005-0000-0000-000020730000}"/>
    <cellStyle name="Dezimal 24 5 5 3" xfId="29557" xr:uid="{00000000-0005-0000-0000-000021730000}"/>
    <cellStyle name="Dezimal 24 5 5 3 2" xfId="29558" xr:uid="{00000000-0005-0000-0000-000022730000}"/>
    <cellStyle name="Dezimal 24 5 5 4" xfId="29559" xr:uid="{00000000-0005-0000-0000-000023730000}"/>
    <cellStyle name="Dezimal 24 5 6" xfId="29560" xr:uid="{00000000-0005-0000-0000-000024730000}"/>
    <cellStyle name="Dezimal 24 5 6 2" xfId="29561" xr:uid="{00000000-0005-0000-0000-000025730000}"/>
    <cellStyle name="Dezimal 24 5 6 2 2" xfId="29562" xr:uid="{00000000-0005-0000-0000-000026730000}"/>
    <cellStyle name="Dezimal 24 5 6 3" xfId="29563" xr:uid="{00000000-0005-0000-0000-000027730000}"/>
    <cellStyle name="Dezimal 24 5 6 3 2" xfId="29564" xr:uid="{00000000-0005-0000-0000-000028730000}"/>
    <cellStyle name="Dezimal 24 5 6 4" xfId="29565" xr:uid="{00000000-0005-0000-0000-000029730000}"/>
    <cellStyle name="Dezimal 24 5 7" xfId="29566" xr:uid="{00000000-0005-0000-0000-00002A730000}"/>
    <cellStyle name="Dezimal 24 5 7 2" xfId="29567" xr:uid="{00000000-0005-0000-0000-00002B730000}"/>
    <cellStyle name="Dezimal 24 5 7 2 2" xfId="29568" xr:uid="{00000000-0005-0000-0000-00002C730000}"/>
    <cellStyle name="Dezimal 24 5 7 3" xfId="29569" xr:uid="{00000000-0005-0000-0000-00002D730000}"/>
    <cellStyle name="Dezimal 24 5 7 3 2" xfId="29570" xr:uid="{00000000-0005-0000-0000-00002E730000}"/>
    <cellStyle name="Dezimal 24 5 7 4" xfId="29571" xr:uid="{00000000-0005-0000-0000-00002F730000}"/>
    <cellStyle name="Dezimal 24 5 8" xfId="29572" xr:uid="{00000000-0005-0000-0000-000030730000}"/>
    <cellStyle name="Dezimal 24 5 8 2" xfId="29573" xr:uid="{00000000-0005-0000-0000-000031730000}"/>
    <cellStyle name="Dezimal 24 5 8 2 2" xfId="29574" xr:uid="{00000000-0005-0000-0000-000032730000}"/>
    <cellStyle name="Dezimal 24 5 8 3" xfId="29575" xr:uid="{00000000-0005-0000-0000-000033730000}"/>
    <cellStyle name="Dezimal 24 5 8 3 2" xfId="29576" xr:uid="{00000000-0005-0000-0000-000034730000}"/>
    <cellStyle name="Dezimal 24 5 8 4" xfId="29577" xr:uid="{00000000-0005-0000-0000-000035730000}"/>
    <cellStyle name="Dezimal 24 5 9" xfId="29578" xr:uid="{00000000-0005-0000-0000-000036730000}"/>
    <cellStyle name="Dezimal 24 5 9 2" xfId="29579" xr:uid="{00000000-0005-0000-0000-000037730000}"/>
    <cellStyle name="Dezimal 24 6" xfId="29580" xr:uid="{00000000-0005-0000-0000-000038730000}"/>
    <cellStyle name="Dezimal 24 6 10" xfId="29581" xr:uid="{00000000-0005-0000-0000-000039730000}"/>
    <cellStyle name="Dezimal 24 6 10 2" xfId="29582" xr:uid="{00000000-0005-0000-0000-00003A730000}"/>
    <cellStyle name="Dezimal 24 6 11" xfId="29583" xr:uid="{00000000-0005-0000-0000-00003B730000}"/>
    <cellStyle name="Dezimal 24 6 2" xfId="29584" xr:uid="{00000000-0005-0000-0000-00003C730000}"/>
    <cellStyle name="Dezimal 24 6 2 10" xfId="29585" xr:uid="{00000000-0005-0000-0000-00003D730000}"/>
    <cellStyle name="Dezimal 24 6 2 2" xfId="29586" xr:uid="{00000000-0005-0000-0000-00003E730000}"/>
    <cellStyle name="Dezimal 24 6 2 2 2" xfId="29587" xr:uid="{00000000-0005-0000-0000-00003F730000}"/>
    <cellStyle name="Dezimal 24 6 2 2 2 2" xfId="29588" xr:uid="{00000000-0005-0000-0000-000040730000}"/>
    <cellStyle name="Dezimal 24 6 2 2 3" xfId="29589" xr:uid="{00000000-0005-0000-0000-000041730000}"/>
    <cellStyle name="Dezimal 24 6 2 2 3 2" xfId="29590" xr:uid="{00000000-0005-0000-0000-000042730000}"/>
    <cellStyle name="Dezimal 24 6 2 2 4" xfId="29591" xr:uid="{00000000-0005-0000-0000-000043730000}"/>
    <cellStyle name="Dezimal 24 6 2 3" xfId="29592" xr:uid="{00000000-0005-0000-0000-000044730000}"/>
    <cellStyle name="Dezimal 24 6 2 3 2" xfId="29593" xr:uid="{00000000-0005-0000-0000-000045730000}"/>
    <cellStyle name="Dezimal 24 6 2 3 2 2" xfId="29594" xr:uid="{00000000-0005-0000-0000-000046730000}"/>
    <cellStyle name="Dezimal 24 6 2 3 3" xfId="29595" xr:uid="{00000000-0005-0000-0000-000047730000}"/>
    <cellStyle name="Dezimal 24 6 2 3 3 2" xfId="29596" xr:uid="{00000000-0005-0000-0000-000048730000}"/>
    <cellStyle name="Dezimal 24 6 2 3 4" xfId="29597" xr:uid="{00000000-0005-0000-0000-000049730000}"/>
    <cellStyle name="Dezimal 24 6 2 4" xfId="29598" xr:uid="{00000000-0005-0000-0000-00004A730000}"/>
    <cellStyle name="Dezimal 24 6 2 4 2" xfId="29599" xr:uid="{00000000-0005-0000-0000-00004B730000}"/>
    <cellStyle name="Dezimal 24 6 2 4 2 2" xfId="29600" xr:uid="{00000000-0005-0000-0000-00004C730000}"/>
    <cellStyle name="Dezimal 24 6 2 4 3" xfId="29601" xr:uid="{00000000-0005-0000-0000-00004D730000}"/>
    <cellStyle name="Dezimal 24 6 2 4 3 2" xfId="29602" xr:uid="{00000000-0005-0000-0000-00004E730000}"/>
    <cellStyle name="Dezimal 24 6 2 4 4" xfId="29603" xr:uid="{00000000-0005-0000-0000-00004F730000}"/>
    <cellStyle name="Dezimal 24 6 2 5" xfId="29604" xr:uid="{00000000-0005-0000-0000-000050730000}"/>
    <cellStyle name="Dezimal 24 6 2 5 2" xfId="29605" xr:uid="{00000000-0005-0000-0000-000051730000}"/>
    <cellStyle name="Dezimal 24 6 2 5 2 2" xfId="29606" xr:uid="{00000000-0005-0000-0000-000052730000}"/>
    <cellStyle name="Dezimal 24 6 2 5 3" xfId="29607" xr:uid="{00000000-0005-0000-0000-000053730000}"/>
    <cellStyle name="Dezimal 24 6 2 5 3 2" xfId="29608" xr:uid="{00000000-0005-0000-0000-000054730000}"/>
    <cellStyle name="Dezimal 24 6 2 5 4" xfId="29609" xr:uid="{00000000-0005-0000-0000-000055730000}"/>
    <cellStyle name="Dezimal 24 6 2 6" xfId="29610" xr:uid="{00000000-0005-0000-0000-000056730000}"/>
    <cellStyle name="Dezimal 24 6 2 6 2" xfId="29611" xr:uid="{00000000-0005-0000-0000-000057730000}"/>
    <cellStyle name="Dezimal 24 6 2 6 2 2" xfId="29612" xr:uid="{00000000-0005-0000-0000-000058730000}"/>
    <cellStyle name="Dezimal 24 6 2 6 3" xfId="29613" xr:uid="{00000000-0005-0000-0000-000059730000}"/>
    <cellStyle name="Dezimal 24 6 2 6 3 2" xfId="29614" xr:uid="{00000000-0005-0000-0000-00005A730000}"/>
    <cellStyle name="Dezimal 24 6 2 6 4" xfId="29615" xr:uid="{00000000-0005-0000-0000-00005B730000}"/>
    <cellStyle name="Dezimal 24 6 2 7" xfId="29616" xr:uid="{00000000-0005-0000-0000-00005C730000}"/>
    <cellStyle name="Dezimal 24 6 2 7 2" xfId="29617" xr:uid="{00000000-0005-0000-0000-00005D730000}"/>
    <cellStyle name="Dezimal 24 6 2 7 2 2" xfId="29618" xr:uid="{00000000-0005-0000-0000-00005E730000}"/>
    <cellStyle name="Dezimal 24 6 2 7 3" xfId="29619" xr:uid="{00000000-0005-0000-0000-00005F730000}"/>
    <cellStyle name="Dezimal 24 6 2 7 3 2" xfId="29620" xr:uid="{00000000-0005-0000-0000-000060730000}"/>
    <cellStyle name="Dezimal 24 6 2 7 4" xfId="29621" xr:uid="{00000000-0005-0000-0000-000061730000}"/>
    <cellStyle name="Dezimal 24 6 2 8" xfId="29622" xr:uid="{00000000-0005-0000-0000-000062730000}"/>
    <cellStyle name="Dezimal 24 6 2 8 2" xfId="29623" xr:uid="{00000000-0005-0000-0000-000063730000}"/>
    <cellStyle name="Dezimal 24 6 2 9" xfId="29624" xr:uid="{00000000-0005-0000-0000-000064730000}"/>
    <cellStyle name="Dezimal 24 6 2 9 2" xfId="29625" xr:uid="{00000000-0005-0000-0000-000065730000}"/>
    <cellStyle name="Dezimal 24 6 3" xfId="29626" xr:uid="{00000000-0005-0000-0000-000066730000}"/>
    <cellStyle name="Dezimal 24 6 3 2" xfId="29627" xr:uid="{00000000-0005-0000-0000-000067730000}"/>
    <cellStyle name="Dezimal 24 6 3 2 2" xfId="29628" xr:uid="{00000000-0005-0000-0000-000068730000}"/>
    <cellStyle name="Dezimal 24 6 3 2 2 2" xfId="29629" xr:uid="{00000000-0005-0000-0000-000069730000}"/>
    <cellStyle name="Dezimal 24 6 3 2 3" xfId="29630" xr:uid="{00000000-0005-0000-0000-00006A730000}"/>
    <cellStyle name="Dezimal 24 6 3 2 3 2" xfId="29631" xr:uid="{00000000-0005-0000-0000-00006B730000}"/>
    <cellStyle name="Dezimal 24 6 3 2 4" xfId="29632" xr:uid="{00000000-0005-0000-0000-00006C730000}"/>
    <cellStyle name="Dezimal 24 6 3 3" xfId="29633" xr:uid="{00000000-0005-0000-0000-00006D730000}"/>
    <cellStyle name="Dezimal 24 6 3 3 2" xfId="29634" xr:uid="{00000000-0005-0000-0000-00006E730000}"/>
    <cellStyle name="Dezimal 24 6 3 3 2 2" xfId="29635" xr:uid="{00000000-0005-0000-0000-00006F730000}"/>
    <cellStyle name="Dezimal 24 6 3 3 3" xfId="29636" xr:uid="{00000000-0005-0000-0000-000070730000}"/>
    <cellStyle name="Dezimal 24 6 3 3 3 2" xfId="29637" xr:uid="{00000000-0005-0000-0000-000071730000}"/>
    <cellStyle name="Dezimal 24 6 3 3 4" xfId="29638" xr:uid="{00000000-0005-0000-0000-000072730000}"/>
    <cellStyle name="Dezimal 24 6 3 4" xfId="29639" xr:uid="{00000000-0005-0000-0000-000073730000}"/>
    <cellStyle name="Dezimal 24 6 3 4 2" xfId="29640" xr:uid="{00000000-0005-0000-0000-000074730000}"/>
    <cellStyle name="Dezimal 24 6 3 5" xfId="29641" xr:uid="{00000000-0005-0000-0000-000075730000}"/>
    <cellStyle name="Dezimal 24 6 3 5 2" xfId="29642" xr:uid="{00000000-0005-0000-0000-000076730000}"/>
    <cellStyle name="Dezimal 24 6 3 6" xfId="29643" xr:uid="{00000000-0005-0000-0000-000077730000}"/>
    <cellStyle name="Dezimal 24 6 4" xfId="29644" xr:uid="{00000000-0005-0000-0000-000078730000}"/>
    <cellStyle name="Dezimal 24 6 4 2" xfId="29645" xr:uid="{00000000-0005-0000-0000-000079730000}"/>
    <cellStyle name="Dezimal 24 6 4 2 2" xfId="29646" xr:uid="{00000000-0005-0000-0000-00007A730000}"/>
    <cellStyle name="Dezimal 24 6 4 3" xfId="29647" xr:uid="{00000000-0005-0000-0000-00007B730000}"/>
    <cellStyle name="Dezimal 24 6 4 3 2" xfId="29648" xr:uid="{00000000-0005-0000-0000-00007C730000}"/>
    <cellStyle name="Dezimal 24 6 4 4" xfId="29649" xr:uid="{00000000-0005-0000-0000-00007D730000}"/>
    <cellStyle name="Dezimal 24 6 5" xfId="29650" xr:uid="{00000000-0005-0000-0000-00007E730000}"/>
    <cellStyle name="Dezimal 24 6 5 2" xfId="29651" xr:uid="{00000000-0005-0000-0000-00007F730000}"/>
    <cellStyle name="Dezimal 24 6 5 2 2" xfId="29652" xr:uid="{00000000-0005-0000-0000-000080730000}"/>
    <cellStyle name="Dezimal 24 6 5 3" xfId="29653" xr:uid="{00000000-0005-0000-0000-000081730000}"/>
    <cellStyle name="Dezimal 24 6 5 3 2" xfId="29654" xr:uid="{00000000-0005-0000-0000-000082730000}"/>
    <cellStyle name="Dezimal 24 6 5 4" xfId="29655" xr:uid="{00000000-0005-0000-0000-000083730000}"/>
    <cellStyle name="Dezimal 24 6 6" xfId="29656" xr:uid="{00000000-0005-0000-0000-000084730000}"/>
    <cellStyle name="Dezimal 24 6 6 2" xfId="29657" xr:uid="{00000000-0005-0000-0000-000085730000}"/>
    <cellStyle name="Dezimal 24 6 6 2 2" xfId="29658" xr:uid="{00000000-0005-0000-0000-000086730000}"/>
    <cellStyle name="Dezimal 24 6 6 3" xfId="29659" xr:uid="{00000000-0005-0000-0000-000087730000}"/>
    <cellStyle name="Dezimal 24 6 6 3 2" xfId="29660" xr:uid="{00000000-0005-0000-0000-000088730000}"/>
    <cellStyle name="Dezimal 24 6 6 4" xfId="29661" xr:uid="{00000000-0005-0000-0000-000089730000}"/>
    <cellStyle name="Dezimal 24 6 7" xfId="29662" xr:uid="{00000000-0005-0000-0000-00008A730000}"/>
    <cellStyle name="Dezimal 24 6 7 2" xfId="29663" xr:uid="{00000000-0005-0000-0000-00008B730000}"/>
    <cellStyle name="Dezimal 24 6 7 2 2" xfId="29664" xr:uid="{00000000-0005-0000-0000-00008C730000}"/>
    <cellStyle name="Dezimal 24 6 7 3" xfId="29665" xr:uid="{00000000-0005-0000-0000-00008D730000}"/>
    <cellStyle name="Dezimal 24 6 7 3 2" xfId="29666" xr:uid="{00000000-0005-0000-0000-00008E730000}"/>
    <cellStyle name="Dezimal 24 6 7 4" xfId="29667" xr:uid="{00000000-0005-0000-0000-00008F730000}"/>
    <cellStyle name="Dezimal 24 6 8" xfId="29668" xr:uid="{00000000-0005-0000-0000-000090730000}"/>
    <cellStyle name="Dezimal 24 6 8 2" xfId="29669" xr:uid="{00000000-0005-0000-0000-000091730000}"/>
    <cellStyle name="Dezimal 24 6 8 2 2" xfId="29670" xr:uid="{00000000-0005-0000-0000-000092730000}"/>
    <cellStyle name="Dezimal 24 6 8 3" xfId="29671" xr:uid="{00000000-0005-0000-0000-000093730000}"/>
    <cellStyle name="Dezimal 24 6 8 3 2" xfId="29672" xr:uid="{00000000-0005-0000-0000-000094730000}"/>
    <cellStyle name="Dezimal 24 6 8 4" xfId="29673" xr:uid="{00000000-0005-0000-0000-000095730000}"/>
    <cellStyle name="Dezimal 24 6 9" xfId="29674" xr:uid="{00000000-0005-0000-0000-000096730000}"/>
    <cellStyle name="Dezimal 24 6 9 2" xfId="29675" xr:uid="{00000000-0005-0000-0000-000097730000}"/>
    <cellStyle name="Dezimal 24 7" xfId="29676" xr:uid="{00000000-0005-0000-0000-000098730000}"/>
    <cellStyle name="Dezimal 24 7 10" xfId="29677" xr:uid="{00000000-0005-0000-0000-000099730000}"/>
    <cellStyle name="Dezimal 24 7 2" xfId="29678" xr:uid="{00000000-0005-0000-0000-00009A730000}"/>
    <cellStyle name="Dezimal 24 7 2 10" xfId="29679" xr:uid="{00000000-0005-0000-0000-00009B730000}"/>
    <cellStyle name="Dezimal 24 7 2 2" xfId="29680" xr:uid="{00000000-0005-0000-0000-00009C730000}"/>
    <cellStyle name="Dezimal 24 7 2 2 2" xfId="29681" xr:uid="{00000000-0005-0000-0000-00009D730000}"/>
    <cellStyle name="Dezimal 24 7 2 2 2 2" xfId="29682" xr:uid="{00000000-0005-0000-0000-00009E730000}"/>
    <cellStyle name="Dezimal 24 7 2 2 3" xfId="29683" xr:uid="{00000000-0005-0000-0000-00009F730000}"/>
    <cellStyle name="Dezimal 24 7 2 2 3 2" xfId="29684" xr:uid="{00000000-0005-0000-0000-0000A0730000}"/>
    <cellStyle name="Dezimal 24 7 2 2 4" xfId="29685" xr:uid="{00000000-0005-0000-0000-0000A1730000}"/>
    <cellStyle name="Dezimal 24 7 2 3" xfId="29686" xr:uid="{00000000-0005-0000-0000-0000A2730000}"/>
    <cellStyle name="Dezimal 24 7 2 3 2" xfId="29687" xr:uid="{00000000-0005-0000-0000-0000A3730000}"/>
    <cellStyle name="Dezimal 24 7 2 3 2 2" xfId="29688" xr:uid="{00000000-0005-0000-0000-0000A4730000}"/>
    <cellStyle name="Dezimal 24 7 2 3 3" xfId="29689" xr:uid="{00000000-0005-0000-0000-0000A5730000}"/>
    <cellStyle name="Dezimal 24 7 2 3 3 2" xfId="29690" xr:uid="{00000000-0005-0000-0000-0000A6730000}"/>
    <cellStyle name="Dezimal 24 7 2 3 4" xfId="29691" xr:uid="{00000000-0005-0000-0000-0000A7730000}"/>
    <cellStyle name="Dezimal 24 7 2 4" xfId="29692" xr:uid="{00000000-0005-0000-0000-0000A8730000}"/>
    <cellStyle name="Dezimal 24 7 2 4 2" xfId="29693" xr:uid="{00000000-0005-0000-0000-0000A9730000}"/>
    <cellStyle name="Dezimal 24 7 2 4 2 2" xfId="29694" xr:uid="{00000000-0005-0000-0000-0000AA730000}"/>
    <cellStyle name="Dezimal 24 7 2 4 3" xfId="29695" xr:uid="{00000000-0005-0000-0000-0000AB730000}"/>
    <cellStyle name="Dezimal 24 7 2 4 3 2" xfId="29696" xr:uid="{00000000-0005-0000-0000-0000AC730000}"/>
    <cellStyle name="Dezimal 24 7 2 4 4" xfId="29697" xr:uid="{00000000-0005-0000-0000-0000AD730000}"/>
    <cellStyle name="Dezimal 24 7 2 5" xfId="29698" xr:uid="{00000000-0005-0000-0000-0000AE730000}"/>
    <cellStyle name="Dezimal 24 7 2 5 2" xfId="29699" xr:uid="{00000000-0005-0000-0000-0000AF730000}"/>
    <cellStyle name="Dezimal 24 7 2 5 2 2" xfId="29700" xr:uid="{00000000-0005-0000-0000-0000B0730000}"/>
    <cellStyle name="Dezimal 24 7 2 5 3" xfId="29701" xr:uid="{00000000-0005-0000-0000-0000B1730000}"/>
    <cellStyle name="Dezimal 24 7 2 5 3 2" xfId="29702" xr:uid="{00000000-0005-0000-0000-0000B2730000}"/>
    <cellStyle name="Dezimal 24 7 2 5 4" xfId="29703" xr:uid="{00000000-0005-0000-0000-0000B3730000}"/>
    <cellStyle name="Dezimal 24 7 2 6" xfId="29704" xr:uid="{00000000-0005-0000-0000-0000B4730000}"/>
    <cellStyle name="Dezimal 24 7 2 6 2" xfId="29705" xr:uid="{00000000-0005-0000-0000-0000B5730000}"/>
    <cellStyle name="Dezimal 24 7 2 6 2 2" xfId="29706" xr:uid="{00000000-0005-0000-0000-0000B6730000}"/>
    <cellStyle name="Dezimal 24 7 2 6 3" xfId="29707" xr:uid="{00000000-0005-0000-0000-0000B7730000}"/>
    <cellStyle name="Dezimal 24 7 2 6 3 2" xfId="29708" xr:uid="{00000000-0005-0000-0000-0000B8730000}"/>
    <cellStyle name="Dezimal 24 7 2 6 4" xfId="29709" xr:uid="{00000000-0005-0000-0000-0000B9730000}"/>
    <cellStyle name="Dezimal 24 7 2 7" xfId="29710" xr:uid="{00000000-0005-0000-0000-0000BA730000}"/>
    <cellStyle name="Dezimal 24 7 2 7 2" xfId="29711" xr:uid="{00000000-0005-0000-0000-0000BB730000}"/>
    <cellStyle name="Dezimal 24 7 2 7 2 2" xfId="29712" xr:uid="{00000000-0005-0000-0000-0000BC730000}"/>
    <cellStyle name="Dezimal 24 7 2 7 3" xfId="29713" xr:uid="{00000000-0005-0000-0000-0000BD730000}"/>
    <cellStyle name="Dezimal 24 7 2 7 3 2" xfId="29714" xr:uid="{00000000-0005-0000-0000-0000BE730000}"/>
    <cellStyle name="Dezimal 24 7 2 7 4" xfId="29715" xr:uid="{00000000-0005-0000-0000-0000BF730000}"/>
    <cellStyle name="Dezimal 24 7 2 8" xfId="29716" xr:uid="{00000000-0005-0000-0000-0000C0730000}"/>
    <cellStyle name="Dezimal 24 7 2 8 2" xfId="29717" xr:uid="{00000000-0005-0000-0000-0000C1730000}"/>
    <cellStyle name="Dezimal 24 7 2 9" xfId="29718" xr:uid="{00000000-0005-0000-0000-0000C2730000}"/>
    <cellStyle name="Dezimal 24 7 2 9 2" xfId="29719" xr:uid="{00000000-0005-0000-0000-0000C3730000}"/>
    <cellStyle name="Dezimal 24 7 3" xfId="29720" xr:uid="{00000000-0005-0000-0000-0000C4730000}"/>
    <cellStyle name="Dezimal 24 7 3 2" xfId="29721" xr:uid="{00000000-0005-0000-0000-0000C5730000}"/>
    <cellStyle name="Dezimal 24 7 3 2 2" xfId="29722" xr:uid="{00000000-0005-0000-0000-0000C6730000}"/>
    <cellStyle name="Dezimal 24 7 3 3" xfId="29723" xr:uid="{00000000-0005-0000-0000-0000C7730000}"/>
    <cellStyle name="Dezimal 24 7 3 3 2" xfId="29724" xr:uid="{00000000-0005-0000-0000-0000C8730000}"/>
    <cellStyle name="Dezimal 24 7 3 4" xfId="29725" xr:uid="{00000000-0005-0000-0000-0000C9730000}"/>
    <cellStyle name="Dezimal 24 7 4" xfId="29726" xr:uid="{00000000-0005-0000-0000-0000CA730000}"/>
    <cellStyle name="Dezimal 24 7 4 2" xfId="29727" xr:uid="{00000000-0005-0000-0000-0000CB730000}"/>
    <cellStyle name="Dezimal 24 7 4 2 2" xfId="29728" xr:uid="{00000000-0005-0000-0000-0000CC730000}"/>
    <cellStyle name="Dezimal 24 7 4 3" xfId="29729" xr:uid="{00000000-0005-0000-0000-0000CD730000}"/>
    <cellStyle name="Dezimal 24 7 4 3 2" xfId="29730" xr:uid="{00000000-0005-0000-0000-0000CE730000}"/>
    <cellStyle name="Dezimal 24 7 4 4" xfId="29731" xr:uid="{00000000-0005-0000-0000-0000CF730000}"/>
    <cellStyle name="Dezimal 24 7 5" xfId="29732" xr:uid="{00000000-0005-0000-0000-0000D0730000}"/>
    <cellStyle name="Dezimal 24 7 5 2" xfId="29733" xr:uid="{00000000-0005-0000-0000-0000D1730000}"/>
    <cellStyle name="Dezimal 24 7 5 2 2" xfId="29734" xr:uid="{00000000-0005-0000-0000-0000D2730000}"/>
    <cellStyle name="Dezimal 24 7 5 3" xfId="29735" xr:uid="{00000000-0005-0000-0000-0000D3730000}"/>
    <cellStyle name="Dezimal 24 7 5 3 2" xfId="29736" xr:uid="{00000000-0005-0000-0000-0000D4730000}"/>
    <cellStyle name="Dezimal 24 7 5 4" xfId="29737" xr:uid="{00000000-0005-0000-0000-0000D5730000}"/>
    <cellStyle name="Dezimal 24 7 6" xfId="29738" xr:uid="{00000000-0005-0000-0000-0000D6730000}"/>
    <cellStyle name="Dezimal 24 7 6 2" xfId="29739" xr:uid="{00000000-0005-0000-0000-0000D7730000}"/>
    <cellStyle name="Dezimal 24 7 6 2 2" xfId="29740" xr:uid="{00000000-0005-0000-0000-0000D8730000}"/>
    <cellStyle name="Dezimal 24 7 6 3" xfId="29741" xr:uid="{00000000-0005-0000-0000-0000D9730000}"/>
    <cellStyle name="Dezimal 24 7 6 3 2" xfId="29742" xr:uid="{00000000-0005-0000-0000-0000DA730000}"/>
    <cellStyle name="Dezimal 24 7 6 4" xfId="29743" xr:uid="{00000000-0005-0000-0000-0000DB730000}"/>
    <cellStyle name="Dezimal 24 7 7" xfId="29744" xr:uid="{00000000-0005-0000-0000-0000DC730000}"/>
    <cellStyle name="Dezimal 24 7 7 2" xfId="29745" xr:uid="{00000000-0005-0000-0000-0000DD730000}"/>
    <cellStyle name="Dezimal 24 7 7 2 2" xfId="29746" xr:uid="{00000000-0005-0000-0000-0000DE730000}"/>
    <cellStyle name="Dezimal 24 7 7 3" xfId="29747" xr:uid="{00000000-0005-0000-0000-0000DF730000}"/>
    <cellStyle name="Dezimal 24 7 7 3 2" xfId="29748" xr:uid="{00000000-0005-0000-0000-0000E0730000}"/>
    <cellStyle name="Dezimal 24 7 7 4" xfId="29749" xr:uid="{00000000-0005-0000-0000-0000E1730000}"/>
    <cellStyle name="Dezimal 24 7 8" xfId="29750" xr:uid="{00000000-0005-0000-0000-0000E2730000}"/>
    <cellStyle name="Dezimal 24 7 8 2" xfId="29751" xr:uid="{00000000-0005-0000-0000-0000E3730000}"/>
    <cellStyle name="Dezimal 24 7 9" xfId="29752" xr:uid="{00000000-0005-0000-0000-0000E4730000}"/>
    <cellStyle name="Dezimal 24 7 9 2" xfId="29753" xr:uid="{00000000-0005-0000-0000-0000E5730000}"/>
    <cellStyle name="Dezimal 24 8" xfId="29754" xr:uid="{00000000-0005-0000-0000-0000E6730000}"/>
    <cellStyle name="Dezimal 24 8 10" xfId="29755" xr:uid="{00000000-0005-0000-0000-0000E7730000}"/>
    <cellStyle name="Dezimal 24 8 2" xfId="29756" xr:uid="{00000000-0005-0000-0000-0000E8730000}"/>
    <cellStyle name="Dezimal 24 8 2 2" xfId="29757" xr:uid="{00000000-0005-0000-0000-0000E9730000}"/>
    <cellStyle name="Dezimal 24 8 2 2 2" xfId="29758" xr:uid="{00000000-0005-0000-0000-0000EA730000}"/>
    <cellStyle name="Dezimal 24 8 2 2 2 2" xfId="29759" xr:uid="{00000000-0005-0000-0000-0000EB730000}"/>
    <cellStyle name="Dezimal 24 8 2 2 3" xfId="29760" xr:uid="{00000000-0005-0000-0000-0000EC730000}"/>
    <cellStyle name="Dezimal 24 8 2 2 3 2" xfId="29761" xr:uid="{00000000-0005-0000-0000-0000ED730000}"/>
    <cellStyle name="Dezimal 24 8 2 2 4" xfId="29762" xr:uid="{00000000-0005-0000-0000-0000EE730000}"/>
    <cellStyle name="Dezimal 24 8 2 3" xfId="29763" xr:uid="{00000000-0005-0000-0000-0000EF730000}"/>
    <cellStyle name="Dezimal 24 8 2 3 2" xfId="29764" xr:uid="{00000000-0005-0000-0000-0000F0730000}"/>
    <cellStyle name="Dezimal 24 8 2 3 2 2" xfId="29765" xr:uid="{00000000-0005-0000-0000-0000F1730000}"/>
    <cellStyle name="Dezimal 24 8 2 3 3" xfId="29766" xr:uid="{00000000-0005-0000-0000-0000F2730000}"/>
    <cellStyle name="Dezimal 24 8 2 3 3 2" xfId="29767" xr:uid="{00000000-0005-0000-0000-0000F3730000}"/>
    <cellStyle name="Dezimal 24 8 2 3 4" xfId="29768" xr:uid="{00000000-0005-0000-0000-0000F4730000}"/>
    <cellStyle name="Dezimal 24 8 2 4" xfId="29769" xr:uid="{00000000-0005-0000-0000-0000F5730000}"/>
    <cellStyle name="Dezimal 24 8 2 4 2" xfId="29770" xr:uid="{00000000-0005-0000-0000-0000F6730000}"/>
    <cellStyle name="Dezimal 24 8 2 5" xfId="29771" xr:uid="{00000000-0005-0000-0000-0000F7730000}"/>
    <cellStyle name="Dezimal 24 8 2 5 2" xfId="29772" xr:uid="{00000000-0005-0000-0000-0000F8730000}"/>
    <cellStyle name="Dezimal 24 8 2 6" xfId="29773" xr:uid="{00000000-0005-0000-0000-0000F9730000}"/>
    <cellStyle name="Dezimal 24 8 3" xfId="29774" xr:uid="{00000000-0005-0000-0000-0000FA730000}"/>
    <cellStyle name="Dezimal 24 8 3 2" xfId="29775" xr:uid="{00000000-0005-0000-0000-0000FB730000}"/>
    <cellStyle name="Dezimal 24 8 3 2 2" xfId="29776" xr:uid="{00000000-0005-0000-0000-0000FC730000}"/>
    <cellStyle name="Dezimal 24 8 3 3" xfId="29777" xr:uid="{00000000-0005-0000-0000-0000FD730000}"/>
    <cellStyle name="Dezimal 24 8 3 3 2" xfId="29778" xr:uid="{00000000-0005-0000-0000-0000FE730000}"/>
    <cellStyle name="Dezimal 24 8 3 4" xfId="29779" xr:uid="{00000000-0005-0000-0000-0000FF730000}"/>
    <cellStyle name="Dezimal 24 8 4" xfId="29780" xr:uid="{00000000-0005-0000-0000-000000740000}"/>
    <cellStyle name="Dezimal 24 8 4 2" xfId="29781" xr:uid="{00000000-0005-0000-0000-000001740000}"/>
    <cellStyle name="Dezimal 24 8 4 2 2" xfId="29782" xr:uid="{00000000-0005-0000-0000-000002740000}"/>
    <cellStyle name="Dezimal 24 8 4 3" xfId="29783" xr:uid="{00000000-0005-0000-0000-000003740000}"/>
    <cellStyle name="Dezimal 24 8 4 3 2" xfId="29784" xr:uid="{00000000-0005-0000-0000-000004740000}"/>
    <cellStyle name="Dezimal 24 8 4 4" xfId="29785" xr:uid="{00000000-0005-0000-0000-000005740000}"/>
    <cellStyle name="Dezimal 24 8 5" xfId="29786" xr:uid="{00000000-0005-0000-0000-000006740000}"/>
    <cellStyle name="Dezimal 24 8 5 2" xfId="29787" xr:uid="{00000000-0005-0000-0000-000007740000}"/>
    <cellStyle name="Dezimal 24 8 5 2 2" xfId="29788" xr:uid="{00000000-0005-0000-0000-000008740000}"/>
    <cellStyle name="Dezimal 24 8 5 3" xfId="29789" xr:uid="{00000000-0005-0000-0000-000009740000}"/>
    <cellStyle name="Dezimal 24 8 5 3 2" xfId="29790" xr:uid="{00000000-0005-0000-0000-00000A740000}"/>
    <cellStyle name="Dezimal 24 8 5 4" xfId="29791" xr:uid="{00000000-0005-0000-0000-00000B740000}"/>
    <cellStyle name="Dezimal 24 8 6" xfId="29792" xr:uid="{00000000-0005-0000-0000-00000C740000}"/>
    <cellStyle name="Dezimal 24 8 6 2" xfId="29793" xr:uid="{00000000-0005-0000-0000-00000D740000}"/>
    <cellStyle name="Dezimal 24 8 6 2 2" xfId="29794" xr:uid="{00000000-0005-0000-0000-00000E740000}"/>
    <cellStyle name="Dezimal 24 8 6 3" xfId="29795" xr:uid="{00000000-0005-0000-0000-00000F740000}"/>
    <cellStyle name="Dezimal 24 8 6 3 2" xfId="29796" xr:uid="{00000000-0005-0000-0000-000010740000}"/>
    <cellStyle name="Dezimal 24 8 6 4" xfId="29797" xr:uid="{00000000-0005-0000-0000-000011740000}"/>
    <cellStyle name="Dezimal 24 8 7" xfId="29798" xr:uid="{00000000-0005-0000-0000-000012740000}"/>
    <cellStyle name="Dezimal 24 8 7 2" xfId="29799" xr:uid="{00000000-0005-0000-0000-000013740000}"/>
    <cellStyle name="Dezimal 24 8 7 2 2" xfId="29800" xr:uid="{00000000-0005-0000-0000-000014740000}"/>
    <cellStyle name="Dezimal 24 8 7 3" xfId="29801" xr:uid="{00000000-0005-0000-0000-000015740000}"/>
    <cellStyle name="Dezimal 24 8 7 3 2" xfId="29802" xr:uid="{00000000-0005-0000-0000-000016740000}"/>
    <cellStyle name="Dezimal 24 8 7 4" xfId="29803" xr:uid="{00000000-0005-0000-0000-000017740000}"/>
    <cellStyle name="Dezimal 24 8 8" xfId="29804" xr:uid="{00000000-0005-0000-0000-000018740000}"/>
    <cellStyle name="Dezimal 24 8 8 2" xfId="29805" xr:uid="{00000000-0005-0000-0000-000019740000}"/>
    <cellStyle name="Dezimal 24 8 9" xfId="29806" xr:uid="{00000000-0005-0000-0000-00001A740000}"/>
    <cellStyle name="Dezimal 24 8 9 2" xfId="29807" xr:uid="{00000000-0005-0000-0000-00001B740000}"/>
    <cellStyle name="Dezimal 24 9" xfId="29808" xr:uid="{00000000-0005-0000-0000-00001C740000}"/>
    <cellStyle name="Dezimal 24 9 10" xfId="29809" xr:uid="{00000000-0005-0000-0000-00001D740000}"/>
    <cellStyle name="Dezimal 24 9 10 2" xfId="29810" xr:uid="{00000000-0005-0000-0000-00001E740000}"/>
    <cellStyle name="Dezimal 24 9 11" xfId="29811" xr:uid="{00000000-0005-0000-0000-00001F740000}"/>
    <cellStyle name="Dezimal 24 9 2" xfId="29812" xr:uid="{00000000-0005-0000-0000-000020740000}"/>
    <cellStyle name="Dezimal 24 9 2 2" xfId="29813" xr:uid="{00000000-0005-0000-0000-000021740000}"/>
    <cellStyle name="Dezimal 24 9 2 2 2" xfId="29814" xr:uid="{00000000-0005-0000-0000-000022740000}"/>
    <cellStyle name="Dezimal 24 9 2 2 2 2" xfId="29815" xr:uid="{00000000-0005-0000-0000-000023740000}"/>
    <cellStyle name="Dezimal 24 9 2 2 3" xfId="29816" xr:uid="{00000000-0005-0000-0000-000024740000}"/>
    <cellStyle name="Dezimal 24 9 2 2 3 2" xfId="29817" xr:uid="{00000000-0005-0000-0000-000025740000}"/>
    <cellStyle name="Dezimal 24 9 2 2 4" xfId="29818" xr:uid="{00000000-0005-0000-0000-000026740000}"/>
    <cellStyle name="Dezimal 24 9 2 3" xfId="29819" xr:uid="{00000000-0005-0000-0000-000027740000}"/>
    <cellStyle name="Dezimal 24 9 2 3 2" xfId="29820" xr:uid="{00000000-0005-0000-0000-000028740000}"/>
    <cellStyle name="Dezimal 24 9 2 3 2 2" xfId="29821" xr:uid="{00000000-0005-0000-0000-000029740000}"/>
    <cellStyle name="Dezimal 24 9 2 3 3" xfId="29822" xr:uid="{00000000-0005-0000-0000-00002A740000}"/>
    <cellStyle name="Dezimal 24 9 2 3 3 2" xfId="29823" xr:uid="{00000000-0005-0000-0000-00002B740000}"/>
    <cellStyle name="Dezimal 24 9 2 3 4" xfId="29824" xr:uid="{00000000-0005-0000-0000-00002C740000}"/>
    <cellStyle name="Dezimal 24 9 2 4" xfId="29825" xr:uid="{00000000-0005-0000-0000-00002D740000}"/>
    <cellStyle name="Dezimal 24 9 2 4 2" xfId="29826" xr:uid="{00000000-0005-0000-0000-00002E740000}"/>
    <cellStyle name="Dezimal 24 9 2 5" xfId="29827" xr:uid="{00000000-0005-0000-0000-00002F740000}"/>
    <cellStyle name="Dezimal 24 9 2 5 2" xfId="29828" xr:uid="{00000000-0005-0000-0000-000030740000}"/>
    <cellStyle name="Dezimal 24 9 2 6" xfId="29829" xr:uid="{00000000-0005-0000-0000-000031740000}"/>
    <cellStyle name="Dezimal 24 9 3" xfId="29830" xr:uid="{00000000-0005-0000-0000-000032740000}"/>
    <cellStyle name="Dezimal 24 9 3 2" xfId="29831" xr:uid="{00000000-0005-0000-0000-000033740000}"/>
    <cellStyle name="Dezimal 24 9 3 2 2" xfId="29832" xr:uid="{00000000-0005-0000-0000-000034740000}"/>
    <cellStyle name="Dezimal 24 9 3 2 2 2" xfId="29833" xr:uid="{00000000-0005-0000-0000-000035740000}"/>
    <cellStyle name="Dezimal 24 9 3 2 3" xfId="29834" xr:uid="{00000000-0005-0000-0000-000036740000}"/>
    <cellStyle name="Dezimal 24 9 3 2 3 2" xfId="29835" xr:uid="{00000000-0005-0000-0000-000037740000}"/>
    <cellStyle name="Dezimal 24 9 3 2 4" xfId="29836" xr:uid="{00000000-0005-0000-0000-000038740000}"/>
    <cellStyle name="Dezimal 24 9 3 3" xfId="29837" xr:uid="{00000000-0005-0000-0000-000039740000}"/>
    <cellStyle name="Dezimal 24 9 3 3 2" xfId="29838" xr:uid="{00000000-0005-0000-0000-00003A740000}"/>
    <cellStyle name="Dezimal 24 9 3 3 2 2" xfId="29839" xr:uid="{00000000-0005-0000-0000-00003B740000}"/>
    <cellStyle name="Dezimal 24 9 3 3 3" xfId="29840" xr:uid="{00000000-0005-0000-0000-00003C740000}"/>
    <cellStyle name="Dezimal 24 9 3 3 3 2" xfId="29841" xr:uid="{00000000-0005-0000-0000-00003D740000}"/>
    <cellStyle name="Dezimal 24 9 3 3 4" xfId="29842" xr:uid="{00000000-0005-0000-0000-00003E740000}"/>
    <cellStyle name="Dezimal 24 9 3 4" xfId="29843" xr:uid="{00000000-0005-0000-0000-00003F740000}"/>
    <cellStyle name="Dezimal 24 9 3 4 2" xfId="29844" xr:uid="{00000000-0005-0000-0000-000040740000}"/>
    <cellStyle name="Dezimal 24 9 3 5" xfId="29845" xr:uid="{00000000-0005-0000-0000-000041740000}"/>
    <cellStyle name="Dezimal 24 9 3 5 2" xfId="29846" xr:uid="{00000000-0005-0000-0000-000042740000}"/>
    <cellStyle name="Dezimal 24 9 3 6" xfId="29847" xr:uid="{00000000-0005-0000-0000-000043740000}"/>
    <cellStyle name="Dezimal 24 9 4" xfId="29848" xr:uid="{00000000-0005-0000-0000-000044740000}"/>
    <cellStyle name="Dezimal 24 9 4 2" xfId="29849" xr:uid="{00000000-0005-0000-0000-000045740000}"/>
    <cellStyle name="Dezimal 24 9 4 2 2" xfId="29850" xr:uid="{00000000-0005-0000-0000-000046740000}"/>
    <cellStyle name="Dezimal 24 9 4 2 2 2" xfId="29851" xr:uid="{00000000-0005-0000-0000-000047740000}"/>
    <cellStyle name="Dezimal 24 9 4 2 2 2 2" xfId="29852" xr:uid="{00000000-0005-0000-0000-000048740000}"/>
    <cellStyle name="Dezimal 24 9 4 2 2 3" xfId="29853" xr:uid="{00000000-0005-0000-0000-000049740000}"/>
    <cellStyle name="Dezimal 24 9 4 2 2 3 2" xfId="29854" xr:uid="{00000000-0005-0000-0000-00004A740000}"/>
    <cellStyle name="Dezimal 24 9 4 2 2 4" xfId="29855" xr:uid="{00000000-0005-0000-0000-00004B740000}"/>
    <cellStyle name="Dezimal 24 9 4 2 3" xfId="29856" xr:uid="{00000000-0005-0000-0000-00004C740000}"/>
    <cellStyle name="Dezimal 24 9 4 2 3 2" xfId="29857" xr:uid="{00000000-0005-0000-0000-00004D740000}"/>
    <cellStyle name="Dezimal 24 9 4 2 3 2 2" xfId="29858" xr:uid="{00000000-0005-0000-0000-00004E740000}"/>
    <cellStyle name="Dezimal 24 9 4 2 3 3" xfId="29859" xr:uid="{00000000-0005-0000-0000-00004F740000}"/>
    <cellStyle name="Dezimal 24 9 4 2 3 3 2" xfId="29860" xr:uid="{00000000-0005-0000-0000-000050740000}"/>
    <cellStyle name="Dezimal 24 9 4 2 3 4" xfId="29861" xr:uid="{00000000-0005-0000-0000-000051740000}"/>
    <cellStyle name="Dezimal 24 9 4 2 4" xfId="29862" xr:uid="{00000000-0005-0000-0000-000052740000}"/>
    <cellStyle name="Dezimal 24 9 4 2 4 2" xfId="29863" xr:uid="{00000000-0005-0000-0000-000053740000}"/>
    <cellStyle name="Dezimal 24 9 4 2 5" xfId="29864" xr:uid="{00000000-0005-0000-0000-000054740000}"/>
    <cellStyle name="Dezimal 24 9 4 2 5 2" xfId="29865" xr:uid="{00000000-0005-0000-0000-000055740000}"/>
    <cellStyle name="Dezimal 24 9 4 2 6" xfId="29866" xr:uid="{00000000-0005-0000-0000-000056740000}"/>
    <cellStyle name="Dezimal 24 9 4 3" xfId="29867" xr:uid="{00000000-0005-0000-0000-000057740000}"/>
    <cellStyle name="Dezimal 24 9 4 3 2" xfId="29868" xr:uid="{00000000-0005-0000-0000-000058740000}"/>
    <cellStyle name="Dezimal 24 9 4 3 2 2" xfId="29869" xr:uid="{00000000-0005-0000-0000-000059740000}"/>
    <cellStyle name="Dezimal 24 9 4 3 3" xfId="29870" xr:uid="{00000000-0005-0000-0000-00005A740000}"/>
    <cellStyle name="Dezimal 24 9 4 3 3 2" xfId="29871" xr:uid="{00000000-0005-0000-0000-00005B740000}"/>
    <cellStyle name="Dezimal 24 9 4 3 4" xfId="29872" xr:uid="{00000000-0005-0000-0000-00005C740000}"/>
    <cellStyle name="Dezimal 24 9 4 4" xfId="29873" xr:uid="{00000000-0005-0000-0000-00005D740000}"/>
    <cellStyle name="Dezimal 24 9 4 4 2" xfId="29874" xr:uid="{00000000-0005-0000-0000-00005E740000}"/>
    <cellStyle name="Dezimal 24 9 4 5" xfId="29875" xr:uid="{00000000-0005-0000-0000-00005F740000}"/>
    <cellStyle name="Dezimal 24 9 4 5 2" xfId="29876" xr:uid="{00000000-0005-0000-0000-000060740000}"/>
    <cellStyle name="Dezimal 24 9 4 6" xfId="29877" xr:uid="{00000000-0005-0000-0000-000061740000}"/>
    <cellStyle name="Dezimal 24 9 5" xfId="29878" xr:uid="{00000000-0005-0000-0000-000062740000}"/>
    <cellStyle name="Dezimal 24 9 5 2" xfId="29879" xr:uid="{00000000-0005-0000-0000-000063740000}"/>
    <cellStyle name="Dezimal 24 9 5 2 2" xfId="29880" xr:uid="{00000000-0005-0000-0000-000064740000}"/>
    <cellStyle name="Dezimal 24 9 5 3" xfId="29881" xr:uid="{00000000-0005-0000-0000-000065740000}"/>
    <cellStyle name="Dezimal 24 9 5 3 2" xfId="29882" xr:uid="{00000000-0005-0000-0000-000066740000}"/>
    <cellStyle name="Dezimal 24 9 5 4" xfId="29883" xr:uid="{00000000-0005-0000-0000-000067740000}"/>
    <cellStyle name="Dezimal 24 9 6" xfId="29884" xr:uid="{00000000-0005-0000-0000-000068740000}"/>
    <cellStyle name="Dezimal 24 9 6 2" xfId="29885" xr:uid="{00000000-0005-0000-0000-000069740000}"/>
    <cellStyle name="Dezimal 24 9 6 2 2" xfId="29886" xr:uid="{00000000-0005-0000-0000-00006A740000}"/>
    <cellStyle name="Dezimal 24 9 6 3" xfId="29887" xr:uid="{00000000-0005-0000-0000-00006B740000}"/>
    <cellStyle name="Dezimal 24 9 6 3 2" xfId="29888" xr:uid="{00000000-0005-0000-0000-00006C740000}"/>
    <cellStyle name="Dezimal 24 9 6 4" xfId="29889" xr:uid="{00000000-0005-0000-0000-00006D740000}"/>
    <cellStyle name="Dezimal 24 9 7" xfId="29890" xr:uid="{00000000-0005-0000-0000-00006E740000}"/>
    <cellStyle name="Dezimal 24 9 7 2" xfId="29891" xr:uid="{00000000-0005-0000-0000-00006F740000}"/>
    <cellStyle name="Dezimal 24 9 7 2 2" xfId="29892" xr:uid="{00000000-0005-0000-0000-000070740000}"/>
    <cellStyle name="Dezimal 24 9 7 3" xfId="29893" xr:uid="{00000000-0005-0000-0000-000071740000}"/>
    <cellStyle name="Dezimal 24 9 7 3 2" xfId="29894" xr:uid="{00000000-0005-0000-0000-000072740000}"/>
    <cellStyle name="Dezimal 24 9 7 4" xfId="29895" xr:uid="{00000000-0005-0000-0000-000073740000}"/>
    <cellStyle name="Dezimal 24 9 8" xfId="29896" xr:uid="{00000000-0005-0000-0000-000074740000}"/>
    <cellStyle name="Dezimal 24 9 8 2" xfId="29897" xr:uid="{00000000-0005-0000-0000-000075740000}"/>
    <cellStyle name="Dezimal 24 9 8 2 2" xfId="29898" xr:uid="{00000000-0005-0000-0000-000076740000}"/>
    <cellStyle name="Dezimal 24 9 8 3" xfId="29899" xr:uid="{00000000-0005-0000-0000-000077740000}"/>
    <cellStyle name="Dezimal 24 9 8 3 2" xfId="29900" xr:uid="{00000000-0005-0000-0000-000078740000}"/>
    <cellStyle name="Dezimal 24 9 8 4" xfId="29901" xr:uid="{00000000-0005-0000-0000-000079740000}"/>
    <cellStyle name="Dezimal 24 9 9" xfId="29902" xr:uid="{00000000-0005-0000-0000-00007A740000}"/>
    <cellStyle name="Dezimal 24 9 9 2" xfId="29903" xr:uid="{00000000-0005-0000-0000-00007B740000}"/>
    <cellStyle name="Dezimal 25" xfId="29904" xr:uid="{00000000-0005-0000-0000-00007C740000}"/>
    <cellStyle name="Dezimal 25 10" xfId="29905" xr:uid="{00000000-0005-0000-0000-00007D740000}"/>
    <cellStyle name="Dezimal 25 10 10" xfId="29906" xr:uid="{00000000-0005-0000-0000-00007E740000}"/>
    <cellStyle name="Dezimal 25 10 10 2" xfId="29907" xr:uid="{00000000-0005-0000-0000-00007F740000}"/>
    <cellStyle name="Dezimal 25 10 11" xfId="29908" xr:uid="{00000000-0005-0000-0000-000080740000}"/>
    <cellStyle name="Dezimal 25 10 2" xfId="29909" xr:uid="{00000000-0005-0000-0000-000081740000}"/>
    <cellStyle name="Dezimal 25 10 2 2" xfId="29910" xr:uid="{00000000-0005-0000-0000-000082740000}"/>
    <cellStyle name="Dezimal 25 10 2 2 2" xfId="29911" xr:uid="{00000000-0005-0000-0000-000083740000}"/>
    <cellStyle name="Dezimal 25 10 2 2 2 2" xfId="29912" xr:uid="{00000000-0005-0000-0000-000084740000}"/>
    <cellStyle name="Dezimal 25 10 2 2 3" xfId="29913" xr:uid="{00000000-0005-0000-0000-000085740000}"/>
    <cellStyle name="Dezimal 25 10 2 2 3 2" xfId="29914" xr:uid="{00000000-0005-0000-0000-000086740000}"/>
    <cellStyle name="Dezimal 25 10 2 2 4" xfId="29915" xr:uid="{00000000-0005-0000-0000-000087740000}"/>
    <cellStyle name="Dezimal 25 10 2 3" xfId="29916" xr:uid="{00000000-0005-0000-0000-000088740000}"/>
    <cellStyle name="Dezimal 25 10 2 3 2" xfId="29917" xr:uid="{00000000-0005-0000-0000-000089740000}"/>
    <cellStyle name="Dezimal 25 10 2 3 2 2" xfId="29918" xr:uid="{00000000-0005-0000-0000-00008A740000}"/>
    <cellStyle name="Dezimal 25 10 2 3 3" xfId="29919" xr:uid="{00000000-0005-0000-0000-00008B740000}"/>
    <cellStyle name="Dezimal 25 10 2 3 3 2" xfId="29920" xr:uid="{00000000-0005-0000-0000-00008C740000}"/>
    <cellStyle name="Dezimal 25 10 2 3 4" xfId="29921" xr:uid="{00000000-0005-0000-0000-00008D740000}"/>
    <cellStyle name="Dezimal 25 10 2 4" xfId="29922" xr:uid="{00000000-0005-0000-0000-00008E740000}"/>
    <cellStyle name="Dezimal 25 10 2 4 2" xfId="29923" xr:uid="{00000000-0005-0000-0000-00008F740000}"/>
    <cellStyle name="Dezimal 25 10 2 5" xfId="29924" xr:uid="{00000000-0005-0000-0000-000090740000}"/>
    <cellStyle name="Dezimal 25 10 2 5 2" xfId="29925" xr:uid="{00000000-0005-0000-0000-000091740000}"/>
    <cellStyle name="Dezimal 25 10 2 6" xfId="29926" xr:uid="{00000000-0005-0000-0000-000092740000}"/>
    <cellStyle name="Dezimal 25 10 3" xfId="29927" xr:uid="{00000000-0005-0000-0000-000093740000}"/>
    <cellStyle name="Dezimal 25 10 3 2" xfId="29928" xr:uid="{00000000-0005-0000-0000-000094740000}"/>
    <cellStyle name="Dezimal 25 10 3 2 2" xfId="29929" xr:uid="{00000000-0005-0000-0000-000095740000}"/>
    <cellStyle name="Dezimal 25 10 3 2 2 2" xfId="29930" xr:uid="{00000000-0005-0000-0000-000096740000}"/>
    <cellStyle name="Dezimal 25 10 3 2 3" xfId="29931" xr:uid="{00000000-0005-0000-0000-000097740000}"/>
    <cellStyle name="Dezimal 25 10 3 2 3 2" xfId="29932" xr:uid="{00000000-0005-0000-0000-000098740000}"/>
    <cellStyle name="Dezimal 25 10 3 2 4" xfId="29933" xr:uid="{00000000-0005-0000-0000-000099740000}"/>
    <cellStyle name="Dezimal 25 10 3 3" xfId="29934" xr:uid="{00000000-0005-0000-0000-00009A740000}"/>
    <cellStyle name="Dezimal 25 10 3 3 2" xfId="29935" xr:uid="{00000000-0005-0000-0000-00009B740000}"/>
    <cellStyle name="Dezimal 25 10 3 3 2 2" xfId="29936" xr:uid="{00000000-0005-0000-0000-00009C740000}"/>
    <cellStyle name="Dezimal 25 10 3 3 3" xfId="29937" xr:uid="{00000000-0005-0000-0000-00009D740000}"/>
    <cellStyle name="Dezimal 25 10 3 3 3 2" xfId="29938" xr:uid="{00000000-0005-0000-0000-00009E740000}"/>
    <cellStyle name="Dezimal 25 10 3 3 4" xfId="29939" xr:uid="{00000000-0005-0000-0000-00009F740000}"/>
    <cellStyle name="Dezimal 25 10 3 4" xfId="29940" xr:uid="{00000000-0005-0000-0000-0000A0740000}"/>
    <cellStyle name="Dezimal 25 10 3 4 2" xfId="29941" xr:uid="{00000000-0005-0000-0000-0000A1740000}"/>
    <cellStyle name="Dezimal 25 10 3 5" xfId="29942" xr:uid="{00000000-0005-0000-0000-0000A2740000}"/>
    <cellStyle name="Dezimal 25 10 3 5 2" xfId="29943" xr:uid="{00000000-0005-0000-0000-0000A3740000}"/>
    <cellStyle name="Dezimal 25 10 3 6" xfId="29944" xr:uid="{00000000-0005-0000-0000-0000A4740000}"/>
    <cellStyle name="Dezimal 25 10 4" xfId="29945" xr:uid="{00000000-0005-0000-0000-0000A5740000}"/>
    <cellStyle name="Dezimal 25 10 4 2" xfId="29946" xr:uid="{00000000-0005-0000-0000-0000A6740000}"/>
    <cellStyle name="Dezimal 25 10 4 2 2" xfId="29947" xr:uid="{00000000-0005-0000-0000-0000A7740000}"/>
    <cellStyle name="Dezimal 25 10 4 2 2 2" xfId="29948" xr:uid="{00000000-0005-0000-0000-0000A8740000}"/>
    <cellStyle name="Dezimal 25 10 4 2 2 2 2" xfId="29949" xr:uid="{00000000-0005-0000-0000-0000A9740000}"/>
    <cellStyle name="Dezimal 25 10 4 2 2 3" xfId="29950" xr:uid="{00000000-0005-0000-0000-0000AA740000}"/>
    <cellStyle name="Dezimal 25 10 4 2 2 3 2" xfId="29951" xr:uid="{00000000-0005-0000-0000-0000AB740000}"/>
    <cellStyle name="Dezimal 25 10 4 2 2 4" xfId="29952" xr:uid="{00000000-0005-0000-0000-0000AC740000}"/>
    <cellStyle name="Dezimal 25 10 4 2 3" xfId="29953" xr:uid="{00000000-0005-0000-0000-0000AD740000}"/>
    <cellStyle name="Dezimal 25 10 4 2 3 2" xfId="29954" xr:uid="{00000000-0005-0000-0000-0000AE740000}"/>
    <cellStyle name="Dezimal 25 10 4 2 3 2 2" xfId="29955" xr:uid="{00000000-0005-0000-0000-0000AF740000}"/>
    <cellStyle name="Dezimal 25 10 4 2 3 3" xfId="29956" xr:uid="{00000000-0005-0000-0000-0000B0740000}"/>
    <cellStyle name="Dezimal 25 10 4 2 3 3 2" xfId="29957" xr:uid="{00000000-0005-0000-0000-0000B1740000}"/>
    <cellStyle name="Dezimal 25 10 4 2 3 4" xfId="29958" xr:uid="{00000000-0005-0000-0000-0000B2740000}"/>
    <cellStyle name="Dezimal 25 10 4 2 4" xfId="29959" xr:uid="{00000000-0005-0000-0000-0000B3740000}"/>
    <cellStyle name="Dezimal 25 10 4 2 4 2" xfId="29960" xr:uid="{00000000-0005-0000-0000-0000B4740000}"/>
    <cellStyle name="Dezimal 25 10 4 2 5" xfId="29961" xr:uid="{00000000-0005-0000-0000-0000B5740000}"/>
    <cellStyle name="Dezimal 25 10 4 2 5 2" xfId="29962" xr:uid="{00000000-0005-0000-0000-0000B6740000}"/>
    <cellStyle name="Dezimal 25 10 4 2 6" xfId="29963" xr:uid="{00000000-0005-0000-0000-0000B7740000}"/>
    <cellStyle name="Dezimal 25 10 4 3" xfId="29964" xr:uid="{00000000-0005-0000-0000-0000B8740000}"/>
    <cellStyle name="Dezimal 25 10 4 3 2" xfId="29965" xr:uid="{00000000-0005-0000-0000-0000B9740000}"/>
    <cellStyle name="Dezimal 25 10 4 3 2 2" xfId="29966" xr:uid="{00000000-0005-0000-0000-0000BA740000}"/>
    <cellStyle name="Dezimal 25 10 4 3 3" xfId="29967" xr:uid="{00000000-0005-0000-0000-0000BB740000}"/>
    <cellStyle name="Dezimal 25 10 4 3 3 2" xfId="29968" xr:uid="{00000000-0005-0000-0000-0000BC740000}"/>
    <cellStyle name="Dezimal 25 10 4 3 4" xfId="29969" xr:uid="{00000000-0005-0000-0000-0000BD740000}"/>
    <cellStyle name="Dezimal 25 10 4 4" xfId="29970" xr:uid="{00000000-0005-0000-0000-0000BE740000}"/>
    <cellStyle name="Dezimal 25 10 4 4 2" xfId="29971" xr:uid="{00000000-0005-0000-0000-0000BF740000}"/>
    <cellStyle name="Dezimal 25 10 4 5" xfId="29972" xr:uid="{00000000-0005-0000-0000-0000C0740000}"/>
    <cellStyle name="Dezimal 25 10 4 5 2" xfId="29973" xr:uid="{00000000-0005-0000-0000-0000C1740000}"/>
    <cellStyle name="Dezimal 25 10 4 6" xfId="29974" xr:uid="{00000000-0005-0000-0000-0000C2740000}"/>
    <cellStyle name="Dezimal 25 10 5" xfId="29975" xr:uid="{00000000-0005-0000-0000-0000C3740000}"/>
    <cellStyle name="Dezimal 25 10 5 2" xfId="29976" xr:uid="{00000000-0005-0000-0000-0000C4740000}"/>
    <cellStyle name="Dezimal 25 10 5 2 2" xfId="29977" xr:uid="{00000000-0005-0000-0000-0000C5740000}"/>
    <cellStyle name="Dezimal 25 10 5 3" xfId="29978" xr:uid="{00000000-0005-0000-0000-0000C6740000}"/>
    <cellStyle name="Dezimal 25 10 5 3 2" xfId="29979" xr:uid="{00000000-0005-0000-0000-0000C7740000}"/>
    <cellStyle name="Dezimal 25 10 5 4" xfId="29980" xr:uid="{00000000-0005-0000-0000-0000C8740000}"/>
    <cellStyle name="Dezimal 25 10 6" xfId="29981" xr:uid="{00000000-0005-0000-0000-0000C9740000}"/>
    <cellStyle name="Dezimal 25 10 6 2" xfId="29982" xr:uid="{00000000-0005-0000-0000-0000CA740000}"/>
    <cellStyle name="Dezimal 25 10 6 2 2" xfId="29983" xr:uid="{00000000-0005-0000-0000-0000CB740000}"/>
    <cellStyle name="Dezimal 25 10 6 3" xfId="29984" xr:uid="{00000000-0005-0000-0000-0000CC740000}"/>
    <cellStyle name="Dezimal 25 10 6 3 2" xfId="29985" xr:uid="{00000000-0005-0000-0000-0000CD740000}"/>
    <cellStyle name="Dezimal 25 10 6 4" xfId="29986" xr:uid="{00000000-0005-0000-0000-0000CE740000}"/>
    <cellStyle name="Dezimal 25 10 7" xfId="29987" xr:uid="{00000000-0005-0000-0000-0000CF740000}"/>
    <cellStyle name="Dezimal 25 10 7 2" xfId="29988" xr:uid="{00000000-0005-0000-0000-0000D0740000}"/>
    <cellStyle name="Dezimal 25 10 7 2 2" xfId="29989" xr:uid="{00000000-0005-0000-0000-0000D1740000}"/>
    <cellStyle name="Dezimal 25 10 7 3" xfId="29990" xr:uid="{00000000-0005-0000-0000-0000D2740000}"/>
    <cellStyle name="Dezimal 25 10 7 3 2" xfId="29991" xr:uid="{00000000-0005-0000-0000-0000D3740000}"/>
    <cellStyle name="Dezimal 25 10 7 4" xfId="29992" xr:uid="{00000000-0005-0000-0000-0000D4740000}"/>
    <cellStyle name="Dezimal 25 10 8" xfId="29993" xr:uid="{00000000-0005-0000-0000-0000D5740000}"/>
    <cellStyle name="Dezimal 25 10 8 2" xfId="29994" xr:uid="{00000000-0005-0000-0000-0000D6740000}"/>
    <cellStyle name="Dezimal 25 10 9" xfId="29995" xr:uid="{00000000-0005-0000-0000-0000D7740000}"/>
    <cellStyle name="Dezimal 25 10 9 2" xfId="29996" xr:uid="{00000000-0005-0000-0000-0000D8740000}"/>
    <cellStyle name="Dezimal 25 11" xfId="29997" xr:uid="{00000000-0005-0000-0000-0000D9740000}"/>
    <cellStyle name="Dezimal 25 11 2" xfId="29998" xr:uid="{00000000-0005-0000-0000-0000DA740000}"/>
    <cellStyle name="Dezimal 25 11 2 2" xfId="29999" xr:uid="{00000000-0005-0000-0000-0000DB740000}"/>
    <cellStyle name="Dezimal 25 11 2 2 2" xfId="30000" xr:uid="{00000000-0005-0000-0000-0000DC740000}"/>
    <cellStyle name="Dezimal 25 11 2 2 2 2" xfId="30001" xr:uid="{00000000-0005-0000-0000-0000DD740000}"/>
    <cellStyle name="Dezimal 25 11 2 2 3" xfId="30002" xr:uid="{00000000-0005-0000-0000-0000DE740000}"/>
    <cellStyle name="Dezimal 25 11 2 2 3 2" xfId="30003" xr:uid="{00000000-0005-0000-0000-0000DF740000}"/>
    <cellStyle name="Dezimal 25 11 2 2 4" xfId="30004" xr:uid="{00000000-0005-0000-0000-0000E0740000}"/>
    <cellStyle name="Dezimal 25 11 2 3" xfId="30005" xr:uid="{00000000-0005-0000-0000-0000E1740000}"/>
    <cellStyle name="Dezimal 25 11 2 3 2" xfId="30006" xr:uid="{00000000-0005-0000-0000-0000E2740000}"/>
    <cellStyle name="Dezimal 25 11 2 3 2 2" xfId="30007" xr:uid="{00000000-0005-0000-0000-0000E3740000}"/>
    <cellStyle name="Dezimal 25 11 2 3 3" xfId="30008" xr:uid="{00000000-0005-0000-0000-0000E4740000}"/>
    <cellStyle name="Dezimal 25 11 2 3 3 2" xfId="30009" xr:uid="{00000000-0005-0000-0000-0000E5740000}"/>
    <cellStyle name="Dezimal 25 11 2 3 4" xfId="30010" xr:uid="{00000000-0005-0000-0000-0000E6740000}"/>
    <cellStyle name="Dezimal 25 11 2 4" xfId="30011" xr:uid="{00000000-0005-0000-0000-0000E7740000}"/>
    <cellStyle name="Dezimal 25 11 2 4 2" xfId="30012" xr:uid="{00000000-0005-0000-0000-0000E8740000}"/>
    <cellStyle name="Dezimal 25 11 2 5" xfId="30013" xr:uid="{00000000-0005-0000-0000-0000E9740000}"/>
    <cellStyle name="Dezimal 25 11 2 5 2" xfId="30014" xr:uid="{00000000-0005-0000-0000-0000EA740000}"/>
    <cellStyle name="Dezimal 25 11 2 6" xfId="30015" xr:uid="{00000000-0005-0000-0000-0000EB740000}"/>
    <cellStyle name="Dezimal 25 11 3" xfId="30016" xr:uid="{00000000-0005-0000-0000-0000EC740000}"/>
    <cellStyle name="Dezimal 25 11 3 2" xfId="30017" xr:uid="{00000000-0005-0000-0000-0000ED740000}"/>
    <cellStyle name="Dezimal 25 11 3 2 2" xfId="30018" xr:uid="{00000000-0005-0000-0000-0000EE740000}"/>
    <cellStyle name="Dezimal 25 11 3 3" xfId="30019" xr:uid="{00000000-0005-0000-0000-0000EF740000}"/>
    <cellStyle name="Dezimal 25 11 3 3 2" xfId="30020" xr:uid="{00000000-0005-0000-0000-0000F0740000}"/>
    <cellStyle name="Dezimal 25 11 3 4" xfId="30021" xr:uid="{00000000-0005-0000-0000-0000F1740000}"/>
    <cellStyle name="Dezimal 25 11 4" xfId="30022" xr:uid="{00000000-0005-0000-0000-0000F2740000}"/>
    <cellStyle name="Dezimal 25 11 4 2" xfId="30023" xr:uid="{00000000-0005-0000-0000-0000F3740000}"/>
    <cellStyle name="Dezimal 25 11 5" xfId="30024" xr:uid="{00000000-0005-0000-0000-0000F4740000}"/>
    <cellStyle name="Dezimal 25 11 5 2" xfId="30025" xr:uid="{00000000-0005-0000-0000-0000F5740000}"/>
    <cellStyle name="Dezimal 25 11 6" xfId="30026" xr:uid="{00000000-0005-0000-0000-0000F6740000}"/>
    <cellStyle name="Dezimal 25 12" xfId="30027" xr:uid="{00000000-0005-0000-0000-0000F7740000}"/>
    <cellStyle name="Dezimal 25 12 2" xfId="30028" xr:uid="{00000000-0005-0000-0000-0000F8740000}"/>
    <cellStyle name="Dezimal 25 12 2 2" xfId="30029" xr:uid="{00000000-0005-0000-0000-0000F9740000}"/>
    <cellStyle name="Dezimal 25 12 3" xfId="30030" xr:uid="{00000000-0005-0000-0000-0000FA740000}"/>
    <cellStyle name="Dezimal 25 12 3 2" xfId="30031" xr:uid="{00000000-0005-0000-0000-0000FB740000}"/>
    <cellStyle name="Dezimal 25 12 4" xfId="30032" xr:uid="{00000000-0005-0000-0000-0000FC740000}"/>
    <cellStyle name="Dezimal 25 13" xfId="30033" xr:uid="{00000000-0005-0000-0000-0000FD740000}"/>
    <cellStyle name="Dezimal 25 13 2" xfId="30034" xr:uid="{00000000-0005-0000-0000-0000FE740000}"/>
    <cellStyle name="Dezimal 25 14" xfId="30035" xr:uid="{00000000-0005-0000-0000-0000FF740000}"/>
    <cellStyle name="Dezimal 25 14 2" xfId="30036" xr:uid="{00000000-0005-0000-0000-000000750000}"/>
    <cellStyle name="Dezimal 25 15" xfId="30037" xr:uid="{00000000-0005-0000-0000-000001750000}"/>
    <cellStyle name="Dezimal 25 2" xfId="30038" xr:uid="{00000000-0005-0000-0000-000002750000}"/>
    <cellStyle name="Dezimal 25 2 10" xfId="30039" xr:uid="{00000000-0005-0000-0000-000003750000}"/>
    <cellStyle name="Dezimal 25 2 10 2" xfId="30040" xr:uid="{00000000-0005-0000-0000-000004750000}"/>
    <cellStyle name="Dezimal 25 2 11" xfId="30041" xr:uid="{00000000-0005-0000-0000-000005750000}"/>
    <cellStyle name="Dezimal 25 2 2" xfId="30042" xr:uid="{00000000-0005-0000-0000-000006750000}"/>
    <cellStyle name="Dezimal 25 2 2 10" xfId="30043" xr:uid="{00000000-0005-0000-0000-000007750000}"/>
    <cellStyle name="Dezimal 25 2 2 2" xfId="30044" xr:uid="{00000000-0005-0000-0000-000008750000}"/>
    <cellStyle name="Dezimal 25 2 2 2 2" xfId="30045" xr:uid="{00000000-0005-0000-0000-000009750000}"/>
    <cellStyle name="Dezimal 25 2 2 2 2 2" xfId="30046" xr:uid="{00000000-0005-0000-0000-00000A750000}"/>
    <cellStyle name="Dezimal 25 2 2 2 2 2 2" xfId="30047" xr:uid="{00000000-0005-0000-0000-00000B750000}"/>
    <cellStyle name="Dezimal 25 2 2 2 2 2 2 2" xfId="30048" xr:uid="{00000000-0005-0000-0000-00000C750000}"/>
    <cellStyle name="Dezimal 25 2 2 2 2 2 3" xfId="30049" xr:uid="{00000000-0005-0000-0000-00000D750000}"/>
    <cellStyle name="Dezimal 25 2 2 2 2 3" xfId="30050" xr:uid="{00000000-0005-0000-0000-00000E750000}"/>
    <cellStyle name="Dezimal 25 2 2 2 2 3 2" xfId="30051" xr:uid="{00000000-0005-0000-0000-00000F750000}"/>
    <cellStyle name="Dezimal 25 2 2 2 2 4" xfId="30052" xr:uid="{00000000-0005-0000-0000-000010750000}"/>
    <cellStyle name="Dezimal 25 2 2 2 3" xfId="30053" xr:uid="{00000000-0005-0000-0000-000011750000}"/>
    <cellStyle name="Dezimal 25 2 2 2 3 2" xfId="30054" xr:uid="{00000000-0005-0000-0000-000012750000}"/>
    <cellStyle name="Dezimal 25 2 2 2 3 2 2" xfId="30055" xr:uid="{00000000-0005-0000-0000-000013750000}"/>
    <cellStyle name="Dezimal 25 2 2 2 3 3" xfId="30056" xr:uid="{00000000-0005-0000-0000-000014750000}"/>
    <cellStyle name="Dezimal 25 2 2 2 3 3 2" xfId="30057" xr:uid="{00000000-0005-0000-0000-000015750000}"/>
    <cellStyle name="Dezimal 25 2 2 2 3 4" xfId="30058" xr:uid="{00000000-0005-0000-0000-000016750000}"/>
    <cellStyle name="Dezimal 25 2 2 2 4" xfId="30059" xr:uid="{00000000-0005-0000-0000-000017750000}"/>
    <cellStyle name="Dezimal 25 2 2 2 4 2" xfId="30060" xr:uid="{00000000-0005-0000-0000-000018750000}"/>
    <cellStyle name="Dezimal 25 2 2 2 5" xfId="30061" xr:uid="{00000000-0005-0000-0000-000019750000}"/>
    <cellStyle name="Dezimal 25 2 2 2 5 2" xfId="30062" xr:uid="{00000000-0005-0000-0000-00001A750000}"/>
    <cellStyle name="Dezimal 25 2 2 2 6" xfId="30063" xr:uid="{00000000-0005-0000-0000-00001B750000}"/>
    <cellStyle name="Dezimal 25 2 2 3" xfId="30064" xr:uid="{00000000-0005-0000-0000-00001C750000}"/>
    <cellStyle name="Dezimal 25 2 2 3 2" xfId="30065" xr:uid="{00000000-0005-0000-0000-00001D750000}"/>
    <cellStyle name="Dezimal 25 2 2 3 2 2" xfId="30066" xr:uid="{00000000-0005-0000-0000-00001E750000}"/>
    <cellStyle name="Dezimal 25 2 2 3 2 2 2" xfId="30067" xr:uid="{00000000-0005-0000-0000-00001F750000}"/>
    <cellStyle name="Dezimal 25 2 2 3 2 3" xfId="30068" xr:uid="{00000000-0005-0000-0000-000020750000}"/>
    <cellStyle name="Dezimal 25 2 2 3 3" xfId="30069" xr:uid="{00000000-0005-0000-0000-000021750000}"/>
    <cellStyle name="Dezimal 25 2 2 3 3 2" xfId="30070" xr:uid="{00000000-0005-0000-0000-000022750000}"/>
    <cellStyle name="Dezimal 25 2 2 3 4" xfId="30071" xr:uid="{00000000-0005-0000-0000-000023750000}"/>
    <cellStyle name="Dezimal 25 2 2 4" xfId="30072" xr:uid="{00000000-0005-0000-0000-000024750000}"/>
    <cellStyle name="Dezimal 25 2 2 4 2" xfId="30073" xr:uid="{00000000-0005-0000-0000-000025750000}"/>
    <cellStyle name="Dezimal 25 2 2 4 2 2" xfId="30074" xr:uid="{00000000-0005-0000-0000-000026750000}"/>
    <cellStyle name="Dezimal 25 2 2 4 3" xfId="30075" xr:uid="{00000000-0005-0000-0000-000027750000}"/>
    <cellStyle name="Dezimal 25 2 2 4 3 2" xfId="30076" xr:uid="{00000000-0005-0000-0000-000028750000}"/>
    <cellStyle name="Dezimal 25 2 2 4 4" xfId="30077" xr:uid="{00000000-0005-0000-0000-000029750000}"/>
    <cellStyle name="Dezimal 25 2 2 5" xfId="30078" xr:uid="{00000000-0005-0000-0000-00002A750000}"/>
    <cellStyle name="Dezimal 25 2 2 5 2" xfId="30079" xr:uid="{00000000-0005-0000-0000-00002B750000}"/>
    <cellStyle name="Dezimal 25 2 2 5 2 2" xfId="30080" xr:uid="{00000000-0005-0000-0000-00002C750000}"/>
    <cellStyle name="Dezimal 25 2 2 5 3" xfId="30081" xr:uid="{00000000-0005-0000-0000-00002D750000}"/>
    <cellStyle name="Dezimal 25 2 2 5 3 2" xfId="30082" xr:uid="{00000000-0005-0000-0000-00002E750000}"/>
    <cellStyle name="Dezimal 25 2 2 5 4" xfId="30083" xr:uid="{00000000-0005-0000-0000-00002F750000}"/>
    <cellStyle name="Dezimal 25 2 2 6" xfId="30084" xr:uid="{00000000-0005-0000-0000-000030750000}"/>
    <cellStyle name="Dezimal 25 2 2 6 2" xfId="30085" xr:uid="{00000000-0005-0000-0000-000031750000}"/>
    <cellStyle name="Dezimal 25 2 2 6 2 2" xfId="30086" xr:uid="{00000000-0005-0000-0000-000032750000}"/>
    <cellStyle name="Dezimal 25 2 2 6 3" xfId="30087" xr:uid="{00000000-0005-0000-0000-000033750000}"/>
    <cellStyle name="Dezimal 25 2 2 6 3 2" xfId="30088" xr:uid="{00000000-0005-0000-0000-000034750000}"/>
    <cellStyle name="Dezimal 25 2 2 6 4" xfId="30089" xr:uid="{00000000-0005-0000-0000-000035750000}"/>
    <cellStyle name="Dezimal 25 2 2 7" xfId="30090" xr:uid="{00000000-0005-0000-0000-000036750000}"/>
    <cellStyle name="Dezimal 25 2 2 7 2" xfId="30091" xr:uid="{00000000-0005-0000-0000-000037750000}"/>
    <cellStyle name="Dezimal 25 2 2 7 2 2" xfId="30092" xr:uid="{00000000-0005-0000-0000-000038750000}"/>
    <cellStyle name="Dezimal 25 2 2 7 3" xfId="30093" xr:uid="{00000000-0005-0000-0000-000039750000}"/>
    <cellStyle name="Dezimal 25 2 2 7 3 2" xfId="30094" xr:uid="{00000000-0005-0000-0000-00003A750000}"/>
    <cellStyle name="Dezimal 25 2 2 7 4" xfId="30095" xr:uid="{00000000-0005-0000-0000-00003B750000}"/>
    <cellStyle name="Dezimal 25 2 2 8" xfId="30096" xr:uid="{00000000-0005-0000-0000-00003C750000}"/>
    <cellStyle name="Dezimal 25 2 2 8 2" xfId="30097" xr:uid="{00000000-0005-0000-0000-00003D750000}"/>
    <cellStyle name="Dezimal 25 2 2 9" xfId="30098" xr:uid="{00000000-0005-0000-0000-00003E750000}"/>
    <cellStyle name="Dezimal 25 2 2 9 2" xfId="30099" xr:uid="{00000000-0005-0000-0000-00003F750000}"/>
    <cellStyle name="Dezimal 25 2 3" xfId="30100" xr:uid="{00000000-0005-0000-0000-000040750000}"/>
    <cellStyle name="Dezimal 25 2 3 2" xfId="30101" xr:uid="{00000000-0005-0000-0000-000041750000}"/>
    <cellStyle name="Dezimal 25 2 3 2 2" xfId="30102" xr:uid="{00000000-0005-0000-0000-000042750000}"/>
    <cellStyle name="Dezimal 25 2 3 2 2 2" xfId="30103" xr:uid="{00000000-0005-0000-0000-000043750000}"/>
    <cellStyle name="Dezimal 25 2 3 2 2 2 2" xfId="30104" xr:uid="{00000000-0005-0000-0000-000044750000}"/>
    <cellStyle name="Dezimal 25 2 3 2 2 3" xfId="30105" xr:uid="{00000000-0005-0000-0000-000045750000}"/>
    <cellStyle name="Dezimal 25 2 3 2 3" xfId="30106" xr:uid="{00000000-0005-0000-0000-000046750000}"/>
    <cellStyle name="Dezimal 25 2 3 2 3 2" xfId="30107" xr:uid="{00000000-0005-0000-0000-000047750000}"/>
    <cellStyle name="Dezimal 25 2 3 2 4" xfId="30108" xr:uid="{00000000-0005-0000-0000-000048750000}"/>
    <cellStyle name="Dezimal 25 2 3 3" xfId="30109" xr:uid="{00000000-0005-0000-0000-000049750000}"/>
    <cellStyle name="Dezimal 25 2 3 3 2" xfId="30110" xr:uid="{00000000-0005-0000-0000-00004A750000}"/>
    <cellStyle name="Dezimal 25 2 3 3 2 2" xfId="30111" xr:uid="{00000000-0005-0000-0000-00004B750000}"/>
    <cellStyle name="Dezimal 25 2 3 3 3" xfId="30112" xr:uid="{00000000-0005-0000-0000-00004C750000}"/>
    <cellStyle name="Dezimal 25 2 3 3 3 2" xfId="30113" xr:uid="{00000000-0005-0000-0000-00004D750000}"/>
    <cellStyle name="Dezimal 25 2 3 3 4" xfId="30114" xr:uid="{00000000-0005-0000-0000-00004E750000}"/>
    <cellStyle name="Dezimal 25 2 3 4" xfId="30115" xr:uid="{00000000-0005-0000-0000-00004F750000}"/>
    <cellStyle name="Dezimal 25 2 3 4 2" xfId="30116" xr:uid="{00000000-0005-0000-0000-000050750000}"/>
    <cellStyle name="Dezimal 25 2 3 5" xfId="30117" xr:uid="{00000000-0005-0000-0000-000051750000}"/>
    <cellStyle name="Dezimal 25 2 3 5 2" xfId="30118" xr:uid="{00000000-0005-0000-0000-000052750000}"/>
    <cellStyle name="Dezimal 25 2 3 6" xfId="30119" xr:uid="{00000000-0005-0000-0000-000053750000}"/>
    <cellStyle name="Dezimal 25 2 4" xfId="30120" xr:uid="{00000000-0005-0000-0000-000054750000}"/>
    <cellStyle name="Dezimal 25 2 4 2" xfId="30121" xr:uid="{00000000-0005-0000-0000-000055750000}"/>
    <cellStyle name="Dezimal 25 2 4 2 2" xfId="30122" xr:uid="{00000000-0005-0000-0000-000056750000}"/>
    <cellStyle name="Dezimal 25 2 4 2 2 2" xfId="30123" xr:uid="{00000000-0005-0000-0000-000057750000}"/>
    <cellStyle name="Dezimal 25 2 4 2 3" xfId="30124" xr:uid="{00000000-0005-0000-0000-000058750000}"/>
    <cellStyle name="Dezimal 25 2 4 3" xfId="30125" xr:uid="{00000000-0005-0000-0000-000059750000}"/>
    <cellStyle name="Dezimal 25 2 4 3 2" xfId="30126" xr:uid="{00000000-0005-0000-0000-00005A750000}"/>
    <cellStyle name="Dezimal 25 2 4 4" xfId="30127" xr:uid="{00000000-0005-0000-0000-00005B750000}"/>
    <cellStyle name="Dezimal 25 2 5" xfId="30128" xr:uid="{00000000-0005-0000-0000-00005C750000}"/>
    <cellStyle name="Dezimal 25 2 5 2" xfId="30129" xr:uid="{00000000-0005-0000-0000-00005D750000}"/>
    <cellStyle name="Dezimal 25 2 5 2 2" xfId="30130" xr:uid="{00000000-0005-0000-0000-00005E750000}"/>
    <cellStyle name="Dezimal 25 2 5 3" xfId="30131" xr:uid="{00000000-0005-0000-0000-00005F750000}"/>
    <cellStyle name="Dezimal 25 2 5 3 2" xfId="30132" xr:uid="{00000000-0005-0000-0000-000060750000}"/>
    <cellStyle name="Dezimal 25 2 5 4" xfId="30133" xr:uid="{00000000-0005-0000-0000-000061750000}"/>
    <cellStyle name="Dezimal 25 2 6" xfId="30134" xr:uid="{00000000-0005-0000-0000-000062750000}"/>
    <cellStyle name="Dezimal 25 2 6 2" xfId="30135" xr:uid="{00000000-0005-0000-0000-000063750000}"/>
    <cellStyle name="Dezimal 25 2 6 2 2" xfId="30136" xr:uid="{00000000-0005-0000-0000-000064750000}"/>
    <cellStyle name="Dezimal 25 2 6 3" xfId="30137" xr:uid="{00000000-0005-0000-0000-000065750000}"/>
    <cellStyle name="Dezimal 25 2 6 3 2" xfId="30138" xr:uid="{00000000-0005-0000-0000-000066750000}"/>
    <cellStyle name="Dezimal 25 2 6 4" xfId="30139" xr:uid="{00000000-0005-0000-0000-000067750000}"/>
    <cellStyle name="Dezimal 25 2 7" xfId="30140" xr:uid="{00000000-0005-0000-0000-000068750000}"/>
    <cellStyle name="Dezimal 25 2 7 2" xfId="30141" xr:uid="{00000000-0005-0000-0000-000069750000}"/>
    <cellStyle name="Dezimal 25 2 7 2 2" xfId="30142" xr:uid="{00000000-0005-0000-0000-00006A750000}"/>
    <cellStyle name="Dezimal 25 2 7 3" xfId="30143" xr:uid="{00000000-0005-0000-0000-00006B750000}"/>
    <cellStyle name="Dezimal 25 2 7 3 2" xfId="30144" xr:uid="{00000000-0005-0000-0000-00006C750000}"/>
    <cellStyle name="Dezimal 25 2 7 4" xfId="30145" xr:uid="{00000000-0005-0000-0000-00006D750000}"/>
    <cellStyle name="Dezimal 25 2 8" xfId="30146" xr:uid="{00000000-0005-0000-0000-00006E750000}"/>
    <cellStyle name="Dezimal 25 2 8 2" xfId="30147" xr:uid="{00000000-0005-0000-0000-00006F750000}"/>
    <cellStyle name="Dezimal 25 2 8 2 2" xfId="30148" xr:uid="{00000000-0005-0000-0000-000070750000}"/>
    <cellStyle name="Dezimal 25 2 8 3" xfId="30149" xr:uid="{00000000-0005-0000-0000-000071750000}"/>
    <cellStyle name="Dezimal 25 2 8 3 2" xfId="30150" xr:uid="{00000000-0005-0000-0000-000072750000}"/>
    <cellStyle name="Dezimal 25 2 8 4" xfId="30151" xr:uid="{00000000-0005-0000-0000-000073750000}"/>
    <cellStyle name="Dezimal 25 2 9" xfId="30152" xr:uid="{00000000-0005-0000-0000-000074750000}"/>
    <cellStyle name="Dezimal 25 2 9 2" xfId="30153" xr:uid="{00000000-0005-0000-0000-000075750000}"/>
    <cellStyle name="Dezimal 25 3" xfId="30154" xr:uid="{00000000-0005-0000-0000-000076750000}"/>
    <cellStyle name="Dezimal 25 3 10" xfId="30155" xr:uid="{00000000-0005-0000-0000-000077750000}"/>
    <cellStyle name="Dezimal 25 3 10 2" xfId="30156" xr:uid="{00000000-0005-0000-0000-000078750000}"/>
    <cellStyle name="Dezimal 25 3 11" xfId="30157" xr:uid="{00000000-0005-0000-0000-000079750000}"/>
    <cellStyle name="Dezimal 25 3 2" xfId="30158" xr:uid="{00000000-0005-0000-0000-00007A750000}"/>
    <cellStyle name="Dezimal 25 3 2 10" xfId="30159" xr:uid="{00000000-0005-0000-0000-00007B750000}"/>
    <cellStyle name="Dezimal 25 3 2 2" xfId="30160" xr:uid="{00000000-0005-0000-0000-00007C750000}"/>
    <cellStyle name="Dezimal 25 3 2 2 2" xfId="30161" xr:uid="{00000000-0005-0000-0000-00007D750000}"/>
    <cellStyle name="Dezimal 25 3 2 2 2 2" xfId="30162" xr:uid="{00000000-0005-0000-0000-00007E750000}"/>
    <cellStyle name="Dezimal 25 3 2 2 2 2 2" xfId="30163" xr:uid="{00000000-0005-0000-0000-00007F750000}"/>
    <cellStyle name="Dezimal 25 3 2 2 2 2 2 2" xfId="30164" xr:uid="{00000000-0005-0000-0000-000080750000}"/>
    <cellStyle name="Dezimal 25 3 2 2 2 2 2 2 2" xfId="30165" xr:uid="{00000000-0005-0000-0000-000081750000}"/>
    <cellStyle name="Dezimal 25 3 2 2 2 2 2 3" xfId="30166" xr:uid="{00000000-0005-0000-0000-000082750000}"/>
    <cellStyle name="Dezimal 25 3 2 2 2 2 3" xfId="30167" xr:uid="{00000000-0005-0000-0000-000083750000}"/>
    <cellStyle name="Dezimal 25 3 2 2 2 2 3 2" xfId="30168" xr:uid="{00000000-0005-0000-0000-000084750000}"/>
    <cellStyle name="Dezimal 25 3 2 2 2 2 4" xfId="30169" xr:uid="{00000000-0005-0000-0000-000085750000}"/>
    <cellStyle name="Dezimal 25 3 2 2 2 3" xfId="30170" xr:uid="{00000000-0005-0000-0000-000086750000}"/>
    <cellStyle name="Dezimal 25 3 2 2 2 3 2" xfId="30171" xr:uid="{00000000-0005-0000-0000-000087750000}"/>
    <cellStyle name="Dezimal 25 3 2 2 2 3 2 2" xfId="30172" xr:uid="{00000000-0005-0000-0000-000088750000}"/>
    <cellStyle name="Dezimal 25 3 2 2 2 3 3" xfId="30173" xr:uid="{00000000-0005-0000-0000-000089750000}"/>
    <cellStyle name="Dezimal 25 3 2 2 2 4" xfId="30174" xr:uid="{00000000-0005-0000-0000-00008A750000}"/>
    <cellStyle name="Dezimal 25 3 2 2 2 4 2" xfId="30175" xr:uid="{00000000-0005-0000-0000-00008B750000}"/>
    <cellStyle name="Dezimal 25 3 2 2 2 5" xfId="30176" xr:uid="{00000000-0005-0000-0000-00008C750000}"/>
    <cellStyle name="Dezimal 25 3 2 2 3" xfId="30177" xr:uid="{00000000-0005-0000-0000-00008D750000}"/>
    <cellStyle name="Dezimal 25 3 2 2 3 2" xfId="30178" xr:uid="{00000000-0005-0000-0000-00008E750000}"/>
    <cellStyle name="Dezimal 25 3 2 2 3 2 2" xfId="30179" xr:uid="{00000000-0005-0000-0000-00008F750000}"/>
    <cellStyle name="Dezimal 25 3 2 2 3 2 2 2" xfId="30180" xr:uid="{00000000-0005-0000-0000-000090750000}"/>
    <cellStyle name="Dezimal 25 3 2 2 3 2 3" xfId="30181" xr:uid="{00000000-0005-0000-0000-000091750000}"/>
    <cellStyle name="Dezimal 25 3 2 2 3 3" xfId="30182" xr:uid="{00000000-0005-0000-0000-000092750000}"/>
    <cellStyle name="Dezimal 25 3 2 2 3 3 2" xfId="30183" xr:uid="{00000000-0005-0000-0000-000093750000}"/>
    <cellStyle name="Dezimal 25 3 2 2 3 4" xfId="30184" xr:uid="{00000000-0005-0000-0000-000094750000}"/>
    <cellStyle name="Dezimal 25 3 2 2 4" xfId="30185" xr:uid="{00000000-0005-0000-0000-000095750000}"/>
    <cellStyle name="Dezimal 25 3 2 2 4 2" xfId="30186" xr:uid="{00000000-0005-0000-0000-000096750000}"/>
    <cellStyle name="Dezimal 25 3 2 2 4 2 2" xfId="30187" xr:uid="{00000000-0005-0000-0000-000097750000}"/>
    <cellStyle name="Dezimal 25 3 2 2 4 3" xfId="30188" xr:uid="{00000000-0005-0000-0000-000098750000}"/>
    <cellStyle name="Dezimal 25 3 2 2 5" xfId="30189" xr:uid="{00000000-0005-0000-0000-000099750000}"/>
    <cellStyle name="Dezimal 25 3 2 2 5 2" xfId="30190" xr:uid="{00000000-0005-0000-0000-00009A750000}"/>
    <cellStyle name="Dezimal 25 3 2 2 6" xfId="30191" xr:uid="{00000000-0005-0000-0000-00009B750000}"/>
    <cellStyle name="Dezimal 25 3 2 3" xfId="30192" xr:uid="{00000000-0005-0000-0000-00009C750000}"/>
    <cellStyle name="Dezimal 25 3 2 3 2" xfId="30193" xr:uid="{00000000-0005-0000-0000-00009D750000}"/>
    <cellStyle name="Dezimal 25 3 2 3 2 2" xfId="30194" xr:uid="{00000000-0005-0000-0000-00009E750000}"/>
    <cellStyle name="Dezimal 25 3 2 3 2 2 2" xfId="30195" xr:uid="{00000000-0005-0000-0000-00009F750000}"/>
    <cellStyle name="Dezimal 25 3 2 3 2 2 2 2" xfId="30196" xr:uid="{00000000-0005-0000-0000-0000A0750000}"/>
    <cellStyle name="Dezimal 25 3 2 3 2 2 3" xfId="30197" xr:uid="{00000000-0005-0000-0000-0000A1750000}"/>
    <cellStyle name="Dezimal 25 3 2 3 2 3" xfId="30198" xr:uid="{00000000-0005-0000-0000-0000A2750000}"/>
    <cellStyle name="Dezimal 25 3 2 3 2 3 2" xfId="30199" xr:uid="{00000000-0005-0000-0000-0000A3750000}"/>
    <cellStyle name="Dezimal 25 3 2 3 2 4" xfId="30200" xr:uid="{00000000-0005-0000-0000-0000A4750000}"/>
    <cellStyle name="Dezimal 25 3 2 3 3" xfId="30201" xr:uid="{00000000-0005-0000-0000-0000A5750000}"/>
    <cellStyle name="Dezimal 25 3 2 3 3 2" xfId="30202" xr:uid="{00000000-0005-0000-0000-0000A6750000}"/>
    <cellStyle name="Dezimal 25 3 2 3 3 2 2" xfId="30203" xr:uid="{00000000-0005-0000-0000-0000A7750000}"/>
    <cellStyle name="Dezimal 25 3 2 3 3 3" xfId="30204" xr:uid="{00000000-0005-0000-0000-0000A8750000}"/>
    <cellStyle name="Dezimal 25 3 2 3 4" xfId="30205" xr:uid="{00000000-0005-0000-0000-0000A9750000}"/>
    <cellStyle name="Dezimal 25 3 2 3 4 2" xfId="30206" xr:uid="{00000000-0005-0000-0000-0000AA750000}"/>
    <cellStyle name="Dezimal 25 3 2 3 5" xfId="30207" xr:uid="{00000000-0005-0000-0000-0000AB750000}"/>
    <cellStyle name="Dezimal 25 3 2 4" xfId="30208" xr:uid="{00000000-0005-0000-0000-0000AC750000}"/>
    <cellStyle name="Dezimal 25 3 2 4 2" xfId="30209" xr:uid="{00000000-0005-0000-0000-0000AD750000}"/>
    <cellStyle name="Dezimal 25 3 2 4 2 2" xfId="30210" xr:uid="{00000000-0005-0000-0000-0000AE750000}"/>
    <cellStyle name="Dezimal 25 3 2 4 2 2 2" xfId="30211" xr:uid="{00000000-0005-0000-0000-0000AF750000}"/>
    <cellStyle name="Dezimal 25 3 2 4 2 3" xfId="30212" xr:uid="{00000000-0005-0000-0000-0000B0750000}"/>
    <cellStyle name="Dezimal 25 3 2 4 3" xfId="30213" xr:uid="{00000000-0005-0000-0000-0000B1750000}"/>
    <cellStyle name="Dezimal 25 3 2 4 3 2" xfId="30214" xr:uid="{00000000-0005-0000-0000-0000B2750000}"/>
    <cellStyle name="Dezimal 25 3 2 4 4" xfId="30215" xr:uid="{00000000-0005-0000-0000-0000B3750000}"/>
    <cellStyle name="Dezimal 25 3 2 5" xfId="30216" xr:uid="{00000000-0005-0000-0000-0000B4750000}"/>
    <cellStyle name="Dezimal 25 3 2 5 2" xfId="30217" xr:uid="{00000000-0005-0000-0000-0000B5750000}"/>
    <cellStyle name="Dezimal 25 3 2 5 2 2" xfId="30218" xr:uid="{00000000-0005-0000-0000-0000B6750000}"/>
    <cellStyle name="Dezimal 25 3 2 5 3" xfId="30219" xr:uid="{00000000-0005-0000-0000-0000B7750000}"/>
    <cellStyle name="Dezimal 25 3 2 5 3 2" xfId="30220" xr:uid="{00000000-0005-0000-0000-0000B8750000}"/>
    <cellStyle name="Dezimal 25 3 2 5 4" xfId="30221" xr:uid="{00000000-0005-0000-0000-0000B9750000}"/>
    <cellStyle name="Dezimal 25 3 2 6" xfId="30222" xr:uid="{00000000-0005-0000-0000-0000BA750000}"/>
    <cellStyle name="Dezimal 25 3 2 6 2" xfId="30223" xr:uid="{00000000-0005-0000-0000-0000BB750000}"/>
    <cellStyle name="Dezimal 25 3 2 6 2 2" xfId="30224" xr:uid="{00000000-0005-0000-0000-0000BC750000}"/>
    <cellStyle name="Dezimal 25 3 2 6 3" xfId="30225" xr:uid="{00000000-0005-0000-0000-0000BD750000}"/>
    <cellStyle name="Dezimal 25 3 2 6 3 2" xfId="30226" xr:uid="{00000000-0005-0000-0000-0000BE750000}"/>
    <cellStyle name="Dezimal 25 3 2 6 4" xfId="30227" xr:uid="{00000000-0005-0000-0000-0000BF750000}"/>
    <cellStyle name="Dezimal 25 3 2 7" xfId="30228" xr:uid="{00000000-0005-0000-0000-0000C0750000}"/>
    <cellStyle name="Dezimal 25 3 2 7 2" xfId="30229" xr:uid="{00000000-0005-0000-0000-0000C1750000}"/>
    <cellStyle name="Dezimal 25 3 2 7 2 2" xfId="30230" xr:uid="{00000000-0005-0000-0000-0000C2750000}"/>
    <cellStyle name="Dezimal 25 3 2 7 3" xfId="30231" xr:uid="{00000000-0005-0000-0000-0000C3750000}"/>
    <cellStyle name="Dezimal 25 3 2 7 3 2" xfId="30232" xr:uid="{00000000-0005-0000-0000-0000C4750000}"/>
    <cellStyle name="Dezimal 25 3 2 7 4" xfId="30233" xr:uid="{00000000-0005-0000-0000-0000C5750000}"/>
    <cellStyle name="Dezimal 25 3 2 8" xfId="30234" xr:uid="{00000000-0005-0000-0000-0000C6750000}"/>
    <cellStyle name="Dezimal 25 3 2 8 2" xfId="30235" xr:uid="{00000000-0005-0000-0000-0000C7750000}"/>
    <cellStyle name="Dezimal 25 3 2 9" xfId="30236" xr:uid="{00000000-0005-0000-0000-0000C8750000}"/>
    <cellStyle name="Dezimal 25 3 2 9 2" xfId="30237" xr:uid="{00000000-0005-0000-0000-0000C9750000}"/>
    <cellStyle name="Dezimal 25 3 3" xfId="30238" xr:uid="{00000000-0005-0000-0000-0000CA750000}"/>
    <cellStyle name="Dezimal 25 3 3 2" xfId="30239" xr:uid="{00000000-0005-0000-0000-0000CB750000}"/>
    <cellStyle name="Dezimal 25 3 3 2 2" xfId="30240" xr:uid="{00000000-0005-0000-0000-0000CC750000}"/>
    <cellStyle name="Dezimal 25 3 3 2 2 2" xfId="30241" xr:uid="{00000000-0005-0000-0000-0000CD750000}"/>
    <cellStyle name="Dezimal 25 3 3 2 2 2 2" xfId="30242" xr:uid="{00000000-0005-0000-0000-0000CE750000}"/>
    <cellStyle name="Dezimal 25 3 3 2 2 2 2 2" xfId="30243" xr:uid="{00000000-0005-0000-0000-0000CF750000}"/>
    <cellStyle name="Dezimal 25 3 3 2 2 2 3" xfId="30244" xr:uid="{00000000-0005-0000-0000-0000D0750000}"/>
    <cellStyle name="Dezimal 25 3 3 2 2 3" xfId="30245" xr:uid="{00000000-0005-0000-0000-0000D1750000}"/>
    <cellStyle name="Dezimal 25 3 3 2 2 3 2" xfId="30246" xr:uid="{00000000-0005-0000-0000-0000D2750000}"/>
    <cellStyle name="Dezimal 25 3 3 2 2 4" xfId="30247" xr:uid="{00000000-0005-0000-0000-0000D3750000}"/>
    <cellStyle name="Dezimal 25 3 3 2 3" xfId="30248" xr:uid="{00000000-0005-0000-0000-0000D4750000}"/>
    <cellStyle name="Dezimal 25 3 3 2 3 2" xfId="30249" xr:uid="{00000000-0005-0000-0000-0000D5750000}"/>
    <cellStyle name="Dezimal 25 3 3 2 3 2 2" xfId="30250" xr:uid="{00000000-0005-0000-0000-0000D6750000}"/>
    <cellStyle name="Dezimal 25 3 3 2 3 3" xfId="30251" xr:uid="{00000000-0005-0000-0000-0000D7750000}"/>
    <cellStyle name="Dezimal 25 3 3 2 4" xfId="30252" xr:uid="{00000000-0005-0000-0000-0000D8750000}"/>
    <cellStyle name="Dezimal 25 3 3 2 4 2" xfId="30253" xr:uid="{00000000-0005-0000-0000-0000D9750000}"/>
    <cellStyle name="Dezimal 25 3 3 2 5" xfId="30254" xr:uid="{00000000-0005-0000-0000-0000DA750000}"/>
    <cellStyle name="Dezimal 25 3 3 3" xfId="30255" xr:uid="{00000000-0005-0000-0000-0000DB750000}"/>
    <cellStyle name="Dezimal 25 3 3 3 2" xfId="30256" xr:uid="{00000000-0005-0000-0000-0000DC750000}"/>
    <cellStyle name="Dezimal 25 3 3 3 2 2" xfId="30257" xr:uid="{00000000-0005-0000-0000-0000DD750000}"/>
    <cellStyle name="Dezimal 25 3 3 3 2 2 2" xfId="30258" xr:uid="{00000000-0005-0000-0000-0000DE750000}"/>
    <cellStyle name="Dezimal 25 3 3 3 2 3" xfId="30259" xr:uid="{00000000-0005-0000-0000-0000DF750000}"/>
    <cellStyle name="Dezimal 25 3 3 3 3" xfId="30260" xr:uid="{00000000-0005-0000-0000-0000E0750000}"/>
    <cellStyle name="Dezimal 25 3 3 3 3 2" xfId="30261" xr:uid="{00000000-0005-0000-0000-0000E1750000}"/>
    <cellStyle name="Dezimal 25 3 3 3 4" xfId="30262" xr:uid="{00000000-0005-0000-0000-0000E2750000}"/>
    <cellStyle name="Dezimal 25 3 3 4" xfId="30263" xr:uid="{00000000-0005-0000-0000-0000E3750000}"/>
    <cellStyle name="Dezimal 25 3 3 4 2" xfId="30264" xr:uid="{00000000-0005-0000-0000-0000E4750000}"/>
    <cellStyle name="Dezimal 25 3 3 4 2 2" xfId="30265" xr:uid="{00000000-0005-0000-0000-0000E5750000}"/>
    <cellStyle name="Dezimal 25 3 3 4 3" xfId="30266" xr:uid="{00000000-0005-0000-0000-0000E6750000}"/>
    <cellStyle name="Dezimal 25 3 3 5" xfId="30267" xr:uid="{00000000-0005-0000-0000-0000E7750000}"/>
    <cellStyle name="Dezimal 25 3 3 5 2" xfId="30268" xr:uid="{00000000-0005-0000-0000-0000E8750000}"/>
    <cellStyle name="Dezimal 25 3 3 6" xfId="30269" xr:uid="{00000000-0005-0000-0000-0000E9750000}"/>
    <cellStyle name="Dezimal 25 3 4" xfId="30270" xr:uid="{00000000-0005-0000-0000-0000EA750000}"/>
    <cellStyle name="Dezimal 25 3 4 2" xfId="30271" xr:uid="{00000000-0005-0000-0000-0000EB750000}"/>
    <cellStyle name="Dezimal 25 3 4 2 2" xfId="30272" xr:uid="{00000000-0005-0000-0000-0000EC750000}"/>
    <cellStyle name="Dezimal 25 3 4 2 2 2" xfId="30273" xr:uid="{00000000-0005-0000-0000-0000ED750000}"/>
    <cellStyle name="Dezimal 25 3 4 2 2 2 2" xfId="30274" xr:uid="{00000000-0005-0000-0000-0000EE750000}"/>
    <cellStyle name="Dezimal 25 3 4 2 2 3" xfId="30275" xr:uid="{00000000-0005-0000-0000-0000EF750000}"/>
    <cellStyle name="Dezimal 25 3 4 2 3" xfId="30276" xr:uid="{00000000-0005-0000-0000-0000F0750000}"/>
    <cellStyle name="Dezimal 25 3 4 2 3 2" xfId="30277" xr:uid="{00000000-0005-0000-0000-0000F1750000}"/>
    <cellStyle name="Dezimal 25 3 4 2 4" xfId="30278" xr:uid="{00000000-0005-0000-0000-0000F2750000}"/>
    <cellStyle name="Dezimal 25 3 4 3" xfId="30279" xr:uid="{00000000-0005-0000-0000-0000F3750000}"/>
    <cellStyle name="Dezimal 25 3 4 3 2" xfId="30280" xr:uid="{00000000-0005-0000-0000-0000F4750000}"/>
    <cellStyle name="Dezimal 25 3 4 3 2 2" xfId="30281" xr:uid="{00000000-0005-0000-0000-0000F5750000}"/>
    <cellStyle name="Dezimal 25 3 4 3 3" xfId="30282" xr:uid="{00000000-0005-0000-0000-0000F6750000}"/>
    <cellStyle name="Dezimal 25 3 4 4" xfId="30283" xr:uid="{00000000-0005-0000-0000-0000F7750000}"/>
    <cellStyle name="Dezimal 25 3 4 4 2" xfId="30284" xr:uid="{00000000-0005-0000-0000-0000F8750000}"/>
    <cellStyle name="Dezimal 25 3 4 5" xfId="30285" xr:uid="{00000000-0005-0000-0000-0000F9750000}"/>
    <cellStyle name="Dezimal 25 3 5" xfId="30286" xr:uid="{00000000-0005-0000-0000-0000FA750000}"/>
    <cellStyle name="Dezimal 25 3 5 2" xfId="30287" xr:uid="{00000000-0005-0000-0000-0000FB750000}"/>
    <cellStyle name="Dezimal 25 3 5 2 2" xfId="30288" xr:uid="{00000000-0005-0000-0000-0000FC750000}"/>
    <cellStyle name="Dezimal 25 3 5 2 2 2" xfId="30289" xr:uid="{00000000-0005-0000-0000-0000FD750000}"/>
    <cellStyle name="Dezimal 25 3 5 2 3" xfId="30290" xr:uid="{00000000-0005-0000-0000-0000FE750000}"/>
    <cellStyle name="Dezimal 25 3 5 3" xfId="30291" xr:uid="{00000000-0005-0000-0000-0000FF750000}"/>
    <cellStyle name="Dezimal 25 3 5 3 2" xfId="30292" xr:uid="{00000000-0005-0000-0000-000000760000}"/>
    <cellStyle name="Dezimal 25 3 5 4" xfId="30293" xr:uid="{00000000-0005-0000-0000-000001760000}"/>
    <cellStyle name="Dezimal 25 3 6" xfId="30294" xr:uid="{00000000-0005-0000-0000-000002760000}"/>
    <cellStyle name="Dezimal 25 3 6 2" xfId="30295" xr:uid="{00000000-0005-0000-0000-000003760000}"/>
    <cellStyle name="Dezimal 25 3 6 2 2" xfId="30296" xr:uid="{00000000-0005-0000-0000-000004760000}"/>
    <cellStyle name="Dezimal 25 3 6 3" xfId="30297" xr:uid="{00000000-0005-0000-0000-000005760000}"/>
    <cellStyle name="Dezimal 25 3 6 3 2" xfId="30298" xr:uid="{00000000-0005-0000-0000-000006760000}"/>
    <cellStyle name="Dezimal 25 3 6 4" xfId="30299" xr:uid="{00000000-0005-0000-0000-000007760000}"/>
    <cellStyle name="Dezimal 25 3 7" xfId="30300" xr:uid="{00000000-0005-0000-0000-000008760000}"/>
    <cellStyle name="Dezimal 25 3 7 2" xfId="30301" xr:uid="{00000000-0005-0000-0000-000009760000}"/>
    <cellStyle name="Dezimal 25 3 7 2 2" xfId="30302" xr:uid="{00000000-0005-0000-0000-00000A760000}"/>
    <cellStyle name="Dezimal 25 3 7 3" xfId="30303" xr:uid="{00000000-0005-0000-0000-00000B760000}"/>
    <cellStyle name="Dezimal 25 3 7 3 2" xfId="30304" xr:uid="{00000000-0005-0000-0000-00000C760000}"/>
    <cellStyle name="Dezimal 25 3 7 4" xfId="30305" xr:uid="{00000000-0005-0000-0000-00000D760000}"/>
    <cellStyle name="Dezimal 25 3 8" xfId="30306" xr:uid="{00000000-0005-0000-0000-00000E760000}"/>
    <cellStyle name="Dezimal 25 3 8 2" xfId="30307" xr:uid="{00000000-0005-0000-0000-00000F760000}"/>
    <cellStyle name="Dezimal 25 3 8 2 2" xfId="30308" xr:uid="{00000000-0005-0000-0000-000010760000}"/>
    <cellStyle name="Dezimal 25 3 8 3" xfId="30309" xr:uid="{00000000-0005-0000-0000-000011760000}"/>
    <cellStyle name="Dezimal 25 3 8 3 2" xfId="30310" xr:uid="{00000000-0005-0000-0000-000012760000}"/>
    <cellStyle name="Dezimal 25 3 8 4" xfId="30311" xr:uid="{00000000-0005-0000-0000-000013760000}"/>
    <cellStyle name="Dezimal 25 3 9" xfId="30312" xr:uid="{00000000-0005-0000-0000-000014760000}"/>
    <cellStyle name="Dezimal 25 3 9 2" xfId="30313" xr:uid="{00000000-0005-0000-0000-000015760000}"/>
    <cellStyle name="Dezimal 25 4" xfId="30314" xr:uid="{00000000-0005-0000-0000-000016760000}"/>
    <cellStyle name="Dezimal 25 4 10" xfId="30315" xr:uid="{00000000-0005-0000-0000-000017760000}"/>
    <cellStyle name="Dezimal 25 4 10 2" xfId="30316" xr:uid="{00000000-0005-0000-0000-000018760000}"/>
    <cellStyle name="Dezimal 25 4 10 2 2" xfId="30317" xr:uid="{00000000-0005-0000-0000-000019760000}"/>
    <cellStyle name="Dezimal 25 4 10 3" xfId="30318" xr:uid="{00000000-0005-0000-0000-00001A760000}"/>
    <cellStyle name="Dezimal 25 4 10 3 2" xfId="30319" xr:uid="{00000000-0005-0000-0000-00001B760000}"/>
    <cellStyle name="Dezimal 25 4 10 4" xfId="30320" xr:uid="{00000000-0005-0000-0000-00001C760000}"/>
    <cellStyle name="Dezimal 25 4 11" xfId="30321" xr:uid="{00000000-0005-0000-0000-00001D760000}"/>
    <cellStyle name="Dezimal 25 4 11 2" xfId="30322" xr:uid="{00000000-0005-0000-0000-00001E760000}"/>
    <cellStyle name="Dezimal 25 4 12" xfId="30323" xr:uid="{00000000-0005-0000-0000-00001F760000}"/>
    <cellStyle name="Dezimal 25 4 12 2" xfId="30324" xr:uid="{00000000-0005-0000-0000-000020760000}"/>
    <cellStyle name="Dezimal 25 4 13" xfId="30325" xr:uid="{00000000-0005-0000-0000-000021760000}"/>
    <cellStyle name="Dezimal 25 4 2" xfId="30326" xr:uid="{00000000-0005-0000-0000-000022760000}"/>
    <cellStyle name="Dezimal 25 4 2 10" xfId="30327" xr:uid="{00000000-0005-0000-0000-000023760000}"/>
    <cellStyle name="Dezimal 25 4 2 2" xfId="30328" xr:uid="{00000000-0005-0000-0000-000024760000}"/>
    <cellStyle name="Dezimal 25 4 2 2 2" xfId="30329" xr:uid="{00000000-0005-0000-0000-000025760000}"/>
    <cellStyle name="Dezimal 25 4 2 2 2 2" xfId="30330" xr:uid="{00000000-0005-0000-0000-000026760000}"/>
    <cellStyle name="Dezimal 25 4 2 2 2 2 2" xfId="30331" xr:uid="{00000000-0005-0000-0000-000027760000}"/>
    <cellStyle name="Dezimal 25 4 2 2 2 2 2 2" xfId="30332" xr:uid="{00000000-0005-0000-0000-000028760000}"/>
    <cellStyle name="Dezimal 25 4 2 2 2 2 3" xfId="30333" xr:uid="{00000000-0005-0000-0000-000029760000}"/>
    <cellStyle name="Dezimal 25 4 2 2 2 3" xfId="30334" xr:uid="{00000000-0005-0000-0000-00002A760000}"/>
    <cellStyle name="Dezimal 25 4 2 2 2 3 2" xfId="30335" xr:uid="{00000000-0005-0000-0000-00002B760000}"/>
    <cellStyle name="Dezimal 25 4 2 2 2 4" xfId="30336" xr:uid="{00000000-0005-0000-0000-00002C760000}"/>
    <cellStyle name="Dezimal 25 4 2 2 3" xfId="30337" xr:uid="{00000000-0005-0000-0000-00002D760000}"/>
    <cellStyle name="Dezimal 25 4 2 2 3 2" xfId="30338" xr:uid="{00000000-0005-0000-0000-00002E760000}"/>
    <cellStyle name="Dezimal 25 4 2 2 3 2 2" xfId="30339" xr:uid="{00000000-0005-0000-0000-00002F760000}"/>
    <cellStyle name="Dezimal 25 4 2 2 3 3" xfId="30340" xr:uid="{00000000-0005-0000-0000-000030760000}"/>
    <cellStyle name="Dezimal 25 4 2 2 3 3 2" xfId="30341" xr:uid="{00000000-0005-0000-0000-000031760000}"/>
    <cellStyle name="Dezimal 25 4 2 2 3 4" xfId="30342" xr:uid="{00000000-0005-0000-0000-000032760000}"/>
    <cellStyle name="Dezimal 25 4 2 2 4" xfId="30343" xr:uid="{00000000-0005-0000-0000-000033760000}"/>
    <cellStyle name="Dezimal 25 4 2 2 4 2" xfId="30344" xr:uid="{00000000-0005-0000-0000-000034760000}"/>
    <cellStyle name="Dezimal 25 4 2 2 5" xfId="30345" xr:uid="{00000000-0005-0000-0000-000035760000}"/>
    <cellStyle name="Dezimal 25 4 2 2 5 2" xfId="30346" xr:uid="{00000000-0005-0000-0000-000036760000}"/>
    <cellStyle name="Dezimal 25 4 2 2 6" xfId="30347" xr:uid="{00000000-0005-0000-0000-000037760000}"/>
    <cellStyle name="Dezimal 25 4 2 3" xfId="30348" xr:uid="{00000000-0005-0000-0000-000038760000}"/>
    <cellStyle name="Dezimal 25 4 2 3 2" xfId="30349" xr:uid="{00000000-0005-0000-0000-000039760000}"/>
    <cellStyle name="Dezimal 25 4 2 3 2 2" xfId="30350" xr:uid="{00000000-0005-0000-0000-00003A760000}"/>
    <cellStyle name="Dezimal 25 4 2 3 2 2 2" xfId="30351" xr:uid="{00000000-0005-0000-0000-00003B760000}"/>
    <cellStyle name="Dezimal 25 4 2 3 2 3" xfId="30352" xr:uid="{00000000-0005-0000-0000-00003C760000}"/>
    <cellStyle name="Dezimal 25 4 2 3 3" xfId="30353" xr:uid="{00000000-0005-0000-0000-00003D760000}"/>
    <cellStyle name="Dezimal 25 4 2 3 3 2" xfId="30354" xr:uid="{00000000-0005-0000-0000-00003E760000}"/>
    <cellStyle name="Dezimal 25 4 2 3 4" xfId="30355" xr:uid="{00000000-0005-0000-0000-00003F760000}"/>
    <cellStyle name="Dezimal 25 4 2 4" xfId="30356" xr:uid="{00000000-0005-0000-0000-000040760000}"/>
    <cellStyle name="Dezimal 25 4 2 4 2" xfId="30357" xr:uid="{00000000-0005-0000-0000-000041760000}"/>
    <cellStyle name="Dezimal 25 4 2 4 2 2" xfId="30358" xr:uid="{00000000-0005-0000-0000-000042760000}"/>
    <cellStyle name="Dezimal 25 4 2 4 3" xfId="30359" xr:uid="{00000000-0005-0000-0000-000043760000}"/>
    <cellStyle name="Dezimal 25 4 2 4 3 2" xfId="30360" xr:uid="{00000000-0005-0000-0000-000044760000}"/>
    <cellStyle name="Dezimal 25 4 2 4 4" xfId="30361" xr:uid="{00000000-0005-0000-0000-000045760000}"/>
    <cellStyle name="Dezimal 25 4 2 5" xfId="30362" xr:uid="{00000000-0005-0000-0000-000046760000}"/>
    <cellStyle name="Dezimal 25 4 2 5 2" xfId="30363" xr:uid="{00000000-0005-0000-0000-000047760000}"/>
    <cellStyle name="Dezimal 25 4 2 5 2 2" xfId="30364" xr:uid="{00000000-0005-0000-0000-000048760000}"/>
    <cellStyle name="Dezimal 25 4 2 5 3" xfId="30365" xr:uid="{00000000-0005-0000-0000-000049760000}"/>
    <cellStyle name="Dezimal 25 4 2 5 3 2" xfId="30366" xr:uid="{00000000-0005-0000-0000-00004A760000}"/>
    <cellStyle name="Dezimal 25 4 2 5 4" xfId="30367" xr:uid="{00000000-0005-0000-0000-00004B760000}"/>
    <cellStyle name="Dezimal 25 4 2 6" xfId="30368" xr:uid="{00000000-0005-0000-0000-00004C760000}"/>
    <cellStyle name="Dezimal 25 4 2 6 2" xfId="30369" xr:uid="{00000000-0005-0000-0000-00004D760000}"/>
    <cellStyle name="Dezimal 25 4 2 6 2 2" xfId="30370" xr:uid="{00000000-0005-0000-0000-00004E760000}"/>
    <cellStyle name="Dezimal 25 4 2 6 3" xfId="30371" xr:uid="{00000000-0005-0000-0000-00004F760000}"/>
    <cellStyle name="Dezimal 25 4 2 6 3 2" xfId="30372" xr:uid="{00000000-0005-0000-0000-000050760000}"/>
    <cellStyle name="Dezimal 25 4 2 6 4" xfId="30373" xr:uid="{00000000-0005-0000-0000-000051760000}"/>
    <cellStyle name="Dezimal 25 4 2 7" xfId="30374" xr:uid="{00000000-0005-0000-0000-000052760000}"/>
    <cellStyle name="Dezimal 25 4 2 7 2" xfId="30375" xr:uid="{00000000-0005-0000-0000-000053760000}"/>
    <cellStyle name="Dezimal 25 4 2 7 2 2" xfId="30376" xr:uid="{00000000-0005-0000-0000-000054760000}"/>
    <cellStyle name="Dezimal 25 4 2 7 3" xfId="30377" xr:uid="{00000000-0005-0000-0000-000055760000}"/>
    <cellStyle name="Dezimal 25 4 2 7 3 2" xfId="30378" xr:uid="{00000000-0005-0000-0000-000056760000}"/>
    <cellStyle name="Dezimal 25 4 2 7 4" xfId="30379" xr:uid="{00000000-0005-0000-0000-000057760000}"/>
    <cellStyle name="Dezimal 25 4 2 8" xfId="30380" xr:uid="{00000000-0005-0000-0000-000058760000}"/>
    <cellStyle name="Dezimal 25 4 2 8 2" xfId="30381" xr:uid="{00000000-0005-0000-0000-000059760000}"/>
    <cellStyle name="Dezimal 25 4 2 9" xfId="30382" xr:uid="{00000000-0005-0000-0000-00005A760000}"/>
    <cellStyle name="Dezimal 25 4 2 9 2" xfId="30383" xr:uid="{00000000-0005-0000-0000-00005B760000}"/>
    <cellStyle name="Dezimal 25 4 3" xfId="30384" xr:uid="{00000000-0005-0000-0000-00005C760000}"/>
    <cellStyle name="Dezimal 25 4 3 10" xfId="30385" xr:uid="{00000000-0005-0000-0000-00005D760000}"/>
    <cellStyle name="Dezimal 25 4 3 10 2" xfId="30386" xr:uid="{00000000-0005-0000-0000-00005E760000}"/>
    <cellStyle name="Dezimal 25 4 3 11" xfId="30387" xr:uid="{00000000-0005-0000-0000-00005F760000}"/>
    <cellStyle name="Dezimal 25 4 3 2" xfId="30388" xr:uid="{00000000-0005-0000-0000-000060760000}"/>
    <cellStyle name="Dezimal 25 4 3 2 2" xfId="30389" xr:uid="{00000000-0005-0000-0000-000061760000}"/>
    <cellStyle name="Dezimal 25 4 3 2 2 2" xfId="30390" xr:uid="{00000000-0005-0000-0000-000062760000}"/>
    <cellStyle name="Dezimal 25 4 3 2 2 2 2" xfId="30391" xr:uid="{00000000-0005-0000-0000-000063760000}"/>
    <cellStyle name="Dezimal 25 4 3 2 2 3" xfId="30392" xr:uid="{00000000-0005-0000-0000-000064760000}"/>
    <cellStyle name="Dezimal 25 4 3 2 2 3 2" xfId="30393" xr:uid="{00000000-0005-0000-0000-000065760000}"/>
    <cellStyle name="Dezimal 25 4 3 2 2 4" xfId="30394" xr:uid="{00000000-0005-0000-0000-000066760000}"/>
    <cellStyle name="Dezimal 25 4 3 2 3" xfId="30395" xr:uid="{00000000-0005-0000-0000-000067760000}"/>
    <cellStyle name="Dezimal 25 4 3 2 3 2" xfId="30396" xr:uid="{00000000-0005-0000-0000-000068760000}"/>
    <cellStyle name="Dezimal 25 4 3 2 3 2 2" xfId="30397" xr:uid="{00000000-0005-0000-0000-000069760000}"/>
    <cellStyle name="Dezimal 25 4 3 2 3 3" xfId="30398" xr:uid="{00000000-0005-0000-0000-00006A760000}"/>
    <cellStyle name="Dezimal 25 4 3 2 3 3 2" xfId="30399" xr:uid="{00000000-0005-0000-0000-00006B760000}"/>
    <cellStyle name="Dezimal 25 4 3 2 3 4" xfId="30400" xr:uid="{00000000-0005-0000-0000-00006C760000}"/>
    <cellStyle name="Dezimal 25 4 3 2 4" xfId="30401" xr:uid="{00000000-0005-0000-0000-00006D760000}"/>
    <cellStyle name="Dezimal 25 4 3 2 4 2" xfId="30402" xr:uid="{00000000-0005-0000-0000-00006E760000}"/>
    <cellStyle name="Dezimal 25 4 3 2 4 2 2" xfId="30403" xr:uid="{00000000-0005-0000-0000-00006F760000}"/>
    <cellStyle name="Dezimal 25 4 3 2 4 3" xfId="30404" xr:uid="{00000000-0005-0000-0000-000070760000}"/>
    <cellStyle name="Dezimal 25 4 3 2 4 3 2" xfId="30405" xr:uid="{00000000-0005-0000-0000-000071760000}"/>
    <cellStyle name="Dezimal 25 4 3 2 4 4" xfId="30406" xr:uid="{00000000-0005-0000-0000-000072760000}"/>
    <cellStyle name="Dezimal 25 4 3 2 5" xfId="30407" xr:uid="{00000000-0005-0000-0000-000073760000}"/>
    <cellStyle name="Dezimal 25 4 3 2 5 2" xfId="30408" xr:uid="{00000000-0005-0000-0000-000074760000}"/>
    <cellStyle name="Dezimal 25 4 3 2 5 2 2" xfId="30409" xr:uid="{00000000-0005-0000-0000-000075760000}"/>
    <cellStyle name="Dezimal 25 4 3 2 5 3" xfId="30410" xr:uid="{00000000-0005-0000-0000-000076760000}"/>
    <cellStyle name="Dezimal 25 4 3 2 5 3 2" xfId="30411" xr:uid="{00000000-0005-0000-0000-000077760000}"/>
    <cellStyle name="Dezimal 25 4 3 2 5 4" xfId="30412" xr:uid="{00000000-0005-0000-0000-000078760000}"/>
    <cellStyle name="Dezimal 25 4 3 2 6" xfId="30413" xr:uid="{00000000-0005-0000-0000-000079760000}"/>
    <cellStyle name="Dezimal 25 4 3 2 6 2" xfId="30414" xr:uid="{00000000-0005-0000-0000-00007A760000}"/>
    <cellStyle name="Dezimal 25 4 3 2 6 2 2" xfId="30415" xr:uid="{00000000-0005-0000-0000-00007B760000}"/>
    <cellStyle name="Dezimal 25 4 3 2 6 3" xfId="30416" xr:uid="{00000000-0005-0000-0000-00007C760000}"/>
    <cellStyle name="Dezimal 25 4 3 2 6 3 2" xfId="30417" xr:uid="{00000000-0005-0000-0000-00007D760000}"/>
    <cellStyle name="Dezimal 25 4 3 2 6 4" xfId="30418" xr:uid="{00000000-0005-0000-0000-00007E760000}"/>
    <cellStyle name="Dezimal 25 4 3 2 7" xfId="30419" xr:uid="{00000000-0005-0000-0000-00007F760000}"/>
    <cellStyle name="Dezimal 25 4 3 2 7 2" xfId="30420" xr:uid="{00000000-0005-0000-0000-000080760000}"/>
    <cellStyle name="Dezimal 25 4 3 2 8" xfId="30421" xr:uid="{00000000-0005-0000-0000-000081760000}"/>
    <cellStyle name="Dezimal 25 4 3 2 8 2" xfId="30422" xr:uid="{00000000-0005-0000-0000-000082760000}"/>
    <cellStyle name="Dezimal 25 4 3 2 9" xfId="30423" xr:uid="{00000000-0005-0000-0000-000083760000}"/>
    <cellStyle name="Dezimal 25 4 3 3" xfId="30424" xr:uid="{00000000-0005-0000-0000-000084760000}"/>
    <cellStyle name="Dezimal 25 4 3 3 2" xfId="30425" xr:uid="{00000000-0005-0000-0000-000085760000}"/>
    <cellStyle name="Dezimal 25 4 3 3 2 2" xfId="30426" xr:uid="{00000000-0005-0000-0000-000086760000}"/>
    <cellStyle name="Dezimal 25 4 3 3 2 2 2" xfId="30427" xr:uid="{00000000-0005-0000-0000-000087760000}"/>
    <cellStyle name="Dezimal 25 4 3 3 2 3" xfId="30428" xr:uid="{00000000-0005-0000-0000-000088760000}"/>
    <cellStyle name="Dezimal 25 4 3 3 2 3 2" xfId="30429" xr:uid="{00000000-0005-0000-0000-000089760000}"/>
    <cellStyle name="Dezimal 25 4 3 3 2 4" xfId="30430" xr:uid="{00000000-0005-0000-0000-00008A760000}"/>
    <cellStyle name="Dezimal 25 4 3 3 3" xfId="30431" xr:uid="{00000000-0005-0000-0000-00008B760000}"/>
    <cellStyle name="Dezimal 25 4 3 3 3 2" xfId="30432" xr:uid="{00000000-0005-0000-0000-00008C760000}"/>
    <cellStyle name="Dezimal 25 4 3 3 3 2 2" xfId="30433" xr:uid="{00000000-0005-0000-0000-00008D760000}"/>
    <cellStyle name="Dezimal 25 4 3 3 3 3" xfId="30434" xr:uid="{00000000-0005-0000-0000-00008E760000}"/>
    <cellStyle name="Dezimal 25 4 3 3 3 3 2" xfId="30435" xr:uid="{00000000-0005-0000-0000-00008F760000}"/>
    <cellStyle name="Dezimal 25 4 3 3 3 4" xfId="30436" xr:uid="{00000000-0005-0000-0000-000090760000}"/>
    <cellStyle name="Dezimal 25 4 3 3 4" xfId="30437" xr:uid="{00000000-0005-0000-0000-000091760000}"/>
    <cellStyle name="Dezimal 25 4 3 3 4 2" xfId="30438" xr:uid="{00000000-0005-0000-0000-000092760000}"/>
    <cellStyle name="Dezimal 25 4 3 3 5" xfId="30439" xr:uid="{00000000-0005-0000-0000-000093760000}"/>
    <cellStyle name="Dezimal 25 4 3 3 5 2" xfId="30440" xr:uid="{00000000-0005-0000-0000-000094760000}"/>
    <cellStyle name="Dezimal 25 4 3 3 6" xfId="30441" xr:uid="{00000000-0005-0000-0000-000095760000}"/>
    <cellStyle name="Dezimal 25 4 3 4" xfId="30442" xr:uid="{00000000-0005-0000-0000-000096760000}"/>
    <cellStyle name="Dezimal 25 4 3 4 2" xfId="30443" xr:uid="{00000000-0005-0000-0000-000097760000}"/>
    <cellStyle name="Dezimal 25 4 3 4 2 2" xfId="30444" xr:uid="{00000000-0005-0000-0000-000098760000}"/>
    <cellStyle name="Dezimal 25 4 3 4 3" xfId="30445" xr:uid="{00000000-0005-0000-0000-000099760000}"/>
    <cellStyle name="Dezimal 25 4 3 4 3 2" xfId="30446" xr:uid="{00000000-0005-0000-0000-00009A760000}"/>
    <cellStyle name="Dezimal 25 4 3 4 4" xfId="30447" xr:uid="{00000000-0005-0000-0000-00009B760000}"/>
    <cellStyle name="Dezimal 25 4 3 5" xfId="30448" xr:uid="{00000000-0005-0000-0000-00009C760000}"/>
    <cellStyle name="Dezimal 25 4 3 5 2" xfId="30449" xr:uid="{00000000-0005-0000-0000-00009D760000}"/>
    <cellStyle name="Dezimal 25 4 3 5 2 2" xfId="30450" xr:uid="{00000000-0005-0000-0000-00009E760000}"/>
    <cellStyle name="Dezimal 25 4 3 5 3" xfId="30451" xr:uid="{00000000-0005-0000-0000-00009F760000}"/>
    <cellStyle name="Dezimal 25 4 3 5 3 2" xfId="30452" xr:uid="{00000000-0005-0000-0000-0000A0760000}"/>
    <cellStyle name="Dezimal 25 4 3 5 4" xfId="30453" xr:uid="{00000000-0005-0000-0000-0000A1760000}"/>
    <cellStyle name="Dezimal 25 4 3 6" xfId="30454" xr:uid="{00000000-0005-0000-0000-0000A2760000}"/>
    <cellStyle name="Dezimal 25 4 3 6 2" xfId="30455" xr:uid="{00000000-0005-0000-0000-0000A3760000}"/>
    <cellStyle name="Dezimal 25 4 3 6 2 2" xfId="30456" xr:uid="{00000000-0005-0000-0000-0000A4760000}"/>
    <cellStyle name="Dezimal 25 4 3 6 3" xfId="30457" xr:uid="{00000000-0005-0000-0000-0000A5760000}"/>
    <cellStyle name="Dezimal 25 4 3 6 3 2" xfId="30458" xr:uid="{00000000-0005-0000-0000-0000A6760000}"/>
    <cellStyle name="Dezimal 25 4 3 6 4" xfId="30459" xr:uid="{00000000-0005-0000-0000-0000A7760000}"/>
    <cellStyle name="Dezimal 25 4 3 7" xfId="30460" xr:uid="{00000000-0005-0000-0000-0000A8760000}"/>
    <cellStyle name="Dezimal 25 4 3 7 2" xfId="30461" xr:uid="{00000000-0005-0000-0000-0000A9760000}"/>
    <cellStyle name="Dezimal 25 4 3 7 2 2" xfId="30462" xr:uid="{00000000-0005-0000-0000-0000AA760000}"/>
    <cellStyle name="Dezimal 25 4 3 7 3" xfId="30463" xr:uid="{00000000-0005-0000-0000-0000AB760000}"/>
    <cellStyle name="Dezimal 25 4 3 7 3 2" xfId="30464" xr:uid="{00000000-0005-0000-0000-0000AC760000}"/>
    <cellStyle name="Dezimal 25 4 3 7 4" xfId="30465" xr:uid="{00000000-0005-0000-0000-0000AD760000}"/>
    <cellStyle name="Dezimal 25 4 3 8" xfId="30466" xr:uid="{00000000-0005-0000-0000-0000AE760000}"/>
    <cellStyle name="Dezimal 25 4 3 8 2" xfId="30467" xr:uid="{00000000-0005-0000-0000-0000AF760000}"/>
    <cellStyle name="Dezimal 25 4 3 8 2 2" xfId="30468" xr:uid="{00000000-0005-0000-0000-0000B0760000}"/>
    <cellStyle name="Dezimal 25 4 3 8 3" xfId="30469" xr:uid="{00000000-0005-0000-0000-0000B1760000}"/>
    <cellStyle name="Dezimal 25 4 3 8 3 2" xfId="30470" xr:uid="{00000000-0005-0000-0000-0000B2760000}"/>
    <cellStyle name="Dezimal 25 4 3 8 4" xfId="30471" xr:uid="{00000000-0005-0000-0000-0000B3760000}"/>
    <cellStyle name="Dezimal 25 4 3 9" xfId="30472" xr:uid="{00000000-0005-0000-0000-0000B4760000}"/>
    <cellStyle name="Dezimal 25 4 3 9 2" xfId="30473" xr:uid="{00000000-0005-0000-0000-0000B5760000}"/>
    <cellStyle name="Dezimal 25 4 4" xfId="30474" xr:uid="{00000000-0005-0000-0000-0000B6760000}"/>
    <cellStyle name="Dezimal 25 4 4 10" xfId="30475" xr:uid="{00000000-0005-0000-0000-0000B7760000}"/>
    <cellStyle name="Dezimal 25 4 4 2" xfId="30476" xr:uid="{00000000-0005-0000-0000-0000B8760000}"/>
    <cellStyle name="Dezimal 25 4 4 2 2" xfId="30477" xr:uid="{00000000-0005-0000-0000-0000B9760000}"/>
    <cellStyle name="Dezimal 25 4 4 2 2 2" xfId="30478" xr:uid="{00000000-0005-0000-0000-0000BA760000}"/>
    <cellStyle name="Dezimal 25 4 4 2 2 2 2" xfId="30479" xr:uid="{00000000-0005-0000-0000-0000BB760000}"/>
    <cellStyle name="Dezimal 25 4 4 2 2 3" xfId="30480" xr:uid="{00000000-0005-0000-0000-0000BC760000}"/>
    <cellStyle name="Dezimal 25 4 4 2 2 3 2" xfId="30481" xr:uid="{00000000-0005-0000-0000-0000BD760000}"/>
    <cellStyle name="Dezimal 25 4 4 2 2 4" xfId="30482" xr:uid="{00000000-0005-0000-0000-0000BE760000}"/>
    <cellStyle name="Dezimal 25 4 4 2 3" xfId="30483" xr:uid="{00000000-0005-0000-0000-0000BF760000}"/>
    <cellStyle name="Dezimal 25 4 4 2 3 2" xfId="30484" xr:uid="{00000000-0005-0000-0000-0000C0760000}"/>
    <cellStyle name="Dezimal 25 4 4 2 3 2 2" xfId="30485" xr:uid="{00000000-0005-0000-0000-0000C1760000}"/>
    <cellStyle name="Dezimal 25 4 4 2 3 3" xfId="30486" xr:uid="{00000000-0005-0000-0000-0000C2760000}"/>
    <cellStyle name="Dezimal 25 4 4 2 3 3 2" xfId="30487" xr:uid="{00000000-0005-0000-0000-0000C3760000}"/>
    <cellStyle name="Dezimal 25 4 4 2 3 4" xfId="30488" xr:uid="{00000000-0005-0000-0000-0000C4760000}"/>
    <cellStyle name="Dezimal 25 4 4 2 4" xfId="30489" xr:uid="{00000000-0005-0000-0000-0000C5760000}"/>
    <cellStyle name="Dezimal 25 4 4 2 4 2" xfId="30490" xr:uid="{00000000-0005-0000-0000-0000C6760000}"/>
    <cellStyle name="Dezimal 25 4 4 2 4 2 2" xfId="30491" xr:uid="{00000000-0005-0000-0000-0000C7760000}"/>
    <cellStyle name="Dezimal 25 4 4 2 4 3" xfId="30492" xr:uid="{00000000-0005-0000-0000-0000C8760000}"/>
    <cellStyle name="Dezimal 25 4 4 2 4 3 2" xfId="30493" xr:uid="{00000000-0005-0000-0000-0000C9760000}"/>
    <cellStyle name="Dezimal 25 4 4 2 4 4" xfId="30494" xr:uid="{00000000-0005-0000-0000-0000CA760000}"/>
    <cellStyle name="Dezimal 25 4 4 2 5" xfId="30495" xr:uid="{00000000-0005-0000-0000-0000CB760000}"/>
    <cellStyle name="Dezimal 25 4 4 2 5 2" xfId="30496" xr:uid="{00000000-0005-0000-0000-0000CC760000}"/>
    <cellStyle name="Dezimal 25 4 4 2 5 2 2" xfId="30497" xr:uid="{00000000-0005-0000-0000-0000CD760000}"/>
    <cellStyle name="Dezimal 25 4 4 2 5 3" xfId="30498" xr:uid="{00000000-0005-0000-0000-0000CE760000}"/>
    <cellStyle name="Dezimal 25 4 4 2 5 3 2" xfId="30499" xr:uid="{00000000-0005-0000-0000-0000CF760000}"/>
    <cellStyle name="Dezimal 25 4 4 2 5 4" xfId="30500" xr:uid="{00000000-0005-0000-0000-0000D0760000}"/>
    <cellStyle name="Dezimal 25 4 4 2 6" xfId="30501" xr:uid="{00000000-0005-0000-0000-0000D1760000}"/>
    <cellStyle name="Dezimal 25 4 4 2 6 2" xfId="30502" xr:uid="{00000000-0005-0000-0000-0000D2760000}"/>
    <cellStyle name="Dezimal 25 4 4 2 6 2 2" xfId="30503" xr:uid="{00000000-0005-0000-0000-0000D3760000}"/>
    <cellStyle name="Dezimal 25 4 4 2 6 3" xfId="30504" xr:uid="{00000000-0005-0000-0000-0000D4760000}"/>
    <cellStyle name="Dezimal 25 4 4 2 6 3 2" xfId="30505" xr:uid="{00000000-0005-0000-0000-0000D5760000}"/>
    <cellStyle name="Dezimal 25 4 4 2 6 4" xfId="30506" xr:uid="{00000000-0005-0000-0000-0000D6760000}"/>
    <cellStyle name="Dezimal 25 4 4 2 7" xfId="30507" xr:uid="{00000000-0005-0000-0000-0000D7760000}"/>
    <cellStyle name="Dezimal 25 4 4 2 7 2" xfId="30508" xr:uid="{00000000-0005-0000-0000-0000D8760000}"/>
    <cellStyle name="Dezimal 25 4 4 2 8" xfId="30509" xr:uid="{00000000-0005-0000-0000-0000D9760000}"/>
    <cellStyle name="Dezimal 25 4 4 2 8 2" xfId="30510" xr:uid="{00000000-0005-0000-0000-0000DA760000}"/>
    <cellStyle name="Dezimal 25 4 4 2 9" xfId="30511" xr:uid="{00000000-0005-0000-0000-0000DB760000}"/>
    <cellStyle name="Dezimal 25 4 4 3" xfId="30512" xr:uid="{00000000-0005-0000-0000-0000DC760000}"/>
    <cellStyle name="Dezimal 25 4 4 3 2" xfId="30513" xr:uid="{00000000-0005-0000-0000-0000DD760000}"/>
    <cellStyle name="Dezimal 25 4 4 3 2 2" xfId="30514" xr:uid="{00000000-0005-0000-0000-0000DE760000}"/>
    <cellStyle name="Dezimal 25 4 4 3 2 2 2" xfId="30515" xr:uid="{00000000-0005-0000-0000-0000DF760000}"/>
    <cellStyle name="Dezimal 25 4 4 3 2 3" xfId="30516" xr:uid="{00000000-0005-0000-0000-0000E0760000}"/>
    <cellStyle name="Dezimal 25 4 4 3 2 3 2" xfId="30517" xr:uid="{00000000-0005-0000-0000-0000E1760000}"/>
    <cellStyle name="Dezimal 25 4 4 3 2 4" xfId="30518" xr:uid="{00000000-0005-0000-0000-0000E2760000}"/>
    <cellStyle name="Dezimal 25 4 4 3 3" xfId="30519" xr:uid="{00000000-0005-0000-0000-0000E3760000}"/>
    <cellStyle name="Dezimal 25 4 4 3 3 2" xfId="30520" xr:uid="{00000000-0005-0000-0000-0000E4760000}"/>
    <cellStyle name="Dezimal 25 4 4 3 3 2 2" xfId="30521" xr:uid="{00000000-0005-0000-0000-0000E5760000}"/>
    <cellStyle name="Dezimal 25 4 4 3 3 3" xfId="30522" xr:uid="{00000000-0005-0000-0000-0000E6760000}"/>
    <cellStyle name="Dezimal 25 4 4 3 3 3 2" xfId="30523" xr:uid="{00000000-0005-0000-0000-0000E7760000}"/>
    <cellStyle name="Dezimal 25 4 4 3 3 4" xfId="30524" xr:uid="{00000000-0005-0000-0000-0000E8760000}"/>
    <cellStyle name="Dezimal 25 4 4 3 4" xfId="30525" xr:uid="{00000000-0005-0000-0000-0000E9760000}"/>
    <cellStyle name="Dezimal 25 4 4 3 4 2" xfId="30526" xr:uid="{00000000-0005-0000-0000-0000EA760000}"/>
    <cellStyle name="Dezimal 25 4 4 3 5" xfId="30527" xr:uid="{00000000-0005-0000-0000-0000EB760000}"/>
    <cellStyle name="Dezimal 25 4 4 3 5 2" xfId="30528" xr:uid="{00000000-0005-0000-0000-0000EC760000}"/>
    <cellStyle name="Dezimal 25 4 4 3 6" xfId="30529" xr:uid="{00000000-0005-0000-0000-0000ED760000}"/>
    <cellStyle name="Dezimal 25 4 4 4" xfId="30530" xr:uid="{00000000-0005-0000-0000-0000EE760000}"/>
    <cellStyle name="Dezimal 25 4 4 4 2" xfId="30531" xr:uid="{00000000-0005-0000-0000-0000EF760000}"/>
    <cellStyle name="Dezimal 25 4 4 4 2 2" xfId="30532" xr:uid="{00000000-0005-0000-0000-0000F0760000}"/>
    <cellStyle name="Dezimal 25 4 4 4 3" xfId="30533" xr:uid="{00000000-0005-0000-0000-0000F1760000}"/>
    <cellStyle name="Dezimal 25 4 4 4 3 2" xfId="30534" xr:uid="{00000000-0005-0000-0000-0000F2760000}"/>
    <cellStyle name="Dezimal 25 4 4 4 4" xfId="30535" xr:uid="{00000000-0005-0000-0000-0000F3760000}"/>
    <cellStyle name="Dezimal 25 4 4 5" xfId="30536" xr:uid="{00000000-0005-0000-0000-0000F4760000}"/>
    <cellStyle name="Dezimal 25 4 4 5 2" xfId="30537" xr:uid="{00000000-0005-0000-0000-0000F5760000}"/>
    <cellStyle name="Dezimal 25 4 4 5 2 2" xfId="30538" xr:uid="{00000000-0005-0000-0000-0000F6760000}"/>
    <cellStyle name="Dezimal 25 4 4 5 3" xfId="30539" xr:uid="{00000000-0005-0000-0000-0000F7760000}"/>
    <cellStyle name="Dezimal 25 4 4 5 3 2" xfId="30540" xr:uid="{00000000-0005-0000-0000-0000F8760000}"/>
    <cellStyle name="Dezimal 25 4 4 5 4" xfId="30541" xr:uid="{00000000-0005-0000-0000-0000F9760000}"/>
    <cellStyle name="Dezimal 25 4 4 6" xfId="30542" xr:uid="{00000000-0005-0000-0000-0000FA760000}"/>
    <cellStyle name="Dezimal 25 4 4 6 2" xfId="30543" xr:uid="{00000000-0005-0000-0000-0000FB760000}"/>
    <cellStyle name="Dezimal 25 4 4 6 2 2" xfId="30544" xr:uid="{00000000-0005-0000-0000-0000FC760000}"/>
    <cellStyle name="Dezimal 25 4 4 6 3" xfId="30545" xr:uid="{00000000-0005-0000-0000-0000FD760000}"/>
    <cellStyle name="Dezimal 25 4 4 6 3 2" xfId="30546" xr:uid="{00000000-0005-0000-0000-0000FE760000}"/>
    <cellStyle name="Dezimal 25 4 4 6 4" xfId="30547" xr:uid="{00000000-0005-0000-0000-0000FF760000}"/>
    <cellStyle name="Dezimal 25 4 4 7" xfId="30548" xr:uid="{00000000-0005-0000-0000-000000770000}"/>
    <cellStyle name="Dezimal 25 4 4 7 2" xfId="30549" xr:uid="{00000000-0005-0000-0000-000001770000}"/>
    <cellStyle name="Dezimal 25 4 4 7 2 2" xfId="30550" xr:uid="{00000000-0005-0000-0000-000002770000}"/>
    <cellStyle name="Dezimal 25 4 4 7 3" xfId="30551" xr:uid="{00000000-0005-0000-0000-000003770000}"/>
    <cellStyle name="Dezimal 25 4 4 7 3 2" xfId="30552" xr:uid="{00000000-0005-0000-0000-000004770000}"/>
    <cellStyle name="Dezimal 25 4 4 7 4" xfId="30553" xr:uid="{00000000-0005-0000-0000-000005770000}"/>
    <cellStyle name="Dezimal 25 4 4 8" xfId="30554" xr:uid="{00000000-0005-0000-0000-000006770000}"/>
    <cellStyle name="Dezimal 25 4 4 8 2" xfId="30555" xr:uid="{00000000-0005-0000-0000-000007770000}"/>
    <cellStyle name="Dezimal 25 4 4 9" xfId="30556" xr:uid="{00000000-0005-0000-0000-000008770000}"/>
    <cellStyle name="Dezimal 25 4 4 9 2" xfId="30557" xr:uid="{00000000-0005-0000-0000-000009770000}"/>
    <cellStyle name="Dezimal 25 4 5" xfId="30558" xr:uid="{00000000-0005-0000-0000-00000A770000}"/>
    <cellStyle name="Dezimal 25 4 5 2" xfId="30559" xr:uid="{00000000-0005-0000-0000-00000B770000}"/>
    <cellStyle name="Dezimal 25 4 5 2 2" xfId="30560" xr:uid="{00000000-0005-0000-0000-00000C770000}"/>
    <cellStyle name="Dezimal 25 4 5 2 2 2" xfId="30561" xr:uid="{00000000-0005-0000-0000-00000D770000}"/>
    <cellStyle name="Dezimal 25 4 5 2 2 2 2" xfId="30562" xr:uid="{00000000-0005-0000-0000-00000E770000}"/>
    <cellStyle name="Dezimal 25 4 5 2 2 3" xfId="30563" xr:uid="{00000000-0005-0000-0000-00000F770000}"/>
    <cellStyle name="Dezimal 25 4 5 2 2 3 2" xfId="30564" xr:uid="{00000000-0005-0000-0000-000010770000}"/>
    <cellStyle name="Dezimal 25 4 5 2 2 4" xfId="30565" xr:uid="{00000000-0005-0000-0000-000011770000}"/>
    <cellStyle name="Dezimal 25 4 5 2 3" xfId="30566" xr:uid="{00000000-0005-0000-0000-000012770000}"/>
    <cellStyle name="Dezimal 25 4 5 2 3 2" xfId="30567" xr:uid="{00000000-0005-0000-0000-000013770000}"/>
    <cellStyle name="Dezimal 25 4 5 2 3 2 2" xfId="30568" xr:uid="{00000000-0005-0000-0000-000014770000}"/>
    <cellStyle name="Dezimal 25 4 5 2 3 3" xfId="30569" xr:uid="{00000000-0005-0000-0000-000015770000}"/>
    <cellStyle name="Dezimal 25 4 5 2 3 3 2" xfId="30570" xr:uid="{00000000-0005-0000-0000-000016770000}"/>
    <cellStyle name="Dezimal 25 4 5 2 3 4" xfId="30571" xr:uid="{00000000-0005-0000-0000-000017770000}"/>
    <cellStyle name="Dezimal 25 4 5 2 4" xfId="30572" xr:uid="{00000000-0005-0000-0000-000018770000}"/>
    <cellStyle name="Dezimal 25 4 5 2 4 2" xfId="30573" xr:uid="{00000000-0005-0000-0000-000019770000}"/>
    <cellStyle name="Dezimal 25 4 5 2 4 2 2" xfId="30574" xr:uid="{00000000-0005-0000-0000-00001A770000}"/>
    <cellStyle name="Dezimal 25 4 5 2 4 3" xfId="30575" xr:uid="{00000000-0005-0000-0000-00001B770000}"/>
    <cellStyle name="Dezimal 25 4 5 2 4 3 2" xfId="30576" xr:uid="{00000000-0005-0000-0000-00001C770000}"/>
    <cellStyle name="Dezimal 25 4 5 2 4 4" xfId="30577" xr:uid="{00000000-0005-0000-0000-00001D770000}"/>
    <cellStyle name="Dezimal 25 4 5 2 5" xfId="30578" xr:uid="{00000000-0005-0000-0000-00001E770000}"/>
    <cellStyle name="Dezimal 25 4 5 2 5 2" xfId="30579" xr:uid="{00000000-0005-0000-0000-00001F770000}"/>
    <cellStyle name="Dezimal 25 4 5 2 5 2 2" xfId="30580" xr:uid="{00000000-0005-0000-0000-000020770000}"/>
    <cellStyle name="Dezimal 25 4 5 2 5 3" xfId="30581" xr:uid="{00000000-0005-0000-0000-000021770000}"/>
    <cellStyle name="Dezimal 25 4 5 2 5 3 2" xfId="30582" xr:uid="{00000000-0005-0000-0000-000022770000}"/>
    <cellStyle name="Dezimal 25 4 5 2 5 4" xfId="30583" xr:uid="{00000000-0005-0000-0000-000023770000}"/>
    <cellStyle name="Dezimal 25 4 5 2 6" xfId="30584" xr:uid="{00000000-0005-0000-0000-000024770000}"/>
    <cellStyle name="Dezimal 25 4 5 2 6 2" xfId="30585" xr:uid="{00000000-0005-0000-0000-000025770000}"/>
    <cellStyle name="Dezimal 25 4 5 2 6 2 2" xfId="30586" xr:uid="{00000000-0005-0000-0000-000026770000}"/>
    <cellStyle name="Dezimal 25 4 5 2 6 3" xfId="30587" xr:uid="{00000000-0005-0000-0000-000027770000}"/>
    <cellStyle name="Dezimal 25 4 5 2 6 3 2" xfId="30588" xr:uid="{00000000-0005-0000-0000-000028770000}"/>
    <cellStyle name="Dezimal 25 4 5 2 6 4" xfId="30589" xr:uid="{00000000-0005-0000-0000-000029770000}"/>
    <cellStyle name="Dezimal 25 4 5 2 7" xfId="30590" xr:uid="{00000000-0005-0000-0000-00002A770000}"/>
    <cellStyle name="Dezimal 25 4 5 2 7 2" xfId="30591" xr:uid="{00000000-0005-0000-0000-00002B770000}"/>
    <cellStyle name="Dezimal 25 4 5 2 8" xfId="30592" xr:uid="{00000000-0005-0000-0000-00002C770000}"/>
    <cellStyle name="Dezimal 25 4 5 2 8 2" xfId="30593" xr:uid="{00000000-0005-0000-0000-00002D770000}"/>
    <cellStyle name="Dezimal 25 4 5 2 9" xfId="30594" xr:uid="{00000000-0005-0000-0000-00002E770000}"/>
    <cellStyle name="Dezimal 25 4 5 3" xfId="30595" xr:uid="{00000000-0005-0000-0000-00002F770000}"/>
    <cellStyle name="Dezimal 25 4 5 3 2" xfId="30596" xr:uid="{00000000-0005-0000-0000-000030770000}"/>
    <cellStyle name="Dezimal 25 4 5 3 2 2" xfId="30597" xr:uid="{00000000-0005-0000-0000-000031770000}"/>
    <cellStyle name="Dezimal 25 4 5 3 3" xfId="30598" xr:uid="{00000000-0005-0000-0000-000032770000}"/>
    <cellStyle name="Dezimal 25 4 5 3 3 2" xfId="30599" xr:uid="{00000000-0005-0000-0000-000033770000}"/>
    <cellStyle name="Dezimal 25 4 5 3 4" xfId="30600" xr:uid="{00000000-0005-0000-0000-000034770000}"/>
    <cellStyle name="Dezimal 25 4 5 4" xfId="30601" xr:uid="{00000000-0005-0000-0000-000035770000}"/>
    <cellStyle name="Dezimal 25 4 5 4 2" xfId="30602" xr:uid="{00000000-0005-0000-0000-000036770000}"/>
    <cellStyle name="Dezimal 25 4 5 4 2 2" xfId="30603" xr:uid="{00000000-0005-0000-0000-000037770000}"/>
    <cellStyle name="Dezimal 25 4 5 4 3" xfId="30604" xr:uid="{00000000-0005-0000-0000-000038770000}"/>
    <cellStyle name="Dezimal 25 4 5 4 3 2" xfId="30605" xr:uid="{00000000-0005-0000-0000-000039770000}"/>
    <cellStyle name="Dezimal 25 4 5 4 4" xfId="30606" xr:uid="{00000000-0005-0000-0000-00003A770000}"/>
    <cellStyle name="Dezimal 25 4 5 5" xfId="30607" xr:uid="{00000000-0005-0000-0000-00003B770000}"/>
    <cellStyle name="Dezimal 25 4 5 5 2" xfId="30608" xr:uid="{00000000-0005-0000-0000-00003C770000}"/>
    <cellStyle name="Dezimal 25 4 5 5 2 2" xfId="30609" xr:uid="{00000000-0005-0000-0000-00003D770000}"/>
    <cellStyle name="Dezimal 25 4 5 5 3" xfId="30610" xr:uid="{00000000-0005-0000-0000-00003E770000}"/>
    <cellStyle name="Dezimal 25 4 5 5 3 2" xfId="30611" xr:uid="{00000000-0005-0000-0000-00003F770000}"/>
    <cellStyle name="Dezimal 25 4 5 5 4" xfId="30612" xr:uid="{00000000-0005-0000-0000-000040770000}"/>
    <cellStyle name="Dezimal 25 4 5 6" xfId="30613" xr:uid="{00000000-0005-0000-0000-000041770000}"/>
    <cellStyle name="Dezimal 25 4 5 6 2" xfId="30614" xr:uid="{00000000-0005-0000-0000-000042770000}"/>
    <cellStyle name="Dezimal 25 4 5 6 2 2" xfId="30615" xr:uid="{00000000-0005-0000-0000-000043770000}"/>
    <cellStyle name="Dezimal 25 4 5 6 3" xfId="30616" xr:uid="{00000000-0005-0000-0000-000044770000}"/>
    <cellStyle name="Dezimal 25 4 5 6 3 2" xfId="30617" xr:uid="{00000000-0005-0000-0000-000045770000}"/>
    <cellStyle name="Dezimal 25 4 5 6 4" xfId="30618" xr:uid="{00000000-0005-0000-0000-000046770000}"/>
    <cellStyle name="Dezimal 25 4 5 7" xfId="30619" xr:uid="{00000000-0005-0000-0000-000047770000}"/>
    <cellStyle name="Dezimal 25 4 5 7 2" xfId="30620" xr:uid="{00000000-0005-0000-0000-000048770000}"/>
    <cellStyle name="Dezimal 25 4 5 8" xfId="30621" xr:uid="{00000000-0005-0000-0000-000049770000}"/>
    <cellStyle name="Dezimal 25 4 5 8 2" xfId="30622" xr:uid="{00000000-0005-0000-0000-00004A770000}"/>
    <cellStyle name="Dezimal 25 4 5 9" xfId="30623" xr:uid="{00000000-0005-0000-0000-00004B770000}"/>
    <cellStyle name="Dezimal 25 4 6" xfId="30624" xr:uid="{00000000-0005-0000-0000-00004C770000}"/>
    <cellStyle name="Dezimal 25 4 6 2" xfId="30625" xr:uid="{00000000-0005-0000-0000-00004D770000}"/>
    <cellStyle name="Dezimal 25 4 6 2 2" xfId="30626" xr:uid="{00000000-0005-0000-0000-00004E770000}"/>
    <cellStyle name="Dezimal 25 4 6 2 2 2" xfId="30627" xr:uid="{00000000-0005-0000-0000-00004F770000}"/>
    <cellStyle name="Dezimal 25 4 6 2 2 2 2" xfId="30628" xr:uid="{00000000-0005-0000-0000-000050770000}"/>
    <cellStyle name="Dezimal 25 4 6 2 2 3" xfId="30629" xr:uid="{00000000-0005-0000-0000-000051770000}"/>
    <cellStyle name="Dezimal 25 4 6 2 2 3 2" xfId="30630" xr:uid="{00000000-0005-0000-0000-000052770000}"/>
    <cellStyle name="Dezimal 25 4 6 2 2 4" xfId="30631" xr:uid="{00000000-0005-0000-0000-000053770000}"/>
    <cellStyle name="Dezimal 25 4 6 2 3" xfId="30632" xr:uid="{00000000-0005-0000-0000-000054770000}"/>
    <cellStyle name="Dezimal 25 4 6 2 3 2" xfId="30633" xr:uid="{00000000-0005-0000-0000-000055770000}"/>
    <cellStyle name="Dezimal 25 4 6 2 3 2 2" xfId="30634" xr:uid="{00000000-0005-0000-0000-000056770000}"/>
    <cellStyle name="Dezimal 25 4 6 2 3 3" xfId="30635" xr:uid="{00000000-0005-0000-0000-000057770000}"/>
    <cellStyle name="Dezimal 25 4 6 2 3 3 2" xfId="30636" xr:uid="{00000000-0005-0000-0000-000058770000}"/>
    <cellStyle name="Dezimal 25 4 6 2 3 4" xfId="30637" xr:uid="{00000000-0005-0000-0000-000059770000}"/>
    <cellStyle name="Dezimal 25 4 6 2 4" xfId="30638" xr:uid="{00000000-0005-0000-0000-00005A770000}"/>
    <cellStyle name="Dezimal 25 4 6 2 4 2" xfId="30639" xr:uid="{00000000-0005-0000-0000-00005B770000}"/>
    <cellStyle name="Dezimal 25 4 6 2 5" xfId="30640" xr:uid="{00000000-0005-0000-0000-00005C770000}"/>
    <cellStyle name="Dezimal 25 4 6 2 5 2" xfId="30641" xr:uid="{00000000-0005-0000-0000-00005D770000}"/>
    <cellStyle name="Dezimal 25 4 6 2 6" xfId="30642" xr:uid="{00000000-0005-0000-0000-00005E770000}"/>
    <cellStyle name="Dezimal 25 4 6 3" xfId="30643" xr:uid="{00000000-0005-0000-0000-00005F770000}"/>
    <cellStyle name="Dezimal 25 4 6 3 2" xfId="30644" xr:uid="{00000000-0005-0000-0000-000060770000}"/>
    <cellStyle name="Dezimal 25 4 6 3 2 2" xfId="30645" xr:uid="{00000000-0005-0000-0000-000061770000}"/>
    <cellStyle name="Dezimal 25 4 6 3 3" xfId="30646" xr:uid="{00000000-0005-0000-0000-000062770000}"/>
    <cellStyle name="Dezimal 25 4 6 3 3 2" xfId="30647" xr:uid="{00000000-0005-0000-0000-000063770000}"/>
    <cellStyle name="Dezimal 25 4 6 3 4" xfId="30648" xr:uid="{00000000-0005-0000-0000-000064770000}"/>
    <cellStyle name="Dezimal 25 4 6 4" xfId="30649" xr:uid="{00000000-0005-0000-0000-000065770000}"/>
    <cellStyle name="Dezimal 25 4 6 4 2" xfId="30650" xr:uid="{00000000-0005-0000-0000-000066770000}"/>
    <cellStyle name="Dezimal 25 4 6 4 2 2" xfId="30651" xr:uid="{00000000-0005-0000-0000-000067770000}"/>
    <cellStyle name="Dezimal 25 4 6 4 3" xfId="30652" xr:uid="{00000000-0005-0000-0000-000068770000}"/>
    <cellStyle name="Dezimal 25 4 6 4 3 2" xfId="30653" xr:uid="{00000000-0005-0000-0000-000069770000}"/>
    <cellStyle name="Dezimal 25 4 6 4 4" xfId="30654" xr:uid="{00000000-0005-0000-0000-00006A770000}"/>
    <cellStyle name="Dezimal 25 4 6 5" xfId="30655" xr:uid="{00000000-0005-0000-0000-00006B770000}"/>
    <cellStyle name="Dezimal 25 4 6 5 2" xfId="30656" xr:uid="{00000000-0005-0000-0000-00006C770000}"/>
    <cellStyle name="Dezimal 25 4 6 5 2 2" xfId="30657" xr:uid="{00000000-0005-0000-0000-00006D770000}"/>
    <cellStyle name="Dezimal 25 4 6 5 3" xfId="30658" xr:uid="{00000000-0005-0000-0000-00006E770000}"/>
    <cellStyle name="Dezimal 25 4 6 5 3 2" xfId="30659" xr:uid="{00000000-0005-0000-0000-00006F770000}"/>
    <cellStyle name="Dezimal 25 4 6 5 4" xfId="30660" xr:uid="{00000000-0005-0000-0000-000070770000}"/>
    <cellStyle name="Dezimal 25 4 6 6" xfId="30661" xr:uid="{00000000-0005-0000-0000-000071770000}"/>
    <cellStyle name="Dezimal 25 4 6 6 2" xfId="30662" xr:uid="{00000000-0005-0000-0000-000072770000}"/>
    <cellStyle name="Dezimal 25 4 6 6 2 2" xfId="30663" xr:uid="{00000000-0005-0000-0000-000073770000}"/>
    <cellStyle name="Dezimal 25 4 6 6 3" xfId="30664" xr:uid="{00000000-0005-0000-0000-000074770000}"/>
    <cellStyle name="Dezimal 25 4 6 6 3 2" xfId="30665" xr:uid="{00000000-0005-0000-0000-000075770000}"/>
    <cellStyle name="Dezimal 25 4 6 6 4" xfId="30666" xr:uid="{00000000-0005-0000-0000-000076770000}"/>
    <cellStyle name="Dezimal 25 4 6 7" xfId="30667" xr:uid="{00000000-0005-0000-0000-000077770000}"/>
    <cellStyle name="Dezimal 25 4 6 7 2" xfId="30668" xr:uid="{00000000-0005-0000-0000-000078770000}"/>
    <cellStyle name="Dezimal 25 4 6 8" xfId="30669" xr:uid="{00000000-0005-0000-0000-000079770000}"/>
    <cellStyle name="Dezimal 25 4 6 8 2" xfId="30670" xr:uid="{00000000-0005-0000-0000-00007A770000}"/>
    <cellStyle name="Dezimal 25 4 6 9" xfId="30671" xr:uid="{00000000-0005-0000-0000-00007B770000}"/>
    <cellStyle name="Dezimal 25 4 7" xfId="30672" xr:uid="{00000000-0005-0000-0000-00007C770000}"/>
    <cellStyle name="Dezimal 25 4 7 10" xfId="30673" xr:uid="{00000000-0005-0000-0000-00007D770000}"/>
    <cellStyle name="Dezimal 25 4 7 10 2" xfId="30674" xr:uid="{00000000-0005-0000-0000-00007E770000}"/>
    <cellStyle name="Dezimal 25 4 7 11" xfId="30675" xr:uid="{00000000-0005-0000-0000-00007F770000}"/>
    <cellStyle name="Dezimal 25 4 7 2" xfId="30676" xr:uid="{00000000-0005-0000-0000-000080770000}"/>
    <cellStyle name="Dezimal 25 4 7 2 2" xfId="30677" xr:uid="{00000000-0005-0000-0000-000081770000}"/>
    <cellStyle name="Dezimal 25 4 7 2 2 2" xfId="30678" xr:uid="{00000000-0005-0000-0000-000082770000}"/>
    <cellStyle name="Dezimal 25 4 7 2 2 2 2" xfId="30679" xr:uid="{00000000-0005-0000-0000-000083770000}"/>
    <cellStyle name="Dezimal 25 4 7 2 2 3" xfId="30680" xr:uid="{00000000-0005-0000-0000-000084770000}"/>
    <cellStyle name="Dezimal 25 4 7 2 2 3 2" xfId="30681" xr:uid="{00000000-0005-0000-0000-000085770000}"/>
    <cellStyle name="Dezimal 25 4 7 2 2 4" xfId="30682" xr:uid="{00000000-0005-0000-0000-000086770000}"/>
    <cellStyle name="Dezimal 25 4 7 2 3" xfId="30683" xr:uid="{00000000-0005-0000-0000-000087770000}"/>
    <cellStyle name="Dezimal 25 4 7 2 3 2" xfId="30684" xr:uid="{00000000-0005-0000-0000-000088770000}"/>
    <cellStyle name="Dezimal 25 4 7 2 3 2 2" xfId="30685" xr:uid="{00000000-0005-0000-0000-000089770000}"/>
    <cellStyle name="Dezimal 25 4 7 2 3 3" xfId="30686" xr:uid="{00000000-0005-0000-0000-00008A770000}"/>
    <cellStyle name="Dezimal 25 4 7 2 3 3 2" xfId="30687" xr:uid="{00000000-0005-0000-0000-00008B770000}"/>
    <cellStyle name="Dezimal 25 4 7 2 3 4" xfId="30688" xr:uid="{00000000-0005-0000-0000-00008C770000}"/>
    <cellStyle name="Dezimal 25 4 7 2 4" xfId="30689" xr:uid="{00000000-0005-0000-0000-00008D770000}"/>
    <cellStyle name="Dezimal 25 4 7 2 4 2" xfId="30690" xr:uid="{00000000-0005-0000-0000-00008E770000}"/>
    <cellStyle name="Dezimal 25 4 7 2 5" xfId="30691" xr:uid="{00000000-0005-0000-0000-00008F770000}"/>
    <cellStyle name="Dezimal 25 4 7 2 5 2" xfId="30692" xr:uid="{00000000-0005-0000-0000-000090770000}"/>
    <cellStyle name="Dezimal 25 4 7 2 6" xfId="30693" xr:uid="{00000000-0005-0000-0000-000091770000}"/>
    <cellStyle name="Dezimal 25 4 7 3" xfId="30694" xr:uid="{00000000-0005-0000-0000-000092770000}"/>
    <cellStyle name="Dezimal 25 4 7 3 2" xfId="30695" xr:uid="{00000000-0005-0000-0000-000093770000}"/>
    <cellStyle name="Dezimal 25 4 7 3 2 2" xfId="30696" xr:uid="{00000000-0005-0000-0000-000094770000}"/>
    <cellStyle name="Dezimal 25 4 7 3 2 2 2" xfId="30697" xr:uid="{00000000-0005-0000-0000-000095770000}"/>
    <cellStyle name="Dezimal 25 4 7 3 2 3" xfId="30698" xr:uid="{00000000-0005-0000-0000-000096770000}"/>
    <cellStyle name="Dezimal 25 4 7 3 2 3 2" xfId="30699" xr:uid="{00000000-0005-0000-0000-000097770000}"/>
    <cellStyle name="Dezimal 25 4 7 3 2 4" xfId="30700" xr:uid="{00000000-0005-0000-0000-000098770000}"/>
    <cellStyle name="Dezimal 25 4 7 3 3" xfId="30701" xr:uid="{00000000-0005-0000-0000-000099770000}"/>
    <cellStyle name="Dezimal 25 4 7 3 3 2" xfId="30702" xr:uid="{00000000-0005-0000-0000-00009A770000}"/>
    <cellStyle name="Dezimal 25 4 7 3 3 2 2" xfId="30703" xr:uid="{00000000-0005-0000-0000-00009B770000}"/>
    <cellStyle name="Dezimal 25 4 7 3 3 3" xfId="30704" xr:uid="{00000000-0005-0000-0000-00009C770000}"/>
    <cellStyle name="Dezimal 25 4 7 3 3 3 2" xfId="30705" xr:uid="{00000000-0005-0000-0000-00009D770000}"/>
    <cellStyle name="Dezimal 25 4 7 3 3 4" xfId="30706" xr:uid="{00000000-0005-0000-0000-00009E770000}"/>
    <cellStyle name="Dezimal 25 4 7 3 4" xfId="30707" xr:uid="{00000000-0005-0000-0000-00009F770000}"/>
    <cellStyle name="Dezimal 25 4 7 3 4 2" xfId="30708" xr:uid="{00000000-0005-0000-0000-0000A0770000}"/>
    <cellStyle name="Dezimal 25 4 7 3 5" xfId="30709" xr:uid="{00000000-0005-0000-0000-0000A1770000}"/>
    <cellStyle name="Dezimal 25 4 7 3 5 2" xfId="30710" xr:uid="{00000000-0005-0000-0000-0000A2770000}"/>
    <cellStyle name="Dezimal 25 4 7 3 6" xfId="30711" xr:uid="{00000000-0005-0000-0000-0000A3770000}"/>
    <cellStyle name="Dezimal 25 4 7 4" xfId="30712" xr:uid="{00000000-0005-0000-0000-0000A4770000}"/>
    <cellStyle name="Dezimal 25 4 7 4 2" xfId="30713" xr:uid="{00000000-0005-0000-0000-0000A5770000}"/>
    <cellStyle name="Dezimal 25 4 7 4 2 2" xfId="30714" xr:uid="{00000000-0005-0000-0000-0000A6770000}"/>
    <cellStyle name="Dezimal 25 4 7 4 2 2 2" xfId="30715" xr:uid="{00000000-0005-0000-0000-0000A7770000}"/>
    <cellStyle name="Dezimal 25 4 7 4 2 2 2 2" xfId="30716" xr:uid="{00000000-0005-0000-0000-0000A8770000}"/>
    <cellStyle name="Dezimal 25 4 7 4 2 2 3" xfId="30717" xr:uid="{00000000-0005-0000-0000-0000A9770000}"/>
    <cellStyle name="Dezimal 25 4 7 4 2 2 3 2" xfId="30718" xr:uid="{00000000-0005-0000-0000-0000AA770000}"/>
    <cellStyle name="Dezimal 25 4 7 4 2 2 4" xfId="30719" xr:uid="{00000000-0005-0000-0000-0000AB770000}"/>
    <cellStyle name="Dezimal 25 4 7 4 2 3" xfId="30720" xr:uid="{00000000-0005-0000-0000-0000AC770000}"/>
    <cellStyle name="Dezimal 25 4 7 4 2 3 2" xfId="30721" xr:uid="{00000000-0005-0000-0000-0000AD770000}"/>
    <cellStyle name="Dezimal 25 4 7 4 2 3 2 2" xfId="30722" xr:uid="{00000000-0005-0000-0000-0000AE770000}"/>
    <cellStyle name="Dezimal 25 4 7 4 2 3 3" xfId="30723" xr:uid="{00000000-0005-0000-0000-0000AF770000}"/>
    <cellStyle name="Dezimal 25 4 7 4 2 3 3 2" xfId="30724" xr:uid="{00000000-0005-0000-0000-0000B0770000}"/>
    <cellStyle name="Dezimal 25 4 7 4 2 3 4" xfId="30725" xr:uid="{00000000-0005-0000-0000-0000B1770000}"/>
    <cellStyle name="Dezimal 25 4 7 4 2 4" xfId="30726" xr:uid="{00000000-0005-0000-0000-0000B2770000}"/>
    <cellStyle name="Dezimal 25 4 7 4 2 4 2" xfId="30727" xr:uid="{00000000-0005-0000-0000-0000B3770000}"/>
    <cellStyle name="Dezimal 25 4 7 4 2 5" xfId="30728" xr:uid="{00000000-0005-0000-0000-0000B4770000}"/>
    <cellStyle name="Dezimal 25 4 7 4 2 5 2" xfId="30729" xr:uid="{00000000-0005-0000-0000-0000B5770000}"/>
    <cellStyle name="Dezimal 25 4 7 4 2 6" xfId="30730" xr:uid="{00000000-0005-0000-0000-0000B6770000}"/>
    <cellStyle name="Dezimal 25 4 7 4 3" xfId="30731" xr:uid="{00000000-0005-0000-0000-0000B7770000}"/>
    <cellStyle name="Dezimal 25 4 7 4 3 2" xfId="30732" xr:uid="{00000000-0005-0000-0000-0000B8770000}"/>
    <cellStyle name="Dezimal 25 4 7 4 3 2 2" xfId="30733" xr:uid="{00000000-0005-0000-0000-0000B9770000}"/>
    <cellStyle name="Dezimal 25 4 7 4 3 3" xfId="30734" xr:uid="{00000000-0005-0000-0000-0000BA770000}"/>
    <cellStyle name="Dezimal 25 4 7 4 3 3 2" xfId="30735" xr:uid="{00000000-0005-0000-0000-0000BB770000}"/>
    <cellStyle name="Dezimal 25 4 7 4 3 4" xfId="30736" xr:uid="{00000000-0005-0000-0000-0000BC770000}"/>
    <cellStyle name="Dezimal 25 4 7 4 4" xfId="30737" xr:uid="{00000000-0005-0000-0000-0000BD770000}"/>
    <cellStyle name="Dezimal 25 4 7 4 4 2" xfId="30738" xr:uid="{00000000-0005-0000-0000-0000BE770000}"/>
    <cellStyle name="Dezimal 25 4 7 4 5" xfId="30739" xr:uid="{00000000-0005-0000-0000-0000BF770000}"/>
    <cellStyle name="Dezimal 25 4 7 4 5 2" xfId="30740" xr:uid="{00000000-0005-0000-0000-0000C0770000}"/>
    <cellStyle name="Dezimal 25 4 7 4 6" xfId="30741" xr:uid="{00000000-0005-0000-0000-0000C1770000}"/>
    <cellStyle name="Dezimal 25 4 7 5" xfId="30742" xr:uid="{00000000-0005-0000-0000-0000C2770000}"/>
    <cellStyle name="Dezimal 25 4 7 5 2" xfId="30743" xr:uid="{00000000-0005-0000-0000-0000C3770000}"/>
    <cellStyle name="Dezimal 25 4 7 5 2 2" xfId="30744" xr:uid="{00000000-0005-0000-0000-0000C4770000}"/>
    <cellStyle name="Dezimal 25 4 7 5 3" xfId="30745" xr:uid="{00000000-0005-0000-0000-0000C5770000}"/>
    <cellStyle name="Dezimal 25 4 7 5 3 2" xfId="30746" xr:uid="{00000000-0005-0000-0000-0000C6770000}"/>
    <cellStyle name="Dezimal 25 4 7 5 4" xfId="30747" xr:uid="{00000000-0005-0000-0000-0000C7770000}"/>
    <cellStyle name="Dezimal 25 4 7 6" xfId="30748" xr:uid="{00000000-0005-0000-0000-0000C8770000}"/>
    <cellStyle name="Dezimal 25 4 7 6 2" xfId="30749" xr:uid="{00000000-0005-0000-0000-0000C9770000}"/>
    <cellStyle name="Dezimal 25 4 7 6 2 2" xfId="30750" xr:uid="{00000000-0005-0000-0000-0000CA770000}"/>
    <cellStyle name="Dezimal 25 4 7 6 3" xfId="30751" xr:uid="{00000000-0005-0000-0000-0000CB770000}"/>
    <cellStyle name="Dezimal 25 4 7 6 3 2" xfId="30752" xr:uid="{00000000-0005-0000-0000-0000CC770000}"/>
    <cellStyle name="Dezimal 25 4 7 6 4" xfId="30753" xr:uid="{00000000-0005-0000-0000-0000CD770000}"/>
    <cellStyle name="Dezimal 25 4 7 7" xfId="30754" xr:uid="{00000000-0005-0000-0000-0000CE770000}"/>
    <cellStyle name="Dezimal 25 4 7 7 2" xfId="30755" xr:uid="{00000000-0005-0000-0000-0000CF770000}"/>
    <cellStyle name="Dezimal 25 4 7 7 2 2" xfId="30756" xr:uid="{00000000-0005-0000-0000-0000D0770000}"/>
    <cellStyle name="Dezimal 25 4 7 7 3" xfId="30757" xr:uid="{00000000-0005-0000-0000-0000D1770000}"/>
    <cellStyle name="Dezimal 25 4 7 7 3 2" xfId="30758" xr:uid="{00000000-0005-0000-0000-0000D2770000}"/>
    <cellStyle name="Dezimal 25 4 7 7 4" xfId="30759" xr:uid="{00000000-0005-0000-0000-0000D3770000}"/>
    <cellStyle name="Dezimal 25 4 7 8" xfId="30760" xr:uid="{00000000-0005-0000-0000-0000D4770000}"/>
    <cellStyle name="Dezimal 25 4 7 8 2" xfId="30761" xr:uid="{00000000-0005-0000-0000-0000D5770000}"/>
    <cellStyle name="Dezimal 25 4 7 8 2 2" xfId="30762" xr:uid="{00000000-0005-0000-0000-0000D6770000}"/>
    <cellStyle name="Dezimal 25 4 7 8 3" xfId="30763" xr:uid="{00000000-0005-0000-0000-0000D7770000}"/>
    <cellStyle name="Dezimal 25 4 7 8 3 2" xfId="30764" xr:uid="{00000000-0005-0000-0000-0000D8770000}"/>
    <cellStyle name="Dezimal 25 4 7 8 4" xfId="30765" xr:uid="{00000000-0005-0000-0000-0000D9770000}"/>
    <cellStyle name="Dezimal 25 4 7 9" xfId="30766" xr:uid="{00000000-0005-0000-0000-0000DA770000}"/>
    <cellStyle name="Dezimal 25 4 7 9 2" xfId="30767" xr:uid="{00000000-0005-0000-0000-0000DB770000}"/>
    <cellStyle name="Dezimal 25 4 8" xfId="30768" xr:uid="{00000000-0005-0000-0000-0000DC770000}"/>
    <cellStyle name="Dezimal 25 4 8 10" xfId="30769" xr:uid="{00000000-0005-0000-0000-0000DD770000}"/>
    <cellStyle name="Dezimal 25 4 8 2" xfId="30770" xr:uid="{00000000-0005-0000-0000-0000DE770000}"/>
    <cellStyle name="Dezimal 25 4 8 2 2" xfId="30771" xr:uid="{00000000-0005-0000-0000-0000DF770000}"/>
    <cellStyle name="Dezimal 25 4 8 2 2 2" xfId="30772" xr:uid="{00000000-0005-0000-0000-0000E0770000}"/>
    <cellStyle name="Dezimal 25 4 8 2 2 2 2" xfId="30773" xr:uid="{00000000-0005-0000-0000-0000E1770000}"/>
    <cellStyle name="Dezimal 25 4 8 2 2 3" xfId="30774" xr:uid="{00000000-0005-0000-0000-0000E2770000}"/>
    <cellStyle name="Dezimal 25 4 8 2 2 3 2" xfId="30775" xr:uid="{00000000-0005-0000-0000-0000E3770000}"/>
    <cellStyle name="Dezimal 25 4 8 2 2 4" xfId="30776" xr:uid="{00000000-0005-0000-0000-0000E4770000}"/>
    <cellStyle name="Dezimal 25 4 8 2 3" xfId="30777" xr:uid="{00000000-0005-0000-0000-0000E5770000}"/>
    <cellStyle name="Dezimal 25 4 8 2 3 2" xfId="30778" xr:uid="{00000000-0005-0000-0000-0000E6770000}"/>
    <cellStyle name="Dezimal 25 4 8 2 3 2 2" xfId="30779" xr:uid="{00000000-0005-0000-0000-0000E7770000}"/>
    <cellStyle name="Dezimal 25 4 8 2 3 3" xfId="30780" xr:uid="{00000000-0005-0000-0000-0000E8770000}"/>
    <cellStyle name="Dezimal 25 4 8 2 3 3 2" xfId="30781" xr:uid="{00000000-0005-0000-0000-0000E9770000}"/>
    <cellStyle name="Dezimal 25 4 8 2 3 4" xfId="30782" xr:uid="{00000000-0005-0000-0000-0000EA770000}"/>
    <cellStyle name="Dezimal 25 4 8 2 4" xfId="30783" xr:uid="{00000000-0005-0000-0000-0000EB770000}"/>
    <cellStyle name="Dezimal 25 4 8 2 4 2" xfId="30784" xr:uid="{00000000-0005-0000-0000-0000EC770000}"/>
    <cellStyle name="Dezimal 25 4 8 2 5" xfId="30785" xr:uid="{00000000-0005-0000-0000-0000ED770000}"/>
    <cellStyle name="Dezimal 25 4 8 2 5 2" xfId="30786" xr:uid="{00000000-0005-0000-0000-0000EE770000}"/>
    <cellStyle name="Dezimal 25 4 8 2 6" xfId="30787" xr:uid="{00000000-0005-0000-0000-0000EF770000}"/>
    <cellStyle name="Dezimal 25 4 8 3" xfId="30788" xr:uid="{00000000-0005-0000-0000-0000F0770000}"/>
    <cellStyle name="Dezimal 25 4 8 3 2" xfId="30789" xr:uid="{00000000-0005-0000-0000-0000F1770000}"/>
    <cellStyle name="Dezimal 25 4 8 3 2 2" xfId="30790" xr:uid="{00000000-0005-0000-0000-0000F2770000}"/>
    <cellStyle name="Dezimal 25 4 8 3 2 2 2" xfId="30791" xr:uid="{00000000-0005-0000-0000-0000F3770000}"/>
    <cellStyle name="Dezimal 25 4 8 3 2 3" xfId="30792" xr:uid="{00000000-0005-0000-0000-0000F4770000}"/>
    <cellStyle name="Dezimal 25 4 8 3 2 3 2" xfId="30793" xr:uid="{00000000-0005-0000-0000-0000F5770000}"/>
    <cellStyle name="Dezimal 25 4 8 3 2 4" xfId="30794" xr:uid="{00000000-0005-0000-0000-0000F6770000}"/>
    <cellStyle name="Dezimal 25 4 8 3 3" xfId="30795" xr:uid="{00000000-0005-0000-0000-0000F7770000}"/>
    <cellStyle name="Dezimal 25 4 8 3 3 2" xfId="30796" xr:uid="{00000000-0005-0000-0000-0000F8770000}"/>
    <cellStyle name="Dezimal 25 4 8 3 3 2 2" xfId="30797" xr:uid="{00000000-0005-0000-0000-0000F9770000}"/>
    <cellStyle name="Dezimal 25 4 8 3 3 3" xfId="30798" xr:uid="{00000000-0005-0000-0000-0000FA770000}"/>
    <cellStyle name="Dezimal 25 4 8 3 3 3 2" xfId="30799" xr:uid="{00000000-0005-0000-0000-0000FB770000}"/>
    <cellStyle name="Dezimal 25 4 8 3 3 4" xfId="30800" xr:uid="{00000000-0005-0000-0000-0000FC770000}"/>
    <cellStyle name="Dezimal 25 4 8 3 4" xfId="30801" xr:uid="{00000000-0005-0000-0000-0000FD770000}"/>
    <cellStyle name="Dezimal 25 4 8 3 4 2" xfId="30802" xr:uid="{00000000-0005-0000-0000-0000FE770000}"/>
    <cellStyle name="Dezimal 25 4 8 3 5" xfId="30803" xr:uid="{00000000-0005-0000-0000-0000FF770000}"/>
    <cellStyle name="Dezimal 25 4 8 3 5 2" xfId="30804" xr:uid="{00000000-0005-0000-0000-000000780000}"/>
    <cellStyle name="Dezimal 25 4 8 3 6" xfId="30805" xr:uid="{00000000-0005-0000-0000-000001780000}"/>
    <cellStyle name="Dezimal 25 4 8 4" xfId="30806" xr:uid="{00000000-0005-0000-0000-000002780000}"/>
    <cellStyle name="Dezimal 25 4 8 4 2" xfId="30807" xr:uid="{00000000-0005-0000-0000-000003780000}"/>
    <cellStyle name="Dezimal 25 4 8 4 2 2" xfId="30808" xr:uid="{00000000-0005-0000-0000-000004780000}"/>
    <cellStyle name="Dezimal 25 4 8 4 2 2 2" xfId="30809" xr:uid="{00000000-0005-0000-0000-000005780000}"/>
    <cellStyle name="Dezimal 25 4 8 4 2 2 2 2" xfId="30810" xr:uid="{00000000-0005-0000-0000-000006780000}"/>
    <cellStyle name="Dezimal 25 4 8 4 2 2 3" xfId="30811" xr:uid="{00000000-0005-0000-0000-000007780000}"/>
    <cellStyle name="Dezimal 25 4 8 4 2 2 3 2" xfId="30812" xr:uid="{00000000-0005-0000-0000-000008780000}"/>
    <cellStyle name="Dezimal 25 4 8 4 2 2 4" xfId="30813" xr:uid="{00000000-0005-0000-0000-000009780000}"/>
    <cellStyle name="Dezimal 25 4 8 4 2 3" xfId="30814" xr:uid="{00000000-0005-0000-0000-00000A780000}"/>
    <cellStyle name="Dezimal 25 4 8 4 2 3 2" xfId="30815" xr:uid="{00000000-0005-0000-0000-00000B780000}"/>
    <cellStyle name="Dezimal 25 4 8 4 2 3 2 2" xfId="30816" xr:uid="{00000000-0005-0000-0000-00000C780000}"/>
    <cellStyle name="Dezimal 25 4 8 4 2 3 3" xfId="30817" xr:uid="{00000000-0005-0000-0000-00000D780000}"/>
    <cellStyle name="Dezimal 25 4 8 4 2 3 3 2" xfId="30818" xr:uid="{00000000-0005-0000-0000-00000E780000}"/>
    <cellStyle name="Dezimal 25 4 8 4 2 3 4" xfId="30819" xr:uid="{00000000-0005-0000-0000-00000F780000}"/>
    <cellStyle name="Dezimal 25 4 8 4 2 4" xfId="30820" xr:uid="{00000000-0005-0000-0000-000010780000}"/>
    <cellStyle name="Dezimal 25 4 8 4 2 4 2" xfId="30821" xr:uid="{00000000-0005-0000-0000-000011780000}"/>
    <cellStyle name="Dezimal 25 4 8 4 2 5" xfId="30822" xr:uid="{00000000-0005-0000-0000-000012780000}"/>
    <cellStyle name="Dezimal 25 4 8 4 2 5 2" xfId="30823" xr:uid="{00000000-0005-0000-0000-000013780000}"/>
    <cellStyle name="Dezimal 25 4 8 4 2 6" xfId="30824" xr:uid="{00000000-0005-0000-0000-000014780000}"/>
    <cellStyle name="Dezimal 25 4 8 4 3" xfId="30825" xr:uid="{00000000-0005-0000-0000-000015780000}"/>
    <cellStyle name="Dezimal 25 4 8 4 3 2" xfId="30826" xr:uid="{00000000-0005-0000-0000-000016780000}"/>
    <cellStyle name="Dezimal 25 4 8 4 3 2 2" xfId="30827" xr:uid="{00000000-0005-0000-0000-000017780000}"/>
    <cellStyle name="Dezimal 25 4 8 4 3 3" xfId="30828" xr:uid="{00000000-0005-0000-0000-000018780000}"/>
    <cellStyle name="Dezimal 25 4 8 4 3 3 2" xfId="30829" xr:uid="{00000000-0005-0000-0000-000019780000}"/>
    <cellStyle name="Dezimal 25 4 8 4 3 4" xfId="30830" xr:uid="{00000000-0005-0000-0000-00001A780000}"/>
    <cellStyle name="Dezimal 25 4 8 4 4" xfId="30831" xr:uid="{00000000-0005-0000-0000-00001B780000}"/>
    <cellStyle name="Dezimal 25 4 8 4 4 2" xfId="30832" xr:uid="{00000000-0005-0000-0000-00001C780000}"/>
    <cellStyle name="Dezimal 25 4 8 4 5" xfId="30833" xr:uid="{00000000-0005-0000-0000-00001D780000}"/>
    <cellStyle name="Dezimal 25 4 8 4 5 2" xfId="30834" xr:uid="{00000000-0005-0000-0000-00001E780000}"/>
    <cellStyle name="Dezimal 25 4 8 4 6" xfId="30835" xr:uid="{00000000-0005-0000-0000-00001F780000}"/>
    <cellStyle name="Dezimal 25 4 8 5" xfId="30836" xr:uid="{00000000-0005-0000-0000-000020780000}"/>
    <cellStyle name="Dezimal 25 4 8 5 2" xfId="30837" xr:uid="{00000000-0005-0000-0000-000021780000}"/>
    <cellStyle name="Dezimal 25 4 8 5 2 2" xfId="30838" xr:uid="{00000000-0005-0000-0000-000022780000}"/>
    <cellStyle name="Dezimal 25 4 8 5 3" xfId="30839" xr:uid="{00000000-0005-0000-0000-000023780000}"/>
    <cellStyle name="Dezimal 25 4 8 5 3 2" xfId="30840" xr:uid="{00000000-0005-0000-0000-000024780000}"/>
    <cellStyle name="Dezimal 25 4 8 5 4" xfId="30841" xr:uid="{00000000-0005-0000-0000-000025780000}"/>
    <cellStyle name="Dezimal 25 4 8 6" xfId="30842" xr:uid="{00000000-0005-0000-0000-000026780000}"/>
    <cellStyle name="Dezimal 25 4 8 6 2" xfId="30843" xr:uid="{00000000-0005-0000-0000-000027780000}"/>
    <cellStyle name="Dezimal 25 4 8 6 2 2" xfId="30844" xr:uid="{00000000-0005-0000-0000-000028780000}"/>
    <cellStyle name="Dezimal 25 4 8 6 3" xfId="30845" xr:uid="{00000000-0005-0000-0000-000029780000}"/>
    <cellStyle name="Dezimal 25 4 8 6 3 2" xfId="30846" xr:uid="{00000000-0005-0000-0000-00002A780000}"/>
    <cellStyle name="Dezimal 25 4 8 6 4" xfId="30847" xr:uid="{00000000-0005-0000-0000-00002B780000}"/>
    <cellStyle name="Dezimal 25 4 8 7" xfId="30848" xr:uid="{00000000-0005-0000-0000-00002C780000}"/>
    <cellStyle name="Dezimal 25 4 8 7 2" xfId="30849" xr:uid="{00000000-0005-0000-0000-00002D780000}"/>
    <cellStyle name="Dezimal 25 4 8 7 2 2" xfId="30850" xr:uid="{00000000-0005-0000-0000-00002E780000}"/>
    <cellStyle name="Dezimal 25 4 8 7 3" xfId="30851" xr:uid="{00000000-0005-0000-0000-00002F780000}"/>
    <cellStyle name="Dezimal 25 4 8 7 3 2" xfId="30852" xr:uid="{00000000-0005-0000-0000-000030780000}"/>
    <cellStyle name="Dezimal 25 4 8 7 4" xfId="30853" xr:uid="{00000000-0005-0000-0000-000031780000}"/>
    <cellStyle name="Dezimal 25 4 8 8" xfId="30854" xr:uid="{00000000-0005-0000-0000-000032780000}"/>
    <cellStyle name="Dezimal 25 4 8 8 2" xfId="30855" xr:uid="{00000000-0005-0000-0000-000033780000}"/>
    <cellStyle name="Dezimal 25 4 8 9" xfId="30856" xr:uid="{00000000-0005-0000-0000-000034780000}"/>
    <cellStyle name="Dezimal 25 4 8 9 2" xfId="30857" xr:uid="{00000000-0005-0000-0000-000035780000}"/>
    <cellStyle name="Dezimal 25 4 9" xfId="30858" xr:uid="{00000000-0005-0000-0000-000036780000}"/>
    <cellStyle name="Dezimal 25 4 9 2" xfId="30859" xr:uid="{00000000-0005-0000-0000-000037780000}"/>
    <cellStyle name="Dezimal 25 4 9 2 2" xfId="30860" xr:uid="{00000000-0005-0000-0000-000038780000}"/>
    <cellStyle name="Dezimal 25 4 9 2 2 2" xfId="30861" xr:uid="{00000000-0005-0000-0000-000039780000}"/>
    <cellStyle name="Dezimal 25 4 9 2 2 2 2" xfId="30862" xr:uid="{00000000-0005-0000-0000-00003A780000}"/>
    <cellStyle name="Dezimal 25 4 9 2 2 3" xfId="30863" xr:uid="{00000000-0005-0000-0000-00003B780000}"/>
    <cellStyle name="Dezimal 25 4 9 2 2 3 2" xfId="30864" xr:uid="{00000000-0005-0000-0000-00003C780000}"/>
    <cellStyle name="Dezimal 25 4 9 2 2 4" xfId="30865" xr:uid="{00000000-0005-0000-0000-00003D780000}"/>
    <cellStyle name="Dezimal 25 4 9 2 3" xfId="30866" xr:uid="{00000000-0005-0000-0000-00003E780000}"/>
    <cellStyle name="Dezimal 25 4 9 2 3 2" xfId="30867" xr:uid="{00000000-0005-0000-0000-00003F780000}"/>
    <cellStyle name="Dezimal 25 4 9 2 3 2 2" xfId="30868" xr:uid="{00000000-0005-0000-0000-000040780000}"/>
    <cellStyle name="Dezimal 25 4 9 2 3 3" xfId="30869" xr:uid="{00000000-0005-0000-0000-000041780000}"/>
    <cellStyle name="Dezimal 25 4 9 2 3 3 2" xfId="30870" xr:uid="{00000000-0005-0000-0000-000042780000}"/>
    <cellStyle name="Dezimal 25 4 9 2 3 4" xfId="30871" xr:uid="{00000000-0005-0000-0000-000043780000}"/>
    <cellStyle name="Dezimal 25 4 9 2 4" xfId="30872" xr:uid="{00000000-0005-0000-0000-000044780000}"/>
    <cellStyle name="Dezimal 25 4 9 2 4 2" xfId="30873" xr:uid="{00000000-0005-0000-0000-000045780000}"/>
    <cellStyle name="Dezimal 25 4 9 2 5" xfId="30874" xr:uid="{00000000-0005-0000-0000-000046780000}"/>
    <cellStyle name="Dezimal 25 4 9 2 5 2" xfId="30875" xr:uid="{00000000-0005-0000-0000-000047780000}"/>
    <cellStyle name="Dezimal 25 4 9 2 6" xfId="30876" xr:uid="{00000000-0005-0000-0000-000048780000}"/>
    <cellStyle name="Dezimal 25 4 9 3" xfId="30877" xr:uid="{00000000-0005-0000-0000-000049780000}"/>
    <cellStyle name="Dezimal 25 4 9 3 2" xfId="30878" xr:uid="{00000000-0005-0000-0000-00004A780000}"/>
    <cellStyle name="Dezimal 25 4 9 3 2 2" xfId="30879" xr:uid="{00000000-0005-0000-0000-00004B780000}"/>
    <cellStyle name="Dezimal 25 4 9 3 3" xfId="30880" xr:uid="{00000000-0005-0000-0000-00004C780000}"/>
    <cellStyle name="Dezimal 25 4 9 3 3 2" xfId="30881" xr:uid="{00000000-0005-0000-0000-00004D780000}"/>
    <cellStyle name="Dezimal 25 4 9 3 4" xfId="30882" xr:uid="{00000000-0005-0000-0000-00004E780000}"/>
    <cellStyle name="Dezimal 25 4 9 4" xfId="30883" xr:uid="{00000000-0005-0000-0000-00004F780000}"/>
    <cellStyle name="Dezimal 25 4 9 4 2" xfId="30884" xr:uid="{00000000-0005-0000-0000-000050780000}"/>
    <cellStyle name="Dezimal 25 4 9 5" xfId="30885" xr:uid="{00000000-0005-0000-0000-000051780000}"/>
    <cellStyle name="Dezimal 25 4 9 5 2" xfId="30886" xr:uid="{00000000-0005-0000-0000-000052780000}"/>
    <cellStyle name="Dezimal 25 4 9 6" xfId="30887" xr:uid="{00000000-0005-0000-0000-000053780000}"/>
    <cellStyle name="Dezimal 25 5" xfId="30888" xr:uid="{00000000-0005-0000-0000-000054780000}"/>
    <cellStyle name="Dezimal 25 5 10" xfId="30889" xr:uid="{00000000-0005-0000-0000-000055780000}"/>
    <cellStyle name="Dezimal 25 5 10 2" xfId="30890" xr:uid="{00000000-0005-0000-0000-000056780000}"/>
    <cellStyle name="Dezimal 25 5 11" xfId="30891" xr:uid="{00000000-0005-0000-0000-000057780000}"/>
    <cellStyle name="Dezimal 25 5 2" xfId="30892" xr:uid="{00000000-0005-0000-0000-000058780000}"/>
    <cellStyle name="Dezimal 25 5 2 10" xfId="30893" xr:uid="{00000000-0005-0000-0000-000059780000}"/>
    <cellStyle name="Dezimal 25 5 2 2" xfId="30894" xr:uid="{00000000-0005-0000-0000-00005A780000}"/>
    <cellStyle name="Dezimal 25 5 2 2 2" xfId="30895" xr:uid="{00000000-0005-0000-0000-00005B780000}"/>
    <cellStyle name="Dezimal 25 5 2 2 2 2" xfId="30896" xr:uid="{00000000-0005-0000-0000-00005C780000}"/>
    <cellStyle name="Dezimal 25 5 2 2 2 2 2" xfId="30897" xr:uid="{00000000-0005-0000-0000-00005D780000}"/>
    <cellStyle name="Dezimal 25 5 2 2 2 3" xfId="30898" xr:uid="{00000000-0005-0000-0000-00005E780000}"/>
    <cellStyle name="Dezimal 25 5 2 2 3" xfId="30899" xr:uid="{00000000-0005-0000-0000-00005F780000}"/>
    <cellStyle name="Dezimal 25 5 2 2 3 2" xfId="30900" xr:uid="{00000000-0005-0000-0000-000060780000}"/>
    <cellStyle name="Dezimal 25 5 2 2 4" xfId="30901" xr:uid="{00000000-0005-0000-0000-000061780000}"/>
    <cellStyle name="Dezimal 25 5 2 3" xfId="30902" xr:uid="{00000000-0005-0000-0000-000062780000}"/>
    <cellStyle name="Dezimal 25 5 2 3 2" xfId="30903" xr:uid="{00000000-0005-0000-0000-000063780000}"/>
    <cellStyle name="Dezimal 25 5 2 3 2 2" xfId="30904" xr:uid="{00000000-0005-0000-0000-000064780000}"/>
    <cellStyle name="Dezimal 25 5 2 3 3" xfId="30905" xr:uid="{00000000-0005-0000-0000-000065780000}"/>
    <cellStyle name="Dezimal 25 5 2 3 3 2" xfId="30906" xr:uid="{00000000-0005-0000-0000-000066780000}"/>
    <cellStyle name="Dezimal 25 5 2 3 4" xfId="30907" xr:uid="{00000000-0005-0000-0000-000067780000}"/>
    <cellStyle name="Dezimal 25 5 2 4" xfId="30908" xr:uid="{00000000-0005-0000-0000-000068780000}"/>
    <cellStyle name="Dezimal 25 5 2 4 2" xfId="30909" xr:uid="{00000000-0005-0000-0000-000069780000}"/>
    <cellStyle name="Dezimal 25 5 2 4 2 2" xfId="30910" xr:uid="{00000000-0005-0000-0000-00006A780000}"/>
    <cellStyle name="Dezimal 25 5 2 4 3" xfId="30911" xr:uid="{00000000-0005-0000-0000-00006B780000}"/>
    <cellStyle name="Dezimal 25 5 2 4 3 2" xfId="30912" xr:uid="{00000000-0005-0000-0000-00006C780000}"/>
    <cellStyle name="Dezimal 25 5 2 4 4" xfId="30913" xr:uid="{00000000-0005-0000-0000-00006D780000}"/>
    <cellStyle name="Dezimal 25 5 2 5" xfId="30914" xr:uid="{00000000-0005-0000-0000-00006E780000}"/>
    <cellStyle name="Dezimal 25 5 2 5 2" xfId="30915" xr:uid="{00000000-0005-0000-0000-00006F780000}"/>
    <cellStyle name="Dezimal 25 5 2 5 2 2" xfId="30916" xr:uid="{00000000-0005-0000-0000-000070780000}"/>
    <cellStyle name="Dezimal 25 5 2 5 3" xfId="30917" xr:uid="{00000000-0005-0000-0000-000071780000}"/>
    <cellStyle name="Dezimal 25 5 2 5 3 2" xfId="30918" xr:uid="{00000000-0005-0000-0000-000072780000}"/>
    <cellStyle name="Dezimal 25 5 2 5 4" xfId="30919" xr:uid="{00000000-0005-0000-0000-000073780000}"/>
    <cellStyle name="Dezimal 25 5 2 6" xfId="30920" xr:uid="{00000000-0005-0000-0000-000074780000}"/>
    <cellStyle name="Dezimal 25 5 2 6 2" xfId="30921" xr:uid="{00000000-0005-0000-0000-000075780000}"/>
    <cellStyle name="Dezimal 25 5 2 6 2 2" xfId="30922" xr:uid="{00000000-0005-0000-0000-000076780000}"/>
    <cellStyle name="Dezimal 25 5 2 6 3" xfId="30923" xr:uid="{00000000-0005-0000-0000-000077780000}"/>
    <cellStyle name="Dezimal 25 5 2 6 3 2" xfId="30924" xr:uid="{00000000-0005-0000-0000-000078780000}"/>
    <cellStyle name="Dezimal 25 5 2 6 4" xfId="30925" xr:uid="{00000000-0005-0000-0000-000079780000}"/>
    <cellStyle name="Dezimal 25 5 2 7" xfId="30926" xr:uid="{00000000-0005-0000-0000-00007A780000}"/>
    <cellStyle name="Dezimal 25 5 2 7 2" xfId="30927" xr:uid="{00000000-0005-0000-0000-00007B780000}"/>
    <cellStyle name="Dezimal 25 5 2 7 2 2" xfId="30928" xr:uid="{00000000-0005-0000-0000-00007C780000}"/>
    <cellStyle name="Dezimal 25 5 2 7 3" xfId="30929" xr:uid="{00000000-0005-0000-0000-00007D780000}"/>
    <cellStyle name="Dezimal 25 5 2 7 3 2" xfId="30930" xr:uid="{00000000-0005-0000-0000-00007E780000}"/>
    <cellStyle name="Dezimal 25 5 2 7 4" xfId="30931" xr:uid="{00000000-0005-0000-0000-00007F780000}"/>
    <cellStyle name="Dezimal 25 5 2 8" xfId="30932" xr:uid="{00000000-0005-0000-0000-000080780000}"/>
    <cellStyle name="Dezimal 25 5 2 8 2" xfId="30933" xr:uid="{00000000-0005-0000-0000-000081780000}"/>
    <cellStyle name="Dezimal 25 5 2 9" xfId="30934" xr:uid="{00000000-0005-0000-0000-000082780000}"/>
    <cellStyle name="Dezimal 25 5 2 9 2" xfId="30935" xr:uid="{00000000-0005-0000-0000-000083780000}"/>
    <cellStyle name="Dezimal 25 5 3" xfId="30936" xr:uid="{00000000-0005-0000-0000-000084780000}"/>
    <cellStyle name="Dezimal 25 5 3 2" xfId="30937" xr:uid="{00000000-0005-0000-0000-000085780000}"/>
    <cellStyle name="Dezimal 25 5 3 2 2" xfId="30938" xr:uid="{00000000-0005-0000-0000-000086780000}"/>
    <cellStyle name="Dezimal 25 5 3 2 2 2" xfId="30939" xr:uid="{00000000-0005-0000-0000-000087780000}"/>
    <cellStyle name="Dezimal 25 5 3 2 3" xfId="30940" xr:uid="{00000000-0005-0000-0000-000088780000}"/>
    <cellStyle name="Dezimal 25 5 3 2 3 2" xfId="30941" xr:uid="{00000000-0005-0000-0000-000089780000}"/>
    <cellStyle name="Dezimal 25 5 3 2 4" xfId="30942" xr:uid="{00000000-0005-0000-0000-00008A780000}"/>
    <cellStyle name="Dezimal 25 5 3 3" xfId="30943" xr:uid="{00000000-0005-0000-0000-00008B780000}"/>
    <cellStyle name="Dezimal 25 5 3 3 2" xfId="30944" xr:uid="{00000000-0005-0000-0000-00008C780000}"/>
    <cellStyle name="Dezimal 25 5 3 3 2 2" xfId="30945" xr:uid="{00000000-0005-0000-0000-00008D780000}"/>
    <cellStyle name="Dezimal 25 5 3 3 3" xfId="30946" xr:uid="{00000000-0005-0000-0000-00008E780000}"/>
    <cellStyle name="Dezimal 25 5 3 3 3 2" xfId="30947" xr:uid="{00000000-0005-0000-0000-00008F780000}"/>
    <cellStyle name="Dezimal 25 5 3 3 4" xfId="30948" xr:uid="{00000000-0005-0000-0000-000090780000}"/>
    <cellStyle name="Dezimal 25 5 3 4" xfId="30949" xr:uid="{00000000-0005-0000-0000-000091780000}"/>
    <cellStyle name="Dezimal 25 5 3 4 2" xfId="30950" xr:uid="{00000000-0005-0000-0000-000092780000}"/>
    <cellStyle name="Dezimal 25 5 3 4 2 2" xfId="30951" xr:uid="{00000000-0005-0000-0000-000093780000}"/>
    <cellStyle name="Dezimal 25 5 3 4 3" xfId="30952" xr:uid="{00000000-0005-0000-0000-000094780000}"/>
    <cellStyle name="Dezimal 25 5 3 4 3 2" xfId="30953" xr:uid="{00000000-0005-0000-0000-000095780000}"/>
    <cellStyle name="Dezimal 25 5 3 4 4" xfId="30954" xr:uid="{00000000-0005-0000-0000-000096780000}"/>
    <cellStyle name="Dezimal 25 5 3 5" xfId="30955" xr:uid="{00000000-0005-0000-0000-000097780000}"/>
    <cellStyle name="Dezimal 25 5 3 5 2" xfId="30956" xr:uid="{00000000-0005-0000-0000-000098780000}"/>
    <cellStyle name="Dezimal 25 5 3 5 2 2" xfId="30957" xr:uid="{00000000-0005-0000-0000-000099780000}"/>
    <cellStyle name="Dezimal 25 5 3 5 3" xfId="30958" xr:uid="{00000000-0005-0000-0000-00009A780000}"/>
    <cellStyle name="Dezimal 25 5 3 5 3 2" xfId="30959" xr:uid="{00000000-0005-0000-0000-00009B780000}"/>
    <cellStyle name="Dezimal 25 5 3 5 4" xfId="30960" xr:uid="{00000000-0005-0000-0000-00009C780000}"/>
    <cellStyle name="Dezimal 25 5 3 6" xfId="30961" xr:uid="{00000000-0005-0000-0000-00009D780000}"/>
    <cellStyle name="Dezimal 25 5 3 6 2" xfId="30962" xr:uid="{00000000-0005-0000-0000-00009E780000}"/>
    <cellStyle name="Dezimal 25 5 3 7" xfId="30963" xr:uid="{00000000-0005-0000-0000-00009F780000}"/>
    <cellStyle name="Dezimal 25 5 3 7 2" xfId="30964" xr:uid="{00000000-0005-0000-0000-0000A0780000}"/>
    <cellStyle name="Dezimal 25 5 3 8" xfId="30965" xr:uid="{00000000-0005-0000-0000-0000A1780000}"/>
    <cellStyle name="Dezimal 25 5 4" xfId="30966" xr:uid="{00000000-0005-0000-0000-0000A2780000}"/>
    <cellStyle name="Dezimal 25 5 4 2" xfId="30967" xr:uid="{00000000-0005-0000-0000-0000A3780000}"/>
    <cellStyle name="Dezimal 25 5 4 2 2" xfId="30968" xr:uid="{00000000-0005-0000-0000-0000A4780000}"/>
    <cellStyle name="Dezimal 25 5 4 3" xfId="30969" xr:uid="{00000000-0005-0000-0000-0000A5780000}"/>
    <cellStyle name="Dezimal 25 5 4 3 2" xfId="30970" xr:uid="{00000000-0005-0000-0000-0000A6780000}"/>
    <cellStyle name="Dezimal 25 5 4 4" xfId="30971" xr:uid="{00000000-0005-0000-0000-0000A7780000}"/>
    <cellStyle name="Dezimal 25 5 5" xfId="30972" xr:uid="{00000000-0005-0000-0000-0000A8780000}"/>
    <cellStyle name="Dezimal 25 5 5 2" xfId="30973" xr:uid="{00000000-0005-0000-0000-0000A9780000}"/>
    <cellStyle name="Dezimal 25 5 5 2 2" xfId="30974" xr:uid="{00000000-0005-0000-0000-0000AA780000}"/>
    <cellStyle name="Dezimal 25 5 5 3" xfId="30975" xr:uid="{00000000-0005-0000-0000-0000AB780000}"/>
    <cellStyle name="Dezimal 25 5 5 3 2" xfId="30976" xr:uid="{00000000-0005-0000-0000-0000AC780000}"/>
    <cellStyle name="Dezimal 25 5 5 4" xfId="30977" xr:uid="{00000000-0005-0000-0000-0000AD780000}"/>
    <cellStyle name="Dezimal 25 5 6" xfId="30978" xr:uid="{00000000-0005-0000-0000-0000AE780000}"/>
    <cellStyle name="Dezimal 25 5 6 2" xfId="30979" xr:uid="{00000000-0005-0000-0000-0000AF780000}"/>
    <cellStyle name="Dezimal 25 5 6 2 2" xfId="30980" xr:uid="{00000000-0005-0000-0000-0000B0780000}"/>
    <cellStyle name="Dezimal 25 5 6 3" xfId="30981" xr:uid="{00000000-0005-0000-0000-0000B1780000}"/>
    <cellStyle name="Dezimal 25 5 6 3 2" xfId="30982" xr:uid="{00000000-0005-0000-0000-0000B2780000}"/>
    <cellStyle name="Dezimal 25 5 6 4" xfId="30983" xr:uid="{00000000-0005-0000-0000-0000B3780000}"/>
    <cellStyle name="Dezimal 25 5 7" xfId="30984" xr:uid="{00000000-0005-0000-0000-0000B4780000}"/>
    <cellStyle name="Dezimal 25 5 7 2" xfId="30985" xr:uid="{00000000-0005-0000-0000-0000B5780000}"/>
    <cellStyle name="Dezimal 25 5 7 2 2" xfId="30986" xr:uid="{00000000-0005-0000-0000-0000B6780000}"/>
    <cellStyle name="Dezimal 25 5 7 3" xfId="30987" xr:uid="{00000000-0005-0000-0000-0000B7780000}"/>
    <cellStyle name="Dezimal 25 5 7 3 2" xfId="30988" xr:uid="{00000000-0005-0000-0000-0000B8780000}"/>
    <cellStyle name="Dezimal 25 5 7 4" xfId="30989" xr:uid="{00000000-0005-0000-0000-0000B9780000}"/>
    <cellStyle name="Dezimal 25 5 8" xfId="30990" xr:uid="{00000000-0005-0000-0000-0000BA780000}"/>
    <cellStyle name="Dezimal 25 5 8 2" xfId="30991" xr:uid="{00000000-0005-0000-0000-0000BB780000}"/>
    <cellStyle name="Dezimal 25 5 8 2 2" xfId="30992" xr:uid="{00000000-0005-0000-0000-0000BC780000}"/>
    <cellStyle name="Dezimal 25 5 8 3" xfId="30993" xr:uid="{00000000-0005-0000-0000-0000BD780000}"/>
    <cellStyle name="Dezimal 25 5 8 3 2" xfId="30994" xr:uid="{00000000-0005-0000-0000-0000BE780000}"/>
    <cellStyle name="Dezimal 25 5 8 4" xfId="30995" xr:uid="{00000000-0005-0000-0000-0000BF780000}"/>
    <cellStyle name="Dezimal 25 5 9" xfId="30996" xr:uid="{00000000-0005-0000-0000-0000C0780000}"/>
    <cellStyle name="Dezimal 25 5 9 2" xfId="30997" xr:uid="{00000000-0005-0000-0000-0000C1780000}"/>
    <cellStyle name="Dezimal 25 6" xfId="30998" xr:uid="{00000000-0005-0000-0000-0000C2780000}"/>
    <cellStyle name="Dezimal 25 6 10" xfId="30999" xr:uid="{00000000-0005-0000-0000-0000C3780000}"/>
    <cellStyle name="Dezimal 25 6 10 2" xfId="31000" xr:uid="{00000000-0005-0000-0000-0000C4780000}"/>
    <cellStyle name="Dezimal 25 6 11" xfId="31001" xr:uid="{00000000-0005-0000-0000-0000C5780000}"/>
    <cellStyle name="Dezimal 25 6 2" xfId="31002" xr:uid="{00000000-0005-0000-0000-0000C6780000}"/>
    <cellStyle name="Dezimal 25 6 2 10" xfId="31003" xr:uid="{00000000-0005-0000-0000-0000C7780000}"/>
    <cellStyle name="Dezimal 25 6 2 2" xfId="31004" xr:uid="{00000000-0005-0000-0000-0000C8780000}"/>
    <cellStyle name="Dezimal 25 6 2 2 2" xfId="31005" xr:uid="{00000000-0005-0000-0000-0000C9780000}"/>
    <cellStyle name="Dezimal 25 6 2 2 2 2" xfId="31006" xr:uid="{00000000-0005-0000-0000-0000CA780000}"/>
    <cellStyle name="Dezimal 25 6 2 2 3" xfId="31007" xr:uid="{00000000-0005-0000-0000-0000CB780000}"/>
    <cellStyle name="Dezimal 25 6 2 2 3 2" xfId="31008" xr:uid="{00000000-0005-0000-0000-0000CC780000}"/>
    <cellStyle name="Dezimal 25 6 2 2 4" xfId="31009" xr:uid="{00000000-0005-0000-0000-0000CD780000}"/>
    <cellStyle name="Dezimal 25 6 2 3" xfId="31010" xr:uid="{00000000-0005-0000-0000-0000CE780000}"/>
    <cellStyle name="Dezimal 25 6 2 3 2" xfId="31011" xr:uid="{00000000-0005-0000-0000-0000CF780000}"/>
    <cellStyle name="Dezimal 25 6 2 3 2 2" xfId="31012" xr:uid="{00000000-0005-0000-0000-0000D0780000}"/>
    <cellStyle name="Dezimal 25 6 2 3 3" xfId="31013" xr:uid="{00000000-0005-0000-0000-0000D1780000}"/>
    <cellStyle name="Dezimal 25 6 2 3 3 2" xfId="31014" xr:uid="{00000000-0005-0000-0000-0000D2780000}"/>
    <cellStyle name="Dezimal 25 6 2 3 4" xfId="31015" xr:uid="{00000000-0005-0000-0000-0000D3780000}"/>
    <cellStyle name="Dezimal 25 6 2 4" xfId="31016" xr:uid="{00000000-0005-0000-0000-0000D4780000}"/>
    <cellStyle name="Dezimal 25 6 2 4 2" xfId="31017" xr:uid="{00000000-0005-0000-0000-0000D5780000}"/>
    <cellStyle name="Dezimal 25 6 2 4 2 2" xfId="31018" xr:uid="{00000000-0005-0000-0000-0000D6780000}"/>
    <cellStyle name="Dezimal 25 6 2 4 3" xfId="31019" xr:uid="{00000000-0005-0000-0000-0000D7780000}"/>
    <cellStyle name="Dezimal 25 6 2 4 3 2" xfId="31020" xr:uid="{00000000-0005-0000-0000-0000D8780000}"/>
    <cellStyle name="Dezimal 25 6 2 4 4" xfId="31021" xr:uid="{00000000-0005-0000-0000-0000D9780000}"/>
    <cellStyle name="Dezimal 25 6 2 5" xfId="31022" xr:uid="{00000000-0005-0000-0000-0000DA780000}"/>
    <cellStyle name="Dezimal 25 6 2 5 2" xfId="31023" xr:uid="{00000000-0005-0000-0000-0000DB780000}"/>
    <cellStyle name="Dezimal 25 6 2 5 2 2" xfId="31024" xr:uid="{00000000-0005-0000-0000-0000DC780000}"/>
    <cellStyle name="Dezimal 25 6 2 5 3" xfId="31025" xr:uid="{00000000-0005-0000-0000-0000DD780000}"/>
    <cellStyle name="Dezimal 25 6 2 5 3 2" xfId="31026" xr:uid="{00000000-0005-0000-0000-0000DE780000}"/>
    <cellStyle name="Dezimal 25 6 2 5 4" xfId="31027" xr:uid="{00000000-0005-0000-0000-0000DF780000}"/>
    <cellStyle name="Dezimal 25 6 2 6" xfId="31028" xr:uid="{00000000-0005-0000-0000-0000E0780000}"/>
    <cellStyle name="Dezimal 25 6 2 6 2" xfId="31029" xr:uid="{00000000-0005-0000-0000-0000E1780000}"/>
    <cellStyle name="Dezimal 25 6 2 6 2 2" xfId="31030" xr:uid="{00000000-0005-0000-0000-0000E2780000}"/>
    <cellStyle name="Dezimal 25 6 2 6 3" xfId="31031" xr:uid="{00000000-0005-0000-0000-0000E3780000}"/>
    <cellStyle name="Dezimal 25 6 2 6 3 2" xfId="31032" xr:uid="{00000000-0005-0000-0000-0000E4780000}"/>
    <cellStyle name="Dezimal 25 6 2 6 4" xfId="31033" xr:uid="{00000000-0005-0000-0000-0000E5780000}"/>
    <cellStyle name="Dezimal 25 6 2 7" xfId="31034" xr:uid="{00000000-0005-0000-0000-0000E6780000}"/>
    <cellStyle name="Dezimal 25 6 2 7 2" xfId="31035" xr:uid="{00000000-0005-0000-0000-0000E7780000}"/>
    <cellStyle name="Dezimal 25 6 2 7 2 2" xfId="31036" xr:uid="{00000000-0005-0000-0000-0000E8780000}"/>
    <cellStyle name="Dezimal 25 6 2 7 3" xfId="31037" xr:uid="{00000000-0005-0000-0000-0000E9780000}"/>
    <cellStyle name="Dezimal 25 6 2 7 3 2" xfId="31038" xr:uid="{00000000-0005-0000-0000-0000EA780000}"/>
    <cellStyle name="Dezimal 25 6 2 7 4" xfId="31039" xr:uid="{00000000-0005-0000-0000-0000EB780000}"/>
    <cellStyle name="Dezimal 25 6 2 8" xfId="31040" xr:uid="{00000000-0005-0000-0000-0000EC780000}"/>
    <cellStyle name="Dezimal 25 6 2 8 2" xfId="31041" xr:uid="{00000000-0005-0000-0000-0000ED780000}"/>
    <cellStyle name="Dezimal 25 6 2 9" xfId="31042" xr:uid="{00000000-0005-0000-0000-0000EE780000}"/>
    <cellStyle name="Dezimal 25 6 2 9 2" xfId="31043" xr:uid="{00000000-0005-0000-0000-0000EF780000}"/>
    <cellStyle name="Dezimal 25 6 3" xfId="31044" xr:uid="{00000000-0005-0000-0000-0000F0780000}"/>
    <cellStyle name="Dezimal 25 6 3 2" xfId="31045" xr:uid="{00000000-0005-0000-0000-0000F1780000}"/>
    <cellStyle name="Dezimal 25 6 3 2 2" xfId="31046" xr:uid="{00000000-0005-0000-0000-0000F2780000}"/>
    <cellStyle name="Dezimal 25 6 3 2 2 2" xfId="31047" xr:uid="{00000000-0005-0000-0000-0000F3780000}"/>
    <cellStyle name="Dezimal 25 6 3 2 3" xfId="31048" xr:uid="{00000000-0005-0000-0000-0000F4780000}"/>
    <cellStyle name="Dezimal 25 6 3 2 3 2" xfId="31049" xr:uid="{00000000-0005-0000-0000-0000F5780000}"/>
    <cellStyle name="Dezimal 25 6 3 2 4" xfId="31050" xr:uid="{00000000-0005-0000-0000-0000F6780000}"/>
    <cellStyle name="Dezimal 25 6 3 3" xfId="31051" xr:uid="{00000000-0005-0000-0000-0000F7780000}"/>
    <cellStyle name="Dezimal 25 6 3 3 2" xfId="31052" xr:uid="{00000000-0005-0000-0000-0000F8780000}"/>
    <cellStyle name="Dezimal 25 6 3 3 2 2" xfId="31053" xr:uid="{00000000-0005-0000-0000-0000F9780000}"/>
    <cellStyle name="Dezimal 25 6 3 3 3" xfId="31054" xr:uid="{00000000-0005-0000-0000-0000FA780000}"/>
    <cellStyle name="Dezimal 25 6 3 3 3 2" xfId="31055" xr:uid="{00000000-0005-0000-0000-0000FB780000}"/>
    <cellStyle name="Dezimal 25 6 3 3 4" xfId="31056" xr:uid="{00000000-0005-0000-0000-0000FC780000}"/>
    <cellStyle name="Dezimal 25 6 3 4" xfId="31057" xr:uid="{00000000-0005-0000-0000-0000FD780000}"/>
    <cellStyle name="Dezimal 25 6 3 4 2" xfId="31058" xr:uid="{00000000-0005-0000-0000-0000FE780000}"/>
    <cellStyle name="Dezimal 25 6 3 5" xfId="31059" xr:uid="{00000000-0005-0000-0000-0000FF780000}"/>
    <cellStyle name="Dezimal 25 6 3 5 2" xfId="31060" xr:uid="{00000000-0005-0000-0000-000000790000}"/>
    <cellStyle name="Dezimal 25 6 3 6" xfId="31061" xr:uid="{00000000-0005-0000-0000-000001790000}"/>
    <cellStyle name="Dezimal 25 6 4" xfId="31062" xr:uid="{00000000-0005-0000-0000-000002790000}"/>
    <cellStyle name="Dezimal 25 6 4 2" xfId="31063" xr:uid="{00000000-0005-0000-0000-000003790000}"/>
    <cellStyle name="Dezimal 25 6 4 2 2" xfId="31064" xr:uid="{00000000-0005-0000-0000-000004790000}"/>
    <cellStyle name="Dezimal 25 6 4 3" xfId="31065" xr:uid="{00000000-0005-0000-0000-000005790000}"/>
    <cellStyle name="Dezimal 25 6 4 3 2" xfId="31066" xr:uid="{00000000-0005-0000-0000-000006790000}"/>
    <cellStyle name="Dezimal 25 6 4 4" xfId="31067" xr:uid="{00000000-0005-0000-0000-000007790000}"/>
    <cellStyle name="Dezimal 25 6 5" xfId="31068" xr:uid="{00000000-0005-0000-0000-000008790000}"/>
    <cellStyle name="Dezimal 25 6 5 2" xfId="31069" xr:uid="{00000000-0005-0000-0000-000009790000}"/>
    <cellStyle name="Dezimal 25 6 5 2 2" xfId="31070" xr:uid="{00000000-0005-0000-0000-00000A790000}"/>
    <cellStyle name="Dezimal 25 6 5 3" xfId="31071" xr:uid="{00000000-0005-0000-0000-00000B790000}"/>
    <cellStyle name="Dezimal 25 6 5 3 2" xfId="31072" xr:uid="{00000000-0005-0000-0000-00000C790000}"/>
    <cellStyle name="Dezimal 25 6 5 4" xfId="31073" xr:uid="{00000000-0005-0000-0000-00000D790000}"/>
    <cellStyle name="Dezimal 25 6 6" xfId="31074" xr:uid="{00000000-0005-0000-0000-00000E790000}"/>
    <cellStyle name="Dezimal 25 6 6 2" xfId="31075" xr:uid="{00000000-0005-0000-0000-00000F790000}"/>
    <cellStyle name="Dezimal 25 6 6 2 2" xfId="31076" xr:uid="{00000000-0005-0000-0000-000010790000}"/>
    <cellStyle name="Dezimal 25 6 6 3" xfId="31077" xr:uid="{00000000-0005-0000-0000-000011790000}"/>
    <cellStyle name="Dezimal 25 6 6 3 2" xfId="31078" xr:uid="{00000000-0005-0000-0000-000012790000}"/>
    <cellStyle name="Dezimal 25 6 6 4" xfId="31079" xr:uid="{00000000-0005-0000-0000-000013790000}"/>
    <cellStyle name="Dezimal 25 6 7" xfId="31080" xr:uid="{00000000-0005-0000-0000-000014790000}"/>
    <cellStyle name="Dezimal 25 6 7 2" xfId="31081" xr:uid="{00000000-0005-0000-0000-000015790000}"/>
    <cellStyle name="Dezimal 25 6 7 2 2" xfId="31082" xr:uid="{00000000-0005-0000-0000-000016790000}"/>
    <cellStyle name="Dezimal 25 6 7 3" xfId="31083" xr:uid="{00000000-0005-0000-0000-000017790000}"/>
    <cellStyle name="Dezimal 25 6 7 3 2" xfId="31084" xr:uid="{00000000-0005-0000-0000-000018790000}"/>
    <cellStyle name="Dezimal 25 6 7 4" xfId="31085" xr:uid="{00000000-0005-0000-0000-000019790000}"/>
    <cellStyle name="Dezimal 25 6 8" xfId="31086" xr:uid="{00000000-0005-0000-0000-00001A790000}"/>
    <cellStyle name="Dezimal 25 6 8 2" xfId="31087" xr:uid="{00000000-0005-0000-0000-00001B790000}"/>
    <cellStyle name="Dezimal 25 6 8 2 2" xfId="31088" xr:uid="{00000000-0005-0000-0000-00001C790000}"/>
    <cellStyle name="Dezimal 25 6 8 3" xfId="31089" xr:uid="{00000000-0005-0000-0000-00001D790000}"/>
    <cellStyle name="Dezimal 25 6 8 3 2" xfId="31090" xr:uid="{00000000-0005-0000-0000-00001E790000}"/>
    <cellStyle name="Dezimal 25 6 8 4" xfId="31091" xr:uid="{00000000-0005-0000-0000-00001F790000}"/>
    <cellStyle name="Dezimal 25 6 9" xfId="31092" xr:uid="{00000000-0005-0000-0000-000020790000}"/>
    <cellStyle name="Dezimal 25 6 9 2" xfId="31093" xr:uid="{00000000-0005-0000-0000-000021790000}"/>
    <cellStyle name="Dezimal 25 7" xfId="31094" xr:uid="{00000000-0005-0000-0000-000022790000}"/>
    <cellStyle name="Dezimal 25 7 10" xfId="31095" xr:uid="{00000000-0005-0000-0000-000023790000}"/>
    <cellStyle name="Dezimal 25 7 2" xfId="31096" xr:uid="{00000000-0005-0000-0000-000024790000}"/>
    <cellStyle name="Dezimal 25 7 2 10" xfId="31097" xr:uid="{00000000-0005-0000-0000-000025790000}"/>
    <cellStyle name="Dezimal 25 7 2 2" xfId="31098" xr:uid="{00000000-0005-0000-0000-000026790000}"/>
    <cellStyle name="Dezimal 25 7 2 2 2" xfId="31099" xr:uid="{00000000-0005-0000-0000-000027790000}"/>
    <cellStyle name="Dezimal 25 7 2 2 2 2" xfId="31100" xr:uid="{00000000-0005-0000-0000-000028790000}"/>
    <cellStyle name="Dezimal 25 7 2 2 3" xfId="31101" xr:uid="{00000000-0005-0000-0000-000029790000}"/>
    <cellStyle name="Dezimal 25 7 2 2 3 2" xfId="31102" xr:uid="{00000000-0005-0000-0000-00002A790000}"/>
    <cellStyle name="Dezimal 25 7 2 2 4" xfId="31103" xr:uid="{00000000-0005-0000-0000-00002B790000}"/>
    <cellStyle name="Dezimal 25 7 2 3" xfId="31104" xr:uid="{00000000-0005-0000-0000-00002C790000}"/>
    <cellStyle name="Dezimal 25 7 2 3 2" xfId="31105" xr:uid="{00000000-0005-0000-0000-00002D790000}"/>
    <cellStyle name="Dezimal 25 7 2 3 2 2" xfId="31106" xr:uid="{00000000-0005-0000-0000-00002E790000}"/>
    <cellStyle name="Dezimal 25 7 2 3 3" xfId="31107" xr:uid="{00000000-0005-0000-0000-00002F790000}"/>
    <cellStyle name="Dezimal 25 7 2 3 3 2" xfId="31108" xr:uid="{00000000-0005-0000-0000-000030790000}"/>
    <cellStyle name="Dezimal 25 7 2 3 4" xfId="31109" xr:uid="{00000000-0005-0000-0000-000031790000}"/>
    <cellStyle name="Dezimal 25 7 2 4" xfId="31110" xr:uid="{00000000-0005-0000-0000-000032790000}"/>
    <cellStyle name="Dezimal 25 7 2 4 2" xfId="31111" xr:uid="{00000000-0005-0000-0000-000033790000}"/>
    <cellStyle name="Dezimal 25 7 2 4 2 2" xfId="31112" xr:uid="{00000000-0005-0000-0000-000034790000}"/>
    <cellStyle name="Dezimal 25 7 2 4 3" xfId="31113" xr:uid="{00000000-0005-0000-0000-000035790000}"/>
    <cellStyle name="Dezimal 25 7 2 4 3 2" xfId="31114" xr:uid="{00000000-0005-0000-0000-000036790000}"/>
    <cellStyle name="Dezimal 25 7 2 4 4" xfId="31115" xr:uid="{00000000-0005-0000-0000-000037790000}"/>
    <cellStyle name="Dezimal 25 7 2 5" xfId="31116" xr:uid="{00000000-0005-0000-0000-000038790000}"/>
    <cellStyle name="Dezimal 25 7 2 5 2" xfId="31117" xr:uid="{00000000-0005-0000-0000-000039790000}"/>
    <cellStyle name="Dezimal 25 7 2 5 2 2" xfId="31118" xr:uid="{00000000-0005-0000-0000-00003A790000}"/>
    <cellStyle name="Dezimal 25 7 2 5 3" xfId="31119" xr:uid="{00000000-0005-0000-0000-00003B790000}"/>
    <cellStyle name="Dezimal 25 7 2 5 3 2" xfId="31120" xr:uid="{00000000-0005-0000-0000-00003C790000}"/>
    <cellStyle name="Dezimal 25 7 2 5 4" xfId="31121" xr:uid="{00000000-0005-0000-0000-00003D790000}"/>
    <cellStyle name="Dezimal 25 7 2 6" xfId="31122" xr:uid="{00000000-0005-0000-0000-00003E790000}"/>
    <cellStyle name="Dezimal 25 7 2 6 2" xfId="31123" xr:uid="{00000000-0005-0000-0000-00003F790000}"/>
    <cellStyle name="Dezimal 25 7 2 6 2 2" xfId="31124" xr:uid="{00000000-0005-0000-0000-000040790000}"/>
    <cellStyle name="Dezimal 25 7 2 6 3" xfId="31125" xr:uid="{00000000-0005-0000-0000-000041790000}"/>
    <cellStyle name="Dezimal 25 7 2 6 3 2" xfId="31126" xr:uid="{00000000-0005-0000-0000-000042790000}"/>
    <cellStyle name="Dezimal 25 7 2 6 4" xfId="31127" xr:uid="{00000000-0005-0000-0000-000043790000}"/>
    <cellStyle name="Dezimal 25 7 2 7" xfId="31128" xr:uid="{00000000-0005-0000-0000-000044790000}"/>
    <cellStyle name="Dezimal 25 7 2 7 2" xfId="31129" xr:uid="{00000000-0005-0000-0000-000045790000}"/>
    <cellStyle name="Dezimal 25 7 2 7 2 2" xfId="31130" xr:uid="{00000000-0005-0000-0000-000046790000}"/>
    <cellStyle name="Dezimal 25 7 2 7 3" xfId="31131" xr:uid="{00000000-0005-0000-0000-000047790000}"/>
    <cellStyle name="Dezimal 25 7 2 7 3 2" xfId="31132" xr:uid="{00000000-0005-0000-0000-000048790000}"/>
    <cellStyle name="Dezimal 25 7 2 7 4" xfId="31133" xr:uid="{00000000-0005-0000-0000-000049790000}"/>
    <cellStyle name="Dezimal 25 7 2 8" xfId="31134" xr:uid="{00000000-0005-0000-0000-00004A790000}"/>
    <cellStyle name="Dezimal 25 7 2 8 2" xfId="31135" xr:uid="{00000000-0005-0000-0000-00004B790000}"/>
    <cellStyle name="Dezimal 25 7 2 9" xfId="31136" xr:uid="{00000000-0005-0000-0000-00004C790000}"/>
    <cellStyle name="Dezimal 25 7 2 9 2" xfId="31137" xr:uid="{00000000-0005-0000-0000-00004D790000}"/>
    <cellStyle name="Dezimal 25 7 3" xfId="31138" xr:uid="{00000000-0005-0000-0000-00004E790000}"/>
    <cellStyle name="Dezimal 25 7 3 2" xfId="31139" xr:uid="{00000000-0005-0000-0000-00004F790000}"/>
    <cellStyle name="Dezimal 25 7 3 2 2" xfId="31140" xr:uid="{00000000-0005-0000-0000-000050790000}"/>
    <cellStyle name="Dezimal 25 7 3 3" xfId="31141" xr:uid="{00000000-0005-0000-0000-000051790000}"/>
    <cellStyle name="Dezimal 25 7 3 3 2" xfId="31142" xr:uid="{00000000-0005-0000-0000-000052790000}"/>
    <cellStyle name="Dezimal 25 7 3 4" xfId="31143" xr:uid="{00000000-0005-0000-0000-000053790000}"/>
    <cellStyle name="Dezimal 25 7 4" xfId="31144" xr:uid="{00000000-0005-0000-0000-000054790000}"/>
    <cellStyle name="Dezimal 25 7 4 2" xfId="31145" xr:uid="{00000000-0005-0000-0000-000055790000}"/>
    <cellStyle name="Dezimal 25 7 4 2 2" xfId="31146" xr:uid="{00000000-0005-0000-0000-000056790000}"/>
    <cellStyle name="Dezimal 25 7 4 3" xfId="31147" xr:uid="{00000000-0005-0000-0000-000057790000}"/>
    <cellStyle name="Dezimal 25 7 4 3 2" xfId="31148" xr:uid="{00000000-0005-0000-0000-000058790000}"/>
    <cellStyle name="Dezimal 25 7 4 4" xfId="31149" xr:uid="{00000000-0005-0000-0000-000059790000}"/>
    <cellStyle name="Dezimal 25 7 5" xfId="31150" xr:uid="{00000000-0005-0000-0000-00005A790000}"/>
    <cellStyle name="Dezimal 25 7 5 2" xfId="31151" xr:uid="{00000000-0005-0000-0000-00005B790000}"/>
    <cellStyle name="Dezimal 25 7 5 2 2" xfId="31152" xr:uid="{00000000-0005-0000-0000-00005C790000}"/>
    <cellStyle name="Dezimal 25 7 5 3" xfId="31153" xr:uid="{00000000-0005-0000-0000-00005D790000}"/>
    <cellStyle name="Dezimal 25 7 5 3 2" xfId="31154" xr:uid="{00000000-0005-0000-0000-00005E790000}"/>
    <cellStyle name="Dezimal 25 7 5 4" xfId="31155" xr:uid="{00000000-0005-0000-0000-00005F790000}"/>
    <cellStyle name="Dezimal 25 7 6" xfId="31156" xr:uid="{00000000-0005-0000-0000-000060790000}"/>
    <cellStyle name="Dezimal 25 7 6 2" xfId="31157" xr:uid="{00000000-0005-0000-0000-000061790000}"/>
    <cellStyle name="Dezimal 25 7 6 2 2" xfId="31158" xr:uid="{00000000-0005-0000-0000-000062790000}"/>
    <cellStyle name="Dezimal 25 7 6 3" xfId="31159" xr:uid="{00000000-0005-0000-0000-000063790000}"/>
    <cellStyle name="Dezimal 25 7 6 3 2" xfId="31160" xr:uid="{00000000-0005-0000-0000-000064790000}"/>
    <cellStyle name="Dezimal 25 7 6 4" xfId="31161" xr:uid="{00000000-0005-0000-0000-000065790000}"/>
    <cellStyle name="Dezimal 25 7 7" xfId="31162" xr:uid="{00000000-0005-0000-0000-000066790000}"/>
    <cellStyle name="Dezimal 25 7 7 2" xfId="31163" xr:uid="{00000000-0005-0000-0000-000067790000}"/>
    <cellStyle name="Dezimal 25 7 7 2 2" xfId="31164" xr:uid="{00000000-0005-0000-0000-000068790000}"/>
    <cellStyle name="Dezimal 25 7 7 3" xfId="31165" xr:uid="{00000000-0005-0000-0000-000069790000}"/>
    <cellStyle name="Dezimal 25 7 7 3 2" xfId="31166" xr:uid="{00000000-0005-0000-0000-00006A790000}"/>
    <cellStyle name="Dezimal 25 7 7 4" xfId="31167" xr:uid="{00000000-0005-0000-0000-00006B790000}"/>
    <cellStyle name="Dezimal 25 7 8" xfId="31168" xr:uid="{00000000-0005-0000-0000-00006C790000}"/>
    <cellStyle name="Dezimal 25 7 8 2" xfId="31169" xr:uid="{00000000-0005-0000-0000-00006D790000}"/>
    <cellStyle name="Dezimal 25 7 9" xfId="31170" xr:uid="{00000000-0005-0000-0000-00006E790000}"/>
    <cellStyle name="Dezimal 25 7 9 2" xfId="31171" xr:uid="{00000000-0005-0000-0000-00006F790000}"/>
    <cellStyle name="Dezimal 25 8" xfId="31172" xr:uid="{00000000-0005-0000-0000-000070790000}"/>
    <cellStyle name="Dezimal 25 8 10" xfId="31173" xr:uid="{00000000-0005-0000-0000-000071790000}"/>
    <cellStyle name="Dezimal 25 8 2" xfId="31174" xr:uid="{00000000-0005-0000-0000-000072790000}"/>
    <cellStyle name="Dezimal 25 8 2 2" xfId="31175" xr:uid="{00000000-0005-0000-0000-000073790000}"/>
    <cellStyle name="Dezimal 25 8 2 2 2" xfId="31176" xr:uid="{00000000-0005-0000-0000-000074790000}"/>
    <cellStyle name="Dezimal 25 8 2 2 2 2" xfId="31177" xr:uid="{00000000-0005-0000-0000-000075790000}"/>
    <cellStyle name="Dezimal 25 8 2 2 3" xfId="31178" xr:uid="{00000000-0005-0000-0000-000076790000}"/>
    <cellStyle name="Dezimal 25 8 2 2 3 2" xfId="31179" xr:uid="{00000000-0005-0000-0000-000077790000}"/>
    <cellStyle name="Dezimal 25 8 2 2 4" xfId="31180" xr:uid="{00000000-0005-0000-0000-000078790000}"/>
    <cellStyle name="Dezimal 25 8 2 3" xfId="31181" xr:uid="{00000000-0005-0000-0000-000079790000}"/>
    <cellStyle name="Dezimal 25 8 2 3 2" xfId="31182" xr:uid="{00000000-0005-0000-0000-00007A790000}"/>
    <cellStyle name="Dezimal 25 8 2 3 2 2" xfId="31183" xr:uid="{00000000-0005-0000-0000-00007B790000}"/>
    <cellStyle name="Dezimal 25 8 2 3 3" xfId="31184" xr:uid="{00000000-0005-0000-0000-00007C790000}"/>
    <cellStyle name="Dezimal 25 8 2 3 3 2" xfId="31185" xr:uid="{00000000-0005-0000-0000-00007D790000}"/>
    <cellStyle name="Dezimal 25 8 2 3 4" xfId="31186" xr:uid="{00000000-0005-0000-0000-00007E790000}"/>
    <cellStyle name="Dezimal 25 8 2 4" xfId="31187" xr:uid="{00000000-0005-0000-0000-00007F790000}"/>
    <cellStyle name="Dezimal 25 8 2 4 2" xfId="31188" xr:uid="{00000000-0005-0000-0000-000080790000}"/>
    <cellStyle name="Dezimal 25 8 2 5" xfId="31189" xr:uid="{00000000-0005-0000-0000-000081790000}"/>
    <cellStyle name="Dezimal 25 8 2 5 2" xfId="31190" xr:uid="{00000000-0005-0000-0000-000082790000}"/>
    <cellStyle name="Dezimal 25 8 2 6" xfId="31191" xr:uid="{00000000-0005-0000-0000-000083790000}"/>
    <cellStyle name="Dezimal 25 8 3" xfId="31192" xr:uid="{00000000-0005-0000-0000-000084790000}"/>
    <cellStyle name="Dezimal 25 8 3 2" xfId="31193" xr:uid="{00000000-0005-0000-0000-000085790000}"/>
    <cellStyle name="Dezimal 25 8 3 2 2" xfId="31194" xr:uid="{00000000-0005-0000-0000-000086790000}"/>
    <cellStyle name="Dezimal 25 8 3 3" xfId="31195" xr:uid="{00000000-0005-0000-0000-000087790000}"/>
    <cellStyle name="Dezimal 25 8 3 3 2" xfId="31196" xr:uid="{00000000-0005-0000-0000-000088790000}"/>
    <cellStyle name="Dezimal 25 8 3 4" xfId="31197" xr:uid="{00000000-0005-0000-0000-000089790000}"/>
    <cellStyle name="Dezimal 25 8 4" xfId="31198" xr:uid="{00000000-0005-0000-0000-00008A790000}"/>
    <cellStyle name="Dezimal 25 8 4 2" xfId="31199" xr:uid="{00000000-0005-0000-0000-00008B790000}"/>
    <cellStyle name="Dezimal 25 8 4 2 2" xfId="31200" xr:uid="{00000000-0005-0000-0000-00008C790000}"/>
    <cellStyle name="Dezimal 25 8 4 3" xfId="31201" xr:uid="{00000000-0005-0000-0000-00008D790000}"/>
    <cellStyle name="Dezimal 25 8 4 3 2" xfId="31202" xr:uid="{00000000-0005-0000-0000-00008E790000}"/>
    <cellStyle name="Dezimal 25 8 4 4" xfId="31203" xr:uid="{00000000-0005-0000-0000-00008F790000}"/>
    <cellStyle name="Dezimal 25 8 5" xfId="31204" xr:uid="{00000000-0005-0000-0000-000090790000}"/>
    <cellStyle name="Dezimal 25 8 5 2" xfId="31205" xr:uid="{00000000-0005-0000-0000-000091790000}"/>
    <cellStyle name="Dezimal 25 8 5 2 2" xfId="31206" xr:uid="{00000000-0005-0000-0000-000092790000}"/>
    <cellStyle name="Dezimal 25 8 5 3" xfId="31207" xr:uid="{00000000-0005-0000-0000-000093790000}"/>
    <cellStyle name="Dezimal 25 8 5 3 2" xfId="31208" xr:uid="{00000000-0005-0000-0000-000094790000}"/>
    <cellStyle name="Dezimal 25 8 5 4" xfId="31209" xr:uid="{00000000-0005-0000-0000-000095790000}"/>
    <cellStyle name="Dezimal 25 8 6" xfId="31210" xr:uid="{00000000-0005-0000-0000-000096790000}"/>
    <cellStyle name="Dezimal 25 8 6 2" xfId="31211" xr:uid="{00000000-0005-0000-0000-000097790000}"/>
    <cellStyle name="Dezimal 25 8 6 2 2" xfId="31212" xr:uid="{00000000-0005-0000-0000-000098790000}"/>
    <cellStyle name="Dezimal 25 8 6 3" xfId="31213" xr:uid="{00000000-0005-0000-0000-000099790000}"/>
    <cellStyle name="Dezimal 25 8 6 3 2" xfId="31214" xr:uid="{00000000-0005-0000-0000-00009A790000}"/>
    <cellStyle name="Dezimal 25 8 6 4" xfId="31215" xr:uid="{00000000-0005-0000-0000-00009B790000}"/>
    <cellStyle name="Dezimal 25 8 7" xfId="31216" xr:uid="{00000000-0005-0000-0000-00009C790000}"/>
    <cellStyle name="Dezimal 25 8 7 2" xfId="31217" xr:uid="{00000000-0005-0000-0000-00009D790000}"/>
    <cellStyle name="Dezimal 25 8 7 2 2" xfId="31218" xr:uid="{00000000-0005-0000-0000-00009E790000}"/>
    <cellStyle name="Dezimal 25 8 7 3" xfId="31219" xr:uid="{00000000-0005-0000-0000-00009F790000}"/>
    <cellStyle name="Dezimal 25 8 7 3 2" xfId="31220" xr:uid="{00000000-0005-0000-0000-0000A0790000}"/>
    <cellStyle name="Dezimal 25 8 7 4" xfId="31221" xr:uid="{00000000-0005-0000-0000-0000A1790000}"/>
    <cellStyle name="Dezimal 25 8 8" xfId="31222" xr:uid="{00000000-0005-0000-0000-0000A2790000}"/>
    <cellStyle name="Dezimal 25 8 8 2" xfId="31223" xr:uid="{00000000-0005-0000-0000-0000A3790000}"/>
    <cellStyle name="Dezimal 25 8 9" xfId="31224" xr:uid="{00000000-0005-0000-0000-0000A4790000}"/>
    <cellStyle name="Dezimal 25 8 9 2" xfId="31225" xr:uid="{00000000-0005-0000-0000-0000A5790000}"/>
    <cellStyle name="Dezimal 25 9" xfId="31226" xr:uid="{00000000-0005-0000-0000-0000A6790000}"/>
    <cellStyle name="Dezimal 25 9 10" xfId="31227" xr:uid="{00000000-0005-0000-0000-0000A7790000}"/>
    <cellStyle name="Dezimal 25 9 10 2" xfId="31228" xr:uid="{00000000-0005-0000-0000-0000A8790000}"/>
    <cellStyle name="Dezimal 25 9 11" xfId="31229" xr:uid="{00000000-0005-0000-0000-0000A9790000}"/>
    <cellStyle name="Dezimal 25 9 2" xfId="31230" xr:uid="{00000000-0005-0000-0000-0000AA790000}"/>
    <cellStyle name="Dezimal 25 9 2 2" xfId="31231" xr:uid="{00000000-0005-0000-0000-0000AB790000}"/>
    <cellStyle name="Dezimal 25 9 2 2 2" xfId="31232" xr:uid="{00000000-0005-0000-0000-0000AC790000}"/>
    <cellStyle name="Dezimal 25 9 2 2 2 2" xfId="31233" xr:uid="{00000000-0005-0000-0000-0000AD790000}"/>
    <cellStyle name="Dezimal 25 9 2 2 3" xfId="31234" xr:uid="{00000000-0005-0000-0000-0000AE790000}"/>
    <cellStyle name="Dezimal 25 9 2 2 3 2" xfId="31235" xr:uid="{00000000-0005-0000-0000-0000AF790000}"/>
    <cellStyle name="Dezimal 25 9 2 2 4" xfId="31236" xr:uid="{00000000-0005-0000-0000-0000B0790000}"/>
    <cellStyle name="Dezimal 25 9 2 3" xfId="31237" xr:uid="{00000000-0005-0000-0000-0000B1790000}"/>
    <cellStyle name="Dezimal 25 9 2 3 2" xfId="31238" xr:uid="{00000000-0005-0000-0000-0000B2790000}"/>
    <cellStyle name="Dezimal 25 9 2 3 2 2" xfId="31239" xr:uid="{00000000-0005-0000-0000-0000B3790000}"/>
    <cellStyle name="Dezimal 25 9 2 3 3" xfId="31240" xr:uid="{00000000-0005-0000-0000-0000B4790000}"/>
    <cellStyle name="Dezimal 25 9 2 3 3 2" xfId="31241" xr:uid="{00000000-0005-0000-0000-0000B5790000}"/>
    <cellStyle name="Dezimal 25 9 2 3 4" xfId="31242" xr:uid="{00000000-0005-0000-0000-0000B6790000}"/>
    <cellStyle name="Dezimal 25 9 2 4" xfId="31243" xr:uid="{00000000-0005-0000-0000-0000B7790000}"/>
    <cellStyle name="Dezimal 25 9 2 4 2" xfId="31244" xr:uid="{00000000-0005-0000-0000-0000B8790000}"/>
    <cellStyle name="Dezimal 25 9 2 5" xfId="31245" xr:uid="{00000000-0005-0000-0000-0000B9790000}"/>
    <cellStyle name="Dezimal 25 9 2 5 2" xfId="31246" xr:uid="{00000000-0005-0000-0000-0000BA790000}"/>
    <cellStyle name="Dezimal 25 9 2 6" xfId="31247" xr:uid="{00000000-0005-0000-0000-0000BB790000}"/>
    <cellStyle name="Dezimal 25 9 3" xfId="31248" xr:uid="{00000000-0005-0000-0000-0000BC790000}"/>
    <cellStyle name="Dezimal 25 9 3 2" xfId="31249" xr:uid="{00000000-0005-0000-0000-0000BD790000}"/>
    <cellStyle name="Dezimal 25 9 3 2 2" xfId="31250" xr:uid="{00000000-0005-0000-0000-0000BE790000}"/>
    <cellStyle name="Dezimal 25 9 3 2 2 2" xfId="31251" xr:uid="{00000000-0005-0000-0000-0000BF790000}"/>
    <cellStyle name="Dezimal 25 9 3 2 3" xfId="31252" xr:uid="{00000000-0005-0000-0000-0000C0790000}"/>
    <cellStyle name="Dezimal 25 9 3 2 3 2" xfId="31253" xr:uid="{00000000-0005-0000-0000-0000C1790000}"/>
    <cellStyle name="Dezimal 25 9 3 2 4" xfId="31254" xr:uid="{00000000-0005-0000-0000-0000C2790000}"/>
    <cellStyle name="Dezimal 25 9 3 3" xfId="31255" xr:uid="{00000000-0005-0000-0000-0000C3790000}"/>
    <cellStyle name="Dezimal 25 9 3 3 2" xfId="31256" xr:uid="{00000000-0005-0000-0000-0000C4790000}"/>
    <cellStyle name="Dezimal 25 9 3 3 2 2" xfId="31257" xr:uid="{00000000-0005-0000-0000-0000C5790000}"/>
    <cellStyle name="Dezimal 25 9 3 3 3" xfId="31258" xr:uid="{00000000-0005-0000-0000-0000C6790000}"/>
    <cellStyle name="Dezimal 25 9 3 3 3 2" xfId="31259" xr:uid="{00000000-0005-0000-0000-0000C7790000}"/>
    <cellStyle name="Dezimal 25 9 3 3 4" xfId="31260" xr:uid="{00000000-0005-0000-0000-0000C8790000}"/>
    <cellStyle name="Dezimal 25 9 3 4" xfId="31261" xr:uid="{00000000-0005-0000-0000-0000C9790000}"/>
    <cellStyle name="Dezimal 25 9 3 4 2" xfId="31262" xr:uid="{00000000-0005-0000-0000-0000CA790000}"/>
    <cellStyle name="Dezimal 25 9 3 5" xfId="31263" xr:uid="{00000000-0005-0000-0000-0000CB790000}"/>
    <cellStyle name="Dezimal 25 9 3 5 2" xfId="31264" xr:uid="{00000000-0005-0000-0000-0000CC790000}"/>
    <cellStyle name="Dezimal 25 9 3 6" xfId="31265" xr:uid="{00000000-0005-0000-0000-0000CD790000}"/>
    <cellStyle name="Dezimal 25 9 4" xfId="31266" xr:uid="{00000000-0005-0000-0000-0000CE790000}"/>
    <cellStyle name="Dezimal 25 9 4 2" xfId="31267" xr:uid="{00000000-0005-0000-0000-0000CF790000}"/>
    <cellStyle name="Dezimal 25 9 4 2 2" xfId="31268" xr:uid="{00000000-0005-0000-0000-0000D0790000}"/>
    <cellStyle name="Dezimal 25 9 4 2 2 2" xfId="31269" xr:uid="{00000000-0005-0000-0000-0000D1790000}"/>
    <cellStyle name="Dezimal 25 9 4 2 2 2 2" xfId="31270" xr:uid="{00000000-0005-0000-0000-0000D2790000}"/>
    <cellStyle name="Dezimal 25 9 4 2 2 3" xfId="31271" xr:uid="{00000000-0005-0000-0000-0000D3790000}"/>
    <cellStyle name="Dezimal 25 9 4 2 2 3 2" xfId="31272" xr:uid="{00000000-0005-0000-0000-0000D4790000}"/>
    <cellStyle name="Dezimal 25 9 4 2 2 4" xfId="31273" xr:uid="{00000000-0005-0000-0000-0000D5790000}"/>
    <cellStyle name="Dezimal 25 9 4 2 3" xfId="31274" xr:uid="{00000000-0005-0000-0000-0000D6790000}"/>
    <cellStyle name="Dezimal 25 9 4 2 3 2" xfId="31275" xr:uid="{00000000-0005-0000-0000-0000D7790000}"/>
    <cellStyle name="Dezimal 25 9 4 2 3 2 2" xfId="31276" xr:uid="{00000000-0005-0000-0000-0000D8790000}"/>
    <cellStyle name="Dezimal 25 9 4 2 3 3" xfId="31277" xr:uid="{00000000-0005-0000-0000-0000D9790000}"/>
    <cellStyle name="Dezimal 25 9 4 2 3 3 2" xfId="31278" xr:uid="{00000000-0005-0000-0000-0000DA790000}"/>
    <cellStyle name="Dezimal 25 9 4 2 3 4" xfId="31279" xr:uid="{00000000-0005-0000-0000-0000DB790000}"/>
    <cellStyle name="Dezimal 25 9 4 2 4" xfId="31280" xr:uid="{00000000-0005-0000-0000-0000DC790000}"/>
    <cellStyle name="Dezimal 25 9 4 2 4 2" xfId="31281" xr:uid="{00000000-0005-0000-0000-0000DD790000}"/>
    <cellStyle name="Dezimal 25 9 4 2 5" xfId="31282" xr:uid="{00000000-0005-0000-0000-0000DE790000}"/>
    <cellStyle name="Dezimal 25 9 4 2 5 2" xfId="31283" xr:uid="{00000000-0005-0000-0000-0000DF790000}"/>
    <cellStyle name="Dezimal 25 9 4 2 6" xfId="31284" xr:uid="{00000000-0005-0000-0000-0000E0790000}"/>
    <cellStyle name="Dezimal 25 9 4 3" xfId="31285" xr:uid="{00000000-0005-0000-0000-0000E1790000}"/>
    <cellStyle name="Dezimal 25 9 4 3 2" xfId="31286" xr:uid="{00000000-0005-0000-0000-0000E2790000}"/>
    <cellStyle name="Dezimal 25 9 4 3 2 2" xfId="31287" xr:uid="{00000000-0005-0000-0000-0000E3790000}"/>
    <cellStyle name="Dezimal 25 9 4 3 3" xfId="31288" xr:uid="{00000000-0005-0000-0000-0000E4790000}"/>
    <cellStyle name="Dezimal 25 9 4 3 3 2" xfId="31289" xr:uid="{00000000-0005-0000-0000-0000E5790000}"/>
    <cellStyle name="Dezimal 25 9 4 3 4" xfId="31290" xr:uid="{00000000-0005-0000-0000-0000E6790000}"/>
    <cellStyle name="Dezimal 25 9 4 4" xfId="31291" xr:uid="{00000000-0005-0000-0000-0000E7790000}"/>
    <cellStyle name="Dezimal 25 9 4 4 2" xfId="31292" xr:uid="{00000000-0005-0000-0000-0000E8790000}"/>
    <cellStyle name="Dezimal 25 9 4 5" xfId="31293" xr:uid="{00000000-0005-0000-0000-0000E9790000}"/>
    <cellStyle name="Dezimal 25 9 4 5 2" xfId="31294" xr:uid="{00000000-0005-0000-0000-0000EA790000}"/>
    <cellStyle name="Dezimal 25 9 4 6" xfId="31295" xr:uid="{00000000-0005-0000-0000-0000EB790000}"/>
    <cellStyle name="Dezimal 25 9 5" xfId="31296" xr:uid="{00000000-0005-0000-0000-0000EC790000}"/>
    <cellStyle name="Dezimal 25 9 5 2" xfId="31297" xr:uid="{00000000-0005-0000-0000-0000ED790000}"/>
    <cellStyle name="Dezimal 25 9 5 2 2" xfId="31298" xr:uid="{00000000-0005-0000-0000-0000EE790000}"/>
    <cellStyle name="Dezimal 25 9 5 3" xfId="31299" xr:uid="{00000000-0005-0000-0000-0000EF790000}"/>
    <cellStyle name="Dezimal 25 9 5 3 2" xfId="31300" xr:uid="{00000000-0005-0000-0000-0000F0790000}"/>
    <cellStyle name="Dezimal 25 9 5 4" xfId="31301" xr:uid="{00000000-0005-0000-0000-0000F1790000}"/>
    <cellStyle name="Dezimal 25 9 6" xfId="31302" xr:uid="{00000000-0005-0000-0000-0000F2790000}"/>
    <cellStyle name="Dezimal 25 9 6 2" xfId="31303" xr:uid="{00000000-0005-0000-0000-0000F3790000}"/>
    <cellStyle name="Dezimal 25 9 6 2 2" xfId="31304" xr:uid="{00000000-0005-0000-0000-0000F4790000}"/>
    <cellStyle name="Dezimal 25 9 6 3" xfId="31305" xr:uid="{00000000-0005-0000-0000-0000F5790000}"/>
    <cellStyle name="Dezimal 25 9 6 3 2" xfId="31306" xr:uid="{00000000-0005-0000-0000-0000F6790000}"/>
    <cellStyle name="Dezimal 25 9 6 4" xfId="31307" xr:uid="{00000000-0005-0000-0000-0000F7790000}"/>
    <cellStyle name="Dezimal 25 9 7" xfId="31308" xr:uid="{00000000-0005-0000-0000-0000F8790000}"/>
    <cellStyle name="Dezimal 25 9 7 2" xfId="31309" xr:uid="{00000000-0005-0000-0000-0000F9790000}"/>
    <cellStyle name="Dezimal 25 9 7 2 2" xfId="31310" xr:uid="{00000000-0005-0000-0000-0000FA790000}"/>
    <cellStyle name="Dezimal 25 9 7 3" xfId="31311" xr:uid="{00000000-0005-0000-0000-0000FB790000}"/>
    <cellStyle name="Dezimal 25 9 7 3 2" xfId="31312" xr:uid="{00000000-0005-0000-0000-0000FC790000}"/>
    <cellStyle name="Dezimal 25 9 7 4" xfId="31313" xr:uid="{00000000-0005-0000-0000-0000FD790000}"/>
    <cellStyle name="Dezimal 25 9 8" xfId="31314" xr:uid="{00000000-0005-0000-0000-0000FE790000}"/>
    <cellStyle name="Dezimal 25 9 8 2" xfId="31315" xr:uid="{00000000-0005-0000-0000-0000FF790000}"/>
    <cellStyle name="Dezimal 25 9 8 2 2" xfId="31316" xr:uid="{00000000-0005-0000-0000-0000007A0000}"/>
    <cellStyle name="Dezimal 25 9 8 3" xfId="31317" xr:uid="{00000000-0005-0000-0000-0000017A0000}"/>
    <cellStyle name="Dezimal 25 9 8 3 2" xfId="31318" xr:uid="{00000000-0005-0000-0000-0000027A0000}"/>
    <cellStyle name="Dezimal 25 9 8 4" xfId="31319" xr:uid="{00000000-0005-0000-0000-0000037A0000}"/>
    <cellStyle name="Dezimal 25 9 9" xfId="31320" xr:uid="{00000000-0005-0000-0000-0000047A0000}"/>
    <cellStyle name="Dezimal 25 9 9 2" xfId="31321" xr:uid="{00000000-0005-0000-0000-0000057A0000}"/>
    <cellStyle name="Dezimal 26" xfId="31322" xr:uid="{00000000-0005-0000-0000-0000067A0000}"/>
    <cellStyle name="Dezimal 26 10" xfId="31323" xr:uid="{00000000-0005-0000-0000-0000077A0000}"/>
    <cellStyle name="Dezimal 26 10 10" xfId="31324" xr:uid="{00000000-0005-0000-0000-0000087A0000}"/>
    <cellStyle name="Dezimal 26 10 10 2" xfId="31325" xr:uid="{00000000-0005-0000-0000-0000097A0000}"/>
    <cellStyle name="Dezimal 26 10 11" xfId="31326" xr:uid="{00000000-0005-0000-0000-00000A7A0000}"/>
    <cellStyle name="Dezimal 26 10 2" xfId="31327" xr:uid="{00000000-0005-0000-0000-00000B7A0000}"/>
    <cellStyle name="Dezimal 26 10 2 2" xfId="31328" xr:uid="{00000000-0005-0000-0000-00000C7A0000}"/>
    <cellStyle name="Dezimal 26 10 2 2 2" xfId="31329" xr:uid="{00000000-0005-0000-0000-00000D7A0000}"/>
    <cellStyle name="Dezimal 26 10 2 2 2 2" xfId="31330" xr:uid="{00000000-0005-0000-0000-00000E7A0000}"/>
    <cellStyle name="Dezimal 26 10 2 2 3" xfId="31331" xr:uid="{00000000-0005-0000-0000-00000F7A0000}"/>
    <cellStyle name="Dezimal 26 10 2 2 3 2" xfId="31332" xr:uid="{00000000-0005-0000-0000-0000107A0000}"/>
    <cellStyle name="Dezimal 26 10 2 2 4" xfId="31333" xr:uid="{00000000-0005-0000-0000-0000117A0000}"/>
    <cellStyle name="Dezimal 26 10 2 3" xfId="31334" xr:uid="{00000000-0005-0000-0000-0000127A0000}"/>
    <cellStyle name="Dezimal 26 10 2 3 2" xfId="31335" xr:uid="{00000000-0005-0000-0000-0000137A0000}"/>
    <cellStyle name="Dezimal 26 10 2 3 2 2" xfId="31336" xr:uid="{00000000-0005-0000-0000-0000147A0000}"/>
    <cellStyle name="Dezimal 26 10 2 3 3" xfId="31337" xr:uid="{00000000-0005-0000-0000-0000157A0000}"/>
    <cellStyle name="Dezimal 26 10 2 3 3 2" xfId="31338" xr:uid="{00000000-0005-0000-0000-0000167A0000}"/>
    <cellStyle name="Dezimal 26 10 2 3 4" xfId="31339" xr:uid="{00000000-0005-0000-0000-0000177A0000}"/>
    <cellStyle name="Dezimal 26 10 2 4" xfId="31340" xr:uid="{00000000-0005-0000-0000-0000187A0000}"/>
    <cellStyle name="Dezimal 26 10 2 4 2" xfId="31341" xr:uid="{00000000-0005-0000-0000-0000197A0000}"/>
    <cellStyle name="Dezimal 26 10 2 5" xfId="31342" xr:uid="{00000000-0005-0000-0000-00001A7A0000}"/>
    <cellStyle name="Dezimal 26 10 2 5 2" xfId="31343" xr:uid="{00000000-0005-0000-0000-00001B7A0000}"/>
    <cellStyle name="Dezimal 26 10 2 6" xfId="31344" xr:uid="{00000000-0005-0000-0000-00001C7A0000}"/>
    <cellStyle name="Dezimal 26 10 3" xfId="31345" xr:uid="{00000000-0005-0000-0000-00001D7A0000}"/>
    <cellStyle name="Dezimal 26 10 3 2" xfId="31346" xr:uid="{00000000-0005-0000-0000-00001E7A0000}"/>
    <cellStyle name="Dezimal 26 10 3 2 2" xfId="31347" xr:uid="{00000000-0005-0000-0000-00001F7A0000}"/>
    <cellStyle name="Dezimal 26 10 3 2 2 2" xfId="31348" xr:uid="{00000000-0005-0000-0000-0000207A0000}"/>
    <cellStyle name="Dezimal 26 10 3 2 3" xfId="31349" xr:uid="{00000000-0005-0000-0000-0000217A0000}"/>
    <cellStyle name="Dezimal 26 10 3 2 3 2" xfId="31350" xr:uid="{00000000-0005-0000-0000-0000227A0000}"/>
    <cellStyle name="Dezimal 26 10 3 2 4" xfId="31351" xr:uid="{00000000-0005-0000-0000-0000237A0000}"/>
    <cellStyle name="Dezimal 26 10 3 3" xfId="31352" xr:uid="{00000000-0005-0000-0000-0000247A0000}"/>
    <cellStyle name="Dezimal 26 10 3 3 2" xfId="31353" xr:uid="{00000000-0005-0000-0000-0000257A0000}"/>
    <cellStyle name="Dezimal 26 10 3 3 2 2" xfId="31354" xr:uid="{00000000-0005-0000-0000-0000267A0000}"/>
    <cellStyle name="Dezimal 26 10 3 3 3" xfId="31355" xr:uid="{00000000-0005-0000-0000-0000277A0000}"/>
    <cellStyle name="Dezimal 26 10 3 3 3 2" xfId="31356" xr:uid="{00000000-0005-0000-0000-0000287A0000}"/>
    <cellStyle name="Dezimal 26 10 3 3 4" xfId="31357" xr:uid="{00000000-0005-0000-0000-0000297A0000}"/>
    <cellStyle name="Dezimal 26 10 3 4" xfId="31358" xr:uid="{00000000-0005-0000-0000-00002A7A0000}"/>
    <cellStyle name="Dezimal 26 10 3 4 2" xfId="31359" xr:uid="{00000000-0005-0000-0000-00002B7A0000}"/>
    <cellStyle name="Dezimal 26 10 3 5" xfId="31360" xr:uid="{00000000-0005-0000-0000-00002C7A0000}"/>
    <cellStyle name="Dezimal 26 10 3 5 2" xfId="31361" xr:uid="{00000000-0005-0000-0000-00002D7A0000}"/>
    <cellStyle name="Dezimal 26 10 3 6" xfId="31362" xr:uid="{00000000-0005-0000-0000-00002E7A0000}"/>
    <cellStyle name="Dezimal 26 10 4" xfId="31363" xr:uid="{00000000-0005-0000-0000-00002F7A0000}"/>
    <cellStyle name="Dezimal 26 10 4 2" xfId="31364" xr:uid="{00000000-0005-0000-0000-0000307A0000}"/>
    <cellStyle name="Dezimal 26 10 4 2 2" xfId="31365" xr:uid="{00000000-0005-0000-0000-0000317A0000}"/>
    <cellStyle name="Dezimal 26 10 4 2 2 2" xfId="31366" xr:uid="{00000000-0005-0000-0000-0000327A0000}"/>
    <cellStyle name="Dezimal 26 10 4 2 2 2 2" xfId="31367" xr:uid="{00000000-0005-0000-0000-0000337A0000}"/>
    <cellStyle name="Dezimal 26 10 4 2 2 3" xfId="31368" xr:uid="{00000000-0005-0000-0000-0000347A0000}"/>
    <cellStyle name="Dezimal 26 10 4 2 2 3 2" xfId="31369" xr:uid="{00000000-0005-0000-0000-0000357A0000}"/>
    <cellStyle name="Dezimal 26 10 4 2 2 4" xfId="31370" xr:uid="{00000000-0005-0000-0000-0000367A0000}"/>
    <cellStyle name="Dezimal 26 10 4 2 3" xfId="31371" xr:uid="{00000000-0005-0000-0000-0000377A0000}"/>
    <cellStyle name="Dezimal 26 10 4 2 3 2" xfId="31372" xr:uid="{00000000-0005-0000-0000-0000387A0000}"/>
    <cellStyle name="Dezimal 26 10 4 2 3 2 2" xfId="31373" xr:uid="{00000000-0005-0000-0000-0000397A0000}"/>
    <cellStyle name="Dezimal 26 10 4 2 3 3" xfId="31374" xr:uid="{00000000-0005-0000-0000-00003A7A0000}"/>
    <cellStyle name="Dezimal 26 10 4 2 3 3 2" xfId="31375" xr:uid="{00000000-0005-0000-0000-00003B7A0000}"/>
    <cellStyle name="Dezimal 26 10 4 2 3 4" xfId="31376" xr:uid="{00000000-0005-0000-0000-00003C7A0000}"/>
    <cellStyle name="Dezimal 26 10 4 2 4" xfId="31377" xr:uid="{00000000-0005-0000-0000-00003D7A0000}"/>
    <cellStyle name="Dezimal 26 10 4 2 4 2" xfId="31378" xr:uid="{00000000-0005-0000-0000-00003E7A0000}"/>
    <cellStyle name="Dezimal 26 10 4 2 5" xfId="31379" xr:uid="{00000000-0005-0000-0000-00003F7A0000}"/>
    <cellStyle name="Dezimal 26 10 4 2 5 2" xfId="31380" xr:uid="{00000000-0005-0000-0000-0000407A0000}"/>
    <cellStyle name="Dezimal 26 10 4 2 6" xfId="31381" xr:uid="{00000000-0005-0000-0000-0000417A0000}"/>
    <cellStyle name="Dezimal 26 10 4 3" xfId="31382" xr:uid="{00000000-0005-0000-0000-0000427A0000}"/>
    <cellStyle name="Dezimal 26 10 4 3 2" xfId="31383" xr:uid="{00000000-0005-0000-0000-0000437A0000}"/>
    <cellStyle name="Dezimal 26 10 4 3 2 2" xfId="31384" xr:uid="{00000000-0005-0000-0000-0000447A0000}"/>
    <cellStyle name="Dezimal 26 10 4 3 3" xfId="31385" xr:uid="{00000000-0005-0000-0000-0000457A0000}"/>
    <cellStyle name="Dezimal 26 10 4 3 3 2" xfId="31386" xr:uid="{00000000-0005-0000-0000-0000467A0000}"/>
    <cellStyle name="Dezimal 26 10 4 3 4" xfId="31387" xr:uid="{00000000-0005-0000-0000-0000477A0000}"/>
    <cellStyle name="Dezimal 26 10 4 4" xfId="31388" xr:uid="{00000000-0005-0000-0000-0000487A0000}"/>
    <cellStyle name="Dezimal 26 10 4 4 2" xfId="31389" xr:uid="{00000000-0005-0000-0000-0000497A0000}"/>
    <cellStyle name="Dezimal 26 10 4 5" xfId="31390" xr:uid="{00000000-0005-0000-0000-00004A7A0000}"/>
    <cellStyle name="Dezimal 26 10 4 5 2" xfId="31391" xr:uid="{00000000-0005-0000-0000-00004B7A0000}"/>
    <cellStyle name="Dezimal 26 10 4 6" xfId="31392" xr:uid="{00000000-0005-0000-0000-00004C7A0000}"/>
    <cellStyle name="Dezimal 26 10 5" xfId="31393" xr:uid="{00000000-0005-0000-0000-00004D7A0000}"/>
    <cellStyle name="Dezimal 26 10 5 2" xfId="31394" xr:uid="{00000000-0005-0000-0000-00004E7A0000}"/>
    <cellStyle name="Dezimal 26 10 5 2 2" xfId="31395" xr:uid="{00000000-0005-0000-0000-00004F7A0000}"/>
    <cellStyle name="Dezimal 26 10 5 3" xfId="31396" xr:uid="{00000000-0005-0000-0000-0000507A0000}"/>
    <cellStyle name="Dezimal 26 10 5 3 2" xfId="31397" xr:uid="{00000000-0005-0000-0000-0000517A0000}"/>
    <cellStyle name="Dezimal 26 10 5 4" xfId="31398" xr:uid="{00000000-0005-0000-0000-0000527A0000}"/>
    <cellStyle name="Dezimal 26 10 6" xfId="31399" xr:uid="{00000000-0005-0000-0000-0000537A0000}"/>
    <cellStyle name="Dezimal 26 10 6 2" xfId="31400" xr:uid="{00000000-0005-0000-0000-0000547A0000}"/>
    <cellStyle name="Dezimal 26 10 6 2 2" xfId="31401" xr:uid="{00000000-0005-0000-0000-0000557A0000}"/>
    <cellStyle name="Dezimal 26 10 6 3" xfId="31402" xr:uid="{00000000-0005-0000-0000-0000567A0000}"/>
    <cellStyle name="Dezimal 26 10 6 3 2" xfId="31403" xr:uid="{00000000-0005-0000-0000-0000577A0000}"/>
    <cellStyle name="Dezimal 26 10 6 4" xfId="31404" xr:uid="{00000000-0005-0000-0000-0000587A0000}"/>
    <cellStyle name="Dezimal 26 10 7" xfId="31405" xr:uid="{00000000-0005-0000-0000-0000597A0000}"/>
    <cellStyle name="Dezimal 26 10 7 2" xfId="31406" xr:uid="{00000000-0005-0000-0000-00005A7A0000}"/>
    <cellStyle name="Dezimal 26 10 7 2 2" xfId="31407" xr:uid="{00000000-0005-0000-0000-00005B7A0000}"/>
    <cellStyle name="Dezimal 26 10 7 3" xfId="31408" xr:uid="{00000000-0005-0000-0000-00005C7A0000}"/>
    <cellStyle name="Dezimal 26 10 7 3 2" xfId="31409" xr:uid="{00000000-0005-0000-0000-00005D7A0000}"/>
    <cellStyle name="Dezimal 26 10 7 4" xfId="31410" xr:uid="{00000000-0005-0000-0000-00005E7A0000}"/>
    <cellStyle name="Dezimal 26 10 8" xfId="31411" xr:uid="{00000000-0005-0000-0000-00005F7A0000}"/>
    <cellStyle name="Dezimal 26 10 8 2" xfId="31412" xr:uid="{00000000-0005-0000-0000-0000607A0000}"/>
    <cellStyle name="Dezimal 26 10 9" xfId="31413" xr:uid="{00000000-0005-0000-0000-0000617A0000}"/>
    <cellStyle name="Dezimal 26 10 9 2" xfId="31414" xr:uid="{00000000-0005-0000-0000-0000627A0000}"/>
    <cellStyle name="Dezimal 26 11" xfId="31415" xr:uid="{00000000-0005-0000-0000-0000637A0000}"/>
    <cellStyle name="Dezimal 26 11 2" xfId="31416" xr:uid="{00000000-0005-0000-0000-0000647A0000}"/>
    <cellStyle name="Dezimal 26 11 2 2" xfId="31417" xr:uid="{00000000-0005-0000-0000-0000657A0000}"/>
    <cellStyle name="Dezimal 26 11 2 2 2" xfId="31418" xr:uid="{00000000-0005-0000-0000-0000667A0000}"/>
    <cellStyle name="Dezimal 26 11 2 2 2 2" xfId="31419" xr:uid="{00000000-0005-0000-0000-0000677A0000}"/>
    <cellStyle name="Dezimal 26 11 2 2 3" xfId="31420" xr:uid="{00000000-0005-0000-0000-0000687A0000}"/>
    <cellStyle name="Dezimal 26 11 2 2 3 2" xfId="31421" xr:uid="{00000000-0005-0000-0000-0000697A0000}"/>
    <cellStyle name="Dezimal 26 11 2 2 4" xfId="31422" xr:uid="{00000000-0005-0000-0000-00006A7A0000}"/>
    <cellStyle name="Dezimal 26 11 2 3" xfId="31423" xr:uid="{00000000-0005-0000-0000-00006B7A0000}"/>
    <cellStyle name="Dezimal 26 11 2 3 2" xfId="31424" xr:uid="{00000000-0005-0000-0000-00006C7A0000}"/>
    <cellStyle name="Dezimal 26 11 2 3 2 2" xfId="31425" xr:uid="{00000000-0005-0000-0000-00006D7A0000}"/>
    <cellStyle name="Dezimal 26 11 2 3 3" xfId="31426" xr:uid="{00000000-0005-0000-0000-00006E7A0000}"/>
    <cellStyle name="Dezimal 26 11 2 3 3 2" xfId="31427" xr:uid="{00000000-0005-0000-0000-00006F7A0000}"/>
    <cellStyle name="Dezimal 26 11 2 3 4" xfId="31428" xr:uid="{00000000-0005-0000-0000-0000707A0000}"/>
    <cellStyle name="Dezimal 26 11 2 4" xfId="31429" xr:uid="{00000000-0005-0000-0000-0000717A0000}"/>
    <cellStyle name="Dezimal 26 11 2 4 2" xfId="31430" xr:uid="{00000000-0005-0000-0000-0000727A0000}"/>
    <cellStyle name="Dezimal 26 11 2 5" xfId="31431" xr:uid="{00000000-0005-0000-0000-0000737A0000}"/>
    <cellStyle name="Dezimal 26 11 2 5 2" xfId="31432" xr:uid="{00000000-0005-0000-0000-0000747A0000}"/>
    <cellStyle name="Dezimal 26 11 2 6" xfId="31433" xr:uid="{00000000-0005-0000-0000-0000757A0000}"/>
    <cellStyle name="Dezimal 26 11 3" xfId="31434" xr:uid="{00000000-0005-0000-0000-0000767A0000}"/>
    <cellStyle name="Dezimal 26 11 3 2" xfId="31435" xr:uid="{00000000-0005-0000-0000-0000777A0000}"/>
    <cellStyle name="Dezimal 26 11 3 2 2" xfId="31436" xr:uid="{00000000-0005-0000-0000-0000787A0000}"/>
    <cellStyle name="Dezimal 26 11 3 3" xfId="31437" xr:uid="{00000000-0005-0000-0000-0000797A0000}"/>
    <cellStyle name="Dezimal 26 11 3 3 2" xfId="31438" xr:uid="{00000000-0005-0000-0000-00007A7A0000}"/>
    <cellStyle name="Dezimal 26 11 3 4" xfId="31439" xr:uid="{00000000-0005-0000-0000-00007B7A0000}"/>
    <cellStyle name="Dezimal 26 11 4" xfId="31440" xr:uid="{00000000-0005-0000-0000-00007C7A0000}"/>
    <cellStyle name="Dezimal 26 11 4 2" xfId="31441" xr:uid="{00000000-0005-0000-0000-00007D7A0000}"/>
    <cellStyle name="Dezimal 26 11 5" xfId="31442" xr:uid="{00000000-0005-0000-0000-00007E7A0000}"/>
    <cellStyle name="Dezimal 26 11 5 2" xfId="31443" xr:uid="{00000000-0005-0000-0000-00007F7A0000}"/>
    <cellStyle name="Dezimal 26 11 6" xfId="31444" xr:uid="{00000000-0005-0000-0000-0000807A0000}"/>
    <cellStyle name="Dezimal 26 12" xfId="31445" xr:uid="{00000000-0005-0000-0000-0000817A0000}"/>
    <cellStyle name="Dezimal 26 12 2" xfId="31446" xr:uid="{00000000-0005-0000-0000-0000827A0000}"/>
    <cellStyle name="Dezimal 26 12 2 2" xfId="31447" xr:uid="{00000000-0005-0000-0000-0000837A0000}"/>
    <cellStyle name="Dezimal 26 12 3" xfId="31448" xr:uid="{00000000-0005-0000-0000-0000847A0000}"/>
    <cellStyle name="Dezimal 26 12 3 2" xfId="31449" xr:uid="{00000000-0005-0000-0000-0000857A0000}"/>
    <cellStyle name="Dezimal 26 12 4" xfId="31450" xr:uid="{00000000-0005-0000-0000-0000867A0000}"/>
    <cellStyle name="Dezimal 26 13" xfId="31451" xr:uid="{00000000-0005-0000-0000-0000877A0000}"/>
    <cellStyle name="Dezimal 26 13 2" xfId="31452" xr:uid="{00000000-0005-0000-0000-0000887A0000}"/>
    <cellStyle name="Dezimal 26 14" xfId="31453" xr:uid="{00000000-0005-0000-0000-0000897A0000}"/>
    <cellStyle name="Dezimal 26 14 2" xfId="31454" xr:uid="{00000000-0005-0000-0000-00008A7A0000}"/>
    <cellStyle name="Dezimal 26 15" xfId="31455" xr:uid="{00000000-0005-0000-0000-00008B7A0000}"/>
    <cellStyle name="Dezimal 26 2" xfId="31456" xr:uid="{00000000-0005-0000-0000-00008C7A0000}"/>
    <cellStyle name="Dezimal 26 2 10" xfId="31457" xr:uid="{00000000-0005-0000-0000-00008D7A0000}"/>
    <cellStyle name="Dezimal 26 2 10 2" xfId="31458" xr:uid="{00000000-0005-0000-0000-00008E7A0000}"/>
    <cellStyle name="Dezimal 26 2 11" xfId="31459" xr:uid="{00000000-0005-0000-0000-00008F7A0000}"/>
    <cellStyle name="Dezimal 26 2 2" xfId="31460" xr:uid="{00000000-0005-0000-0000-0000907A0000}"/>
    <cellStyle name="Dezimal 26 2 2 10" xfId="31461" xr:uid="{00000000-0005-0000-0000-0000917A0000}"/>
    <cellStyle name="Dezimal 26 2 2 2" xfId="31462" xr:uid="{00000000-0005-0000-0000-0000927A0000}"/>
    <cellStyle name="Dezimal 26 2 2 2 2" xfId="31463" xr:uid="{00000000-0005-0000-0000-0000937A0000}"/>
    <cellStyle name="Dezimal 26 2 2 2 2 2" xfId="31464" xr:uid="{00000000-0005-0000-0000-0000947A0000}"/>
    <cellStyle name="Dezimal 26 2 2 2 2 2 2" xfId="31465" xr:uid="{00000000-0005-0000-0000-0000957A0000}"/>
    <cellStyle name="Dezimal 26 2 2 2 2 2 2 2" xfId="31466" xr:uid="{00000000-0005-0000-0000-0000967A0000}"/>
    <cellStyle name="Dezimal 26 2 2 2 2 2 3" xfId="31467" xr:uid="{00000000-0005-0000-0000-0000977A0000}"/>
    <cellStyle name="Dezimal 26 2 2 2 2 3" xfId="31468" xr:uid="{00000000-0005-0000-0000-0000987A0000}"/>
    <cellStyle name="Dezimal 26 2 2 2 2 3 2" xfId="31469" xr:uid="{00000000-0005-0000-0000-0000997A0000}"/>
    <cellStyle name="Dezimal 26 2 2 2 2 4" xfId="31470" xr:uid="{00000000-0005-0000-0000-00009A7A0000}"/>
    <cellStyle name="Dezimal 26 2 2 2 3" xfId="31471" xr:uid="{00000000-0005-0000-0000-00009B7A0000}"/>
    <cellStyle name="Dezimal 26 2 2 2 3 2" xfId="31472" xr:uid="{00000000-0005-0000-0000-00009C7A0000}"/>
    <cellStyle name="Dezimal 26 2 2 2 3 2 2" xfId="31473" xr:uid="{00000000-0005-0000-0000-00009D7A0000}"/>
    <cellStyle name="Dezimal 26 2 2 2 3 3" xfId="31474" xr:uid="{00000000-0005-0000-0000-00009E7A0000}"/>
    <cellStyle name="Dezimal 26 2 2 2 3 3 2" xfId="31475" xr:uid="{00000000-0005-0000-0000-00009F7A0000}"/>
    <cellStyle name="Dezimal 26 2 2 2 3 4" xfId="31476" xr:uid="{00000000-0005-0000-0000-0000A07A0000}"/>
    <cellStyle name="Dezimal 26 2 2 2 4" xfId="31477" xr:uid="{00000000-0005-0000-0000-0000A17A0000}"/>
    <cellStyle name="Dezimal 26 2 2 2 4 2" xfId="31478" xr:uid="{00000000-0005-0000-0000-0000A27A0000}"/>
    <cellStyle name="Dezimal 26 2 2 2 5" xfId="31479" xr:uid="{00000000-0005-0000-0000-0000A37A0000}"/>
    <cellStyle name="Dezimal 26 2 2 2 5 2" xfId="31480" xr:uid="{00000000-0005-0000-0000-0000A47A0000}"/>
    <cellStyle name="Dezimal 26 2 2 2 6" xfId="31481" xr:uid="{00000000-0005-0000-0000-0000A57A0000}"/>
    <cellStyle name="Dezimal 26 2 2 3" xfId="31482" xr:uid="{00000000-0005-0000-0000-0000A67A0000}"/>
    <cellStyle name="Dezimal 26 2 2 3 2" xfId="31483" xr:uid="{00000000-0005-0000-0000-0000A77A0000}"/>
    <cellStyle name="Dezimal 26 2 2 3 2 2" xfId="31484" xr:uid="{00000000-0005-0000-0000-0000A87A0000}"/>
    <cellStyle name="Dezimal 26 2 2 3 2 2 2" xfId="31485" xr:uid="{00000000-0005-0000-0000-0000A97A0000}"/>
    <cellStyle name="Dezimal 26 2 2 3 2 3" xfId="31486" xr:uid="{00000000-0005-0000-0000-0000AA7A0000}"/>
    <cellStyle name="Dezimal 26 2 2 3 3" xfId="31487" xr:uid="{00000000-0005-0000-0000-0000AB7A0000}"/>
    <cellStyle name="Dezimal 26 2 2 3 3 2" xfId="31488" xr:uid="{00000000-0005-0000-0000-0000AC7A0000}"/>
    <cellStyle name="Dezimal 26 2 2 3 4" xfId="31489" xr:uid="{00000000-0005-0000-0000-0000AD7A0000}"/>
    <cellStyle name="Dezimal 26 2 2 4" xfId="31490" xr:uid="{00000000-0005-0000-0000-0000AE7A0000}"/>
    <cellStyle name="Dezimal 26 2 2 4 2" xfId="31491" xr:uid="{00000000-0005-0000-0000-0000AF7A0000}"/>
    <cellStyle name="Dezimal 26 2 2 4 2 2" xfId="31492" xr:uid="{00000000-0005-0000-0000-0000B07A0000}"/>
    <cellStyle name="Dezimal 26 2 2 4 3" xfId="31493" xr:uid="{00000000-0005-0000-0000-0000B17A0000}"/>
    <cellStyle name="Dezimal 26 2 2 4 3 2" xfId="31494" xr:uid="{00000000-0005-0000-0000-0000B27A0000}"/>
    <cellStyle name="Dezimal 26 2 2 4 4" xfId="31495" xr:uid="{00000000-0005-0000-0000-0000B37A0000}"/>
    <cellStyle name="Dezimal 26 2 2 5" xfId="31496" xr:uid="{00000000-0005-0000-0000-0000B47A0000}"/>
    <cellStyle name="Dezimal 26 2 2 5 2" xfId="31497" xr:uid="{00000000-0005-0000-0000-0000B57A0000}"/>
    <cellStyle name="Dezimal 26 2 2 5 2 2" xfId="31498" xr:uid="{00000000-0005-0000-0000-0000B67A0000}"/>
    <cellStyle name="Dezimal 26 2 2 5 3" xfId="31499" xr:uid="{00000000-0005-0000-0000-0000B77A0000}"/>
    <cellStyle name="Dezimal 26 2 2 5 3 2" xfId="31500" xr:uid="{00000000-0005-0000-0000-0000B87A0000}"/>
    <cellStyle name="Dezimal 26 2 2 5 4" xfId="31501" xr:uid="{00000000-0005-0000-0000-0000B97A0000}"/>
    <cellStyle name="Dezimal 26 2 2 6" xfId="31502" xr:uid="{00000000-0005-0000-0000-0000BA7A0000}"/>
    <cellStyle name="Dezimal 26 2 2 6 2" xfId="31503" xr:uid="{00000000-0005-0000-0000-0000BB7A0000}"/>
    <cellStyle name="Dezimal 26 2 2 6 2 2" xfId="31504" xr:uid="{00000000-0005-0000-0000-0000BC7A0000}"/>
    <cellStyle name="Dezimal 26 2 2 6 3" xfId="31505" xr:uid="{00000000-0005-0000-0000-0000BD7A0000}"/>
    <cellStyle name="Dezimal 26 2 2 6 3 2" xfId="31506" xr:uid="{00000000-0005-0000-0000-0000BE7A0000}"/>
    <cellStyle name="Dezimal 26 2 2 6 4" xfId="31507" xr:uid="{00000000-0005-0000-0000-0000BF7A0000}"/>
    <cellStyle name="Dezimal 26 2 2 7" xfId="31508" xr:uid="{00000000-0005-0000-0000-0000C07A0000}"/>
    <cellStyle name="Dezimal 26 2 2 7 2" xfId="31509" xr:uid="{00000000-0005-0000-0000-0000C17A0000}"/>
    <cellStyle name="Dezimal 26 2 2 7 2 2" xfId="31510" xr:uid="{00000000-0005-0000-0000-0000C27A0000}"/>
    <cellStyle name="Dezimal 26 2 2 7 3" xfId="31511" xr:uid="{00000000-0005-0000-0000-0000C37A0000}"/>
    <cellStyle name="Dezimal 26 2 2 7 3 2" xfId="31512" xr:uid="{00000000-0005-0000-0000-0000C47A0000}"/>
    <cellStyle name="Dezimal 26 2 2 7 4" xfId="31513" xr:uid="{00000000-0005-0000-0000-0000C57A0000}"/>
    <cellStyle name="Dezimal 26 2 2 8" xfId="31514" xr:uid="{00000000-0005-0000-0000-0000C67A0000}"/>
    <cellStyle name="Dezimal 26 2 2 8 2" xfId="31515" xr:uid="{00000000-0005-0000-0000-0000C77A0000}"/>
    <cellStyle name="Dezimal 26 2 2 9" xfId="31516" xr:uid="{00000000-0005-0000-0000-0000C87A0000}"/>
    <cellStyle name="Dezimal 26 2 2 9 2" xfId="31517" xr:uid="{00000000-0005-0000-0000-0000C97A0000}"/>
    <cellStyle name="Dezimal 26 2 3" xfId="31518" xr:uid="{00000000-0005-0000-0000-0000CA7A0000}"/>
    <cellStyle name="Dezimal 26 2 3 2" xfId="31519" xr:uid="{00000000-0005-0000-0000-0000CB7A0000}"/>
    <cellStyle name="Dezimal 26 2 3 2 2" xfId="31520" xr:uid="{00000000-0005-0000-0000-0000CC7A0000}"/>
    <cellStyle name="Dezimal 26 2 3 2 2 2" xfId="31521" xr:uid="{00000000-0005-0000-0000-0000CD7A0000}"/>
    <cellStyle name="Dezimal 26 2 3 2 2 2 2" xfId="31522" xr:uid="{00000000-0005-0000-0000-0000CE7A0000}"/>
    <cellStyle name="Dezimal 26 2 3 2 2 3" xfId="31523" xr:uid="{00000000-0005-0000-0000-0000CF7A0000}"/>
    <cellStyle name="Dezimal 26 2 3 2 3" xfId="31524" xr:uid="{00000000-0005-0000-0000-0000D07A0000}"/>
    <cellStyle name="Dezimal 26 2 3 2 3 2" xfId="31525" xr:uid="{00000000-0005-0000-0000-0000D17A0000}"/>
    <cellStyle name="Dezimal 26 2 3 2 4" xfId="31526" xr:uid="{00000000-0005-0000-0000-0000D27A0000}"/>
    <cellStyle name="Dezimal 26 2 3 3" xfId="31527" xr:uid="{00000000-0005-0000-0000-0000D37A0000}"/>
    <cellStyle name="Dezimal 26 2 3 3 2" xfId="31528" xr:uid="{00000000-0005-0000-0000-0000D47A0000}"/>
    <cellStyle name="Dezimal 26 2 3 3 2 2" xfId="31529" xr:uid="{00000000-0005-0000-0000-0000D57A0000}"/>
    <cellStyle name="Dezimal 26 2 3 3 3" xfId="31530" xr:uid="{00000000-0005-0000-0000-0000D67A0000}"/>
    <cellStyle name="Dezimal 26 2 3 3 3 2" xfId="31531" xr:uid="{00000000-0005-0000-0000-0000D77A0000}"/>
    <cellStyle name="Dezimal 26 2 3 3 4" xfId="31532" xr:uid="{00000000-0005-0000-0000-0000D87A0000}"/>
    <cellStyle name="Dezimal 26 2 3 4" xfId="31533" xr:uid="{00000000-0005-0000-0000-0000D97A0000}"/>
    <cellStyle name="Dezimal 26 2 3 4 2" xfId="31534" xr:uid="{00000000-0005-0000-0000-0000DA7A0000}"/>
    <cellStyle name="Dezimal 26 2 3 5" xfId="31535" xr:uid="{00000000-0005-0000-0000-0000DB7A0000}"/>
    <cellStyle name="Dezimal 26 2 3 5 2" xfId="31536" xr:uid="{00000000-0005-0000-0000-0000DC7A0000}"/>
    <cellStyle name="Dezimal 26 2 3 6" xfId="31537" xr:uid="{00000000-0005-0000-0000-0000DD7A0000}"/>
    <cellStyle name="Dezimal 26 2 4" xfId="31538" xr:uid="{00000000-0005-0000-0000-0000DE7A0000}"/>
    <cellStyle name="Dezimal 26 2 4 2" xfId="31539" xr:uid="{00000000-0005-0000-0000-0000DF7A0000}"/>
    <cellStyle name="Dezimal 26 2 4 2 2" xfId="31540" xr:uid="{00000000-0005-0000-0000-0000E07A0000}"/>
    <cellStyle name="Dezimal 26 2 4 2 2 2" xfId="31541" xr:uid="{00000000-0005-0000-0000-0000E17A0000}"/>
    <cellStyle name="Dezimal 26 2 4 2 3" xfId="31542" xr:uid="{00000000-0005-0000-0000-0000E27A0000}"/>
    <cellStyle name="Dezimal 26 2 4 3" xfId="31543" xr:uid="{00000000-0005-0000-0000-0000E37A0000}"/>
    <cellStyle name="Dezimal 26 2 4 3 2" xfId="31544" xr:uid="{00000000-0005-0000-0000-0000E47A0000}"/>
    <cellStyle name="Dezimal 26 2 4 4" xfId="31545" xr:uid="{00000000-0005-0000-0000-0000E57A0000}"/>
    <cellStyle name="Dezimal 26 2 5" xfId="31546" xr:uid="{00000000-0005-0000-0000-0000E67A0000}"/>
    <cellStyle name="Dezimal 26 2 5 2" xfId="31547" xr:uid="{00000000-0005-0000-0000-0000E77A0000}"/>
    <cellStyle name="Dezimal 26 2 5 2 2" xfId="31548" xr:uid="{00000000-0005-0000-0000-0000E87A0000}"/>
    <cellStyle name="Dezimal 26 2 5 3" xfId="31549" xr:uid="{00000000-0005-0000-0000-0000E97A0000}"/>
    <cellStyle name="Dezimal 26 2 5 3 2" xfId="31550" xr:uid="{00000000-0005-0000-0000-0000EA7A0000}"/>
    <cellStyle name="Dezimal 26 2 5 4" xfId="31551" xr:uid="{00000000-0005-0000-0000-0000EB7A0000}"/>
    <cellStyle name="Dezimal 26 2 6" xfId="31552" xr:uid="{00000000-0005-0000-0000-0000EC7A0000}"/>
    <cellStyle name="Dezimal 26 2 6 2" xfId="31553" xr:uid="{00000000-0005-0000-0000-0000ED7A0000}"/>
    <cellStyle name="Dezimal 26 2 6 2 2" xfId="31554" xr:uid="{00000000-0005-0000-0000-0000EE7A0000}"/>
    <cellStyle name="Dezimal 26 2 6 3" xfId="31555" xr:uid="{00000000-0005-0000-0000-0000EF7A0000}"/>
    <cellStyle name="Dezimal 26 2 6 3 2" xfId="31556" xr:uid="{00000000-0005-0000-0000-0000F07A0000}"/>
    <cellStyle name="Dezimal 26 2 6 4" xfId="31557" xr:uid="{00000000-0005-0000-0000-0000F17A0000}"/>
    <cellStyle name="Dezimal 26 2 7" xfId="31558" xr:uid="{00000000-0005-0000-0000-0000F27A0000}"/>
    <cellStyle name="Dezimal 26 2 7 2" xfId="31559" xr:uid="{00000000-0005-0000-0000-0000F37A0000}"/>
    <cellStyle name="Dezimal 26 2 7 2 2" xfId="31560" xr:uid="{00000000-0005-0000-0000-0000F47A0000}"/>
    <cellStyle name="Dezimal 26 2 7 3" xfId="31561" xr:uid="{00000000-0005-0000-0000-0000F57A0000}"/>
    <cellStyle name="Dezimal 26 2 7 3 2" xfId="31562" xr:uid="{00000000-0005-0000-0000-0000F67A0000}"/>
    <cellStyle name="Dezimal 26 2 7 4" xfId="31563" xr:uid="{00000000-0005-0000-0000-0000F77A0000}"/>
    <cellStyle name="Dezimal 26 2 8" xfId="31564" xr:uid="{00000000-0005-0000-0000-0000F87A0000}"/>
    <cellStyle name="Dezimal 26 2 8 2" xfId="31565" xr:uid="{00000000-0005-0000-0000-0000F97A0000}"/>
    <cellStyle name="Dezimal 26 2 8 2 2" xfId="31566" xr:uid="{00000000-0005-0000-0000-0000FA7A0000}"/>
    <cellStyle name="Dezimal 26 2 8 3" xfId="31567" xr:uid="{00000000-0005-0000-0000-0000FB7A0000}"/>
    <cellStyle name="Dezimal 26 2 8 3 2" xfId="31568" xr:uid="{00000000-0005-0000-0000-0000FC7A0000}"/>
    <cellStyle name="Dezimal 26 2 8 4" xfId="31569" xr:uid="{00000000-0005-0000-0000-0000FD7A0000}"/>
    <cellStyle name="Dezimal 26 2 9" xfId="31570" xr:uid="{00000000-0005-0000-0000-0000FE7A0000}"/>
    <cellStyle name="Dezimal 26 2 9 2" xfId="31571" xr:uid="{00000000-0005-0000-0000-0000FF7A0000}"/>
    <cellStyle name="Dezimal 26 3" xfId="31572" xr:uid="{00000000-0005-0000-0000-0000007B0000}"/>
    <cellStyle name="Dezimal 26 3 10" xfId="31573" xr:uid="{00000000-0005-0000-0000-0000017B0000}"/>
    <cellStyle name="Dezimal 26 3 10 2" xfId="31574" xr:uid="{00000000-0005-0000-0000-0000027B0000}"/>
    <cellStyle name="Dezimal 26 3 11" xfId="31575" xr:uid="{00000000-0005-0000-0000-0000037B0000}"/>
    <cellStyle name="Dezimal 26 3 2" xfId="31576" xr:uid="{00000000-0005-0000-0000-0000047B0000}"/>
    <cellStyle name="Dezimal 26 3 2 10" xfId="31577" xr:uid="{00000000-0005-0000-0000-0000057B0000}"/>
    <cellStyle name="Dezimal 26 3 2 2" xfId="31578" xr:uid="{00000000-0005-0000-0000-0000067B0000}"/>
    <cellStyle name="Dezimal 26 3 2 2 2" xfId="31579" xr:uid="{00000000-0005-0000-0000-0000077B0000}"/>
    <cellStyle name="Dezimal 26 3 2 2 2 2" xfId="31580" xr:uid="{00000000-0005-0000-0000-0000087B0000}"/>
    <cellStyle name="Dezimal 26 3 2 2 2 2 2" xfId="31581" xr:uid="{00000000-0005-0000-0000-0000097B0000}"/>
    <cellStyle name="Dezimal 26 3 2 2 2 2 2 2" xfId="31582" xr:uid="{00000000-0005-0000-0000-00000A7B0000}"/>
    <cellStyle name="Dezimal 26 3 2 2 2 2 2 2 2" xfId="31583" xr:uid="{00000000-0005-0000-0000-00000B7B0000}"/>
    <cellStyle name="Dezimal 26 3 2 2 2 2 2 3" xfId="31584" xr:uid="{00000000-0005-0000-0000-00000C7B0000}"/>
    <cellStyle name="Dezimal 26 3 2 2 2 2 3" xfId="31585" xr:uid="{00000000-0005-0000-0000-00000D7B0000}"/>
    <cellStyle name="Dezimal 26 3 2 2 2 2 3 2" xfId="31586" xr:uid="{00000000-0005-0000-0000-00000E7B0000}"/>
    <cellStyle name="Dezimal 26 3 2 2 2 2 4" xfId="31587" xr:uid="{00000000-0005-0000-0000-00000F7B0000}"/>
    <cellStyle name="Dezimal 26 3 2 2 2 3" xfId="31588" xr:uid="{00000000-0005-0000-0000-0000107B0000}"/>
    <cellStyle name="Dezimal 26 3 2 2 2 3 2" xfId="31589" xr:uid="{00000000-0005-0000-0000-0000117B0000}"/>
    <cellStyle name="Dezimal 26 3 2 2 2 3 2 2" xfId="31590" xr:uid="{00000000-0005-0000-0000-0000127B0000}"/>
    <cellStyle name="Dezimal 26 3 2 2 2 3 3" xfId="31591" xr:uid="{00000000-0005-0000-0000-0000137B0000}"/>
    <cellStyle name="Dezimal 26 3 2 2 2 4" xfId="31592" xr:uid="{00000000-0005-0000-0000-0000147B0000}"/>
    <cellStyle name="Dezimal 26 3 2 2 2 4 2" xfId="31593" xr:uid="{00000000-0005-0000-0000-0000157B0000}"/>
    <cellStyle name="Dezimal 26 3 2 2 2 5" xfId="31594" xr:uid="{00000000-0005-0000-0000-0000167B0000}"/>
    <cellStyle name="Dezimal 26 3 2 2 3" xfId="31595" xr:uid="{00000000-0005-0000-0000-0000177B0000}"/>
    <cellStyle name="Dezimal 26 3 2 2 3 2" xfId="31596" xr:uid="{00000000-0005-0000-0000-0000187B0000}"/>
    <cellStyle name="Dezimal 26 3 2 2 3 2 2" xfId="31597" xr:uid="{00000000-0005-0000-0000-0000197B0000}"/>
    <cellStyle name="Dezimal 26 3 2 2 3 2 2 2" xfId="31598" xr:uid="{00000000-0005-0000-0000-00001A7B0000}"/>
    <cellStyle name="Dezimal 26 3 2 2 3 2 3" xfId="31599" xr:uid="{00000000-0005-0000-0000-00001B7B0000}"/>
    <cellStyle name="Dezimal 26 3 2 2 3 3" xfId="31600" xr:uid="{00000000-0005-0000-0000-00001C7B0000}"/>
    <cellStyle name="Dezimal 26 3 2 2 3 3 2" xfId="31601" xr:uid="{00000000-0005-0000-0000-00001D7B0000}"/>
    <cellStyle name="Dezimal 26 3 2 2 3 4" xfId="31602" xr:uid="{00000000-0005-0000-0000-00001E7B0000}"/>
    <cellStyle name="Dezimal 26 3 2 2 4" xfId="31603" xr:uid="{00000000-0005-0000-0000-00001F7B0000}"/>
    <cellStyle name="Dezimal 26 3 2 2 4 2" xfId="31604" xr:uid="{00000000-0005-0000-0000-0000207B0000}"/>
    <cellStyle name="Dezimal 26 3 2 2 4 2 2" xfId="31605" xr:uid="{00000000-0005-0000-0000-0000217B0000}"/>
    <cellStyle name="Dezimal 26 3 2 2 4 3" xfId="31606" xr:uid="{00000000-0005-0000-0000-0000227B0000}"/>
    <cellStyle name="Dezimal 26 3 2 2 5" xfId="31607" xr:uid="{00000000-0005-0000-0000-0000237B0000}"/>
    <cellStyle name="Dezimal 26 3 2 2 5 2" xfId="31608" xr:uid="{00000000-0005-0000-0000-0000247B0000}"/>
    <cellStyle name="Dezimal 26 3 2 2 6" xfId="31609" xr:uid="{00000000-0005-0000-0000-0000257B0000}"/>
    <cellStyle name="Dezimal 26 3 2 3" xfId="31610" xr:uid="{00000000-0005-0000-0000-0000267B0000}"/>
    <cellStyle name="Dezimal 26 3 2 3 2" xfId="31611" xr:uid="{00000000-0005-0000-0000-0000277B0000}"/>
    <cellStyle name="Dezimal 26 3 2 3 2 2" xfId="31612" xr:uid="{00000000-0005-0000-0000-0000287B0000}"/>
    <cellStyle name="Dezimal 26 3 2 3 2 2 2" xfId="31613" xr:uid="{00000000-0005-0000-0000-0000297B0000}"/>
    <cellStyle name="Dezimal 26 3 2 3 2 2 2 2" xfId="31614" xr:uid="{00000000-0005-0000-0000-00002A7B0000}"/>
    <cellStyle name="Dezimal 26 3 2 3 2 2 3" xfId="31615" xr:uid="{00000000-0005-0000-0000-00002B7B0000}"/>
    <cellStyle name="Dezimal 26 3 2 3 2 3" xfId="31616" xr:uid="{00000000-0005-0000-0000-00002C7B0000}"/>
    <cellStyle name="Dezimal 26 3 2 3 2 3 2" xfId="31617" xr:uid="{00000000-0005-0000-0000-00002D7B0000}"/>
    <cellStyle name="Dezimal 26 3 2 3 2 4" xfId="31618" xr:uid="{00000000-0005-0000-0000-00002E7B0000}"/>
    <cellStyle name="Dezimal 26 3 2 3 3" xfId="31619" xr:uid="{00000000-0005-0000-0000-00002F7B0000}"/>
    <cellStyle name="Dezimal 26 3 2 3 3 2" xfId="31620" xr:uid="{00000000-0005-0000-0000-0000307B0000}"/>
    <cellStyle name="Dezimal 26 3 2 3 3 2 2" xfId="31621" xr:uid="{00000000-0005-0000-0000-0000317B0000}"/>
    <cellStyle name="Dezimal 26 3 2 3 3 3" xfId="31622" xr:uid="{00000000-0005-0000-0000-0000327B0000}"/>
    <cellStyle name="Dezimal 26 3 2 3 4" xfId="31623" xr:uid="{00000000-0005-0000-0000-0000337B0000}"/>
    <cellStyle name="Dezimal 26 3 2 3 4 2" xfId="31624" xr:uid="{00000000-0005-0000-0000-0000347B0000}"/>
    <cellStyle name="Dezimal 26 3 2 3 5" xfId="31625" xr:uid="{00000000-0005-0000-0000-0000357B0000}"/>
    <cellStyle name="Dezimal 26 3 2 4" xfId="31626" xr:uid="{00000000-0005-0000-0000-0000367B0000}"/>
    <cellStyle name="Dezimal 26 3 2 4 2" xfId="31627" xr:uid="{00000000-0005-0000-0000-0000377B0000}"/>
    <cellStyle name="Dezimal 26 3 2 4 2 2" xfId="31628" xr:uid="{00000000-0005-0000-0000-0000387B0000}"/>
    <cellStyle name="Dezimal 26 3 2 4 2 2 2" xfId="31629" xr:uid="{00000000-0005-0000-0000-0000397B0000}"/>
    <cellStyle name="Dezimal 26 3 2 4 2 3" xfId="31630" xr:uid="{00000000-0005-0000-0000-00003A7B0000}"/>
    <cellStyle name="Dezimal 26 3 2 4 3" xfId="31631" xr:uid="{00000000-0005-0000-0000-00003B7B0000}"/>
    <cellStyle name="Dezimal 26 3 2 4 3 2" xfId="31632" xr:uid="{00000000-0005-0000-0000-00003C7B0000}"/>
    <cellStyle name="Dezimal 26 3 2 4 4" xfId="31633" xr:uid="{00000000-0005-0000-0000-00003D7B0000}"/>
    <cellStyle name="Dezimal 26 3 2 5" xfId="31634" xr:uid="{00000000-0005-0000-0000-00003E7B0000}"/>
    <cellStyle name="Dezimal 26 3 2 5 2" xfId="31635" xr:uid="{00000000-0005-0000-0000-00003F7B0000}"/>
    <cellStyle name="Dezimal 26 3 2 5 2 2" xfId="31636" xr:uid="{00000000-0005-0000-0000-0000407B0000}"/>
    <cellStyle name="Dezimal 26 3 2 5 3" xfId="31637" xr:uid="{00000000-0005-0000-0000-0000417B0000}"/>
    <cellStyle name="Dezimal 26 3 2 5 3 2" xfId="31638" xr:uid="{00000000-0005-0000-0000-0000427B0000}"/>
    <cellStyle name="Dezimal 26 3 2 5 4" xfId="31639" xr:uid="{00000000-0005-0000-0000-0000437B0000}"/>
    <cellStyle name="Dezimal 26 3 2 6" xfId="31640" xr:uid="{00000000-0005-0000-0000-0000447B0000}"/>
    <cellStyle name="Dezimal 26 3 2 6 2" xfId="31641" xr:uid="{00000000-0005-0000-0000-0000457B0000}"/>
    <cellStyle name="Dezimal 26 3 2 6 2 2" xfId="31642" xr:uid="{00000000-0005-0000-0000-0000467B0000}"/>
    <cellStyle name="Dezimal 26 3 2 6 3" xfId="31643" xr:uid="{00000000-0005-0000-0000-0000477B0000}"/>
    <cellStyle name="Dezimal 26 3 2 6 3 2" xfId="31644" xr:uid="{00000000-0005-0000-0000-0000487B0000}"/>
    <cellStyle name="Dezimal 26 3 2 6 4" xfId="31645" xr:uid="{00000000-0005-0000-0000-0000497B0000}"/>
    <cellStyle name="Dezimal 26 3 2 7" xfId="31646" xr:uid="{00000000-0005-0000-0000-00004A7B0000}"/>
    <cellStyle name="Dezimal 26 3 2 7 2" xfId="31647" xr:uid="{00000000-0005-0000-0000-00004B7B0000}"/>
    <cellStyle name="Dezimal 26 3 2 7 2 2" xfId="31648" xr:uid="{00000000-0005-0000-0000-00004C7B0000}"/>
    <cellStyle name="Dezimal 26 3 2 7 3" xfId="31649" xr:uid="{00000000-0005-0000-0000-00004D7B0000}"/>
    <cellStyle name="Dezimal 26 3 2 7 3 2" xfId="31650" xr:uid="{00000000-0005-0000-0000-00004E7B0000}"/>
    <cellStyle name="Dezimal 26 3 2 7 4" xfId="31651" xr:uid="{00000000-0005-0000-0000-00004F7B0000}"/>
    <cellStyle name="Dezimal 26 3 2 8" xfId="31652" xr:uid="{00000000-0005-0000-0000-0000507B0000}"/>
    <cellStyle name="Dezimal 26 3 2 8 2" xfId="31653" xr:uid="{00000000-0005-0000-0000-0000517B0000}"/>
    <cellStyle name="Dezimal 26 3 2 9" xfId="31654" xr:uid="{00000000-0005-0000-0000-0000527B0000}"/>
    <cellStyle name="Dezimal 26 3 2 9 2" xfId="31655" xr:uid="{00000000-0005-0000-0000-0000537B0000}"/>
    <cellStyle name="Dezimal 26 3 3" xfId="31656" xr:uid="{00000000-0005-0000-0000-0000547B0000}"/>
    <cellStyle name="Dezimal 26 3 3 2" xfId="31657" xr:uid="{00000000-0005-0000-0000-0000557B0000}"/>
    <cellStyle name="Dezimal 26 3 3 2 2" xfId="31658" xr:uid="{00000000-0005-0000-0000-0000567B0000}"/>
    <cellStyle name="Dezimal 26 3 3 2 2 2" xfId="31659" xr:uid="{00000000-0005-0000-0000-0000577B0000}"/>
    <cellStyle name="Dezimal 26 3 3 2 2 2 2" xfId="31660" xr:uid="{00000000-0005-0000-0000-0000587B0000}"/>
    <cellStyle name="Dezimal 26 3 3 2 2 2 2 2" xfId="31661" xr:uid="{00000000-0005-0000-0000-0000597B0000}"/>
    <cellStyle name="Dezimal 26 3 3 2 2 2 3" xfId="31662" xr:uid="{00000000-0005-0000-0000-00005A7B0000}"/>
    <cellStyle name="Dezimal 26 3 3 2 2 3" xfId="31663" xr:uid="{00000000-0005-0000-0000-00005B7B0000}"/>
    <cellStyle name="Dezimal 26 3 3 2 2 3 2" xfId="31664" xr:uid="{00000000-0005-0000-0000-00005C7B0000}"/>
    <cellStyle name="Dezimal 26 3 3 2 2 4" xfId="31665" xr:uid="{00000000-0005-0000-0000-00005D7B0000}"/>
    <cellStyle name="Dezimal 26 3 3 2 3" xfId="31666" xr:uid="{00000000-0005-0000-0000-00005E7B0000}"/>
    <cellStyle name="Dezimal 26 3 3 2 3 2" xfId="31667" xr:uid="{00000000-0005-0000-0000-00005F7B0000}"/>
    <cellStyle name="Dezimal 26 3 3 2 3 2 2" xfId="31668" xr:uid="{00000000-0005-0000-0000-0000607B0000}"/>
    <cellStyle name="Dezimal 26 3 3 2 3 3" xfId="31669" xr:uid="{00000000-0005-0000-0000-0000617B0000}"/>
    <cellStyle name="Dezimal 26 3 3 2 4" xfId="31670" xr:uid="{00000000-0005-0000-0000-0000627B0000}"/>
    <cellStyle name="Dezimal 26 3 3 2 4 2" xfId="31671" xr:uid="{00000000-0005-0000-0000-0000637B0000}"/>
    <cellStyle name="Dezimal 26 3 3 2 5" xfId="31672" xr:uid="{00000000-0005-0000-0000-0000647B0000}"/>
    <cellStyle name="Dezimal 26 3 3 3" xfId="31673" xr:uid="{00000000-0005-0000-0000-0000657B0000}"/>
    <cellStyle name="Dezimal 26 3 3 3 2" xfId="31674" xr:uid="{00000000-0005-0000-0000-0000667B0000}"/>
    <cellStyle name="Dezimal 26 3 3 3 2 2" xfId="31675" xr:uid="{00000000-0005-0000-0000-0000677B0000}"/>
    <cellStyle name="Dezimal 26 3 3 3 2 2 2" xfId="31676" xr:uid="{00000000-0005-0000-0000-0000687B0000}"/>
    <cellStyle name="Dezimal 26 3 3 3 2 3" xfId="31677" xr:uid="{00000000-0005-0000-0000-0000697B0000}"/>
    <cellStyle name="Dezimal 26 3 3 3 3" xfId="31678" xr:uid="{00000000-0005-0000-0000-00006A7B0000}"/>
    <cellStyle name="Dezimal 26 3 3 3 3 2" xfId="31679" xr:uid="{00000000-0005-0000-0000-00006B7B0000}"/>
    <cellStyle name="Dezimal 26 3 3 3 4" xfId="31680" xr:uid="{00000000-0005-0000-0000-00006C7B0000}"/>
    <cellStyle name="Dezimal 26 3 3 4" xfId="31681" xr:uid="{00000000-0005-0000-0000-00006D7B0000}"/>
    <cellStyle name="Dezimal 26 3 3 4 2" xfId="31682" xr:uid="{00000000-0005-0000-0000-00006E7B0000}"/>
    <cellStyle name="Dezimal 26 3 3 4 2 2" xfId="31683" xr:uid="{00000000-0005-0000-0000-00006F7B0000}"/>
    <cellStyle name="Dezimal 26 3 3 4 3" xfId="31684" xr:uid="{00000000-0005-0000-0000-0000707B0000}"/>
    <cellStyle name="Dezimal 26 3 3 5" xfId="31685" xr:uid="{00000000-0005-0000-0000-0000717B0000}"/>
    <cellStyle name="Dezimal 26 3 3 5 2" xfId="31686" xr:uid="{00000000-0005-0000-0000-0000727B0000}"/>
    <cellStyle name="Dezimal 26 3 3 6" xfId="31687" xr:uid="{00000000-0005-0000-0000-0000737B0000}"/>
    <cellStyle name="Dezimal 26 3 4" xfId="31688" xr:uid="{00000000-0005-0000-0000-0000747B0000}"/>
    <cellStyle name="Dezimal 26 3 4 2" xfId="31689" xr:uid="{00000000-0005-0000-0000-0000757B0000}"/>
    <cellStyle name="Dezimal 26 3 4 2 2" xfId="31690" xr:uid="{00000000-0005-0000-0000-0000767B0000}"/>
    <cellStyle name="Dezimal 26 3 4 2 2 2" xfId="31691" xr:uid="{00000000-0005-0000-0000-0000777B0000}"/>
    <cellStyle name="Dezimal 26 3 4 2 2 2 2" xfId="31692" xr:uid="{00000000-0005-0000-0000-0000787B0000}"/>
    <cellStyle name="Dezimal 26 3 4 2 2 3" xfId="31693" xr:uid="{00000000-0005-0000-0000-0000797B0000}"/>
    <cellStyle name="Dezimal 26 3 4 2 3" xfId="31694" xr:uid="{00000000-0005-0000-0000-00007A7B0000}"/>
    <cellStyle name="Dezimal 26 3 4 2 3 2" xfId="31695" xr:uid="{00000000-0005-0000-0000-00007B7B0000}"/>
    <cellStyle name="Dezimal 26 3 4 2 4" xfId="31696" xr:uid="{00000000-0005-0000-0000-00007C7B0000}"/>
    <cellStyle name="Dezimal 26 3 4 3" xfId="31697" xr:uid="{00000000-0005-0000-0000-00007D7B0000}"/>
    <cellStyle name="Dezimal 26 3 4 3 2" xfId="31698" xr:uid="{00000000-0005-0000-0000-00007E7B0000}"/>
    <cellStyle name="Dezimal 26 3 4 3 2 2" xfId="31699" xr:uid="{00000000-0005-0000-0000-00007F7B0000}"/>
    <cellStyle name="Dezimal 26 3 4 3 3" xfId="31700" xr:uid="{00000000-0005-0000-0000-0000807B0000}"/>
    <cellStyle name="Dezimal 26 3 4 4" xfId="31701" xr:uid="{00000000-0005-0000-0000-0000817B0000}"/>
    <cellStyle name="Dezimal 26 3 4 4 2" xfId="31702" xr:uid="{00000000-0005-0000-0000-0000827B0000}"/>
    <cellStyle name="Dezimal 26 3 4 5" xfId="31703" xr:uid="{00000000-0005-0000-0000-0000837B0000}"/>
    <cellStyle name="Dezimal 26 3 5" xfId="31704" xr:uid="{00000000-0005-0000-0000-0000847B0000}"/>
    <cellStyle name="Dezimal 26 3 5 2" xfId="31705" xr:uid="{00000000-0005-0000-0000-0000857B0000}"/>
    <cellStyle name="Dezimal 26 3 5 2 2" xfId="31706" xr:uid="{00000000-0005-0000-0000-0000867B0000}"/>
    <cellStyle name="Dezimal 26 3 5 2 2 2" xfId="31707" xr:uid="{00000000-0005-0000-0000-0000877B0000}"/>
    <cellStyle name="Dezimal 26 3 5 2 3" xfId="31708" xr:uid="{00000000-0005-0000-0000-0000887B0000}"/>
    <cellStyle name="Dezimal 26 3 5 3" xfId="31709" xr:uid="{00000000-0005-0000-0000-0000897B0000}"/>
    <cellStyle name="Dezimal 26 3 5 3 2" xfId="31710" xr:uid="{00000000-0005-0000-0000-00008A7B0000}"/>
    <cellStyle name="Dezimal 26 3 5 4" xfId="31711" xr:uid="{00000000-0005-0000-0000-00008B7B0000}"/>
    <cellStyle name="Dezimal 26 3 6" xfId="31712" xr:uid="{00000000-0005-0000-0000-00008C7B0000}"/>
    <cellStyle name="Dezimal 26 3 6 2" xfId="31713" xr:uid="{00000000-0005-0000-0000-00008D7B0000}"/>
    <cellStyle name="Dezimal 26 3 6 2 2" xfId="31714" xr:uid="{00000000-0005-0000-0000-00008E7B0000}"/>
    <cellStyle name="Dezimal 26 3 6 3" xfId="31715" xr:uid="{00000000-0005-0000-0000-00008F7B0000}"/>
    <cellStyle name="Dezimal 26 3 6 3 2" xfId="31716" xr:uid="{00000000-0005-0000-0000-0000907B0000}"/>
    <cellStyle name="Dezimal 26 3 6 4" xfId="31717" xr:uid="{00000000-0005-0000-0000-0000917B0000}"/>
    <cellStyle name="Dezimal 26 3 7" xfId="31718" xr:uid="{00000000-0005-0000-0000-0000927B0000}"/>
    <cellStyle name="Dezimal 26 3 7 2" xfId="31719" xr:uid="{00000000-0005-0000-0000-0000937B0000}"/>
    <cellStyle name="Dezimal 26 3 7 2 2" xfId="31720" xr:uid="{00000000-0005-0000-0000-0000947B0000}"/>
    <cellStyle name="Dezimal 26 3 7 3" xfId="31721" xr:uid="{00000000-0005-0000-0000-0000957B0000}"/>
    <cellStyle name="Dezimal 26 3 7 3 2" xfId="31722" xr:uid="{00000000-0005-0000-0000-0000967B0000}"/>
    <cellStyle name="Dezimal 26 3 7 4" xfId="31723" xr:uid="{00000000-0005-0000-0000-0000977B0000}"/>
    <cellStyle name="Dezimal 26 3 8" xfId="31724" xr:uid="{00000000-0005-0000-0000-0000987B0000}"/>
    <cellStyle name="Dezimal 26 3 8 2" xfId="31725" xr:uid="{00000000-0005-0000-0000-0000997B0000}"/>
    <cellStyle name="Dezimal 26 3 8 2 2" xfId="31726" xr:uid="{00000000-0005-0000-0000-00009A7B0000}"/>
    <cellStyle name="Dezimal 26 3 8 3" xfId="31727" xr:uid="{00000000-0005-0000-0000-00009B7B0000}"/>
    <cellStyle name="Dezimal 26 3 8 3 2" xfId="31728" xr:uid="{00000000-0005-0000-0000-00009C7B0000}"/>
    <cellStyle name="Dezimal 26 3 8 4" xfId="31729" xr:uid="{00000000-0005-0000-0000-00009D7B0000}"/>
    <cellStyle name="Dezimal 26 3 9" xfId="31730" xr:uid="{00000000-0005-0000-0000-00009E7B0000}"/>
    <cellStyle name="Dezimal 26 3 9 2" xfId="31731" xr:uid="{00000000-0005-0000-0000-00009F7B0000}"/>
    <cellStyle name="Dezimal 26 4" xfId="31732" xr:uid="{00000000-0005-0000-0000-0000A07B0000}"/>
    <cellStyle name="Dezimal 26 4 10" xfId="31733" xr:uid="{00000000-0005-0000-0000-0000A17B0000}"/>
    <cellStyle name="Dezimal 26 4 10 2" xfId="31734" xr:uid="{00000000-0005-0000-0000-0000A27B0000}"/>
    <cellStyle name="Dezimal 26 4 10 2 2" xfId="31735" xr:uid="{00000000-0005-0000-0000-0000A37B0000}"/>
    <cellStyle name="Dezimal 26 4 10 3" xfId="31736" xr:uid="{00000000-0005-0000-0000-0000A47B0000}"/>
    <cellStyle name="Dezimal 26 4 10 3 2" xfId="31737" xr:uid="{00000000-0005-0000-0000-0000A57B0000}"/>
    <cellStyle name="Dezimal 26 4 10 4" xfId="31738" xr:uid="{00000000-0005-0000-0000-0000A67B0000}"/>
    <cellStyle name="Dezimal 26 4 11" xfId="31739" xr:uid="{00000000-0005-0000-0000-0000A77B0000}"/>
    <cellStyle name="Dezimal 26 4 11 2" xfId="31740" xr:uid="{00000000-0005-0000-0000-0000A87B0000}"/>
    <cellStyle name="Dezimal 26 4 12" xfId="31741" xr:uid="{00000000-0005-0000-0000-0000A97B0000}"/>
    <cellStyle name="Dezimal 26 4 12 2" xfId="31742" xr:uid="{00000000-0005-0000-0000-0000AA7B0000}"/>
    <cellStyle name="Dezimal 26 4 13" xfId="31743" xr:uid="{00000000-0005-0000-0000-0000AB7B0000}"/>
    <cellStyle name="Dezimal 26 4 2" xfId="31744" xr:uid="{00000000-0005-0000-0000-0000AC7B0000}"/>
    <cellStyle name="Dezimal 26 4 2 10" xfId="31745" xr:uid="{00000000-0005-0000-0000-0000AD7B0000}"/>
    <cellStyle name="Dezimal 26 4 2 2" xfId="31746" xr:uid="{00000000-0005-0000-0000-0000AE7B0000}"/>
    <cellStyle name="Dezimal 26 4 2 2 2" xfId="31747" xr:uid="{00000000-0005-0000-0000-0000AF7B0000}"/>
    <cellStyle name="Dezimal 26 4 2 2 2 2" xfId="31748" xr:uid="{00000000-0005-0000-0000-0000B07B0000}"/>
    <cellStyle name="Dezimal 26 4 2 2 2 2 2" xfId="31749" xr:uid="{00000000-0005-0000-0000-0000B17B0000}"/>
    <cellStyle name="Dezimal 26 4 2 2 2 2 2 2" xfId="31750" xr:uid="{00000000-0005-0000-0000-0000B27B0000}"/>
    <cellStyle name="Dezimal 26 4 2 2 2 2 3" xfId="31751" xr:uid="{00000000-0005-0000-0000-0000B37B0000}"/>
    <cellStyle name="Dezimal 26 4 2 2 2 3" xfId="31752" xr:uid="{00000000-0005-0000-0000-0000B47B0000}"/>
    <cellStyle name="Dezimal 26 4 2 2 2 3 2" xfId="31753" xr:uid="{00000000-0005-0000-0000-0000B57B0000}"/>
    <cellStyle name="Dezimal 26 4 2 2 2 4" xfId="31754" xr:uid="{00000000-0005-0000-0000-0000B67B0000}"/>
    <cellStyle name="Dezimal 26 4 2 2 3" xfId="31755" xr:uid="{00000000-0005-0000-0000-0000B77B0000}"/>
    <cellStyle name="Dezimal 26 4 2 2 3 2" xfId="31756" xr:uid="{00000000-0005-0000-0000-0000B87B0000}"/>
    <cellStyle name="Dezimal 26 4 2 2 3 2 2" xfId="31757" xr:uid="{00000000-0005-0000-0000-0000B97B0000}"/>
    <cellStyle name="Dezimal 26 4 2 2 3 3" xfId="31758" xr:uid="{00000000-0005-0000-0000-0000BA7B0000}"/>
    <cellStyle name="Dezimal 26 4 2 2 3 3 2" xfId="31759" xr:uid="{00000000-0005-0000-0000-0000BB7B0000}"/>
    <cellStyle name="Dezimal 26 4 2 2 3 4" xfId="31760" xr:uid="{00000000-0005-0000-0000-0000BC7B0000}"/>
    <cellStyle name="Dezimal 26 4 2 2 4" xfId="31761" xr:uid="{00000000-0005-0000-0000-0000BD7B0000}"/>
    <cellStyle name="Dezimal 26 4 2 2 4 2" xfId="31762" xr:uid="{00000000-0005-0000-0000-0000BE7B0000}"/>
    <cellStyle name="Dezimal 26 4 2 2 5" xfId="31763" xr:uid="{00000000-0005-0000-0000-0000BF7B0000}"/>
    <cellStyle name="Dezimal 26 4 2 2 5 2" xfId="31764" xr:uid="{00000000-0005-0000-0000-0000C07B0000}"/>
    <cellStyle name="Dezimal 26 4 2 2 6" xfId="31765" xr:uid="{00000000-0005-0000-0000-0000C17B0000}"/>
    <cellStyle name="Dezimal 26 4 2 3" xfId="31766" xr:uid="{00000000-0005-0000-0000-0000C27B0000}"/>
    <cellStyle name="Dezimal 26 4 2 3 2" xfId="31767" xr:uid="{00000000-0005-0000-0000-0000C37B0000}"/>
    <cellStyle name="Dezimal 26 4 2 3 2 2" xfId="31768" xr:uid="{00000000-0005-0000-0000-0000C47B0000}"/>
    <cellStyle name="Dezimal 26 4 2 3 2 2 2" xfId="31769" xr:uid="{00000000-0005-0000-0000-0000C57B0000}"/>
    <cellStyle name="Dezimal 26 4 2 3 2 3" xfId="31770" xr:uid="{00000000-0005-0000-0000-0000C67B0000}"/>
    <cellStyle name="Dezimal 26 4 2 3 3" xfId="31771" xr:uid="{00000000-0005-0000-0000-0000C77B0000}"/>
    <cellStyle name="Dezimal 26 4 2 3 3 2" xfId="31772" xr:uid="{00000000-0005-0000-0000-0000C87B0000}"/>
    <cellStyle name="Dezimal 26 4 2 3 4" xfId="31773" xr:uid="{00000000-0005-0000-0000-0000C97B0000}"/>
    <cellStyle name="Dezimal 26 4 2 4" xfId="31774" xr:uid="{00000000-0005-0000-0000-0000CA7B0000}"/>
    <cellStyle name="Dezimal 26 4 2 4 2" xfId="31775" xr:uid="{00000000-0005-0000-0000-0000CB7B0000}"/>
    <cellStyle name="Dezimal 26 4 2 4 2 2" xfId="31776" xr:uid="{00000000-0005-0000-0000-0000CC7B0000}"/>
    <cellStyle name="Dezimal 26 4 2 4 3" xfId="31777" xr:uid="{00000000-0005-0000-0000-0000CD7B0000}"/>
    <cellStyle name="Dezimal 26 4 2 4 3 2" xfId="31778" xr:uid="{00000000-0005-0000-0000-0000CE7B0000}"/>
    <cellStyle name="Dezimal 26 4 2 4 4" xfId="31779" xr:uid="{00000000-0005-0000-0000-0000CF7B0000}"/>
    <cellStyle name="Dezimal 26 4 2 5" xfId="31780" xr:uid="{00000000-0005-0000-0000-0000D07B0000}"/>
    <cellStyle name="Dezimal 26 4 2 5 2" xfId="31781" xr:uid="{00000000-0005-0000-0000-0000D17B0000}"/>
    <cellStyle name="Dezimal 26 4 2 5 2 2" xfId="31782" xr:uid="{00000000-0005-0000-0000-0000D27B0000}"/>
    <cellStyle name="Dezimal 26 4 2 5 3" xfId="31783" xr:uid="{00000000-0005-0000-0000-0000D37B0000}"/>
    <cellStyle name="Dezimal 26 4 2 5 3 2" xfId="31784" xr:uid="{00000000-0005-0000-0000-0000D47B0000}"/>
    <cellStyle name="Dezimal 26 4 2 5 4" xfId="31785" xr:uid="{00000000-0005-0000-0000-0000D57B0000}"/>
    <cellStyle name="Dezimal 26 4 2 6" xfId="31786" xr:uid="{00000000-0005-0000-0000-0000D67B0000}"/>
    <cellStyle name="Dezimal 26 4 2 6 2" xfId="31787" xr:uid="{00000000-0005-0000-0000-0000D77B0000}"/>
    <cellStyle name="Dezimal 26 4 2 6 2 2" xfId="31788" xr:uid="{00000000-0005-0000-0000-0000D87B0000}"/>
    <cellStyle name="Dezimal 26 4 2 6 3" xfId="31789" xr:uid="{00000000-0005-0000-0000-0000D97B0000}"/>
    <cellStyle name="Dezimal 26 4 2 6 3 2" xfId="31790" xr:uid="{00000000-0005-0000-0000-0000DA7B0000}"/>
    <cellStyle name="Dezimal 26 4 2 6 4" xfId="31791" xr:uid="{00000000-0005-0000-0000-0000DB7B0000}"/>
    <cellStyle name="Dezimal 26 4 2 7" xfId="31792" xr:uid="{00000000-0005-0000-0000-0000DC7B0000}"/>
    <cellStyle name="Dezimal 26 4 2 7 2" xfId="31793" xr:uid="{00000000-0005-0000-0000-0000DD7B0000}"/>
    <cellStyle name="Dezimal 26 4 2 7 2 2" xfId="31794" xr:uid="{00000000-0005-0000-0000-0000DE7B0000}"/>
    <cellStyle name="Dezimal 26 4 2 7 3" xfId="31795" xr:uid="{00000000-0005-0000-0000-0000DF7B0000}"/>
    <cellStyle name="Dezimal 26 4 2 7 3 2" xfId="31796" xr:uid="{00000000-0005-0000-0000-0000E07B0000}"/>
    <cellStyle name="Dezimal 26 4 2 7 4" xfId="31797" xr:uid="{00000000-0005-0000-0000-0000E17B0000}"/>
    <cellStyle name="Dezimal 26 4 2 8" xfId="31798" xr:uid="{00000000-0005-0000-0000-0000E27B0000}"/>
    <cellStyle name="Dezimal 26 4 2 8 2" xfId="31799" xr:uid="{00000000-0005-0000-0000-0000E37B0000}"/>
    <cellStyle name="Dezimal 26 4 2 9" xfId="31800" xr:uid="{00000000-0005-0000-0000-0000E47B0000}"/>
    <cellStyle name="Dezimal 26 4 2 9 2" xfId="31801" xr:uid="{00000000-0005-0000-0000-0000E57B0000}"/>
    <cellStyle name="Dezimal 26 4 3" xfId="31802" xr:uid="{00000000-0005-0000-0000-0000E67B0000}"/>
    <cellStyle name="Dezimal 26 4 3 10" xfId="31803" xr:uid="{00000000-0005-0000-0000-0000E77B0000}"/>
    <cellStyle name="Dezimal 26 4 3 10 2" xfId="31804" xr:uid="{00000000-0005-0000-0000-0000E87B0000}"/>
    <cellStyle name="Dezimal 26 4 3 11" xfId="31805" xr:uid="{00000000-0005-0000-0000-0000E97B0000}"/>
    <cellStyle name="Dezimal 26 4 3 2" xfId="31806" xr:uid="{00000000-0005-0000-0000-0000EA7B0000}"/>
    <cellStyle name="Dezimal 26 4 3 2 2" xfId="31807" xr:uid="{00000000-0005-0000-0000-0000EB7B0000}"/>
    <cellStyle name="Dezimal 26 4 3 2 2 2" xfId="31808" xr:uid="{00000000-0005-0000-0000-0000EC7B0000}"/>
    <cellStyle name="Dezimal 26 4 3 2 2 2 2" xfId="31809" xr:uid="{00000000-0005-0000-0000-0000ED7B0000}"/>
    <cellStyle name="Dezimal 26 4 3 2 2 3" xfId="31810" xr:uid="{00000000-0005-0000-0000-0000EE7B0000}"/>
    <cellStyle name="Dezimal 26 4 3 2 2 3 2" xfId="31811" xr:uid="{00000000-0005-0000-0000-0000EF7B0000}"/>
    <cellStyle name="Dezimal 26 4 3 2 2 4" xfId="31812" xr:uid="{00000000-0005-0000-0000-0000F07B0000}"/>
    <cellStyle name="Dezimal 26 4 3 2 3" xfId="31813" xr:uid="{00000000-0005-0000-0000-0000F17B0000}"/>
    <cellStyle name="Dezimal 26 4 3 2 3 2" xfId="31814" xr:uid="{00000000-0005-0000-0000-0000F27B0000}"/>
    <cellStyle name="Dezimal 26 4 3 2 3 2 2" xfId="31815" xr:uid="{00000000-0005-0000-0000-0000F37B0000}"/>
    <cellStyle name="Dezimal 26 4 3 2 3 3" xfId="31816" xr:uid="{00000000-0005-0000-0000-0000F47B0000}"/>
    <cellStyle name="Dezimal 26 4 3 2 3 3 2" xfId="31817" xr:uid="{00000000-0005-0000-0000-0000F57B0000}"/>
    <cellStyle name="Dezimal 26 4 3 2 3 4" xfId="31818" xr:uid="{00000000-0005-0000-0000-0000F67B0000}"/>
    <cellStyle name="Dezimal 26 4 3 2 4" xfId="31819" xr:uid="{00000000-0005-0000-0000-0000F77B0000}"/>
    <cellStyle name="Dezimal 26 4 3 2 4 2" xfId="31820" xr:uid="{00000000-0005-0000-0000-0000F87B0000}"/>
    <cellStyle name="Dezimal 26 4 3 2 4 2 2" xfId="31821" xr:uid="{00000000-0005-0000-0000-0000F97B0000}"/>
    <cellStyle name="Dezimal 26 4 3 2 4 3" xfId="31822" xr:uid="{00000000-0005-0000-0000-0000FA7B0000}"/>
    <cellStyle name="Dezimal 26 4 3 2 4 3 2" xfId="31823" xr:uid="{00000000-0005-0000-0000-0000FB7B0000}"/>
    <cellStyle name="Dezimal 26 4 3 2 4 4" xfId="31824" xr:uid="{00000000-0005-0000-0000-0000FC7B0000}"/>
    <cellStyle name="Dezimal 26 4 3 2 5" xfId="31825" xr:uid="{00000000-0005-0000-0000-0000FD7B0000}"/>
    <cellStyle name="Dezimal 26 4 3 2 5 2" xfId="31826" xr:uid="{00000000-0005-0000-0000-0000FE7B0000}"/>
    <cellStyle name="Dezimal 26 4 3 2 5 2 2" xfId="31827" xr:uid="{00000000-0005-0000-0000-0000FF7B0000}"/>
    <cellStyle name="Dezimal 26 4 3 2 5 3" xfId="31828" xr:uid="{00000000-0005-0000-0000-0000007C0000}"/>
    <cellStyle name="Dezimal 26 4 3 2 5 3 2" xfId="31829" xr:uid="{00000000-0005-0000-0000-0000017C0000}"/>
    <cellStyle name="Dezimal 26 4 3 2 5 4" xfId="31830" xr:uid="{00000000-0005-0000-0000-0000027C0000}"/>
    <cellStyle name="Dezimal 26 4 3 2 6" xfId="31831" xr:uid="{00000000-0005-0000-0000-0000037C0000}"/>
    <cellStyle name="Dezimal 26 4 3 2 6 2" xfId="31832" xr:uid="{00000000-0005-0000-0000-0000047C0000}"/>
    <cellStyle name="Dezimal 26 4 3 2 6 2 2" xfId="31833" xr:uid="{00000000-0005-0000-0000-0000057C0000}"/>
    <cellStyle name="Dezimal 26 4 3 2 6 3" xfId="31834" xr:uid="{00000000-0005-0000-0000-0000067C0000}"/>
    <cellStyle name="Dezimal 26 4 3 2 6 3 2" xfId="31835" xr:uid="{00000000-0005-0000-0000-0000077C0000}"/>
    <cellStyle name="Dezimal 26 4 3 2 6 4" xfId="31836" xr:uid="{00000000-0005-0000-0000-0000087C0000}"/>
    <cellStyle name="Dezimal 26 4 3 2 7" xfId="31837" xr:uid="{00000000-0005-0000-0000-0000097C0000}"/>
    <cellStyle name="Dezimal 26 4 3 2 7 2" xfId="31838" xr:uid="{00000000-0005-0000-0000-00000A7C0000}"/>
    <cellStyle name="Dezimal 26 4 3 2 8" xfId="31839" xr:uid="{00000000-0005-0000-0000-00000B7C0000}"/>
    <cellStyle name="Dezimal 26 4 3 2 8 2" xfId="31840" xr:uid="{00000000-0005-0000-0000-00000C7C0000}"/>
    <cellStyle name="Dezimal 26 4 3 2 9" xfId="31841" xr:uid="{00000000-0005-0000-0000-00000D7C0000}"/>
    <cellStyle name="Dezimal 26 4 3 3" xfId="31842" xr:uid="{00000000-0005-0000-0000-00000E7C0000}"/>
    <cellStyle name="Dezimal 26 4 3 3 2" xfId="31843" xr:uid="{00000000-0005-0000-0000-00000F7C0000}"/>
    <cellStyle name="Dezimal 26 4 3 3 2 2" xfId="31844" xr:uid="{00000000-0005-0000-0000-0000107C0000}"/>
    <cellStyle name="Dezimal 26 4 3 3 2 2 2" xfId="31845" xr:uid="{00000000-0005-0000-0000-0000117C0000}"/>
    <cellStyle name="Dezimal 26 4 3 3 2 3" xfId="31846" xr:uid="{00000000-0005-0000-0000-0000127C0000}"/>
    <cellStyle name="Dezimal 26 4 3 3 2 3 2" xfId="31847" xr:uid="{00000000-0005-0000-0000-0000137C0000}"/>
    <cellStyle name="Dezimal 26 4 3 3 2 4" xfId="31848" xr:uid="{00000000-0005-0000-0000-0000147C0000}"/>
    <cellStyle name="Dezimal 26 4 3 3 3" xfId="31849" xr:uid="{00000000-0005-0000-0000-0000157C0000}"/>
    <cellStyle name="Dezimal 26 4 3 3 3 2" xfId="31850" xr:uid="{00000000-0005-0000-0000-0000167C0000}"/>
    <cellStyle name="Dezimal 26 4 3 3 3 2 2" xfId="31851" xr:uid="{00000000-0005-0000-0000-0000177C0000}"/>
    <cellStyle name="Dezimal 26 4 3 3 3 3" xfId="31852" xr:uid="{00000000-0005-0000-0000-0000187C0000}"/>
    <cellStyle name="Dezimal 26 4 3 3 3 3 2" xfId="31853" xr:uid="{00000000-0005-0000-0000-0000197C0000}"/>
    <cellStyle name="Dezimal 26 4 3 3 3 4" xfId="31854" xr:uid="{00000000-0005-0000-0000-00001A7C0000}"/>
    <cellStyle name="Dezimal 26 4 3 3 4" xfId="31855" xr:uid="{00000000-0005-0000-0000-00001B7C0000}"/>
    <cellStyle name="Dezimal 26 4 3 3 4 2" xfId="31856" xr:uid="{00000000-0005-0000-0000-00001C7C0000}"/>
    <cellStyle name="Dezimal 26 4 3 3 5" xfId="31857" xr:uid="{00000000-0005-0000-0000-00001D7C0000}"/>
    <cellStyle name="Dezimal 26 4 3 3 5 2" xfId="31858" xr:uid="{00000000-0005-0000-0000-00001E7C0000}"/>
    <cellStyle name="Dezimal 26 4 3 3 6" xfId="31859" xr:uid="{00000000-0005-0000-0000-00001F7C0000}"/>
    <cellStyle name="Dezimal 26 4 3 4" xfId="31860" xr:uid="{00000000-0005-0000-0000-0000207C0000}"/>
    <cellStyle name="Dezimal 26 4 3 4 2" xfId="31861" xr:uid="{00000000-0005-0000-0000-0000217C0000}"/>
    <cellStyle name="Dezimal 26 4 3 4 2 2" xfId="31862" xr:uid="{00000000-0005-0000-0000-0000227C0000}"/>
    <cellStyle name="Dezimal 26 4 3 4 3" xfId="31863" xr:uid="{00000000-0005-0000-0000-0000237C0000}"/>
    <cellStyle name="Dezimal 26 4 3 4 3 2" xfId="31864" xr:uid="{00000000-0005-0000-0000-0000247C0000}"/>
    <cellStyle name="Dezimal 26 4 3 4 4" xfId="31865" xr:uid="{00000000-0005-0000-0000-0000257C0000}"/>
    <cellStyle name="Dezimal 26 4 3 5" xfId="31866" xr:uid="{00000000-0005-0000-0000-0000267C0000}"/>
    <cellStyle name="Dezimal 26 4 3 5 2" xfId="31867" xr:uid="{00000000-0005-0000-0000-0000277C0000}"/>
    <cellStyle name="Dezimal 26 4 3 5 2 2" xfId="31868" xr:uid="{00000000-0005-0000-0000-0000287C0000}"/>
    <cellStyle name="Dezimal 26 4 3 5 3" xfId="31869" xr:uid="{00000000-0005-0000-0000-0000297C0000}"/>
    <cellStyle name="Dezimal 26 4 3 5 3 2" xfId="31870" xr:uid="{00000000-0005-0000-0000-00002A7C0000}"/>
    <cellStyle name="Dezimal 26 4 3 5 4" xfId="31871" xr:uid="{00000000-0005-0000-0000-00002B7C0000}"/>
    <cellStyle name="Dezimal 26 4 3 6" xfId="31872" xr:uid="{00000000-0005-0000-0000-00002C7C0000}"/>
    <cellStyle name="Dezimal 26 4 3 6 2" xfId="31873" xr:uid="{00000000-0005-0000-0000-00002D7C0000}"/>
    <cellStyle name="Dezimal 26 4 3 6 2 2" xfId="31874" xr:uid="{00000000-0005-0000-0000-00002E7C0000}"/>
    <cellStyle name="Dezimal 26 4 3 6 3" xfId="31875" xr:uid="{00000000-0005-0000-0000-00002F7C0000}"/>
    <cellStyle name="Dezimal 26 4 3 6 3 2" xfId="31876" xr:uid="{00000000-0005-0000-0000-0000307C0000}"/>
    <cellStyle name="Dezimal 26 4 3 6 4" xfId="31877" xr:uid="{00000000-0005-0000-0000-0000317C0000}"/>
    <cellStyle name="Dezimal 26 4 3 7" xfId="31878" xr:uid="{00000000-0005-0000-0000-0000327C0000}"/>
    <cellStyle name="Dezimal 26 4 3 7 2" xfId="31879" xr:uid="{00000000-0005-0000-0000-0000337C0000}"/>
    <cellStyle name="Dezimal 26 4 3 7 2 2" xfId="31880" xr:uid="{00000000-0005-0000-0000-0000347C0000}"/>
    <cellStyle name="Dezimal 26 4 3 7 3" xfId="31881" xr:uid="{00000000-0005-0000-0000-0000357C0000}"/>
    <cellStyle name="Dezimal 26 4 3 7 3 2" xfId="31882" xr:uid="{00000000-0005-0000-0000-0000367C0000}"/>
    <cellStyle name="Dezimal 26 4 3 7 4" xfId="31883" xr:uid="{00000000-0005-0000-0000-0000377C0000}"/>
    <cellStyle name="Dezimal 26 4 3 8" xfId="31884" xr:uid="{00000000-0005-0000-0000-0000387C0000}"/>
    <cellStyle name="Dezimal 26 4 3 8 2" xfId="31885" xr:uid="{00000000-0005-0000-0000-0000397C0000}"/>
    <cellStyle name="Dezimal 26 4 3 8 2 2" xfId="31886" xr:uid="{00000000-0005-0000-0000-00003A7C0000}"/>
    <cellStyle name="Dezimal 26 4 3 8 3" xfId="31887" xr:uid="{00000000-0005-0000-0000-00003B7C0000}"/>
    <cellStyle name="Dezimal 26 4 3 8 3 2" xfId="31888" xr:uid="{00000000-0005-0000-0000-00003C7C0000}"/>
    <cellStyle name="Dezimal 26 4 3 8 4" xfId="31889" xr:uid="{00000000-0005-0000-0000-00003D7C0000}"/>
    <cellStyle name="Dezimal 26 4 3 9" xfId="31890" xr:uid="{00000000-0005-0000-0000-00003E7C0000}"/>
    <cellStyle name="Dezimal 26 4 3 9 2" xfId="31891" xr:uid="{00000000-0005-0000-0000-00003F7C0000}"/>
    <cellStyle name="Dezimal 26 4 4" xfId="31892" xr:uid="{00000000-0005-0000-0000-0000407C0000}"/>
    <cellStyle name="Dezimal 26 4 4 10" xfId="31893" xr:uid="{00000000-0005-0000-0000-0000417C0000}"/>
    <cellStyle name="Dezimal 26 4 4 2" xfId="31894" xr:uid="{00000000-0005-0000-0000-0000427C0000}"/>
    <cellStyle name="Dezimal 26 4 4 2 2" xfId="31895" xr:uid="{00000000-0005-0000-0000-0000437C0000}"/>
    <cellStyle name="Dezimal 26 4 4 2 2 2" xfId="31896" xr:uid="{00000000-0005-0000-0000-0000447C0000}"/>
    <cellStyle name="Dezimal 26 4 4 2 2 2 2" xfId="31897" xr:uid="{00000000-0005-0000-0000-0000457C0000}"/>
    <cellStyle name="Dezimal 26 4 4 2 2 3" xfId="31898" xr:uid="{00000000-0005-0000-0000-0000467C0000}"/>
    <cellStyle name="Dezimal 26 4 4 2 2 3 2" xfId="31899" xr:uid="{00000000-0005-0000-0000-0000477C0000}"/>
    <cellStyle name="Dezimal 26 4 4 2 2 4" xfId="31900" xr:uid="{00000000-0005-0000-0000-0000487C0000}"/>
    <cellStyle name="Dezimal 26 4 4 2 3" xfId="31901" xr:uid="{00000000-0005-0000-0000-0000497C0000}"/>
    <cellStyle name="Dezimal 26 4 4 2 3 2" xfId="31902" xr:uid="{00000000-0005-0000-0000-00004A7C0000}"/>
    <cellStyle name="Dezimal 26 4 4 2 3 2 2" xfId="31903" xr:uid="{00000000-0005-0000-0000-00004B7C0000}"/>
    <cellStyle name="Dezimal 26 4 4 2 3 3" xfId="31904" xr:uid="{00000000-0005-0000-0000-00004C7C0000}"/>
    <cellStyle name="Dezimal 26 4 4 2 3 3 2" xfId="31905" xr:uid="{00000000-0005-0000-0000-00004D7C0000}"/>
    <cellStyle name="Dezimal 26 4 4 2 3 4" xfId="31906" xr:uid="{00000000-0005-0000-0000-00004E7C0000}"/>
    <cellStyle name="Dezimal 26 4 4 2 4" xfId="31907" xr:uid="{00000000-0005-0000-0000-00004F7C0000}"/>
    <cellStyle name="Dezimal 26 4 4 2 4 2" xfId="31908" xr:uid="{00000000-0005-0000-0000-0000507C0000}"/>
    <cellStyle name="Dezimal 26 4 4 2 4 2 2" xfId="31909" xr:uid="{00000000-0005-0000-0000-0000517C0000}"/>
    <cellStyle name="Dezimal 26 4 4 2 4 3" xfId="31910" xr:uid="{00000000-0005-0000-0000-0000527C0000}"/>
    <cellStyle name="Dezimal 26 4 4 2 4 3 2" xfId="31911" xr:uid="{00000000-0005-0000-0000-0000537C0000}"/>
    <cellStyle name="Dezimal 26 4 4 2 4 4" xfId="31912" xr:uid="{00000000-0005-0000-0000-0000547C0000}"/>
    <cellStyle name="Dezimal 26 4 4 2 5" xfId="31913" xr:uid="{00000000-0005-0000-0000-0000557C0000}"/>
    <cellStyle name="Dezimal 26 4 4 2 5 2" xfId="31914" xr:uid="{00000000-0005-0000-0000-0000567C0000}"/>
    <cellStyle name="Dezimal 26 4 4 2 5 2 2" xfId="31915" xr:uid="{00000000-0005-0000-0000-0000577C0000}"/>
    <cellStyle name="Dezimal 26 4 4 2 5 3" xfId="31916" xr:uid="{00000000-0005-0000-0000-0000587C0000}"/>
    <cellStyle name="Dezimal 26 4 4 2 5 3 2" xfId="31917" xr:uid="{00000000-0005-0000-0000-0000597C0000}"/>
    <cellStyle name="Dezimal 26 4 4 2 5 4" xfId="31918" xr:uid="{00000000-0005-0000-0000-00005A7C0000}"/>
    <cellStyle name="Dezimal 26 4 4 2 6" xfId="31919" xr:uid="{00000000-0005-0000-0000-00005B7C0000}"/>
    <cellStyle name="Dezimal 26 4 4 2 6 2" xfId="31920" xr:uid="{00000000-0005-0000-0000-00005C7C0000}"/>
    <cellStyle name="Dezimal 26 4 4 2 6 2 2" xfId="31921" xr:uid="{00000000-0005-0000-0000-00005D7C0000}"/>
    <cellStyle name="Dezimal 26 4 4 2 6 3" xfId="31922" xr:uid="{00000000-0005-0000-0000-00005E7C0000}"/>
    <cellStyle name="Dezimal 26 4 4 2 6 3 2" xfId="31923" xr:uid="{00000000-0005-0000-0000-00005F7C0000}"/>
    <cellStyle name="Dezimal 26 4 4 2 6 4" xfId="31924" xr:uid="{00000000-0005-0000-0000-0000607C0000}"/>
    <cellStyle name="Dezimal 26 4 4 2 7" xfId="31925" xr:uid="{00000000-0005-0000-0000-0000617C0000}"/>
    <cellStyle name="Dezimal 26 4 4 2 7 2" xfId="31926" xr:uid="{00000000-0005-0000-0000-0000627C0000}"/>
    <cellStyle name="Dezimal 26 4 4 2 8" xfId="31927" xr:uid="{00000000-0005-0000-0000-0000637C0000}"/>
    <cellStyle name="Dezimal 26 4 4 2 8 2" xfId="31928" xr:uid="{00000000-0005-0000-0000-0000647C0000}"/>
    <cellStyle name="Dezimal 26 4 4 2 9" xfId="31929" xr:uid="{00000000-0005-0000-0000-0000657C0000}"/>
    <cellStyle name="Dezimal 26 4 4 3" xfId="31930" xr:uid="{00000000-0005-0000-0000-0000667C0000}"/>
    <cellStyle name="Dezimal 26 4 4 3 2" xfId="31931" xr:uid="{00000000-0005-0000-0000-0000677C0000}"/>
    <cellStyle name="Dezimal 26 4 4 3 2 2" xfId="31932" xr:uid="{00000000-0005-0000-0000-0000687C0000}"/>
    <cellStyle name="Dezimal 26 4 4 3 2 2 2" xfId="31933" xr:uid="{00000000-0005-0000-0000-0000697C0000}"/>
    <cellStyle name="Dezimal 26 4 4 3 2 3" xfId="31934" xr:uid="{00000000-0005-0000-0000-00006A7C0000}"/>
    <cellStyle name="Dezimal 26 4 4 3 2 3 2" xfId="31935" xr:uid="{00000000-0005-0000-0000-00006B7C0000}"/>
    <cellStyle name="Dezimal 26 4 4 3 2 4" xfId="31936" xr:uid="{00000000-0005-0000-0000-00006C7C0000}"/>
    <cellStyle name="Dezimal 26 4 4 3 3" xfId="31937" xr:uid="{00000000-0005-0000-0000-00006D7C0000}"/>
    <cellStyle name="Dezimal 26 4 4 3 3 2" xfId="31938" xr:uid="{00000000-0005-0000-0000-00006E7C0000}"/>
    <cellStyle name="Dezimal 26 4 4 3 3 2 2" xfId="31939" xr:uid="{00000000-0005-0000-0000-00006F7C0000}"/>
    <cellStyle name="Dezimal 26 4 4 3 3 3" xfId="31940" xr:uid="{00000000-0005-0000-0000-0000707C0000}"/>
    <cellStyle name="Dezimal 26 4 4 3 3 3 2" xfId="31941" xr:uid="{00000000-0005-0000-0000-0000717C0000}"/>
    <cellStyle name="Dezimal 26 4 4 3 3 4" xfId="31942" xr:uid="{00000000-0005-0000-0000-0000727C0000}"/>
    <cellStyle name="Dezimal 26 4 4 3 4" xfId="31943" xr:uid="{00000000-0005-0000-0000-0000737C0000}"/>
    <cellStyle name="Dezimal 26 4 4 3 4 2" xfId="31944" xr:uid="{00000000-0005-0000-0000-0000747C0000}"/>
    <cellStyle name="Dezimal 26 4 4 3 5" xfId="31945" xr:uid="{00000000-0005-0000-0000-0000757C0000}"/>
    <cellStyle name="Dezimal 26 4 4 3 5 2" xfId="31946" xr:uid="{00000000-0005-0000-0000-0000767C0000}"/>
    <cellStyle name="Dezimal 26 4 4 3 6" xfId="31947" xr:uid="{00000000-0005-0000-0000-0000777C0000}"/>
    <cellStyle name="Dezimal 26 4 4 4" xfId="31948" xr:uid="{00000000-0005-0000-0000-0000787C0000}"/>
    <cellStyle name="Dezimal 26 4 4 4 2" xfId="31949" xr:uid="{00000000-0005-0000-0000-0000797C0000}"/>
    <cellStyle name="Dezimal 26 4 4 4 2 2" xfId="31950" xr:uid="{00000000-0005-0000-0000-00007A7C0000}"/>
    <cellStyle name="Dezimal 26 4 4 4 3" xfId="31951" xr:uid="{00000000-0005-0000-0000-00007B7C0000}"/>
    <cellStyle name="Dezimal 26 4 4 4 3 2" xfId="31952" xr:uid="{00000000-0005-0000-0000-00007C7C0000}"/>
    <cellStyle name="Dezimal 26 4 4 4 4" xfId="31953" xr:uid="{00000000-0005-0000-0000-00007D7C0000}"/>
    <cellStyle name="Dezimal 26 4 4 5" xfId="31954" xr:uid="{00000000-0005-0000-0000-00007E7C0000}"/>
    <cellStyle name="Dezimal 26 4 4 5 2" xfId="31955" xr:uid="{00000000-0005-0000-0000-00007F7C0000}"/>
    <cellStyle name="Dezimal 26 4 4 5 2 2" xfId="31956" xr:uid="{00000000-0005-0000-0000-0000807C0000}"/>
    <cellStyle name="Dezimal 26 4 4 5 3" xfId="31957" xr:uid="{00000000-0005-0000-0000-0000817C0000}"/>
    <cellStyle name="Dezimal 26 4 4 5 3 2" xfId="31958" xr:uid="{00000000-0005-0000-0000-0000827C0000}"/>
    <cellStyle name="Dezimal 26 4 4 5 4" xfId="31959" xr:uid="{00000000-0005-0000-0000-0000837C0000}"/>
    <cellStyle name="Dezimal 26 4 4 6" xfId="31960" xr:uid="{00000000-0005-0000-0000-0000847C0000}"/>
    <cellStyle name="Dezimal 26 4 4 6 2" xfId="31961" xr:uid="{00000000-0005-0000-0000-0000857C0000}"/>
    <cellStyle name="Dezimal 26 4 4 6 2 2" xfId="31962" xr:uid="{00000000-0005-0000-0000-0000867C0000}"/>
    <cellStyle name="Dezimal 26 4 4 6 3" xfId="31963" xr:uid="{00000000-0005-0000-0000-0000877C0000}"/>
    <cellStyle name="Dezimal 26 4 4 6 3 2" xfId="31964" xr:uid="{00000000-0005-0000-0000-0000887C0000}"/>
    <cellStyle name="Dezimal 26 4 4 6 4" xfId="31965" xr:uid="{00000000-0005-0000-0000-0000897C0000}"/>
    <cellStyle name="Dezimal 26 4 4 7" xfId="31966" xr:uid="{00000000-0005-0000-0000-00008A7C0000}"/>
    <cellStyle name="Dezimal 26 4 4 7 2" xfId="31967" xr:uid="{00000000-0005-0000-0000-00008B7C0000}"/>
    <cellStyle name="Dezimal 26 4 4 7 2 2" xfId="31968" xr:uid="{00000000-0005-0000-0000-00008C7C0000}"/>
    <cellStyle name="Dezimal 26 4 4 7 3" xfId="31969" xr:uid="{00000000-0005-0000-0000-00008D7C0000}"/>
    <cellStyle name="Dezimal 26 4 4 7 3 2" xfId="31970" xr:uid="{00000000-0005-0000-0000-00008E7C0000}"/>
    <cellStyle name="Dezimal 26 4 4 7 4" xfId="31971" xr:uid="{00000000-0005-0000-0000-00008F7C0000}"/>
    <cellStyle name="Dezimal 26 4 4 8" xfId="31972" xr:uid="{00000000-0005-0000-0000-0000907C0000}"/>
    <cellStyle name="Dezimal 26 4 4 8 2" xfId="31973" xr:uid="{00000000-0005-0000-0000-0000917C0000}"/>
    <cellStyle name="Dezimal 26 4 4 9" xfId="31974" xr:uid="{00000000-0005-0000-0000-0000927C0000}"/>
    <cellStyle name="Dezimal 26 4 4 9 2" xfId="31975" xr:uid="{00000000-0005-0000-0000-0000937C0000}"/>
    <cellStyle name="Dezimal 26 4 5" xfId="31976" xr:uid="{00000000-0005-0000-0000-0000947C0000}"/>
    <cellStyle name="Dezimal 26 4 5 2" xfId="31977" xr:uid="{00000000-0005-0000-0000-0000957C0000}"/>
    <cellStyle name="Dezimal 26 4 5 2 2" xfId="31978" xr:uid="{00000000-0005-0000-0000-0000967C0000}"/>
    <cellStyle name="Dezimal 26 4 5 2 2 2" xfId="31979" xr:uid="{00000000-0005-0000-0000-0000977C0000}"/>
    <cellStyle name="Dezimal 26 4 5 2 2 2 2" xfId="31980" xr:uid="{00000000-0005-0000-0000-0000987C0000}"/>
    <cellStyle name="Dezimal 26 4 5 2 2 3" xfId="31981" xr:uid="{00000000-0005-0000-0000-0000997C0000}"/>
    <cellStyle name="Dezimal 26 4 5 2 2 3 2" xfId="31982" xr:uid="{00000000-0005-0000-0000-00009A7C0000}"/>
    <cellStyle name="Dezimal 26 4 5 2 2 4" xfId="31983" xr:uid="{00000000-0005-0000-0000-00009B7C0000}"/>
    <cellStyle name="Dezimal 26 4 5 2 3" xfId="31984" xr:uid="{00000000-0005-0000-0000-00009C7C0000}"/>
    <cellStyle name="Dezimal 26 4 5 2 3 2" xfId="31985" xr:uid="{00000000-0005-0000-0000-00009D7C0000}"/>
    <cellStyle name="Dezimal 26 4 5 2 3 2 2" xfId="31986" xr:uid="{00000000-0005-0000-0000-00009E7C0000}"/>
    <cellStyle name="Dezimal 26 4 5 2 3 3" xfId="31987" xr:uid="{00000000-0005-0000-0000-00009F7C0000}"/>
    <cellStyle name="Dezimal 26 4 5 2 3 3 2" xfId="31988" xr:uid="{00000000-0005-0000-0000-0000A07C0000}"/>
    <cellStyle name="Dezimal 26 4 5 2 3 4" xfId="31989" xr:uid="{00000000-0005-0000-0000-0000A17C0000}"/>
    <cellStyle name="Dezimal 26 4 5 2 4" xfId="31990" xr:uid="{00000000-0005-0000-0000-0000A27C0000}"/>
    <cellStyle name="Dezimal 26 4 5 2 4 2" xfId="31991" xr:uid="{00000000-0005-0000-0000-0000A37C0000}"/>
    <cellStyle name="Dezimal 26 4 5 2 4 2 2" xfId="31992" xr:uid="{00000000-0005-0000-0000-0000A47C0000}"/>
    <cellStyle name="Dezimal 26 4 5 2 4 3" xfId="31993" xr:uid="{00000000-0005-0000-0000-0000A57C0000}"/>
    <cellStyle name="Dezimal 26 4 5 2 4 3 2" xfId="31994" xr:uid="{00000000-0005-0000-0000-0000A67C0000}"/>
    <cellStyle name="Dezimal 26 4 5 2 4 4" xfId="31995" xr:uid="{00000000-0005-0000-0000-0000A77C0000}"/>
    <cellStyle name="Dezimal 26 4 5 2 5" xfId="31996" xr:uid="{00000000-0005-0000-0000-0000A87C0000}"/>
    <cellStyle name="Dezimal 26 4 5 2 5 2" xfId="31997" xr:uid="{00000000-0005-0000-0000-0000A97C0000}"/>
    <cellStyle name="Dezimal 26 4 5 2 5 2 2" xfId="31998" xr:uid="{00000000-0005-0000-0000-0000AA7C0000}"/>
    <cellStyle name="Dezimal 26 4 5 2 5 3" xfId="31999" xr:uid="{00000000-0005-0000-0000-0000AB7C0000}"/>
    <cellStyle name="Dezimal 26 4 5 2 5 3 2" xfId="32000" xr:uid="{00000000-0005-0000-0000-0000AC7C0000}"/>
    <cellStyle name="Dezimal 26 4 5 2 5 4" xfId="32001" xr:uid="{00000000-0005-0000-0000-0000AD7C0000}"/>
    <cellStyle name="Dezimal 26 4 5 2 6" xfId="32002" xr:uid="{00000000-0005-0000-0000-0000AE7C0000}"/>
    <cellStyle name="Dezimal 26 4 5 2 6 2" xfId="32003" xr:uid="{00000000-0005-0000-0000-0000AF7C0000}"/>
    <cellStyle name="Dezimal 26 4 5 2 6 2 2" xfId="32004" xr:uid="{00000000-0005-0000-0000-0000B07C0000}"/>
    <cellStyle name="Dezimal 26 4 5 2 6 3" xfId="32005" xr:uid="{00000000-0005-0000-0000-0000B17C0000}"/>
    <cellStyle name="Dezimal 26 4 5 2 6 3 2" xfId="32006" xr:uid="{00000000-0005-0000-0000-0000B27C0000}"/>
    <cellStyle name="Dezimal 26 4 5 2 6 4" xfId="32007" xr:uid="{00000000-0005-0000-0000-0000B37C0000}"/>
    <cellStyle name="Dezimal 26 4 5 2 7" xfId="32008" xr:uid="{00000000-0005-0000-0000-0000B47C0000}"/>
    <cellStyle name="Dezimal 26 4 5 2 7 2" xfId="32009" xr:uid="{00000000-0005-0000-0000-0000B57C0000}"/>
    <cellStyle name="Dezimal 26 4 5 2 8" xfId="32010" xr:uid="{00000000-0005-0000-0000-0000B67C0000}"/>
    <cellStyle name="Dezimal 26 4 5 2 8 2" xfId="32011" xr:uid="{00000000-0005-0000-0000-0000B77C0000}"/>
    <cellStyle name="Dezimal 26 4 5 2 9" xfId="32012" xr:uid="{00000000-0005-0000-0000-0000B87C0000}"/>
    <cellStyle name="Dezimal 26 4 5 3" xfId="32013" xr:uid="{00000000-0005-0000-0000-0000B97C0000}"/>
    <cellStyle name="Dezimal 26 4 5 3 2" xfId="32014" xr:uid="{00000000-0005-0000-0000-0000BA7C0000}"/>
    <cellStyle name="Dezimal 26 4 5 3 2 2" xfId="32015" xr:uid="{00000000-0005-0000-0000-0000BB7C0000}"/>
    <cellStyle name="Dezimal 26 4 5 3 3" xfId="32016" xr:uid="{00000000-0005-0000-0000-0000BC7C0000}"/>
    <cellStyle name="Dezimal 26 4 5 3 3 2" xfId="32017" xr:uid="{00000000-0005-0000-0000-0000BD7C0000}"/>
    <cellStyle name="Dezimal 26 4 5 3 4" xfId="32018" xr:uid="{00000000-0005-0000-0000-0000BE7C0000}"/>
    <cellStyle name="Dezimal 26 4 5 4" xfId="32019" xr:uid="{00000000-0005-0000-0000-0000BF7C0000}"/>
    <cellStyle name="Dezimal 26 4 5 4 2" xfId="32020" xr:uid="{00000000-0005-0000-0000-0000C07C0000}"/>
    <cellStyle name="Dezimal 26 4 5 4 2 2" xfId="32021" xr:uid="{00000000-0005-0000-0000-0000C17C0000}"/>
    <cellStyle name="Dezimal 26 4 5 4 3" xfId="32022" xr:uid="{00000000-0005-0000-0000-0000C27C0000}"/>
    <cellStyle name="Dezimal 26 4 5 4 3 2" xfId="32023" xr:uid="{00000000-0005-0000-0000-0000C37C0000}"/>
    <cellStyle name="Dezimal 26 4 5 4 4" xfId="32024" xr:uid="{00000000-0005-0000-0000-0000C47C0000}"/>
    <cellStyle name="Dezimal 26 4 5 5" xfId="32025" xr:uid="{00000000-0005-0000-0000-0000C57C0000}"/>
    <cellStyle name="Dezimal 26 4 5 5 2" xfId="32026" xr:uid="{00000000-0005-0000-0000-0000C67C0000}"/>
    <cellStyle name="Dezimal 26 4 5 5 2 2" xfId="32027" xr:uid="{00000000-0005-0000-0000-0000C77C0000}"/>
    <cellStyle name="Dezimal 26 4 5 5 3" xfId="32028" xr:uid="{00000000-0005-0000-0000-0000C87C0000}"/>
    <cellStyle name="Dezimal 26 4 5 5 3 2" xfId="32029" xr:uid="{00000000-0005-0000-0000-0000C97C0000}"/>
    <cellStyle name="Dezimal 26 4 5 5 4" xfId="32030" xr:uid="{00000000-0005-0000-0000-0000CA7C0000}"/>
    <cellStyle name="Dezimal 26 4 5 6" xfId="32031" xr:uid="{00000000-0005-0000-0000-0000CB7C0000}"/>
    <cellStyle name="Dezimal 26 4 5 6 2" xfId="32032" xr:uid="{00000000-0005-0000-0000-0000CC7C0000}"/>
    <cellStyle name="Dezimal 26 4 5 6 2 2" xfId="32033" xr:uid="{00000000-0005-0000-0000-0000CD7C0000}"/>
    <cellStyle name="Dezimal 26 4 5 6 3" xfId="32034" xr:uid="{00000000-0005-0000-0000-0000CE7C0000}"/>
    <cellStyle name="Dezimal 26 4 5 6 3 2" xfId="32035" xr:uid="{00000000-0005-0000-0000-0000CF7C0000}"/>
    <cellStyle name="Dezimal 26 4 5 6 4" xfId="32036" xr:uid="{00000000-0005-0000-0000-0000D07C0000}"/>
    <cellStyle name="Dezimal 26 4 5 7" xfId="32037" xr:uid="{00000000-0005-0000-0000-0000D17C0000}"/>
    <cellStyle name="Dezimal 26 4 5 7 2" xfId="32038" xr:uid="{00000000-0005-0000-0000-0000D27C0000}"/>
    <cellStyle name="Dezimal 26 4 5 8" xfId="32039" xr:uid="{00000000-0005-0000-0000-0000D37C0000}"/>
    <cellStyle name="Dezimal 26 4 5 8 2" xfId="32040" xr:uid="{00000000-0005-0000-0000-0000D47C0000}"/>
    <cellStyle name="Dezimal 26 4 5 9" xfId="32041" xr:uid="{00000000-0005-0000-0000-0000D57C0000}"/>
    <cellStyle name="Dezimal 26 4 6" xfId="32042" xr:uid="{00000000-0005-0000-0000-0000D67C0000}"/>
    <cellStyle name="Dezimal 26 4 6 2" xfId="32043" xr:uid="{00000000-0005-0000-0000-0000D77C0000}"/>
    <cellStyle name="Dezimal 26 4 6 2 2" xfId="32044" xr:uid="{00000000-0005-0000-0000-0000D87C0000}"/>
    <cellStyle name="Dezimal 26 4 6 2 2 2" xfId="32045" xr:uid="{00000000-0005-0000-0000-0000D97C0000}"/>
    <cellStyle name="Dezimal 26 4 6 2 2 2 2" xfId="32046" xr:uid="{00000000-0005-0000-0000-0000DA7C0000}"/>
    <cellStyle name="Dezimal 26 4 6 2 2 3" xfId="32047" xr:uid="{00000000-0005-0000-0000-0000DB7C0000}"/>
    <cellStyle name="Dezimal 26 4 6 2 2 3 2" xfId="32048" xr:uid="{00000000-0005-0000-0000-0000DC7C0000}"/>
    <cellStyle name="Dezimal 26 4 6 2 2 4" xfId="32049" xr:uid="{00000000-0005-0000-0000-0000DD7C0000}"/>
    <cellStyle name="Dezimal 26 4 6 2 3" xfId="32050" xr:uid="{00000000-0005-0000-0000-0000DE7C0000}"/>
    <cellStyle name="Dezimal 26 4 6 2 3 2" xfId="32051" xr:uid="{00000000-0005-0000-0000-0000DF7C0000}"/>
    <cellStyle name="Dezimal 26 4 6 2 3 2 2" xfId="32052" xr:uid="{00000000-0005-0000-0000-0000E07C0000}"/>
    <cellStyle name="Dezimal 26 4 6 2 3 3" xfId="32053" xr:uid="{00000000-0005-0000-0000-0000E17C0000}"/>
    <cellStyle name="Dezimal 26 4 6 2 3 3 2" xfId="32054" xr:uid="{00000000-0005-0000-0000-0000E27C0000}"/>
    <cellStyle name="Dezimal 26 4 6 2 3 4" xfId="32055" xr:uid="{00000000-0005-0000-0000-0000E37C0000}"/>
    <cellStyle name="Dezimal 26 4 6 2 4" xfId="32056" xr:uid="{00000000-0005-0000-0000-0000E47C0000}"/>
    <cellStyle name="Dezimal 26 4 6 2 4 2" xfId="32057" xr:uid="{00000000-0005-0000-0000-0000E57C0000}"/>
    <cellStyle name="Dezimal 26 4 6 2 5" xfId="32058" xr:uid="{00000000-0005-0000-0000-0000E67C0000}"/>
    <cellStyle name="Dezimal 26 4 6 2 5 2" xfId="32059" xr:uid="{00000000-0005-0000-0000-0000E77C0000}"/>
    <cellStyle name="Dezimal 26 4 6 2 6" xfId="32060" xr:uid="{00000000-0005-0000-0000-0000E87C0000}"/>
    <cellStyle name="Dezimal 26 4 6 3" xfId="32061" xr:uid="{00000000-0005-0000-0000-0000E97C0000}"/>
    <cellStyle name="Dezimal 26 4 6 3 2" xfId="32062" xr:uid="{00000000-0005-0000-0000-0000EA7C0000}"/>
    <cellStyle name="Dezimal 26 4 6 3 2 2" xfId="32063" xr:uid="{00000000-0005-0000-0000-0000EB7C0000}"/>
    <cellStyle name="Dezimal 26 4 6 3 3" xfId="32064" xr:uid="{00000000-0005-0000-0000-0000EC7C0000}"/>
    <cellStyle name="Dezimal 26 4 6 3 3 2" xfId="32065" xr:uid="{00000000-0005-0000-0000-0000ED7C0000}"/>
    <cellStyle name="Dezimal 26 4 6 3 4" xfId="32066" xr:uid="{00000000-0005-0000-0000-0000EE7C0000}"/>
    <cellStyle name="Dezimal 26 4 6 4" xfId="32067" xr:uid="{00000000-0005-0000-0000-0000EF7C0000}"/>
    <cellStyle name="Dezimal 26 4 6 4 2" xfId="32068" xr:uid="{00000000-0005-0000-0000-0000F07C0000}"/>
    <cellStyle name="Dezimal 26 4 6 4 2 2" xfId="32069" xr:uid="{00000000-0005-0000-0000-0000F17C0000}"/>
    <cellStyle name="Dezimal 26 4 6 4 3" xfId="32070" xr:uid="{00000000-0005-0000-0000-0000F27C0000}"/>
    <cellStyle name="Dezimal 26 4 6 4 3 2" xfId="32071" xr:uid="{00000000-0005-0000-0000-0000F37C0000}"/>
    <cellStyle name="Dezimal 26 4 6 4 4" xfId="32072" xr:uid="{00000000-0005-0000-0000-0000F47C0000}"/>
    <cellStyle name="Dezimal 26 4 6 5" xfId="32073" xr:uid="{00000000-0005-0000-0000-0000F57C0000}"/>
    <cellStyle name="Dezimal 26 4 6 5 2" xfId="32074" xr:uid="{00000000-0005-0000-0000-0000F67C0000}"/>
    <cellStyle name="Dezimal 26 4 6 5 2 2" xfId="32075" xr:uid="{00000000-0005-0000-0000-0000F77C0000}"/>
    <cellStyle name="Dezimal 26 4 6 5 3" xfId="32076" xr:uid="{00000000-0005-0000-0000-0000F87C0000}"/>
    <cellStyle name="Dezimal 26 4 6 5 3 2" xfId="32077" xr:uid="{00000000-0005-0000-0000-0000F97C0000}"/>
    <cellStyle name="Dezimal 26 4 6 5 4" xfId="32078" xr:uid="{00000000-0005-0000-0000-0000FA7C0000}"/>
    <cellStyle name="Dezimal 26 4 6 6" xfId="32079" xr:uid="{00000000-0005-0000-0000-0000FB7C0000}"/>
    <cellStyle name="Dezimal 26 4 6 6 2" xfId="32080" xr:uid="{00000000-0005-0000-0000-0000FC7C0000}"/>
    <cellStyle name="Dezimal 26 4 6 6 2 2" xfId="32081" xr:uid="{00000000-0005-0000-0000-0000FD7C0000}"/>
    <cellStyle name="Dezimal 26 4 6 6 3" xfId="32082" xr:uid="{00000000-0005-0000-0000-0000FE7C0000}"/>
    <cellStyle name="Dezimal 26 4 6 6 3 2" xfId="32083" xr:uid="{00000000-0005-0000-0000-0000FF7C0000}"/>
    <cellStyle name="Dezimal 26 4 6 6 4" xfId="32084" xr:uid="{00000000-0005-0000-0000-0000007D0000}"/>
    <cellStyle name="Dezimal 26 4 6 7" xfId="32085" xr:uid="{00000000-0005-0000-0000-0000017D0000}"/>
    <cellStyle name="Dezimal 26 4 6 7 2" xfId="32086" xr:uid="{00000000-0005-0000-0000-0000027D0000}"/>
    <cellStyle name="Dezimal 26 4 6 8" xfId="32087" xr:uid="{00000000-0005-0000-0000-0000037D0000}"/>
    <cellStyle name="Dezimal 26 4 6 8 2" xfId="32088" xr:uid="{00000000-0005-0000-0000-0000047D0000}"/>
    <cellStyle name="Dezimal 26 4 6 9" xfId="32089" xr:uid="{00000000-0005-0000-0000-0000057D0000}"/>
    <cellStyle name="Dezimal 26 4 7" xfId="32090" xr:uid="{00000000-0005-0000-0000-0000067D0000}"/>
    <cellStyle name="Dezimal 26 4 7 10" xfId="32091" xr:uid="{00000000-0005-0000-0000-0000077D0000}"/>
    <cellStyle name="Dezimal 26 4 7 10 2" xfId="32092" xr:uid="{00000000-0005-0000-0000-0000087D0000}"/>
    <cellStyle name="Dezimal 26 4 7 11" xfId="32093" xr:uid="{00000000-0005-0000-0000-0000097D0000}"/>
    <cellStyle name="Dezimal 26 4 7 2" xfId="32094" xr:uid="{00000000-0005-0000-0000-00000A7D0000}"/>
    <cellStyle name="Dezimal 26 4 7 2 2" xfId="32095" xr:uid="{00000000-0005-0000-0000-00000B7D0000}"/>
    <cellStyle name="Dezimal 26 4 7 2 2 2" xfId="32096" xr:uid="{00000000-0005-0000-0000-00000C7D0000}"/>
    <cellStyle name="Dezimal 26 4 7 2 2 2 2" xfId="32097" xr:uid="{00000000-0005-0000-0000-00000D7D0000}"/>
    <cellStyle name="Dezimal 26 4 7 2 2 3" xfId="32098" xr:uid="{00000000-0005-0000-0000-00000E7D0000}"/>
    <cellStyle name="Dezimal 26 4 7 2 2 3 2" xfId="32099" xr:uid="{00000000-0005-0000-0000-00000F7D0000}"/>
    <cellStyle name="Dezimal 26 4 7 2 2 4" xfId="32100" xr:uid="{00000000-0005-0000-0000-0000107D0000}"/>
    <cellStyle name="Dezimal 26 4 7 2 3" xfId="32101" xr:uid="{00000000-0005-0000-0000-0000117D0000}"/>
    <cellStyle name="Dezimal 26 4 7 2 3 2" xfId="32102" xr:uid="{00000000-0005-0000-0000-0000127D0000}"/>
    <cellStyle name="Dezimal 26 4 7 2 3 2 2" xfId="32103" xr:uid="{00000000-0005-0000-0000-0000137D0000}"/>
    <cellStyle name="Dezimal 26 4 7 2 3 3" xfId="32104" xr:uid="{00000000-0005-0000-0000-0000147D0000}"/>
    <cellStyle name="Dezimal 26 4 7 2 3 3 2" xfId="32105" xr:uid="{00000000-0005-0000-0000-0000157D0000}"/>
    <cellStyle name="Dezimal 26 4 7 2 3 4" xfId="32106" xr:uid="{00000000-0005-0000-0000-0000167D0000}"/>
    <cellStyle name="Dezimal 26 4 7 2 4" xfId="32107" xr:uid="{00000000-0005-0000-0000-0000177D0000}"/>
    <cellStyle name="Dezimal 26 4 7 2 4 2" xfId="32108" xr:uid="{00000000-0005-0000-0000-0000187D0000}"/>
    <cellStyle name="Dezimal 26 4 7 2 5" xfId="32109" xr:uid="{00000000-0005-0000-0000-0000197D0000}"/>
    <cellStyle name="Dezimal 26 4 7 2 5 2" xfId="32110" xr:uid="{00000000-0005-0000-0000-00001A7D0000}"/>
    <cellStyle name="Dezimal 26 4 7 2 6" xfId="32111" xr:uid="{00000000-0005-0000-0000-00001B7D0000}"/>
    <cellStyle name="Dezimal 26 4 7 3" xfId="32112" xr:uid="{00000000-0005-0000-0000-00001C7D0000}"/>
    <cellStyle name="Dezimal 26 4 7 3 2" xfId="32113" xr:uid="{00000000-0005-0000-0000-00001D7D0000}"/>
    <cellStyle name="Dezimal 26 4 7 3 2 2" xfId="32114" xr:uid="{00000000-0005-0000-0000-00001E7D0000}"/>
    <cellStyle name="Dezimal 26 4 7 3 2 2 2" xfId="32115" xr:uid="{00000000-0005-0000-0000-00001F7D0000}"/>
    <cellStyle name="Dezimal 26 4 7 3 2 3" xfId="32116" xr:uid="{00000000-0005-0000-0000-0000207D0000}"/>
    <cellStyle name="Dezimal 26 4 7 3 2 3 2" xfId="32117" xr:uid="{00000000-0005-0000-0000-0000217D0000}"/>
    <cellStyle name="Dezimal 26 4 7 3 2 4" xfId="32118" xr:uid="{00000000-0005-0000-0000-0000227D0000}"/>
    <cellStyle name="Dezimal 26 4 7 3 3" xfId="32119" xr:uid="{00000000-0005-0000-0000-0000237D0000}"/>
    <cellStyle name="Dezimal 26 4 7 3 3 2" xfId="32120" xr:uid="{00000000-0005-0000-0000-0000247D0000}"/>
    <cellStyle name="Dezimal 26 4 7 3 3 2 2" xfId="32121" xr:uid="{00000000-0005-0000-0000-0000257D0000}"/>
    <cellStyle name="Dezimal 26 4 7 3 3 3" xfId="32122" xr:uid="{00000000-0005-0000-0000-0000267D0000}"/>
    <cellStyle name="Dezimal 26 4 7 3 3 3 2" xfId="32123" xr:uid="{00000000-0005-0000-0000-0000277D0000}"/>
    <cellStyle name="Dezimal 26 4 7 3 3 4" xfId="32124" xr:uid="{00000000-0005-0000-0000-0000287D0000}"/>
    <cellStyle name="Dezimal 26 4 7 3 4" xfId="32125" xr:uid="{00000000-0005-0000-0000-0000297D0000}"/>
    <cellStyle name="Dezimal 26 4 7 3 4 2" xfId="32126" xr:uid="{00000000-0005-0000-0000-00002A7D0000}"/>
    <cellStyle name="Dezimal 26 4 7 3 5" xfId="32127" xr:uid="{00000000-0005-0000-0000-00002B7D0000}"/>
    <cellStyle name="Dezimal 26 4 7 3 5 2" xfId="32128" xr:uid="{00000000-0005-0000-0000-00002C7D0000}"/>
    <cellStyle name="Dezimal 26 4 7 3 6" xfId="32129" xr:uid="{00000000-0005-0000-0000-00002D7D0000}"/>
    <cellStyle name="Dezimal 26 4 7 4" xfId="32130" xr:uid="{00000000-0005-0000-0000-00002E7D0000}"/>
    <cellStyle name="Dezimal 26 4 7 4 2" xfId="32131" xr:uid="{00000000-0005-0000-0000-00002F7D0000}"/>
    <cellStyle name="Dezimal 26 4 7 4 2 2" xfId="32132" xr:uid="{00000000-0005-0000-0000-0000307D0000}"/>
    <cellStyle name="Dezimal 26 4 7 4 2 2 2" xfId="32133" xr:uid="{00000000-0005-0000-0000-0000317D0000}"/>
    <cellStyle name="Dezimal 26 4 7 4 2 2 2 2" xfId="32134" xr:uid="{00000000-0005-0000-0000-0000327D0000}"/>
    <cellStyle name="Dezimal 26 4 7 4 2 2 3" xfId="32135" xr:uid="{00000000-0005-0000-0000-0000337D0000}"/>
    <cellStyle name="Dezimal 26 4 7 4 2 2 3 2" xfId="32136" xr:uid="{00000000-0005-0000-0000-0000347D0000}"/>
    <cellStyle name="Dezimal 26 4 7 4 2 2 4" xfId="32137" xr:uid="{00000000-0005-0000-0000-0000357D0000}"/>
    <cellStyle name="Dezimal 26 4 7 4 2 3" xfId="32138" xr:uid="{00000000-0005-0000-0000-0000367D0000}"/>
    <cellStyle name="Dezimal 26 4 7 4 2 3 2" xfId="32139" xr:uid="{00000000-0005-0000-0000-0000377D0000}"/>
    <cellStyle name="Dezimal 26 4 7 4 2 3 2 2" xfId="32140" xr:uid="{00000000-0005-0000-0000-0000387D0000}"/>
    <cellStyle name="Dezimal 26 4 7 4 2 3 3" xfId="32141" xr:uid="{00000000-0005-0000-0000-0000397D0000}"/>
    <cellStyle name="Dezimal 26 4 7 4 2 3 3 2" xfId="32142" xr:uid="{00000000-0005-0000-0000-00003A7D0000}"/>
    <cellStyle name="Dezimal 26 4 7 4 2 3 4" xfId="32143" xr:uid="{00000000-0005-0000-0000-00003B7D0000}"/>
    <cellStyle name="Dezimal 26 4 7 4 2 4" xfId="32144" xr:uid="{00000000-0005-0000-0000-00003C7D0000}"/>
    <cellStyle name="Dezimal 26 4 7 4 2 4 2" xfId="32145" xr:uid="{00000000-0005-0000-0000-00003D7D0000}"/>
    <cellStyle name="Dezimal 26 4 7 4 2 5" xfId="32146" xr:uid="{00000000-0005-0000-0000-00003E7D0000}"/>
    <cellStyle name="Dezimal 26 4 7 4 2 5 2" xfId="32147" xr:uid="{00000000-0005-0000-0000-00003F7D0000}"/>
    <cellStyle name="Dezimal 26 4 7 4 2 6" xfId="32148" xr:uid="{00000000-0005-0000-0000-0000407D0000}"/>
    <cellStyle name="Dezimal 26 4 7 4 3" xfId="32149" xr:uid="{00000000-0005-0000-0000-0000417D0000}"/>
    <cellStyle name="Dezimal 26 4 7 4 3 2" xfId="32150" xr:uid="{00000000-0005-0000-0000-0000427D0000}"/>
    <cellStyle name="Dezimal 26 4 7 4 3 2 2" xfId="32151" xr:uid="{00000000-0005-0000-0000-0000437D0000}"/>
    <cellStyle name="Dezimal 26 4 7 4 3 3" xfId="32152" xr:uid="{00000000-0005-0000-0000-0000447D0000}"/>
    <cellStyle name="Dezimal 26 4 7 4 3 3 2" xfId="32153" xr:uid="{00000000-0005-0000-0000-0000457D0000}"/>
    <cellStyle name="Dezimal 26 4 7 4 3 4" xfId="32154" xr:uid="{00000000-0005-0000-0000-0000467D0000}"/>
    <cellStyle name="Dezimal 26 4 7 4 4" xfId="32155" xr:uid="{00000000-0005-0000-0000-0000477D0000}"/>
    <cellStyle name="Dezimal 26 4 7 4 4 2" xfId="32156" xr:uid="{00000000-0005-0000-0000-0000487D0000}"/>
    <cellStyle name="Dezimal 26 4 7 4 5" xfId="32157" xr:uid="{00000000-0005-0000-0000-0000497D0000}"/>
    <cellStyle name="Dezimal 26 4 7 4 5 2" xfId="32158" xr:uid="{00000000-0005-0000-0000-00004A7D0000}"/>
    <cellStyle name="Dezimal 26 4 7 4 6" xfId="32159" xr:uid="{00000000-0005-0000-0000-00004B7D0000}"/>
    <cellStyle name="Dezimal 26 4 7 5" xfId="32160" xr:uid="{00000000-0005-0000-0000-00004C7D0000}"/>
    <cellStyle name="Dezimal 26 4 7 5 2" xfId="32161" xr:uid="{00000000-0005-0000-0000-00004D7D0000}"/>
    <cellStyle name="Dezimal 26 4 7 5 2 2" xfId="32162" xr:uid="{00000000-0005-0000-0000-00004E7D0000}"/>
    <cellStyle name="Dezimal 26 4 7 5 3" xfId="32163" xr:uid="{00000000-0005-0000-0000-00004F7D0000}"/>
    <cellStyle name="Dezimal 26 4 7 5 3 2" xfId="32164" xr:uid="{00000000-0005-0000-0000-0000507D0000}"/>
    <cellStyle name="Dezimal 26 4 7 5 4" xfId="32165" xr:uid="{00000000-0005-0000-0000-0000517D0000}"/>
    <cellStyle name="Dezimal 26 4 7 6" xfId="32166" xr:uid="{00000000-0005-0000-0000-0000527D0000}"/>
    <cellStyle name="Dezimal 26 4 7 6 2" xfId="32167" xr:uid="{00000000-0005-0000-0000-0000537D0000}"/>
    <cellStyle name="Dezimal 26 4 7 6 2 2" xfId="32168" xr:uid="{00000000-0005-0000-0000-0000547D0000}"/>
    <cellStyle name="Dezimal 26 4 7 6 3" xfId="32169" xr:uid="{00000000-0005-0000-0000-0000557D0000}"/>
    <cellStyle name="Dezimal 26 4 7 6 3 2" xfId="32170" xr:uid="{00000000-0005-0000-0000-0000567D0000}"/>
    <cellStyle name="Dezimal 26 4 7 6 4" xfId="32171" xr:uid="{00000000-0005-0000-0000-0000577D0000}"/>
    <cellStyle name="Dezimal 26 4 7 7" xfId="32172" xr:uid="{00000000-0005-0000-0000-0000587D0000}"/>
    <cellStyle name="Dezimal 26 4 7 7 2" xfId="32173" xr:uid="{00000000-0005-0000-0000-0000597D0000}"/>
    <cellStyle name="Dezimal 26 4 7 7 2 2" xfId="32174" xr:uid="{00000000-0005-0000-0000-00005A7D0000}"/>
    <cellStyle name="Dezimal 26 4 7 7 3" xfId="32175" xr:uid="{00000000-0005-0000-0000-00005B7D0000}"/>
    <cellStyle name="Dezimal 26 4 7 7 3 2" xfId="32176" xr:uid="{00000000-0005-0000-0000-00005C7D0000}"/>
    <cellStyle name="Dezimal 26 4 7 7 4" xfId="32177" xr:uid="{00000000-0005-0000-0000-00005D7D0000}"/>
    <cellStyle name="Dezimal 26 4 7 8" xfId="32178" xr:uid="{00000000-0005-0000-0000-00005E7D0000}"/>
    <cellStyle name="Dezimal 26 4 7 8 2" xfId="32179" xr:uid="{00000000-0005-0000-0000-00005F7D0000}"/>
    <cellStyle name="Dezimal 26 4 7 8 2 2" xfId="32180" xr:uid="{00000000-0005-0000-0000-0000607D0000}"/>
    <cellStyle name="Dezimal 26 4 7 8 3" xfId="32181" xr:uid="{00000000-0005-0000-0000-0000617D0000}"/>
    <cellStyle name="Dezimal 26 4 7 8 3 2" xfId="32182" xr:uid="{00000000-0005-0000-0000-0000627D0000}"/>
    <cellStyle name="Dezimal 26 4 7 8 4" xfId="32183" xr:uid="{00000000-0005-0000-0000-0000637D0000}"/>
    <cellStyle name="Dezimal 26 4 7 9" xfId="32184" xr:uid="{00000000-0005-0000-0000-0000647D0000}"/>
    <cellStyle name="Dezimal 26 4 7 9 2" xfId="32185" xr:uid="{00000000-0005-0000-0000-0000657D0000}"/>
    <cellStyle name="Dezimal 26 4 8" xfId="32186" xr:uid="{00000000-0005-0000-0000-0000667D0000}"/>
    <cellStyle name="Dezimal 26 4 8 10" xfId="32187" xr:uid="{00000000-0005-0000-0000-0000677D0000}"/>
    <cellStyle name="Dezimal 26 4 8 2" xfId="32188" xr:uid="{00000000-0005-0000-0000-0000687D0000}"/>
    <cellStyle name="Dezimal 26 4 8 2 2" xfId="32189" xr:uid="{00000000-0005-0000-0000-0000697D0000}"/>
    <cellStyle name="Dezimal 26 4 8 2 2 2" xfId="32190" xr:uid="{00000000-0005-0000-0000-00006A7D0000}"/>
    <cellStyle name="Dezimal 26 4 8 2 2 2 2" xfId="32191" xr:uid="{00000000-0005-0000-0000-00006B7D0000}"/>
    <cellStyle name="Dezimal 26 4 8 2 2 3" xfId="32192" xr:uid="{00000000-0005-0000-0000-00006C7D0000}"/>
    <cellStyle name="Dezimal 26 4 8 2 2 3 2" xfId="32193" xr:uid="{00000000-0005-0000-0000-00006D7D0000}"/>
    <cellStyle name="Dezimal 26 4 8 2 2 4" xfId="32194" xr:uid="{00000000-0005-0000-0000-00006E7D0000}"/>
    <cellStyle name="Dezimal 26 4 8 2 3" xfId="32195" xr:uid="{00000000-0005-0000-0000-00006F7D0000}"/>
    <cellStyle name="Dezimal 26 4 8 2 3 2" xfId="32196" xr:uid="{00000000-0005-0000-0000-0000707D0000}"/>
    <cellStyle name="Dezimal 26 4 8 2 3 2 2" xfId="32197" xr:uid="{00000000-0005-0000-0000-0000717D0000}"/>
    <cellStyle name="Dezimal 26 4 8 2 3 3" xfId="32198" xr:uid="{00000000-0005-0000-0000-0000727D0000}"/>
    <cellStyle name="Dezimal 26 4 8 2 3 3 2" xfId="32199" xr:uid="{00000000-0005-0000-0000-0000737D0000}"/>
    <cellStyle name="Dezimal 26 4 8 2 3 4" xfId="32200" xr:uid="{00000000-0005-0000-0000-0000747D0000}"/>
    <cellStyle name="Dezimal 26 4 8 2 4" xfId="32201" xr:uid="{00000000-0005-0000-0000-0000757D0000}"/>
    <cellStyle name="Dezimal 26 4 8 2 4 2" xfId="32202" xr:uid="{00000000-0005-0000-0000-0000767D0000}"/>
    <cellStyle name="Dezimal 26 4 8 2 5" xfId="32203" xr:uid="{00000000-0005-0000-0000-0000777D0000}"/>
    <cellStyle name="Dezimal 26 4 8 2 5 2" xfId="32204" xr:uid="{00000000-0005-0000-0000-0000787D0000}"/>
    <cellStyle name="Dezimal 26 4 8 2 6" xfId="32205" xr:uid="{00000000-0005-0000-0000-0000797D0000}"/>
    <cellStyle name="Dezimal 26 4 8 3" xfId="32206" xr:uid="{00000000-0005-0000-0000-00007A7D0000}"/>
    <cellStyle name="Dezimal 26 4 8 3 2" xfId="32207" xr:uid="{00000000-0005-0000-0000-00007B7D0000}"/>
    <cellStyle name="Dezimal 26 4 8 3 2 2" xfId="32208" xr:uid="{00000000-0005-0000-0000-00007C7D0000}"/>
    <cellStyle name="Dezimal 26 4 8 3 2 2 2" xfId="32209" xr:uid="{00000000-0005-0000-0000-00007D7D0000}"/>
    <cellStyle name="Dezimal 26 4 8 3 2 3" xfId="32210" xr:uid="{00000000-0005-0000-0000-00007E7D0000}"/>
    <cellStyle name="Dezimal 26 4 8 3 2 3 2" xfId="32211" xr:uid="{00000000-0005-0000-0000-00007F7D0000}"/>
    <cellStyle name="Dezimal 26 4 8 3 2 4" xfId="32212" xr:uid="{00000000-0005-0000-0000-0000807D0000}"/>
    <cellStyle name="Dezimal 26 4 8 3 3" xfId="32213" xr:uid="{00000000-0005-0000-0000-0000817D0000}"/>
    <cellStyle name="Dezimal 26 4 8 3 3 2" xfId="32214" xr:uid="{00000000-0005-0000-0000-0000827D0000}"/>
    <cellStyle name="Dezimal 26 4 8 3 3 2 2" xfId="32215" xr:uid="{00000000-0005-0000-0000-0000837D0000}"/>
    <cellStyle name="Dezimal 26 4 8 3 3 3" xfId="32216" xr:uid="{00000000-0005-0000-0000-0000847D0000}"/>
    <cellStyle name="Dezimal 26 4 8 3 3 3 2" xfId="32217" xr:uid="{00000000-0005-0000-0000-0000857D0000}"/>
    <cellStyle name="Dezimal 26 4 8 3 3 4" xfId="32218" xr:uid="{00000000-0005-0000-0000-0000867D0000}"/>
    <cellStyle name="Dezimal 26 4 8 3 4" xfId="32219" xr:uid="{00000000-0005-0000-0000-0000877D0000}"/>
    <cellStyle name="Dezimal 26 4 8 3 4 2" xfId="32220" xr:uid="{00000000-0005-0000-0000-0000887D0000}"/>
    <cellStyle name="Dezimal 26 4 8 3 5" xfId="32221" xr:uid="{00000000-0005-0000-0000-0000897D0000}"/>
    <cellStyle name="Dezimal 26 4 8 3 5 2" xfId="32222" xr:uid="{00000000-0005-0000-0000-00008A7D0000}"/>
    <cellStyle name="Dezimal 26 4 8 3 6" xfId="32223" xr:uid="{00000000-0005-0000-0000-00008B7D0000}"/>
    <cellStyle name="Dezimal 26 4 8 4" xfId="32224" xr:uid="{00000000-0005-0000-0000-00008C7D0000}"/>
    <cellStyle name="Dezimal 26 4 8 4 2" xfId="32225" xr:uid="{00000000-0005-0000-0000-00008D7D0000}"/>
    <cellStyle name="Dezimal 26 4 8 4 2 2" xfId="32226" xr:uid="{00000000-0005-0000-0000-00008E7D0000}"/>
    <cellStyle name="Dezimal 26 4 8 4 2 2 2" xfId="32227" xr:uid="{00000000-0005-0000-0000-00008F7D0000}"/>
    <cellStyle name="Dezimal 26 4 8 4 2 2 2 2" xfId="32228" xr:uid="{00000000-0005-0000-0000-0000907D0000}"/>
    <cellStyle name="Dezimal 26 4 8 4 2 2 3" xfId="32229" xr:uid="{00000000-0005-0000-0000-0000917D0000}"/>
    <cellStyle name="Dezimal 26 4 8 4 2 2 3 2" xfId="32230" xr:uid="{00000000-0005-0000-0000-0000927D0000}"/>
    <cellStyle name="Dezimal 26 4 8 4 2 2 4" xfId="32231" xr:uid="{00000000-0005-0000-0000-0000937D0000}"/>
    <cellStyle name="Dezimal 26 4 8 4 2 3" xfId="32232" xr:uid="{00000000-0005-0000-0000-0000947D0000}"/>
    <cellStyle name="Dezimal 26 4 8 4 2 3 2" xfId="32233" xr:uid="{00000000-0005-0000-0000-0000957D0000}"/>
    <cellStyle name="Dezimal 26 4 8 4 2 3 2 2" xfId="32234" xr:uid="{00000000-0005-0000-0000-0000967D0000}"/>
    <cellStyle name="Dezimal 26 4 8 4 2 3 3" xfId="32235" xr:uid="{00000000-0005-0000-0000-0000977D0000}"/>
    <cellStyle name="Dezimal 26 4 8 4 2 3 3 2" xfId="32236" xr:uid="{00000000-0005-0000-0000-0000987D0000}"/>
    <cellStyle name="Dezimal 26 4 8 4 2 3 4" xfId="32237" xr:uid="{00000000-0005-0000-0000-0000997D0000}"/>
    <cellStyle name="Dezimal 26 4 8 4 2 4" xfId="32238" xr:uid="{00000000-0005-0000-0000-00009A7D0000}"/>
    <cellStyle name="Dezimal 26 4 8 4 2 4 2" xfId="32239" xr:uid="{00000000-0005-0000-0000-00009B7D0000}"/>
    <cellStyle name="Dezimal 26 4 8 4 2 5" xfId="32240" xr:uid="{00000000-0005-0000-0000-00009C7D0000}"/>
    <cellStyle name="Dezimal 26 4 8 4 2 5 2" xfId="32241" xr:uid="{00000000-0005-0000-0000-00009D7D0000}"/>
    <cellStyle name="Dezimal 26 4 8 4 2 6" xfId="32242" xr:uid="{00000000-0005-0000-0000-00009E7D0000}"/>
    <cellStyle name="Dezimal 26 4 8 4 3" xfId="32243" xr:uid="{00000000-0005-0000-0000-00009F7D0000}"/>
    <cellStyle name="Dezimal 26 4 8 4 3 2" xfId="32244" xr:uid="{00000000-0005-0000-0000-0000A07D0000}"/>
    <cellStyle name="Dezimal 26 4 8 4 3 2 2" xfId="32245" xr:uid="{00000000-0005-0000-0000-0000A17D0000}"/>
    <cellStyle name="Dezimal 26 4 8 4 3 3" xfId="32246" xr:uid="{00000000-0005-0000-0000-0000A27D0000}"/>
    <cellStyle name="Dezimal 26 4 8 4 3 3 2" xfId="32247" xr:uid="{00000000-0005-0000-0000-0000A37D0000}"/>
    <cellStyle name="Dezimal 26 4 8 4 3 4" xfId="32248" xr:uid="{00000000-0005-0000-0000-0000A47D0000}"/>
    <cellStyle name="Dezimal 26 4 8 4 4" xfId="32249" xr:uid="{00000000-0005-0000-0000-0000A57D0000}"/>
    <cellStyle name="Dezimal 26 4 8 4 4 2" xfId="32250" xr:uid="{00000000-0005-0000-0000-0000A67D0000}"/>
    <cellStyle name="Dezimal 26 4 8 4 5" xfId="32251" xr:uid="{00000000-0005-0000-0000-0000A77D0000}"/>
    <cellStyle name="Dezimal 26 4 8 4 5 2" xfId="32252" xr:uid="{00000000-0005-0000-0000-0000A87D0000}"/>
    <cellStyle name="Dezimal 26 4 8 4 6" xfId="32253" xr:uid="{00000000-0005-0000-0000-0000A97D0000}"/>
    <cellStyle name="Dezimal 26 4 8 5" xfId="32254" xr:uid="{00000000-0005-0000-0000-0000AA7D0000}"/>
    <cellStyle name="Dezimal 26 4 8 5 2" xfId="32255" xr:uid="{00000000-0005-0000-0000-0000AB7D0000}"/>
    <cellStyle name="Dezimal 26 4 8 5 2 2" xfId="32256" xr:uid="{00000000-0005-0000-0000-0000AC7D0000}"/>
    <cellStyle name="Dezimal 26 4 8 5 3" xfId="32257" xr:uid="{00000000-0005-0000-0000-0000AD7D0000}"/>
    <cellStyle name="Dezimal 26 4 8 5 3 2" xfId="32258" xr:uid="{00000000-0005-0000-0000-0000AE7D0000}"/>
    <cellStyle name="Dezimal 26 4 8 5 4" xfId="32259" xr:uid="{00000000-0005-0000-0000-0000AF7D0000}"/>
    <cellStyle name="Dezimal 26 4 8 6" xfId="32260" xr:uid="{00000000-0005-0000-0000-0000B07D0000}"/>
    <cellStyle name="Dezimal 26 4 8 6 2" xfId="32261" xr:uid="{00000000-0005-0000-0000-0000B17D0000}"/>
    <cellStyle name="Dezimal 26 4 8 6 2 2" xfId="32262" xr:uid="{00000000-0005-0000-0000-0000B27D0000}"/>
    <cellStyle name="Dezimal 26 4 8 6 3" xfId="32263" xr:uid="{00000000-0005-0000-0000-0000B37D0000}"/>
    <cellStyle name="Dezimal 26 4 8 6 3 2" xfId="32264" xr:uid="{00000000-0005-0000-0000-0000B47D0000}"/>
    <cellStyle name="Dezimal 26 4 8 6 4" xfId="32265" xr:uid="{00000000-0005-0000-0000-0000B57D0000}"/>
    <cellStyle name="Dezimal 26 4 8 7" xfId="32266" xr:uid="{00000000-0005-0000-0000-0000B67D0000}"/>
    <cellStyle name="Dezimal 26 4 8 7 2" xfId="32267" xr:uid="{00000000-0005-0000-0000-0000B77D0000}"/>
    <cellStyle name="Dezimal 26 4 8 7 2 2" xfId="32268" xr:uid="{00000000-0005-0000-0000-0000B87D0000}"/>
    <cellStyle name="Dezimal 26 4 8 7 3" xfId="32269" xr:uid="{00000000-0005-0000-0000-0000B97D0000}"/>
    <cellStyle name="Dezimal 26 4 8 7 3 2" xfId="32270" xr:uid="{00000000-0005-0000-0000-0000BA7D0000}"/>
    <cellStyle name="Dezimal 26 4 8 7 4" xfId="32271" xr:uid="{00000000-0005-0000-0000-0000BB7D0000}"/>
    <cellStyle name="Dezimal 26 4 8 8" xfId="32272" xr:uid="{00000000-0005-0000-0000-0000BC7D0000}"/>
    <cellStyle name="Dezimal 26 4 8 8 2" xfId="32273" xr:uid="{00000000-0005-0000-0000-0000BD7D0000}"/>
    <cellStyle name="Dezimal 26 4 8 9" xfId="32274" xr:uid="{00000000-0005-0000-0000-0000BE7D0000}"/>
    <cellStyle name="Dezimal 26 4 8 9 2" xfId="32275" xr:uid="{00000000-0005-0000-0000-0000BF7D0000}"/>
    <cellStyle name="Dezimal 26 4 9" xfId="32276" xr:uid="{00000000-0005-0000-0000-0000C07D0000}"/>
    <cellStyle name="Dezimal 26 4 9 2" xfId="32277" xr:uid="{00000000-0005-0000-0000-0000C17D0000}"/>
    <cellStyle name="Dezimal 26 4 9 2 2" xfId="32278" xr:uid="{00000000-0005-0000-0000-0000C27D0000}"/>
    <cellStyle name="Dezimal 26 4 9 2 2 2" xfId="32279" xr:uid="{00000000-0005-0000-0000-0000C37D0000}"/>
    <cellStyle name="Dezimal 26 4 9 2 2 2 2" xfId="32280" xr:uid="{00000000-0005-0000-0000-0000C47D0000}"/>
    <cellStyle name="Dezimal 26 4 9 2 2 3" xfId="32281" xr:uid="{00000000-0005-0000-0000-0000C57D0000}"/>
    <cellStyle name="Dezimal 26 4 9 2 2 3 2" xfId="32282" xr:uid="{00000000-0005-0000-0000-0000C67D0000}"/>
    <cellStyle name="Dezimal 26 4 9 2 2 4" xfId="32283" xr:uid="{00000000-0005-0000-0000-0000C77D0000}"/>
    <cellStyle name="Dezimal 26 4 9 2 3" xfId="32284" xr:uid="{00000000-0005-0000-0000-0000C87D0000}"/>
    <cellStyle name="Dezimal 26 4 9 2 3 2" xfId="32285" xr:uid="{00000000-0005-0000-0000-0000C97D0000}"/>
    <cellStyle name="Dezimal 26 4 9 2 3 2 2" xfId="32286" xr:uid="{00000000-0005-0000-0000-0000CA7D0000}"/>
    <cellStyle name="Dezimal 26 4 9 2 3 3" xfId="32287" xr:uid="{00000000-0005-0000-0000-0000CB7D0000}"/>
    <cellStyle name="Dezimal 26 4 9 2 3 3 2" xfId="32288" xr:uid="{00000000-0005-0000-0000-0000CC7D0000}"/>
    <cellStyle name="Dezimal 26 4 9 2 3 4" xfId="32289" xr:uid="{00000000-0005-0000-0000-0000CD7D0000}"/>
    <cellStyle name="Dezimal 26 4 9 2 4" xfId="32290" xr:uid="{00000000-0005-0000-0000-0000CE7D0000}"/>
    <cellStyle name="Dezimal 26 4 9 2 4 2" xfId="32291" xr:uid="{00000000-0005-0000-0000-0000CF7D0000}"/>
    <cellStyle name="Dezimal 26 4 9 2 5" xfId="32292" xr:uid="{00000000-0005-0000-0000-0000D07D0000}"/>
    <cellStyle name="Dezimal 26 4 9 2 5 2" xfId="32293" xr:uid="{00000000-0005-0000-0000-0000D17D0000}"/>
    <cellStyle name="Dezimal 26 4 9 2 6" xfId="32294" xr:uid="{00000000-0005-0000-0000-0000D27D0000}"/>
    <cellStyle name="Dezimal 26 4 9 3" xfId="32295" xr:uid="{00000000-0005-0000-0000-0000D37D0000}"/>
    <cellStyle name="Dezimal 26 4 9 3 2" xfId="32296" xr:uid="{00000000-0005-0000-0000-0000D47D0000}"/>
    <cellStyle name="Dezimal 26 4 9 3 2 2" xfId="32297" xr:uid="{00000000-0005-0000-0000-0000D57D0000}"/>
    <cellStyle name="Dezimal 26 4 9 3 3" xfId="32298" xr:uid="{00000000-0005-0000-0000-0000D67D0000}"/>
    <cellStyle name="Dezimal 26 4 9 3 3 2" xfId="32299" xr:uid="{00000000-0005-0000-0000-0000D77D0000}"/>
    <cellStyle name="Dezimal 26 4 9 3 4" xfId="32300" xr:uid="{00000000-0005-0000-0000-0000D87D0000}"/>
    <cellStyle name="Dezimal 26 4 9 4" xfId="32301" xr:uid="{00000000-0005-0000-0000-0000D97D0000}"/>
    <cellStyle name="Dezimal 26 4 9 4 2" xfId="32302" xr:uid="{00000000-0005-0000-0000-0000DA7D0000}"/>
    <cellStyle name="Dezimal 26 4 9 5" xfId="32303" xr:uid="{00000000-0005-0000-0000-0000DB7D0000}"/>
    <cellStyle name="Dezimal 26 4 9 5 2" xfId="32304" xr:uid="{00000000-0005-0000-0000-0000DC7D0000}"/>
    <cellStyle name="Dezimal 26 4 9 6" xfId="32305" xr:uid="{00000000-0005-0000-0000-0000DD7D0000}"/>
    <cellStyle name="Dezimal 26 5" xfId="32306" xr:uid="{00000000-0005-0000-0000-0000DE7D0000}"/>
    <cellStyle name="Dezimal 26 5 10" xfId="32307" xr:uid="{00000000-0005-0000-0000-0000DF7D0000}"/>
    <cellStyle name="Dezimal 26 5 10 2" xfId="32308" xr:uid="{00000000-0005-0000-0000-0000E07D0000}"/>
    <cellStyle name="Dezimal 26 5 11" xfId="32309" xr:uid="{00000000-0005-0000-0000-0000E17D0000}"/>
    <cellStyle name="Dezimal 26 5 2" xfId="32310" xr:uid="{00000000-0005-0000-0000-0000E27D0000}"/>
    <cellStyle name="Dezimal 26 5 2 10" xfId="32311" xr:uid="{00000000-0005-0000-0000-0000E37D0000}"/>
    <cellStyle name="Dezimal 26 5 2 2" xfId="32312" xr:uid="{00000000-0005-0000-0000-0000E47D0000}"/>
    <cellStyle name="Dezimal 26 5 2 2 2" xfId="32313" xr:uid="{00000000-0005-0000-0000-0000E57D0000}"/>
    <cellStyle name="Dezimal 26 5 2 2 2 2" xfId="32314" xr:uid="{00000000-0005-0000-0000-0000E67D0000}"/>
    <cellStyle name="Dezimal 26 5 2 2 2 2 2" xfId="32315" xr:uid="{00000000-0005-0000-0000-0000E77D0000}"/>
    <cellStyle name="Dezimal 26 5 2 2 2 3" xfId="32316" xr:uid="{00000000-0005-0000-0000-0000E87D0000}"/>
    <cellStyle name="Dezimal 26 5 2 2 3" xfId="32317" xr:uid="{00000000-0005-0000-0000-0000E97D0000}"/>
    <cellStyle name="Dezimal 26 5 2 2 3 2" xfId="32318" xr:uid="{00000000-0005-0000-0000-0000EA7D0000}"/>
    <cellStyle name="Dezimal 26 5 2 2 4" xfId="32319" xr:uid="{00000000-0005-0000-0000-0000EB7D0000}"/>
    <cellStyle name="Dezimal 26 5 2 3" xfId="32320" xr:uid="{00000000-0005-0000-0000-0000EC7D0000}"/>
    <cellStyle name="Dezimal 26 5 2 3 2" xfId="32321" xr:uid="{00000000-0005-0000-0000-0000ED7D0000}"/>
    <cellStyle name="Dezimal 26 5 2 3 2 2" xfId="32322" xr:uid="{00000000-0005-0000-0000-0000EE7D0000}"/>
    <cellStyle name="Dezimal 26 5 2 3 3" xfId="32323" xr:uid="{00000000-0005-0000-0000-0000EF7D0000}"/>
    <cellStyle name="Dezimal 26 5 2 3 3 2" xfId="32324" xr:uid="{00000000-0005-0000-0000-0000F07D0000}"/>
    <cellStyle name="Dezimal 26 5 2 3 4" xfId="32325" xr:uid="{00000000-0005-0000-0000-0000F17D0000}"/>
    <cellStyle name="Dezimal 26 5 2 4" xfId="32326" xr:uid="{00000000-0005-0000-0000-0000F27D0000}"/>
    <cellStyle name="Dezimal 26 5 2 4 2" xfId="32327" xr:uid="{00000000-0005-0000-0000-0000F37D0000}"/>
    <cellStyle name="Dezimal 26 5 2 4 2 2" xfId="32328" xr:uid="{00000000-0005-0000-0000-0000F47D0000}"/>
    <cellStyle name="Dezimal 26 5 2 4 3" xfId="32329" xr:uid="{00000000-0005-0000-0000-0000F57D0000}"/>
    <cellStyle name="Dezimal 26 5 2 4 3 2" xfId="32330" xr:uid="{00000000-0005-0000-0000-0000F67D0000}"/>
    <cellStyle name="Dezimal 26 5 2 4 4" xfId="32331" xr:uid="{00000000-0005-0000-0000-0000F77D0000}"/>
    <cellStyle name="Dezimal 26 5 2 5" xfId="32332" xr:uid="{00000000-0005-0000-0000-0000F87D0000}"/>
    <cellStyle name="Dezimal 26 5 2 5 2" xfId="32333" xr:uid="{00000000-0005-0000-0000-0000F97D0000}"/>
    <cellStyle name="Dezimal 26 5 2 5 2 2" xfId="32334" xr:uid="{00000000-0005-0000-0000-0000FA7D0000}"/>
    <cellStyle name="Dezimal 26 5 2 5 3" xfId="32335" xr:uid="{00000000-0005-0000-0000-0000FB7D0000}"/>
    <cellStyle name="Dezimal 26 5 2 5 3 2" xfId="32336" xr:uid="{00000000-0005-0000-0000-0000FC7D0000}"/>
    <cellStyle name="Dezimal 26 5 2 5 4" xfId="32337" xr:uid="{00000000-0005-0000-0000-0000FD7D0000}"/>
    <cellStyle name="Dezimal 26 5 2 6" xfId="32338" xr:uid="{00000000-0005-0000-0000-0000FE7D0000}"/>
    <cellStyle name="Dezimal 26 5 2 6 2" xfId="32339" xr:uid="{00000000-0005-0000-0000-0000FF7D0000}"/>
    <cellStyle name="Dezimal 26 5 2 6 2 2" xfId="32340" xr:uid="{00000000-0005-0000-0000-0000007E0000}"/>
    <cellStyle name="Dezimal 26 5 2 6 3" xfId="32341" xr:uid="{00000000-0005-0000-0000-0000017E0000}"/>
    <cellStyle name="Dezimal 26 5 2 6 3 2" xfId="32342" xr:uid="{00000000-0005-0000-0000-0000027E0000}"/>
    <cellStyle name="Dezimal 26 5 2 6 4" xfId="32343" xr:uid="{00000000-0005-0000-0000-0000037E0000}"/>
    <cellStyle name="Dezimal 26 5 2 7" xfId="32344" xr:uid="{00000000-0005-0000-0000-0000047E0000}"/>
    <cellStyle name="Dezimal 26 5 2 7 2" xfId="32345" xr:uid="{00000000-0005-0000-0000-0000057E0000}"/>
    <cellStyle name="Dezimal 26 5 2 7 2 2" xfId="32346" xr:uid="{00000000-0005-0000-0000-0000067E0000}"/>
    <cellStyle name="Dezimal 26 5 2 7 3" xfId="32347" xr:uid="{00000000-0005-0000-0000-0000077E0000}"/>
    <cellStyle name="Dezimal 26 5 2 7 3 2" xfId="32348" xr:uid="{00000000-0005-0000-0000-0000087E0000}"/>
    <cellStyle name="Dezimal 26 5 2 7 4" xfId="32349" xr:uid="{00000000-0005-0000-0000-0000097E0000}"/>
    <cellStyle name="Dezimal 26 5 2 8" xfId="32350" xr:uid="{00000000-0005-0000-0000-00000A7E0000}"/>
    <cellStyle name="Dezimal 26 5 2 8 2" xfId="32351" xr:uid="{00000000-0005-0000-0000-00000B7E0000}"/>
    <cellStyle name="Dezimal 26 5 2 9" xfId="32352" xr:uid="{00000000-0005-0000-0000-00000C7E0000}"/>
    <cellStyle name="Dezimal 26 5 2 9 2" xfId="32353" xr:uid="{00000000-0005-0000-0000-00000D7E0000}"/>
    <cellStyle name="Dezimal 26 5 3" xfId="32354" xr:uid="{00000000-0005-0000-0000-00000E7E0000}"/>
    <cellStyle name="Dezimal 26 5 3 2" xfId="32355" xr:uid="{00000000-0005-0000-0000-00000F7E0000}"/>
    <cellStyle name="Dezimal 26 5 3 2 2" xfId="32356" xr:uid="{00000000-0005-0000-0000-0000107E0000}"/>
    <cellStyle name="Dezimal 26 5 3 2 2 2" xfId="32357" xr:uid="{00000000-0005-0000-0000-0000117E0000}"/>
    <cellStyle name="Dezimal 26 5 3 2 3" xfId="32358" xr:uid="{00000000-0005-0000-0000-0000127E0000}"/>
    <cellStyle name="Dezimal 26 5 3 2 3 2" xfId="32359" xr:uid="{00000000-0005-0000-0000-0000137E0000}"/>
    <cellStyle name="Dezimal 26 5 3 2 4" xfId="32360" xr:uid="{00000000-0005-0000-0000-0000147E0000}"/>
    <cellStyle name="Dezimal 26 5 3 3" xfId="32361" xr:uid="{00000000-0005-0000-0000-0000157E0000}"/>
    <cellStyle name="Dezimal 26 5 3 3 2" xfId="32362" xr:uid="{00000000-0005-0000-0000-0000167E0000}"/>
    <cellStyle name="Dezimal 26 5 3 3 2 2" xfId="32363" xr:uid="{00000000-0005-0000-0000-0000177E0000}"/>
    <cellStyle name="Dezimal 26 5 3 3 3" xfId="32364" xr:uid="{00000000-0005-0000-0000-0000187E0000}"/>
    <cellStyle name="Dezimal 26 5 3 3 3 2" xfId="32365" xr:uid="{00000000-0005-0000-0000-0000197E0000}"/>
    <cellStyle name="Dezimal 26 5 3 3 4" xfId="32366" xr:uid="{00000000-0005-0000-0000-00001A7E0000}"/>
    <cellStyle name="Dezimal 26 5 3 4" xfId="32367" xr:uid="{00000000-0005-0000-0000-00001B7E0000}"/>
    <cellStyle name="Dezimal 26 5 3 4 2" xfId="32368" xr:uid="{00000000-0005-0000-0000-00001C7E0000}"/>
    <cellStyle name="Dezimal 26 5 3 4 2 2" xfId="32369" xr:uid="{00000000-0005-0000-0000-00001D7E0000}"/>
    <cellStyle name="Dezimal 26 5 3 4 3" xfId="32370" xr:uid="{00000000-0005-0000-0000-00001E7E0000}"/>
    <cellStyle name="Dezimal 26 5 3 4 3 2" xfId="32371" xr:uid="{00000000-0005-0000-0000-00001F7E0000}"/>
    <cellStyle name="Dezimal 26 5 3 4 4" xfId="32372" xr:uid="{00000000-0005-0000-0000-0000207E0000}"/>
    <cellStyle name="Dezimal 26 5 3 5" xfId="32373" xr:uid="{00000000-0005-0000-0000-0000217E0000}"/>
    <cellStyle name="Dezimal 26 5 3 5 2" xfId="32374" xr:uid="{00000000-0005-0000-0000-0000227E0000}"/>
    <cellStyle name="Dezimal 26 5 3 5 2 2" xfId="32375" xr:uid="{00000000-0005-0000-0000-0000237E0000}"/>
    <cellStyle name="Dezimal 26 5 3 5 3" xfId="32376" xr:uid="{00000000-0005-0000-0000-0000247E0000}"/>
    <cellStyle name="Dezimal 26 5 3 5 3 2" xfId="32377" xr:uid="{00000000-0005-0000-0000-0000257E0000}"/>
    <cellStyle name="Dezimal 26 5 3 5 4" xfId="32378" xr:uid="{00000000-0005-0000-0000-0000267E0000}"/>
    <cellStyle name="Dezimal 26 5 3 6" xfId="32379" xr:uid="{00000000-0005-0000-0000-0000277E0000}"/>
    <cellStyle name="Dezimal 26 5 3 6 2" xfId="32380" xr:uid="{00000000-0005-0000-0000-0000287E0000}"/>
    <cellStyle name="Dezimal 26 5 3 7" xfId="32381" xr:uid="{00000000-0005-0000-0000-0000297E0000}"/>
    <cellStyle name="Dezimal 26 5 3 7 2" xfId="32382" xr:uid="{00000000-0005-0000-0000-00002A7E0000}"/>
    <cellStyle name="Dezimal 26 5 3 8" xfId="32383" xr:uid="{00000000-0005-0000-0000-00002B7E0000}"/>
    <cellStyle name="Dezimal 26 5 4" xfId="32384" xr:uid="{00000000-0005-0000-0000-00002C7E0000}"/>
    <cellStyle name="Dezimal 26 5 4 2" xfId="32385" xr:uid="{00000000-0005-0000-0000-00002D7E0000}"/>
    <cellStyle name="Dezimal 26 5 4 2 2" xfId="32386" xr:uid="{00000000-0005-0000-0000-00002E7E0000}"/>
    <cellStyle name="Dezimal 26 5 4 3" xfId="32387" xr:uid="{00000000-0005-0000-0000-00002F7E0000}"/>
    <cellStyle name="Dezimal 26 5 4 3 2" xfId="32388" xr:uid="{00000000-0005-0000-0000-0000307E0000}"/>
    <cellStyle name="Dezimal 26 5 4 4" xfId="32389" xr:uid="{00000000-0005-0000-0000-0000317E0000}"/>
    <cellStyle name="Dezimal 26 5 5" xfId="32390" xr:uid="{00000000-0005-0000-0000-0000327E0000}"/>
    <cellStyle name="Dezimal 26 5 5 2" xfId="32391" xr:uid="{00000000-0005-0000-0000-0000337E0000}"/>
    <cellStyle name="Dezimal 26 5 5 2 2" xfId="32392" xr:uid="{00000000-0005-0000-0000-0000347E0000}"/>
    <cellStyle name="Dezimal 26 5 5 3" xfId="32393" xr:uid="{00000000-0005-0000-0000-0000357E0000}"/>
    <cellStyle name="Dezimal 26 5 5 3 2" xfId="32394" xr:uid="{00000000-0005-0000-0000-0000367E0000}"/>
    <cellStyle name="Dezimal 26 5 5 4" xfId="32395" xr:uid="{00000000-0005-0000-0000-0000377E0000}"/>
    <cellStyle name="Dezimal 26 5 6" xfId="32396" xr:uid="{00000000-0005-0000-0000-0000387E0000}"/>
    <cellStyle name="Dezimal 26 5 6 2" xfId="32397" xr:uid="{00000000-0005-0000-0000-0000397E0000}"/>
    <cellStyle name="Dezimal 26 5 6 2 2" xfId="32398" xr:uid="{00000000-0005-0000-0000-00003A7E0000}"/>
    <cellStyle name="Dezimal 26 5 6 3" xfId="32399" xr:uid="{00000000-0005-0000-0000-00003B7E0000}"/>
    <cellStyle name="Dezimal 26 5 6 3 2" xfId="32400" xr:uid="{00000000-0005-0000-0000-00003C7E0000}"/>
    <cellStyle name="Dezimal 26 5 6 4" xfId="32401" xr:uid="{00000000-0005-0000-0000-00003D7E0000}"/>
    <cellStyle name="Dezimal 26 5 7" xfId="32402" xr:uid="{00000000-0005-0000-0000-00003E7E0000}"/>
    <cellStyle name="Dezimal 26 5 7 2" xfId="32403" xr:uid="{00000000-0005-0000-0000-00003F7E0000}"/>
    <cellStyle name="Dezimal 26 5 7 2 2" xfId="32404" xr:uid="{00000000-0005-0000-0000-0000407E0000}"/>
    <cellStyle name="Dezimal 26 5 7 3" xfId="32405" xr:uid="{00000000-0005-0000-0000-0000417E0000}"/>
    <cellStyle name="Dezimal 26 5 7 3 2" xfId="32406" xr:uid="{00000000-0005-0000-0000-0000427E0000}"/>
    <cellStyle name="Dezimal 26 5 7 4" xfId="32407" xr:uid="{00000000-0005-0000-0000-0000437E0000}"/>
    <cellStyle name="Dezimal 26 5 8" xfId="32408" xr:uid="{00000000-0005-0000-0000-0000447E0000}"/>
    <cellStyle name="Dezimal 26 5 8 2" xfId="32409" xr:uid="{00000000-0005-0000-0000-0000457E0000}"/>
    <cellStyle name="Dezimal 26 5 8 2 2" xfId="32410" xr:uid="{00000000-0005-0000-0000-0000467E0000}"/>
    <cellStyle name="Dezimal 26 5 8 3" xfId="32411" xr:uid="{00000000-0005-0000-0000-0000477E0000}"/>
    <cellStyle name="Dezimal 26 5 8 3 2" xfId="32412" xr:uid="{00000000-0005-0000-0000-0000487E0000}"/>
    <cellStyle name="Dezimal 26 5 8 4" xfId="32413" xr:uid="{00000000-0005-0000-0000-0000497E0000}"/>
    <cellStyle name="Dezimal 26 5 9" xfId="32414" xr:uid="{00000000-0005-0000-0000-00004A7E0000}"/>
    <cellStyle name="Dezimal 26 5 9 2" xfId="32415" xr:uid="{00000000-0005-0000-0000-00004B7E0000}"/>
    <cellStyle name="Dezimal 26 6" xfId="32416" xr:uid="{00000000-0005-0000-0000-00004C7E0000}"/>
    <cellStyle name="Dezimal 26 6 10" xfId="32417" xr:uid="{00000000-0005-0000-0000-00004D7E0000}"/>
    <cellStyle name="Dezimal 26 6 10 2" xfId="32418" xr:uid="{00000000-0005-0000-0000-00004E7E0000}"/>
    <cellStyle name="Dezimal 26 6 11" xfId="32419" xr:uid="{00000000-0005-0000-0000-00004F7E0000}"/>
    <cellStyle name="Dezimal 26 6 2" xfId="32420" xr:uid="{00000000-0005-0000-0000-0000507E0000}"/>
    <cellStyle name="Dezimal 26 6 2 10" xfId="32421" xr:uid="{00000000-0005-0000-0000-0000517E0000}"/>
    <cellStyle name="Dezimal 26 6 2 2" xfId="32422" xr:uid="{00000000-0005-0000-0000-0000527E0000}"/>
    <cellStyle name="Dezimal 26 6 2 2 2" xfId="32423" xr:uid="{00000000-0005-0000-0000-0000537E0000}"/>
    <cellStyle name="Dezimal 26 6 2 2 2 2" xfId="32424" xr:uid="{00000000-0005-0000-0000-0000547E0000}"/>
    <cellStyle name="Dezimal 26 6 2 2 3" xfId="32425" xr:uid="{00000000-0005-0000-0000-0000557E0000}"/>
    <cellStyle name="Dezimal 26 6 2 2 3 2" xfId="32426" xr:uid="{00000000-0005-0000-0000-0000567E0000}"/>
    <cellStyle name="Dezimal 26 6 2 2 4" xfId="32427" xr:uid="{00000000-0005-0000-0000-0000577E0000}"/>
    <cellStyle name="Dezimal 26 6 2 3" xfId="32428" xr:uid="{00000000-0005-0000-0000-0000587E0000}"/>
    <cellStyle name="Dezimal 26 6 2 3 2" xfId="32429" xr:uid="{00000000-0005-0000-0000-0000597E0000}"/>
    <cellStyle name="Dezimal 26 6 2 3 2 2" xfId="32430" xr:uid="{00000000-0005-0000-0000-00005A7E0000}"/>
    <cellStyle name="Dezimal 26 6 2 3 3" xfId="32431" xr:uid="{00000000-0005-0000-0000-00005B7E0000}"/>
    <cellStyle name="Dezimal 26 6 2 3 3 2" xfId="32432" xr:uid="{00000000-0005-0000-0000-00005C7E0000}"/>
    <cellStyle name="Dezimal 26 6 2 3 4" xfId="32433" xr:uid="{00000000-0005-0000-0000-00005D7E0000}"/>
    <cellStyle name="Dezimal 26 6 2 4" xfId="32434" xr:uid="{00000000-0005-0000-0000-00005E7E0000}"/>
    <cellStyle name="Dezimal 26 6 2 4 2" xfId="32435" xr:uid="{00000000-0005-0000-0000-00005F7E0000}"/>
    <cellStyle name="Dezimal 26 6 2 4 2 2" xfId="32436" xr:uid="{00000000-0005-0000-0000-0000607E0000}"/>
    <cellStyle name="Dezimal 26 6 2 4 3" xfId="32437" xr:uid="{00000000-0005-0000-0000-0000617E0000}"/>
    <cellStyle name="Dezimal 26 6 2 4 3 2" xfId="32438" xr:uid="{00000000-0005-0000-0000-0000627E0000}"/>
    <cellStyle name="Dezimal 26 6 2 4 4" xfId="32439" xr:uid="{00000000-0005-0000-0000-0000637E0000}"/>
    <cellStyle name="Dezimal 26 6 2 5" xfId="32440" xr:uid="{00000000-0005-0000-0000-0000647E0000}"/>
    <cellStyle name="Dezimal 26 6 2 5 2" xfId="32441" xr:uid="{00000000-0005-0000-0000-0000657E0000}"/>
    <cellStyle name="Dezimal 26 6 2 5 2 2" xfId="32442" xr:uid="{00000000-0005-0000-0000-0000667E0000}"/>
    <cellStyle name="Dezimal 26 6 2 5 3" xfId="32443" xr:uid="{00000000-0005-0000-0000-0000677E0000}"/>
    <cellStyle name="Dezimal 26 6 2 5 3 2" xfId="32444" xr:uid="{00000000-0005-0000-0000-0000687E0000}"/>
    <cellStyle name="Dezimal 26 6 2 5 4" xfId="32445" xr:uid="{00000000-0005-0000-0000-0000697E0000}"/>
    <cellStyle name="Dezimal 26 6 2 6" xfId="32446" xr:uid="{00000000-0005-0000-0000-00006A7E0000}"/>
    <cellStyle name="Dezimal 26 6 2 6 2" xfId="32447" xr:uid="{00000000-0005-0000-0000-00006B7E0000}"/>
    <cellStyle name="Dezimal 26 6 2 6 2 2" xfId="32448" xr:uid="{00000000-0005-0000-0000-00006C7E0000}"/>
    <cellStyle name="Dezimal 26 6 2 6 3" xfId="32449" xr:uid="{00000000-0005-0000-0000-00006D7E0000}"/>
    <cellStyle name="Dezimal 26 6 2 6 3 2" xfId="32450" xr:uid="{00000000-0005-0000-0000-00006E7E0000}"/>
    <cellStyle name="Dezimal 26 6 2 6 4" xfId="32451" xr:uid="{00000000-0005-0000-0000-00006F7E0000}"/>
    <cellStyle name="Dezimal 26 6 2 7" xfId="32452" xr:uid="{00000000-0005-0000-0000-0000707E0000}"/>
    <cellStyle name="Dezimal 26 6 2 7 2" xfId="32453" xr:uid="{00000000-0005-0000-0000-0000717E0000}"/>
    <cellStyle name="Dezimal 26 6 2 7 2 2" xfId="32454" xr:uid="{00000000-0005-0000-0000-0000727E0000}"/>
    <cellStyle name="Dezimal 26 6 2 7 3" xfId="32455" xr:uid="{00000000-0005-0000-0000-0000737E0000}"/>
    <cellStyle name="Dezimal 26 6 2 7 3 2" xfId="32456" xr:uid="{00000000-0005-0000-0000-0000747E0000}"/>
    <cellStyle name="Dezimal 26 6 2 7 4" xfId="32457" xr:uid="{00000000-0005-0000-0000-0000757E0000}"/>
    <cellStyle name="Dezimal 26 6 2 8" xfId="32458" xr:uid="{00000000-0005-0000-0000-0000767E0000}"/>
    <cellStyle name="Dezimal 26 6 2 8 2" xfId="32459" xr:uid="{00000000-0005-0000-0000-0000777E0000}"/>
    <cellStyle name="Dezimal 26 6 2 9" xfId="32460" xr:uid="{00000000-0005-0000-0000-0000787E0000}"/>
    <cellStyle name="Dezimal 26 6 2 9 2" xfId="32461" xr:uid="{00000000-0005-0000-0000-0000797E0000}"/>
    <cellStyle name="Dezimal 26 6 3" xfId="32462" xr:uid="{00000000-0005-0000-0000-00007A7E0000}"/>
    <cellStyle name="Dezimal 26 6 3 2" xfId="32463" xr:uid="{00000000-0005-0000-0000-00007B7E0000}"/>
    <cellStyle name="Dezimal 26 6 3 2 2" xfId="32464" xr:uid="{00000000-0005-0000-0000-00007C7E0000}"/>
    <cellStyle name="Dezimal 26 6 3 2 2 2" xfId="32465" xr:uid="{00000000-0005-0000-0000-00007D7E0000}"/>
    <cellStyle name="Dezimal 26 6 3 2 3" xfId="32466" xr:uid="{00000000-0005-0000-0000-00007E7E0000}"/>
    <cellStyle name="Dezimal 26 6 3 2 3 2" xfId="32467" xr:uid="{00000000-0005-0000-0000-00007F7E0000}"/>
    <cellStyle name="Dezimal 26 6 3 2 4" xfId="32468" xr:uid="{00000000-0005-0000-0000-0000807E0000}"/>
    <cellStyle name="Dezimal 26 6 3 3" xfId="32469" xr:uid="{00000000-0005-0000-0000-0000817E0000}"/>
    <cellStyle name="Dezimal 26 6 3 3 2" xfId="32470" xr:uid="{00000000-0005-0000-0000-0000827E0000}"/>
    <cellStyle name="Dezimal 26 6 3 3 2 2" xfId="32471" xr:uid="{00000000-0005-0000-0000-0000837E0000}"/>
    <cellStyle name="Dezimal 26 6 3 3 3" xfId="32472" xr:uid="{00000000-0005-0000-0000-0000847E0000}"/>
    <cellStyle name="Dezimal 26 6 3 3 3 2" xfId="32473" xr:uid="{00000000-0005-0000-0000-0000857E0000}"/>
    <cellStyle name="Dezimal 26 6 3 3 4" xfId="32474" xr:uid="{00000000-0005-0000-0000-0000867E0000}"/>
    <cellStyle name="Dezimal 26 6 3 4" xfId="32475" xr:uid="{00000000-0005-0000-0000-0000877E0000}"/>
    <cellStyle name="Dezimal 26 6 3 4 2" xfId="32476" xr:uid="{00000000-0005-0000-0000-0000887E0000}"/>
    <cellStyle name="Dezimal 26 6 3 5" xfId="32477" xr:uid="{00000000-0005-0000-0000-0000897E0000}"/>
    <cellStyle name="Dezimal 26 6 3 5 2" xfId="32478" xr:uid="{00000000-0005-0000-0000-00008A7E0000}"/>
    <cellStyle name="Dezimal 26 6 3 6" xfId="32479" xr:uid="{00000000-0005-0000-0000-00008B7E0000}"/>
    <cellStyle name="Dezimal 26 6 4" xfId="32480" xr:uid="{00000000-0005-0000-0000-00008C7E0000}"/>
    <cellStyle name="Dezimal 26 6 4 2" xfId="32481" xr:uid="{00000000-0005-0000-0000-00008D7E0000}"/>
    <cellStyle name="Dezimal 26 6 4 2 2" xfId="32482" xr:uid="{00000000-0005-0000-0000-00008E7E0000}"/>
    <cellStyle name="Dezimal 26 6 4 3" xfId="32483" xr:uid="{00000000-0005-0000-0000-00008F7E0000}"/>
    <cellStyle name="Dezimal 26 6 4 3 2" xfId="32484" xr:uid="{00000000-0005-0000-0000-0000907E0000}"/>
    <cellStyle name="Dezimal 26 6 4 4" xfId="32485" xr:uid="{00000000-0005-0000-0000-0000917E0000}"/>
    <cellStyle name="Dezimal 26 6 5" xfId="32486" xr:uid="{00000000-0005-0000-0000-0000927E0000}"/>
    <cellStyle name="Dezimal 26 6 5 2" xfId="32487" xr:uid="{00000000-0005-0000-0000-0000937E0000}"/>
    <cellStyle name="Dezimal 26 6 5 2 2" xfId="32488" xr:uid="{00000000-0005-0000-0000-0000947E0000}"/>
    <cellStyle name="Dezimal 26 6 5 3" xfId="32489" xr:uid="{00000000-0005-0000-0000-0000957E0000}"/>
    <cellStyle name="Dezimal 26 6 5 3 2" xfId="32490" xr:uid="{00000000-0005-0000-0000-0000967E0000}"/>
    <cellStyle name="Dezimal 26 6 5 4" xfId="32491" xr:uid="{00000000-0005-0000-0000-0000977E0000}"/>
    <cellStyle name="Dezimal 26 6 6" xfId="32492" xr:uid="{00000000-0005-0000-0000-0000987E0000}"/>
    <cellStyle name="Dezimal 26 6 6 2" xfId="32493" xr:uid="{00000000-0005-0000-0000-0000997E0000}"/>
    <cellStyle name="Dezimal 26 6 6 2 2" xfId="32494" xr:uid="{00000000-0005-0000-0000-00009A7E0000}"/>
    <cellStyle name="Dezimal 26 6 6 3" xfId="32495" xr:uid="{00000000-0005-0000-0000-00009B7E0000}"/>
    <cellStyle name="Dezimal 26 6 6 3 2" xfId="32496" xr:uid="{00000000-0005-0000-0000-00009C7E0000}"/>
    <cellStyle name="Dezimal 26 6 6 4" xfId="32497" xr:uid="{00000000-0005-0000-0000-00009D7E0000}"/>
    <cellStyle name="Dezimal 26 6 7" xfId="32498" xr:uid="{00000000-0005-0000-0000-00009E7E0000}"/>
    <cellStyle name="Dezimal 26 6 7 2" xfId="32499" xr:uid="{00000000-0005-0000-0000-00009F7E0000}"/>
    <cellStyle name="Dezimal 26 6 7 2 2" xfId="32500" xr:uid="{00000000-0005-0000-0000-0000A07E0000}"/>
    <cellStyle name="Dezimal 26 6 7 3" xfId="32501" xr:uid="{00000000-0005-0000-0000-0000A17E0000}"/>
    <cellStyle name="Dezimal 26 6 7 3 2" xfId="32502" xr:uid="{00000000-0005-0000-0000-0000A27E0000}"/>
    <cellStyle name="Dezimal 26 6 7 4" xfId="32503" xr:uid="{00000000-0005-0000-0000-0000A37E0000}"/>
    <cellStyle name="Dezimal 26 6 8" xfId="32504" xr:uid="{00000000-0005-0000-0000-0000A47E0000}"/>
    <cellStyle name="Dezimal 26 6 8 2" xfId="32505" xr:uid="{00000000-0005-0000-0000-0000A57E0000}"/>
    <cellStyle name="Dezimal 26 6 8 2 2" xfId="32506" xr:uid="{00000000-0005-0000-0000-0000A67E0000}"/>
    <cellStyle name="Dezimal 26 6 8 3" xfId="32507" xr:uid="{00000000-0005-0000-0000-0000A77E0000}"/>
    <cellStyle name="Dezimal 26 6 8 3 2" xfId="32508" xr:uid="{00000000-0005-0000-0000-0000A87E0000}"/>
    <cellStyle name="Dezimal 26 6 8 4" xfId="32509" xr:uid="{00000000-0005-0000-0000-0000A97E0000}"/>
    <cellStyle name="Dezimal 26 6 9" xfId="32510" xr:uid="{00000000-0005-0000-0000-0000AA7E0000}"/>
    <cellStyle name="Dezimal 26 6 9 2" xfId="32511" xr:uid="{00000000-0005-0000-0000-0000AB7E0000}"/>
    <cellStyle name="Dezimal 26 7" xfId="32512" xr:uid="{00000000-0005-0000-0000-0000AC7E0000}"/>
    <cellStyle name="Dezimal 26 7 10" xfId="32513" xr:uid="{00000000-0005-0000-0000-0000AD7E0000}"/>
    <cellStyle name="Dezimal 26 7 2" xfId="32514" xr:uid="{00000000-0005-0000-0000-0000AE7E0000}"/>
    <cellStyle name="Dezimal 26 7 2 10" xfId="32515" xr:uid="{00000000-0005-0000-0000-0000AF7E0000}"/>
    <cellStyle name="Dezimal 26 7 2 2" xfId="32516" xr:uid="{00000000-0005-0000-0000-0000B07E0000}"/>
    <cellStyle name="Dezimal 26 7 2 2 2" xfId="32517" xr:uid="{00000000-0005-0000-0000-0000B17E0000}"/>
    <cellStyle name="Dezimal 26 7 2 2 2 2" xfId="32518" xr:uid="{00000000-0005-0000-0000-0000B27E0000}"/>
    <cellStyle name="Dezimal 26 7 2 2 3" xfId="32519" xr:uid="{00000000-0005-0000-0000-0000B37E0000}"/>
    <cellStyle name="Dezimal 26 7 2 2 3 2" xfId="32520" xr:uid="{00000000-0005-0000-0000-0000B47E0000}"/>
    <cellStyle name="Dezimal 26 7 2 2 4" xfId="32521" xr:uid="{00000000-0005-0000-0000-0000B57E0000}"/>
    <cellStyle name="Dezimal 26 7 2 3" xfId="32522" xr:uid="{00000000-0005-0000-0000-0000B67E0000}"/>
    <cellStyle name="Dezimal 26 7 2 3 2" xfId="32523" xr:uid="{00000000-0005-0000-0000-0000B77E0000}"/>
    <cellStyle name="Dezimal 26 7 2 3 2 2" xfId="32524" xr:uid="{00000000-0005-0000-0000-0000B87E0000}"/>
    <cellStyle name="Dezimal 26 7 2 3 3" xfId="32525" xr:uid="{00000000-0005-0000-0000-0000B97E0000}"/>
    <cellStyle name="Dezimal 26 7 2 3 3 2" xfId="32526" xr:uid="{00000000-0005-0000-0000-0000BA7E0000}"/>
    <cellStyle name="Dezimal 26 7 2 3 4" xfId="32527" xr:uid="{00000000-0005-0000-0000-0000BB7E0000}"/>
    <cellStyle name="Dezimal 26 7 2 4" xfId="32528" xr:uid="{00000000-0005-0000-0000-0000BC7E0000}"/>
    <cellStyle name="Dezimal 26 7 2 4 2" xfId="32529" xr:uid="{00000000-0005-0000-0000-0000BD7E0000}"/>
    <cellStyle name="Dezimal 26 7 2 4 2 2" xfId="32530" xr:uid="{00000000-0005-0000-0000-0000BE7E0000}"/>
    <cellStyle name="Dezimal 26 7 2 4 3" xfId="32531" xr:uid="{00000000-0005-0000-0000-0000BF7E0000}"/>
    <cellStyle name="Dezimal 26 7 2 4 3 2" xfId="32532" xr:uid="{00000000-0005-0000-0000-0000C07E0000}"/>
    <cellStyle name="Dezimal 26 7 2 4 4" xfId="32533" xr:uid="{00000000-0005-0000-0000-0000C17E0000}"/>
    <cellStyle name="Dezimal 26 7 2 5" xfId="32534" xr:uid="{00000000-0005-0000-0000-0000C27E0000}"/>
    <cellStyle name="Dezimal 26 7 2 5 2" xfId="32535" xr:uid="{00000000-0005-0000-0000-0000C37E0000}"/>
    <cellStyle name="Dezimal 26 7 2 5 2 2" xfId="32536" xr:uid="{00000000-0005-0000-0000-0000C47E0000}"/>
    <cellStyle name="Dezimal 26 7 2 5 3" xfId="32537" xr:uid="{00000000-0005-0000-0000-0000C57E0000}"/>
    <cellStyle name="Dezimal 26 7 2 5 3 2" xfId="32538" xr:uid="{00000000-0005-0000-0000-0000C67E0000}"/>
    <cellStyle name="Dezimal 26 7 2 5 4" xfId="32539" xr:uid="{00000000-0005-0000-0000-0000C77E0000}"/>
    <cellStyle name="Dezimal 26 7 2 6" xfId="32540" xr:uid="{00000000-0005-0000-0000-0000C87E0000}"/>
    <cellStyle name="Dezimal 26 7 2 6 2" xfId="32541" xr:uid="{00000000-0005-0000-0000-0000C97E0000}"/>
    <cellStyle name="Dezimal 26 7 2 6 2 2" xfId="32542" xr:uid="{00000000-0005-0000-0000-0000CA7E0000}"/>
    <cellStyle name="Dezimal 26 7 2 6 3" xfId="32543" xr:uid="{00000000-0005-0000-0000-0000CB7E0000}"/>
    <cellStyle name="Dezimal 26 7 2 6 3 2" xfId="32544" xr:uid="{00000000-0005-0000-0000-0000CC7E0000}"/>
    <cellStyle name="Dezimal 26 7 2 6 4" xfId="32545" xr:uid="{00000000-0005-0000-0000-0000CD7E0000}"/>
    <cellStyle name="Dezimal 26 7 2 7" xfId="32546" xr:uid="{00000000-0005-0000-0000-0000CE7E0000}"/>
    <cellStyle name="Dezimal 26 7 2 7 2" xfId="32547" xr:uid="{00000000-0005-0000-0000-0000CF7E0000}"/>
    <cellStyle name="Dezimal 26 7 2 7 2 2" xfId="32548" xr:uid="{00000000-0005-0000-0000-0000D07E0000}"/>
    <cellStyle name="Dezimal 26 7 2 7 3" xfId="32549" xr:uid="{00000000-0005-0000-0000-0000D17E0000}"/>
    <cellStyle name="Dezimal 26 7 2 7 3 2" xfId="32550" xr:uid="{00000000-0005-0000-0000-0000D27E0000}"/>
    <cellStyle name="Dezimal 26 7 2 7 4" xfId="32551" xr:uid="{00000000-0005-0000-0000-0000D37E0000}"/>
    <cellStyle name="Dezimal 26 7 2 8" xfId="32552" xr:uid="{00000000-0005-0000-0000-0000D47E0000}"/>
    <cellStyle name="Dezimal 26 7 2 8 2" xfId="32553" xr:uid="{00000000-0005-0000-0000-0000D57E0000}"/>
    <cellStyle name="Dezimal 26 7 2 9" xfId="32554" xr:uid="{00000000-0005-0000-0000-0000D67E0000}"/>
    <cellStyle name="Dezimal 26 7 2 9 2" xfId="32555" xr:uid="{00000000-0005-0000-0000-0000D77E0000}"/>
    <cellStyle name="Dezimal 26 7 3" xfId="32556" xr:uid="{00000000-0005-0000-0000-0000D87E0000}"/>
    <cellStyle name="Dezimal 26 7 3 2" xfId="32557" xr:uid="{00000000-0005-0000-0000-0000D97E0000}"/>
    <cellStyle name="Dezimal 26 7 3 2 2" xfId="32558" xr:uid="{00000000-0005-0000-0000-0000DA7E0000}"/>
    <cellStyle name="Dezimal 26 7 3 3" xfId="32559" xr:uid="{00000000-0005-0000-0000-0000DB7E0000}"/>
    <cellStyle name="Dezimal 26 7 3 3 2" xfId="32560" xr:uid="{00000000-0005-0000-0000-0000DC7E0000}"/>
    <cellStyle name="Dezimal 26 7 3 4" xfId="32561" xr:uid="{00000000-0005-0000-0000-0000DD7E0000}"/>
    <cellStyle name="Dezimal 26 7 4" xfId="32562" xr:uid="{00000000-0005-0000-0000-0000DE7E0000}"/>
    <cellStyle name="Dezimal 26 7 4 2" xfId="32563" xr:uid="{00000000-0005-0000-0000-0000DF7E0000}"/>
    <cellStyle name="Dezimal 26 7 4 2 2" xfId="32564" xr:uid="{00000000-0005-0000-0000-0000E07E0000}"/>
    <cellStyle name="Dezimal 26 7 4 3" xfId="32565" xr:uid="{00000000-0005-0000-0000-0000E17E0000}"/>
    <cellStyle name="Dezimal 26 7 4 3 2" xfId="32566" xr:uid="{00000000-0005-0000-0000-0000E27E0000}"/>
    <cellStyle name="Dezimal 26 7 4 4" xfId="32567" xr:uid="{00000000-0005-0000-0000-0000E37E0000}"/>
    <cellStyle name="Dezimal 26 7 5" xfId="32568" xr:uid="{00000000-0005-0000-0000-0000E47E0000}"/>
    <cellStyle name="Dezimal 26 7 5 2" xfId="32569" xr:uid="{00000000-0005-0000-0000-0000E57E0000}"/>
    <cellStyle name="Dezimal 26 7 5 2 2" xfId="32570" xr:uid="{00000000-0005-0000-0000-0000E67E0000}"/>
    <cellStyle name="Dezimal 26 7 5 3" xfId="32571" xr:uid="{00000000-0005-0000-0000-0000E77E0000}"/>
    <cellStyle name="Dezimal 26 7 5 3 2" xfId="32572" xr:uid="{00000000-0005-0000-0000-0000E87E0000}"/>
    <cellStyle name="Dezimal 26 7 5 4" xfId="32573" xr:uid="{00000000-0005-0000-0000-0000E97E0000}"/>
    <cellStyle name="Dezimal 26 7 6" xfId="32574" xr:uid="{00000000-0005-0000-0000-0000EA7E0000}"/>
    <cellStyle name="Dezimal 26 7 6 2" xfId="32575" xr:uid="{00000000-0005-0000-0000-0000EB7E0000}"/>
    <cellStyle name="Dezimal 26 7 6 2 2" xfId="32576" xr:uid="{00000000-0005-0000-0000-0000EC7E0000}"/>
    <cellStyle name="Dezimal 26 7 6 3" xfId="32577" xr:uid="{00000000-0005-0000-0000-0000ED7E0000}"/>
    <cellStyle name="Dezimal 26 7 6 3 2" xfId="32578" xr:uid="{00000000-0005-0000-0000-0000EE7E0000}"/>
    <cellStyle name="Dezimal 26 7 6 4" xfId="32579" xr:uid="{00000000-0005-0000-0000-0000EF7E0000}"/>
    <cellStyle name="Dezimal 26 7 7" xfId="32580" xr:uid="{00000000-0005-0000-0000-0000F07E0000}"/>
    <cellStyle name="Dezimal 26 7 7 2" xfId="32581" xr:uid="{00000000-0005-0000-0000-0000F17E0000}"/>
    <cellStyle name="Dezimal 26 7 7 2 2" xfId="32582" xr:uid="{00000000-0005-0000-0000-0000F27E0000}"/>
    <cellStyle name="Dezimal 26 7 7 3" xfId="32583" xr:uid="{00000000-0005-0000-0000-0000F37E0000}"/>
    <cellStyle name="Dezimal 26 7 7 3 2" xfId="32584" xr:uid="{00000000-0005-0000-0000-0000F47E0000}"/>
    <cellStyle name="Dezimal 26 7 7 4" xfId="32585" xr:uid="{00000000-0005-0000-0000-0000F57E0000}"/>
    <cellStyle name="Dezimal 26 7 8" xfId="32586" xr:uid="{00000000-0005-0000-0000-0000F67E0000}"/>
    <cellStyle name="Dezimal 26 7 8 2" xfId="32587" xr:uid="{00000000-0005-0000-0000-0000F77E0000}"/>
    <cellStyle name="Dezimal 26 7 9" xfId="32588" xr:uid="{00000000-0005-0000-0000-0000F87E0000}"/>
    <cellStyle name="Dezimal 26 7 9 2" xfId="32589" xr:uid="{00000000-0005-0000-0000-0000F97E0000}"/>
    <cellStyle name="Dezimal 26 8" xfId="32590" xr:uid="{00000000-0005-0000-0000-0000FA7E0000}"/>
    <cellStyle name="Dezimal 26 8 10" xfId="32591" xr:uid="{00000000-0005-0000-0000-0000FB7E0000}"/>
    <cellStyle name="Dezimal 26 8 2" xfId="32592" xr:uid="{00000000-0005-0000-0000-0000FC7E0000}"/>
    <cellStyle name="Dezimal 26 8 2 2" xfId="32593" xr:uid="{00000000-0005-0000-0000-0000FD7E0000}"/>
    <cellStyle name="Dezimal 26 8 2 2 2" xfId="32594" xr:uid="{00000000-0005-0000-0000-0000FE7E0000}"/>
    <cellStyle name="Dezimal 26 8 2 2 2 2" xfId="32595" xr:uid="{00000000-0005-0000-0000-0000FF7E0000}"/>
    <cellStyle name="Dezimal 26 8 2 2 3" xfId="32596" xr:uid="{00000000-0005-0000-0000-0000007F0000}"/>
    <cellStyle name="Dezimal 26 8 2 2 3 2" xfId="32597" xr:uid="{00000000-0005-0000-0000-0000017F0000}"/>
    <cellStyle name="Dezimal 26 8 2 2 4" xfId="32598" xr:uid="{00000000-0005-0000-0000-0000027F0000}"/>
    <cellStyle name="Dezimal 26 8 2 3" xfId="32599" xr:uid="{00000000-0005-0000-0000-0000037F0000}"/>
    <cellStyle name="Dezimal 26 8 2 3 2" xfId="32600" xr:uid="{00000000-0005-0000-0000-0000047F0000}"/>
    <cellStyle name="Dezimal 26 8 2 3 2 2" xfId="32601" xr:uid="{00000000-0005-0000-0000-0000057F0000}"/>
    <cellStyle name="Dezimal 26 8 2 3 3" xfId="32602" xr:uid="{00000000-0005-0000-0000-0000067F0000}"/>
    <cellStyle name="Dezimal 26 8 2 3 3 2" xfId="32603" xr:uid="{00000000-0005-0000-0000-0000077F0000}"/>
    <cellStyle name="Dezimal 26 8 2 3 4" xfId="32604" xr:uid="{00000000-0005-0000-0000-0000087F0000}"/>
    <cellStyle name="Dezimal 26 8 2 4" xfId="32605" xr:uid="{00000000-0005-0000-0000-0000097F0000}"/>
    <cellStyle name="Dezimal 26 8 2 4 2" xfId="32606" xr:uid="{00000000-0005-0000-0000-00000A7F0000}"/>
    <cellStyle name="Dezimal 26 8 2 5" xfId="32607" xr:uid="{00000000-0005-0000-0000-00000B7F0000}"/>
    <cellStyle name="Dezimal 26 8 2 5 2" xfId="32608" xr:uid="{00000000-0005-0000-0000-00000C7F0000}"/>
    <cellStyle name="Dezimal 26 8 2 6" xfId="32609" xr:uid="{00000000-0005-0000-0000-00000D7F0000}"/>
    <cellStyle name="Dezimal 26 8 3" xfId="32610" xr:uid="{00000000-0005-0000-0000-00000E7F0000}"/>
    <cellStyle name="Dezimal 26 8 3 2" xfId="32611" xr:uid="{00000000-0005-0000-0000-00000F7F0000}"/>
    <cellStyle name="Dezimal 26 8 3 2 2" xfId="32612" xr:uid="{00000000-0005-0000-0000-0000107F0000}"/>
    <cellStyle name="Dezimal 26 8 3 3" xfId="32613" xr:uid="{00000000-0005-0000-0000-0000117F0000}"/>
    <cellStyle name="Dezimal 26 8 3 3 2" xfId="32614" xr:uid="{00000000-0005-0000-0000-0000127F0000}"/>
    <cellStyle name="Dezimal 26 8 3 4" xfId="32615" xr:uid="{00000000-0005-0000-0000-0000137F0000}"/>
    <cellStyle name="Dezimal 26 8 4" xfId="32616" xr:uid="{00000000-0005-0000-0000-0000147F0000}"/>
    <cellStyle name="Dezimal 26 8 4 2" xfId="32617" xr:uid="{00000000-0005-0000-0000-0000157F0000}"/>
    <cellStyle name="Dezimal 26 8 4 2 2" xfId="32618" xr:uid="{00000000-0005-0000-0000-0000167F0000}"/>
    <cellStyle name="Dezimal 26 8 4 3" xfId="32619" xr:uid="{00000000-0005-0000-0000-0000177F0000}"/>
    <cellStyle name="Dezimal 26 8 4 3 2" xfId="32620" xr:uid="{00000000-0005-0000-0000-0000187F0000}"/>
    <cellStyle name="Dezimal 26 8 4 4" xfId="32621" xr:uid="{00000000-0005-0000-0000-0000197F0000}"/>
    <cellStyle name="Dezimal 26 8 5" xfId="32622" xr:uid="{00000000-0005-0000-0000-00001A7F0000}"/>
    <cellStyle name="Dezimal 26 8 5 2" xfId="32623" xr:uid="{00000000-0005-0000-0000-00001B7F0000}"/>
    <cellStyle name="Dezimal 26 8 5 2 2" xfId="32624" xr:uid="{00000000-0005-0000-0000-00001C7F0000}"/>
    <cellStyle name="Dezimal 26 8 5 3" xfId="32625" xr:uid="{00000000-0005-0000-0000-00001D7F0000}"/>
    <cellStyle name="Dezimal 26 8 5 3 2" xfId="32626" xr:uid="{00000000-0005-0000-0000-00001E7F0000}"/>
    <cellStyle name="Dezimal 26 8 5 4" xfId="32627" xr:uid="{00000000-0005-0000-0000-00001F7F0000}"/>
    <cellStyle name="Dezimal 26 8 6" xfId="32628" xr:uid="{00000000-0005-0000-0000-0000207F0000}"/>
    <cellStyle name="Dezimal 26 8 6 2" xfId="32629" xr:uid="{00000000-0005-0000-0000-0000217F0000}"/>
    <cellStyle name="Dezimal 26 8 6 2 2" xfId="32630" xr:uid="{00000000-0005-0000-0000-0000227F0000}"/>
    <cellStyle name="Dezimal 26 8 6 3" xfId="32631" xr:uid="{00000000-0005-0000-0000-0000237F0000}"/>
    <cellStyle name="Dezimal 26 8 6 3 2" xfId="32632" xr:uid="{00000000-0005-0000-0000-0000247F0000}"/>
    <cellStyle name="Dezimal 26 8 6 4" xfId="32633" xr:uid="{00000000-0005-0000-0000-0000257F0000}"/>
    <cellStyle name="Dezimal 26 8 7" xfId="32634" xr:uid="{00000000-0005-0000-0000-0000267F0000}"/>
    <cellStyle name="Dezimal 26 8 7 2" xfId="32635" xr:uid="{00000000-0005-0000-0000-0000277F0000}"/>
    <cellStyle name="Dezimal 26 8 7 2 2" xfId="32636" xr:uid="{00000000-0005-0000-0000-0000287F0000}"/>
    <cellStyle name="Dezimal 26 8 7 3" xfId="32637" xr:uid="{00000000-0005-0000-0000-0000297F0000}"/>
    <cellStyle name="Dezimal 26 8 7 3 2" xfId="32638" xr:uid="{00000000-0005-0000-0000-00002A7F0000}"/>
    <cellStyle name="Dezimal 26 8 7 4" xfId="32639" xr:uid="{00000000-0005-0000-0000-00002B7F0000}"/>
    <cellStyle name="Dezimal 26 8 8" xfId="32640" xr:uid="{00000000-0005-0000-0000-00002C7F0000}"/>
    <cellStyle name="Dezimal 26 8 8 2" xfId="32641" xr:uid="{00000000-0005-0000-0000-00002D7F0000}"/>
    <cellStyle name="Dezimal 26 8 9" xfId="32642" xr:uid="{00000000-0005-0000-0000-00002E7F0000}"/>
    <cellStyle name="Dezimal 26 8 9 2" xfId="32643" xr:uid="{00000000-0005-0000-0000-00002F7F0000}"/>
    <cellStyle name="Dezimal 26 9" xfId="32644" xr:uid="{00000000-0005-0000-0000-0000307F0000}"/>
    <cellStyle name="Dezimal 26 9 10" xfId="32645" xr:uid="{00000000-0005-0000-0000-0000317F0000}"/>
    <cellStyle name="Dezimal 26 9 10 2" xfId="32646" xr:uid="{00000000-0005-0000-0000-0000327F0000}"/>
    <cellStyle name="Dezimal 26 9 11" xfId="32647" xr:uid="{00000000-0005-0000-0000-0000337F0000}"/>
    <cellStyle name="Dezimal 26 9 2" xfId="32648" xr:uid="{00000000-0005-0000-0000-0000347F0000}"/>
    <cellStyle name="Dezimal 26 9 2 2" xfId="32649" xr:uid="{00000000-0005-0000-0000-0000357F0000}"/>
    <cellStyle name="Dezimal 26 9 2 2 2" xfId="32650" xr:uid="{00000000-0005-0000-0000-0000367F0000}"/>
    <cellStyle name="Dezimal 26 9 2 2 2 2" xfId="32651" xr:uid="{00000000-0005-0000-0000-0000377F0000}"/>
    <cellStyle name="Dezimal 26 9 2 2 3" xfId="32652" xr:uid="{00000000-0005-0000-0000-0000387F0000}"/>
    <cellStyle name="Dezimal 26 9 2 2 3 2" xfId="32653" xr:uid="{00000000-0005-0000-0000-0000397F0000}"/>
    <cellStyle name="Dezimal 26 9 2 2 4" xfId="32654" xr:uid="{00000000-0005-0000-0000-00003A7F0000}"/>
    <cellStyle name="Dezimal 26 9 2 3" xfId="32655" xr:uid="{00000000-0005-0000-0000-00003B7F0000}"/>
    <cellStyle name="Dezimal 26 9 2 3 2" xfId="32656" xr:uid="{00000000-0005-0000-0000-00003C7F0000}"/>
    <cellStyle name="Dezimal 26 9 2 3 2 2" xfId="32657" xr:uid="{00000000-0005-0000-0000-00003D7F0000}"/>
    <cellStyle name="Dezimal 26 9 2 3 3" xfId="32658" xr:uid="{00000000-0005-0000-0000-00003E7F0000}"/>
    <cellStyle name="Dezimal 26 9 2 3 3 2" xfId="32659" xr:uid="{00000000-0005-0000-0000-00003F7F0000}"/>
    <cellStyle name="Dezimal 26 9 2 3 4" xfId="32660" xr:uid="{00000000-0005-0000-0000-0000407F0000}"/>
    <cellStyle name="Dezimal 26 9 2 4" xfId="32661" xr:uid="{00000000-0005-0000-0000-0000417F0000}"/>
    <cellStyle name="Dezimal 26 9 2 4 2" xfId="32662" xr:uid="{00000000-0005-0000-0000-0000427F0000}"/>
    <cellStyle name="Dezimal 26 9 2 5" xfId="32663" xr:uid="{00000000-0005-0000-0000-0000437F0000}"/>
    <cellStyle name="Dezimal 26 9 2 5 2" xfId="32664" xr:uid="{00000000-0005-0000-0000-0000447F0000}"/>
    <cellStyle name="Dezimal 26 9 2 6" xfId="32665" xr:uid="{00000000-0005-0000-0000-0000457F0000}"/>
    <cellStyle name="Dezimal 26 9 3" xfId="32666" xr:uid="{00000000-0005-0000-0000-0000467F0000}"/>
    <cellStyle name="Dezimal 26 9 3 2" xfId="32667" xr:uid="{00000000-0005-0000-0000-0000477F0000}"/>
    <cellStyle name="Dezimal 26 9 3 2 2" xfId="32668" xr:uid="{00000000-0005-0000-0000-0000487F0000}"/>
    <cellStyle name="Dezimal 26 9 3 2 2 2" xfId="32669" xr:uid="{00000000-0005-0000-0000-0000497F0000}"/>
    <cellStyle name="Dezimal 26 9 3 2 3" xfId="32670" xr:uid="{00000000-0005-0000-0000-00004A7F0000}"/>
    <cellStyle name="Dezimal 26 9 3 2 3 2" xfId="32671" xr:uid="{00000000-0005-0000-0000-00004B7F0000}"/>
    <cellStyle name="Dezimal 26 9 3 2 4" xfId="32672" xr:uid="{00000000-0005-0000-0000-00004C7F0000}"/>
    <cellStyle name="Dezimal 26 9 3 3" xfId="32673" xr:uid="{00000000-0005-0000-0000-00004D7F0000}"/>
    <cellStyle name="Dezimal 26 9 3 3 2" xfId="32674" xr:uid="{00000000-0005-0000-0000-00004E7F0000}"/>
    <cellStyle name="Dezimal 26 9 3 3 2 2" xfId="32675" xr:uid="{00000000-0005-0000-0000-00004F7F0000}"/>
    <cellStyle name="Dezimal 26 9 3 3 3" xfId="32676" xr:uid="{00000000-0005-0000-0000-0000507F0000}"/>
    <cellStyle name="Dezimal 26 9 3 3 3 2" xfId="32677" xr:uid="{00000000-0005-0000-0000-0000517F0000}"/>
    <cellStyle name="Dezimal 26 9 3 3 4" xfId="32678" xr:uid="{00000000-0005-0000-0000-0000527F0000}"/>
    <cellStyle name="Dezimal 26 9 3 4" xfId="32679" xr:uid="{00000000-0005-0000-0000-0000537F0000}"/>
    <cellStyle name="Dezimal 26 9 3 4 2" xfId="32680" xr:uid="{00000000-0005-0000-0000-0000547F0000}"/>
    <cellStyle name="Dezimal 26 9 3 5" xfId="32681" xr:uid="{00000000-0005-0000-0000-0000557F0000}"/>
    <cellStyle name="Dezimal 26 9 3 5 2" xfId="32682" xr:uid="{00000000-0005-0000-0000-0000567F0000}"/>
    <cellStyle name="Dezimal 26 9 3 6" xfId="32683" xr:uid="{00000000-0005-0000-0000-0000577F0000}"/>
    <cellStyle name="Dezimal 26 9 4" xfId="32684" xr:uid="{00000000-0005-0000-0000-0000587F0000}"/>
    <cellStyle name="Dezimal 26 9 4 2" xfId="32685" xr:uid="{00000000-0005-0000-0000-0000597F0000}"/>
    <cellStyle name="Dezimal 26 9 4 2 2" xfId="32686" xr:uid="{00000000-0005-0000-0000-00005A7F0000}"/>
    <cellStyle name="Dezimal 26 9 4 2 2 2" xfId="32687" xr:uid="{00000000-0005-0000-0000-00005B7F0000}"/>
    <cellStyle name="Dezimal 26 9 4 2 2 2 2" xfId="32688" xr:uid="{00000000-0005-0000-0000-00005C7F0000}"/>
    <cellStyle name="Dezimal 26 9 4 2 2 3" xfId="32689" xr:uid="{00000000-0005-0000-0000-00005D7F0000}"/>
    <cellStyle name="Dezimal 26 9 4 2 2 3 2" xfId="32690" xr:uid="{00000000-0005-0000-0000-00005E7F0000}"/>
    <cellStyle name="Dezimal 26 9 4 2 2 4" xfId="32691" xr:uid="{00000000-0005-0000-0000-00005F7F0000}"/>
    <cellStyle name="Dezimal 26 9 4 2 3" xfId="32692" xr:uid="{00000000-0005-0000-0000-0000607F0000}"/>
    <cellStyle name="Dezimal 26 9 4 2 3 2" xfId="32693" xr:uid="{00000000-0005-0000-0000-0000617F0000}"/>
    <cellStyle name="Dezimal 26 9 4 2 3 2 2" xfId="32694" xr:uid="{00000000-0005-0000-0000-0000627F0000}"/>
    <cellStyle name="Dezimal 26 9 4 2 3 3" xfId="32695" xr:uid="{00000000-0005-0000-0000-0000637F0000}"/>
    <cellStyle name="Dezimal 26 9 4 2 3 3 2" xfId="32696" xr:uid="{00000000-0005-0000-0000-0000647F0000}"/>
    <cellStyle name="Dezimal 26 9 4 2 3 4" xfId="32697" xr:uid="{00000000-0005-0000-0000-0000657F0000}"/>
    <cellStyle name="Dezimal 26 9 4 2 4" xfId="32698" xr:uid="{00000000-0005-0000-0000-0000667F0000}"/>
    <cellStyle name="Dezimal 26 9 4 2 4 2" xfId="32699" xr:uid="{00000000-0005-0000-0000-0000677F0000}"/>
    <cellStyle name="Dezimal 26 9 4 2 5" xfId="32700" xr:uid="{00000000-0005-0000-0000-0000687F0000}"/>
    <cellStyle name="Dezimal 26 9 4 2 5 2" xfId="32701" xr:uid="{00000000-0005-0000-0000-0000697F0000}"/>
    <cellStyle name="Dezimal 26 9 4 2 6" xfId="32702" xr:uid="{00000000-0005-0000-0000-00006A7F0000}"/>
    <cellStyle name="Dezimal 26 9 4 3" xfId="32703" xr:uid="{00000000-0005-0000-0000-00006B7F0000}"/>
    <cellStyle name="Dezimal 26 9 4 3 2" xfId="32704" xr:uid="{00000000-0005-0000-0000-00006C7F0000}"/>
    <cellStyle name="Dezimal 26 9 4 3 2 2" xfId="32705" xr:uid="{00000000-0005-0000-0000-00006D7F0000}"/>
    <cellStyle name="Dezimal 26 9 4 3 3" xfId="32706" xr:uid="{00000000-0005-0000-0000-00006E7F0000}"/>
    <cellStyle name="Dezimal 26 9 4 3 3 2" xfId="32707" xr:uid="{00000000-0005-0000-0000-00006F7F0000}"/>
    <cellStyle name="Dezimal 26 9 4 3 4" xfId="32708" xr:uid="{00000000-0005-0000-0000-0000707F0000}"/>
    <cellStyle name="Dezimal 26 9 4 4" xfId="32709" xr:uid="{00000000-0005-0000-0000-0000717F0000}"/>
    <cellStyle name="Dezimal 26 9 4 4 2" xfId="32710" xr:uid="{00000000-0005-0000-0000-0000727F0000}"/>
    <cellStyle name="Dezimal 26 9 4 5" xfId="32711" xr:uid="{00000000-0005-0000-0000-0000737F0000}"/>
    <cellStyle name="Dezimal 26 9 4 5 2" xfId="32712" xr:uid="{00000000-0005-0000-0000-0000747F0000}"/>
    <cellStyle name="Dezimal 26 9 4 6" xfId="32713" xr:uid="{00000000-0005-0000-0000-0000757F0000}"/>
    <cellStyle name="Dezimal 26 9 5" xfId="32714" xr:uid="{00000000-0005-0000-0000-0000767F0000}"/>
    <cellStyle name="Dezimal 26 9 5 2" xfId="32715" xr:uid="{00000000-0005-0000-0000-0000777F0000}"/>
    <cellStyle name="Dezimal 26 9 5 2 2" xfId="32716" xr:uid="{00000000-0005-0000-0000-0000787F0000}"/>
    <cellStyle name="Dezimal 26 9 5 3" xfId="32717" xr:uid="{00000000-0005-0000-0000-0000797F0000}"/>
    <cellStyle name="Dezimal 26 9 5 3 2" xfId="32718" xr:uid="{00000000-0005-0000-0000-00007A7F0000}"/>
    <cellStyle name="Dezimal 26 9 5 4" xfId="32719" xr:uid="{00000000-0005-0000-0000-00007B7F0000}"/>
    <cellStyle name="Dezimal 26 9 6" xfId="32720" xr:uid="{00000000-0005-0000-0000-00007C7F0000}"/>
    <cellStyle name="Dezimal 26 9 6 2" xfId="32721" xr:uid="{00000000-0005-0000-0000-00007D7F0000}"/>
    <cellStyle name="Dezimal 26 9 6 2 2" xfId="32722" xr:uid="{00000000-0005-0000-0000-00007E7F0000}"/>
    <cellStyle name="Dezimal 26 9 6 3" xfId="32723" xr:uid="{00000000-0005-0000-0000-00007F7F0000}"/>
    <cellStyle name="Dezimal 26 9 6 3 2" xfId="32724" xr:uid="{00000000-0005-0000-0000-0000807F0000}"/>
    <cellStyle name="Dezimal 26 9 6 4" xfId="32725" xr:uid="{00000000-0005-0000-0000-0000817F0000}"/>
    <cellStyle name="Dezimal 26 9 7" xfId="32726" xr:uid="{00000000-0005-0000-0000-0000827F0000}"/>
    <cellStyle name="Dezimal 26 9 7 2" xfId="32727" xr:uid="{00000000-0005-0000-0000-0000837F0000}"/>
    <cellStyle name="Dezimal 26 9 7 2 2" xfId="32728" xr:uid="{00000000-0005-0000-0000-0000847F0000}"/>
    <cellStyle name="Dezimal 26 9 7 3" xfId="32729" xr:uid="{00000000-0005-0000-0000-0000857F0000}"/>
    <cellStyle name="Dezimal 26 9 7 3 2" xfId="32730" xr:uid="{00000000-0005-0000-0000-0000867F0000}"/>
    <cellStyle name="Dezimal 26 9 7 4" xfId="32731" xr:uid="{00000000-0005-0000-0000-0000877F0000}"/>
    <cellStyle name="Dezimal 26 9 8" xfId="32732" xr:uid="{00000000-0005-0000-0000-0000887F0000}"/>
    <cellStyle name="Dezimal 26 9 8 2" xfId="32733" xr:uid="{00000000-0005-0000-0000-0000897F0000}"/>
    <cellStyle name="Dezimal 26 9 8 2 2" xfId="32734" xr:uid="{00000000-0005-0000-0000-00008A7F0000}"/>
    <cellStyle name="Dezimal 26 9 8 3" xfId="32735" xr:uid="{00000000-0005-0000-0000-00008B7F0000}"/>
    <cellStyle name="Dezimal 26 9 8 3 2" xfId="32736" xr:uid="{00000000-0005-0000-0000-00008C7F0000}"/>
    <cellStyle name="Dezimal 26 9 8 4" xfId="32737" xr:uid="{00000000-0005-0000-0000-00008D7F0000}"/>
    <cellStyle name="Dezimal 26 9 9" xfId="32738" xr:uid="{00000000-0005-0000-0000-00008E7F0000}"/>
    <cellStyle name="Dezimal 26 9 9 2" xfId="32739" xr:uid="{00000000-0005-0000-0000-00008F7F0000}"/>
    <cellStyle name="Dezimal 27" xfId="32740" xr:uid="{00000000-0005-0000-0000-0000907F0000}"/>
    <cellStyle name="Dezimal 27 10" xfId="32741" xr:uid="{00000000-0005-0000-0000-0000917F0000}"/>
    <cellStyle name="Dezimal 27 10 10" xfId="32742" xr:uid="{00000000-0005-0000-0000-0000927F0000}"/>
    <cellStyle name="Dezimal 27 10 10 2" xfId="32743" xr:uid="{00000000-0005-0000-0000-0000937F0000}"/>
    <cellStyle name="Dezimal 27 10 11" xfId="32744" xr:uid="{00000000-0005-0000-0000-0000947F0000}"/>
    <cellStyle name="Dezimal 27 10 2" xfId="32745" xr:uid="{00000000-0005-0000-0000-0000957F0000}"/>
    <cellStyle name="Dezimal 27 10 2 2" xfId="32746" xr:uid="{00000000-0005-0000-0000-0000967F0000}"/>
    <cellStyle name="Dezimal 27 10 2 2 2" xfId="32747" xr:uid="{00000000-0005-0000-0000-0000977F0000}"/>
    <cellStyle name="Dezimal 27 10 2 2 2 2" xfId="32748" xr:uid="{00000000-0005-0000-0000-0000987F0000}"/>
    <cellStyle name="Dezimal 27 10 2 2 3" xfId="32749" xr:uid="{00000000-0005-0000-0000-0000997F0000}"/>
    <cellStyle name="Dezimal 27 10 2 2 3 2" xfId="32750" xr:uid="{00000000-0005-0000-0000-00009A7F0000}"/>
    <cellStyle name="Dezimal 27 10 2 2 4" xfId="32751" xr:uid="{00000000-0005-0000-0000-00009B7F0000}"/>
    <cellStyle name="Dezimal 27 10 2 3" xfId="32752" xr:uid="{00000000-0005-0000-0000-00009C7F0000}"/>
    <cellStyle name="Dezimal 27 10 2 3 2" xfId="32753" xr:uid="{00000000-0005-0000-0000-00009D7F0000}"/>
    <cellStyle name="Dezimal 27 10 2 3 2 2" xfId="32754" xr:uid="{00000000-0005-0000-0000-00009E7F0000}"/>
    <cellStyle name="Dezimal 27 10 2 3 3" xfId="32755" xr:uid="{00000000-0005-0000-0000-00009F7F0000}"/>
    <cellStyle name="Dezimal 27 10 2 3 3 2" xfId="32756" xr:uid="{00000000-0005-0000-0000-0000A07F0000}"/>
    <cellStyle name="Dezimal 27 10 2 3 4" xfId="32757" xr:uid="{00000000-0005-0000-0000-0000A17F0000}"/>
    <cellStyle name="Dezimal 27 10 2 4" xfId="32758" xr:uid="{00000000-0005-0000-0000-0000A27F0000}"/>
    <cellStyle name="Dezimal 27 10 2 4 2" xfId="32759" xr:uid="{00000000-0005-0000-0000-0000A37F0000}"/>
    <cellStyle name="Dezimal 27 10 2 5" xfId="32760" xr:uid="{00000000-0005-0000-0000-0000A47F0000}"/>
    <cellStyle name="Dezimal 27 10 2 5 2" xfId="32761" xr:uid="{00000000-0005-0000-0000-0000A57F0000}"/>
    <cellStyle name="Dezimal 27 10 2 6" xfId="32762" xr:uid="{00000000-0005-0000-0000-0000A67F0000}"/>
    <cellStyle name="Dezimal 27 10 3" xfId="32763" xr:uid="{00000000-0005-0000-0000-0000A77F0000}"/>
    <cellStyle name="Dezimal 27 10 3 2" xfId="32764" xr:uid="{00000000-0005-0000-0000-0000A87F0000}"/>
    <cellStyle name="Dezimal 27 10 3 2 2" xfId="32765" xr:uid="{00000000-0005-0000-0000-0000A97F0000}"/>
    <cellStyle name="Dezimal 27 10 3 2 2 2" xfId="32766" xr:uid="{00000000-0005-0000-0000-0000AA7F0000}"/>
    <cellStyle name="Dezimal 27 10 3 2 3" xfId="32767" xr:uid="{00000000-0005-0000-0000-0000AB7F0000}"/>
    <cellStyle name="Dezimal 27 10 3 2 3 2" xfId="32768" xr:uid="{00000000-0005-0000-0000-0000AC7F0000}"/>
    <cellStyle name="Dezimal 27 10 3 2 4" xfId="32769" xr:uid="{00000000-0005-0000-0000-0000AD7F0000}"/>
    <cellStyle name="Dezimal 27 10 3 3" xfId="32770" xr:uid="{00000000-0005-0000-0000-0000AE7F0000}"/>
    <cellStyle name="Dezimal 27 10 3 3 2" xfId="32771" xr:uid="{00000000-0005-0000-0000-0000AF7F0000}"/>
    <cellStyle name="Dezimal 27 10 3 3 2 2" xfId="32772" xr:uid="{00000000-0005-0000-0000-0000B07F0000}"/>
    <cellStyle name="Dezimal 27 10 3 3 3" xfId="32773" xr:uid="{00000000-0005-0000-0000-0000B17F0000}"/>
    <cellStyle name="Dezimal 27 10 3 3 3 2" xfId="32774" xr:uid="{00000000-0005-0000-0000-0000B27F0000}"/>
    <cellStyle name="Dezimal 27 10 3 3 4" xfId="32775" xr:uid="{00000000-0005-0000-0000-0000B37F0000}"/>
    <cellStyle name="Dezimal 27 10 3 4" xfId="32776" xr:uid="{00000000-0005-0000-0000-0000B47F0000}"/>
    <cellStyle name="Dezimal 27 10 3 4 2" xfId="32777" xr:uid="{00000000-0005-0000-0000-0000B57F0000}"/>
    <cellStyle name="Dezimal 27 10 3 5" xfId="32778" xr:uid="{00000000-0005-0000-0000-0000B67F0000}"/>
    <cellStyle name="Dezimal 27 10 3 5 2" xfId="32779" xr:uid="{00000000-0005-0000-0000-0000B77F0000}"/>
    <cellStyle name="Dezimal 27 10 3 6" xfId="32780" xr:uid="{00000000-0005-0000-0000-0000B87F0000}"/>
    <cellStyle name="Dezimal 27 10 4" xfId="32781" xr:uid="{00000000-0005-0000-0000-0000B97F0000}"/>
    <cellStyle name="Dezimal 27 10 4 2" xfId="32782" xr:uid="{00000000-0005-0000-0000-0000BA7F0000}"/>
    <cellStyle name="Dezimal 27 10 4 2 2" xfId="32783" xr:uid="{00000000-0005-0000-0000-0000BB7F0000}"/>
    <cellStyle name="Dezimal 27 10 4 2 2 2" xfId="32784" xr:uid="{00000000-0005-0000-0000-0000BC7F0000}"/>
    <cellStyle name="Dezimal 27 10 4 2 2 2 2" xfId="32785" xr:uid="{00000000-0005-0000-0000-0000BD7F0000}"/>
    <cellStyle name="Dezimal 27 10 4 2 2 3" xfId="32786" xr:uid="{00000000-0005-0000-0000-0000BE7F0000}"/>
    <cellStyle name="Dezimal 27 10 4 2 2 3 2" xfId="32787" xr:uid="{00000000-0005-0000-0000-0000BF7F0000}"/>
    <cellStyle name="Dezimal 27 10 4 2 2 4" xfId="32788" xr:uid="{00000000-0005-0000-0000-0000C07F0000}"/>
    <cellStyle name="Dezimal 27 10 4 2 3" xfId="32789" xr:uid="{00000000-0005-0000-0000-0000C17F0000}"/>
    <cellStyle name="Dezimal 27 10 4 2 3 2" xfId="32790" xr:uid="{00000000-0005-0000-0000-0000C27F0000}"/>
    <cellStyle name="Dezimal 27 10 4 2 3 2 2" xfId="32791" xr:uid="{00000000-0005-0000-0000-0000C37F0000}"/>
    <cellStyle name="Dezimal 27 10 4 2 3 3" xfId="32792" xr:uid="{00000000-0005-0000-0000-0000C47F0000}"/>
    <cellStyle name="Dezimal 27 10 4 2 3 3 2" xfId="32793" xr:uid="{00000000-0005-0000-0000-0000C57F0000}"/>
    <cellStyle name="Dezimal 27 10 4 2 3 4" xfId="32794" xr:uid="{00000000-0005-0000-0000-0000C67F0000}"/>
    <cellStyle name="Dezimal 27 10 4 2 4" xfId="32795" xr:uid="{00000000-0005-0000-0000-0000C77F0000}"/>
    <cellStyle name="Dezimal 27 10 4 2 4 2" xfId="32796" xr:uid="{00000000-0005-0000-0000-0000C87F0000}"/>
    <cellStyle name="Dezimal 27 10 4 2 5" xfId="32797" xr:uid="{00000000-0005-0000-0000-0000C97F0000}"/>
    <cellStyle name="Dezimal 27 10 4 2 5 2" xfId="32798" xr:uid="{00000000-0005-0000-0000-0000CA7F0000}"/>
    <cellStyle name="Dezimal 27 10 4 2 6" xfId="32799" xr:uid="{00000000-0005-0000-0000-0000CB7F0000}"/>
    <cellStyle name="Dezimal 27 10 4 3" xfId="32800" xr:uid="{00000000-0005-0000-0000-0000CC7F0000}"/>
    <cellStyle name="Dezimal 27 10 4 3 2" xfId="32801" xr:uid="{00000000-0005-0000-0000-0000CD7F0000}"/>
    <cellStyle name="Dezimal 27 10 4 3 2 2" xfId="32802" xr:uid="{00000000-0005-0000-0000-0000CE7F0000}"/>
    <cellStyle name="Dezimal 27 10 4 3 3" xfId="32803" xr:uid="{00000000-0005-0000-0000-0000CF7F0000}"/>
    <cellStyle name="Dezimal 27 10 4 3 3 2" xfId="32804" xr:uid="{00000000-0005-0000-0000-0000D07F0000}"/>
    <cellStyle name="Dezimal 27 10 4 3 4" xfId="32805" xr:uid="{00000000-0005-0000-0000-0000D17F0000}"/>
    <cellStyle name="Dezimal 27 10 4 4" xfId="32806" xr:uid="{00000000-0005-0000-0000-0000D27F0000}"/>
    <cellStyle name="Dezimal 27 10 4 4 2" xfId="32807" xr:uid="{00000000-0005-0000-0000-0000D37F0000}"/>
    <cellStyle name="Dezimal 27 10 4 5" xfId="32808" xr:uid="{00000000-0005-0000-0000-0000D47F0000}"/>
    <cellStyle name="Dezimal 27 10 4 5 2" xfId="32809" xr:uid="{00000000-0005-0000-0000-0000D57F0000}"/>
    <cellStyle name="Dezimal 27 10 4 6" xfId="32810" xr:uid="{00000000-0005-0000-0000-0000D67F0000}"/>
    <cellStyle name="Dezimal 27 10 5" xfId="32811" xr:uid="{00000000-0005-0000-0000-0000D77F0000}"/>
    <cellStyle name="Dezimal 27 10 5 2" xfId="32812" xr:uid="{00000000-0005-0000-0000-0000D87F0000}"/>
    <cellStyle name="Dezimal 27 10 5 2 2" xfId="32813" xr:uid="{00000000-0005-0000-0000-0000D97F0000}"/>
    <cellStyle name="Dezimal 27 10 5 3" xfId="32814" xr:uid="{00000000-0005-0000-0000-0000DA7F0000}"/>
    <cellStyle name="Dezimal 27 10 5 3 2" xfId="32815" xr:uid="{00000000-0005-0000-0000-0000DB7F0000}"/>
    <cellStyle name="Dezimal 27 10 5 4" xfId="32816" xr:uid="{00000000-0005-0000-0000-0000DC7F0000}"/>
    <cellStyle name="Dezimal 27 10 6" xfId="32817" xr:uid="{00000000-0005-0000-0000-0000DD7F0000}"/>
    <cellStyle name="Dezimal 27 10 6 2" xfId="32818" xr:uid="{00000000-0005-0000-0000-0000DE7F0000}"/>
    <cellStyle name="Dezimal 27 10 6 2 2" xfId="32819" xr:uid="{00000000-0005-0000-0000-0000DF7F0000}"/>
    <cellStyle name="Dezimal 27 10 6 3" xfId="32820" xr:uid="{00000000-0005-0000-0000-0000E07F0000}"/>
    <cellStyle name="Dezimal 27 10 6 3 2" xfId="32821" xr:uid="{00000000-0005-0000-0000-0000E17F0000}"/>
    <cellStyle name="Dezimal 27 10 6 4" xfId="32822" xr:uid="{00000000-0005-0000-0000-0000E27F0000}"/>
    <cellStyle name="Dezimal 27 10 7" xfId="32823" xr:uid="{00000000-0005-0000-0000-0000E37F0000}"/>
    <cellStyle name="Dezimal 27 10 7 2" xfId="32824" xr:uid="{00000000-0005-0000-0000-0000E47F0000}"/>
    <cellStyle name="Dezimal 27 10 7 2 2" xfId="32825" xr:uid="{00000000-0005-0000-0000-0000E57F0000}"/>
    <cellStyle name="Dezimal 27 10 7 3" xfId="32826" xr:uid="{00000000-0005-0000-0000-0000E67F0000}"/>
    <cellStyle name="Dezimal 27 10 7 3 2" xfId="32827" xr:uid="{00000000-0005-0000-0000-0000E77F0000}"/>
    <cellStyle name="Dezimal 27 10 7 4" xfId="32828" xr:uid="{00000000-0005-0000-0000-0000E87F0000}"/>
    <cellStyle name="Dezimal 27 10 8" xfId="32829" xr:uid="{00000000-0005-0000-0000-0000E97F0000}"/>
    <cellStyle name="Dezimal 27 10 8 2" xfId="32830" xr:uid="{00000000-0005-0000-0000-0000EA7F0000}"/>
    <cellStyle name="Dezimal 27 10 9" xfId="32831" xr:uid="{00000000-0005-0000-0000-0000EB7F0000}"/>
    <cellStyle name="Dezimal 27 10 9 2" xfId="32832" xr:uid="{00000000-0005-0000-0000-0000EC7F0000}"/>
    <cellStyle name="Dezimal 27 11" xfId="32833" xr:uid="{00000000-0005-0000-0000-0000ED7F0000}"/>
    <cellStyle name="Dezimal 27 11 2" xfId="32834" xr:uid="{00000000-0005-0000-0000-0000EE7F0000}"/>
    <cellStyle name="Dezimal 27 11 2 2" xfId="32835" xr:uid="{00000000-0005-0000-0000-0000EF7F0000}"/>
    <cellStyle name="Dezimal 27 11 2 2 2" xfId="32836" xr:uid="{00000000-0005-0000-0000-0000F07F0000}"/>
    <cellStyle name="Dezimal 27 11 2 2 2 2" xfId="32837" xr:uid="{00000000-0005-0000-0000-0000F17F0000}"/>
    <cellStyle name="Dezimal 27 11 2 2 3" xfId="32838" xr:uid="{00000000-0005-0000-0000-0000F27F0000}"/>
    <cellStyle name="Dezimal 27 11 2 2 3 2" xfId="32839" xr:uid="{00000000-0005-0000-0000-0000F37F0000}"/>
    <cellStyle name="Dezimal 27 11 2 2 4" xfId="32840" xr:uid="{00000000-0005-0000-0000-0000F47F0000}"/>
    <cellStyle name="Dezimal 27 11 2 3" xfId="32841" xr:uid="{00000000-0005-0000-0000-0000F57F0000}"/>
    <cellStyle name="Dezimal 27 11 2 3 2" xfId="32842" xr:uid="{00000000-0005-0000-0000-0000F67F0000}"/>
    <cellStyle name="Dezimal 27 11 2 3 2 2" xfId="32843" xr:uid="{00000000-0005-0000-0000-0000F77F0000}"/>
    <cellStyle name="Dezimal 27 11 2 3 3" xfId="32844" xr:uid="{00000000-0005-0000-0000-0000F87F0000}"/>
    <cellStyle name="Dezimal 27 11 2 3 3 2" xfId="32845" xr:uid="{00000000-0005-0000-0000-0000F97F0000}"/>
    <cellStyle name="Dezimal 27 11 2 3 4" xfId="32846" xr:uid="{00000000-0005-0000-0000-0000FA7F0000}"/>
    <cellStyle name="Dezimal 27 11 2 4" xfId="32847" xr:uid="{00000000-0005-0000-0000-0000FB7F0000}"/>
    <cellStyle name="Dezimal 27 11 2 4 2" xfId="32848" xr:uid="{00000000-0005-0000-0000-0000FC7F0000}"/>
    <cellStyle name="Dezimal 27 11 2 5" xfId="32849" xr:uid="{00000000-0005-0000-0000-0000FD7F0000}"/>
    <cellStyle name="Dezimal 27 11 2 5 2" xfId="32850" xr:uid="{00000000-0005-0000-0000-0000FE7F0000}"/>
    <cellStyle name="Dezimal 27 11 2 6" xfId="32851" xr:uid="{00000000-0005-0000-0000-0000FF7F0000}"/>
    <cellStyle name="Dezimal 27 11 3" xfId="32852" xr:uid="{00000000-0005-0000-0000-000000800000}"/>
    <cellStyle name="Dezimal 27 11 3 2" xfId="32853" xr:uid="{00000000-0005-0000-0000-000001800000}"/>
    <cellStyle name="Dezimal 27 11 3 2 2" xfId="32854" xr:uid="{00000000-0005-0000-0000-000002800000}"/>
    <cellStyle name="Dezimal 27 11 3 3" xfId="32855" xr:uid="{00000000-0005-0000-0000-000003800000}"/>
    <cellStyle name="Dezimal 27 11 3 3 2" xfId="32856" xr:uid="{00000000-0005-0000-0000-000004800000}"/>
    <cellStyle name="Dezimal 27 11 3 4" xfId="32857" xr:uid="{00000000-0005-0000-0000-000005800000}"/>
    <cellStyle name="Dezimal 27 11 4" xfId="32858" xr:uid="{00000000-0005-0000-0000-000006800000}"/>
    <cellStyle name="Dezimal 27 11 4 2" xfId="32859" xr:uid="{00000000-0005-0000-0000-000007800000}"/>
    <cellStyle name="Dezimal 27 11 5" xfId="32860" xr:uid="{00000000-0005-0000-0000-000008800000}"/>
    <cellStyle name="Dezimal 27 11 5 2" xfId="32861" xr:uid="{00000000-0005-0000-0000-000009800000}"/>
    <cellStyle name="Dezimal 27 11 6" xfId="32862" xr:uid="{00000000-0005-0000-0000-00000A800000}"/>
    <cellStyle name="Dezimal 27 12" xfId="32863" xr:uid="{00000000-0005-0000-0000-00000B800000}"/>
    <cellStyle name="Dezimal 27 12 2" xfId="32864" xr:uid="{00000000-0005-0000-0000-00000C800000}"/>
    <cellStyle name="Dezimal 27 12 2 2" xfId="32865" xr:uid="{00000000-0005-0000-0000-00000D800000}"/>
    <cellStyle name="Dezimal 27 12 3" xfId="32866" xr:uid="{00000000-0005-0000-0000-00000E800000}"/>
    <cellStyle name="Dezimal 27 12 3 2" xfId="32867" xr:uid="{00000000-0005-0000-0000-00000F800000}"/>
    <cellStyle name="Dezimal 27 12 4" xfId="32868" xr:uid="{00000000-0005-0000-0000-000010800000}"/>
    <cellStyle name="Dezimal 27 13" xfId="32869" xr:uid="{00000000-0005-0000-0000-000011800000}"/>
    <cellStyle name="Dezimal 27 13 2" xfId="32870" xr:uid="{00000000-0005-0000-0000-000012800000}"/>
    <cellStyle name="Dezimal 27 14" xfId="32871" xr:uid="{00000000-0005-0000-0000-000013800000}"/>
    <cellStyle name="Dezimal 27 14 2" xfId="32872" xr:uid="{00000000-0005-0000-0000-000014800000}"/>
    <cellStyle name="Dezimal 27 15" xfId="32873" xr:uid="{00000000-0005-0000-0000-000015800000}"/>
    <cellStyle name="Dezimal 27 2" xfId="32874" xr:uid="{00000000-0005-0000-0000-000016800000}"/>
    <cellStyle name="Dezimal 27 2 10" xfId="32875" xr:uid="{00000000-0005-0000-0000-000017800000}"/>
    <cellStyle name="Dezimal 27 2 10 2" xfId="32876" xr:uid="{00000000-0005-0000-0000-000018800000}"/>
    <cellStyle name="Dezimal 27 2 11" xfId="32877" xr:uid="{00000000-0005-0000-0000-000019800000}"/>
    <cellStyle name="Dezimal 27 2 2" xfId="32878" xr:uid="{00000000-0005-0000-0000-00001A800000}"/>
    <cellStyle name="Dezimal 27 2 2 10" xfId="32879" xr:uid="{00000000-0005-0000-0000-00001B800000}"/>
    <cellStyle name="Dezimal 27 2 2 2" xfId="32880" xr:uid="{00000000-0005-0000-0000-00001C800000}"/>
    <cellStyle name="Dezimal 27 2 2 2 2" xfId="32881" xr:uid="{00000000-0005-0000-0000-00001D800000}"/>
    <cellStyle name="Dezimal 27 2 2 2 2 2" xfId="32882" xr:uid="{00000000-0005-0000-0000-00001E800000}"/>
    <cellStyle name="Dezimal 27 2 2 2 2 2 2" xfId="32883" xr:uid="{00000000-0005-0000-0000-00001F800000}"/>
    <cellStyle name="Dezimal 27 2 2 2 2 2 2 2" xfId="32884" xr:uid="{00000000-0005-0000-0000-000020800000}"/>
    <cellStyle name="Dezimal 27 2 2 2 2 2 3" xfId="32885" xr:uid="{00000000-0005-0000-0000-000021800000}"/>
    <cellStyle name="Dezimal 27 2 2 2 2 3" xfId="32886" xr:uid="{00000000-0005-0000-0000-000022800000}"/>
    <cellStyle name="Dezimal 27 2 2 2 2 3 2" xfId="32887" xr:uid="{00000000-0005-0000-0000-000023800000}"/>
    <cellStyle name="Dezimal 27 2 2 2 2 4" xfId="32888" xr:uid="{00000000-0005-0000-0000-000024800000}"/>
    <cellStyle name="Dezimal 27 2 2 2 3" xfId="32889" xr:uid="{00000000-0005-0000-0000-000025800000}"/>
    <cellStyle name="Dezimal 27 2 2 2 3 2" xfId="32890" xr:uid="{00000000-0005-0000-0000-000026800000}"/>
    <cellStyle name="Dezimal 27 2 2 2 3 2 2" xfId="32891" xr:uid="{00000000-0005-0000-0000-000027800000}"/>
    <cellStyle name="Dezimal 27 2 2 2 3 3" xfId="32892" xr:uid="{00000000-0005-0000-0000-000028800000}"/>
    <cellStyle name="Dezimal 27 2 2 2 3 3 2" xfId="32893" xr:uid="{00000000-0005-0000-0000-000029800000}"/>
    <cellStyle name="Dezimal 27 2 2 2 3 4" xfId="32894" xr:uid="{00000000-0005-0000-0000-00002A800000}"/>
    <cellStyle name="Dezimal 27 2 2 2 4" xfId="32895" xr:uid="{00000000-0005-0000-0000-00002B800000}"/>
    <cellStyle name="Dezimal 27 2 2 2 4 2" xfId="32896" xr:uid="{00000000-0005-0000-0000-00002C800000}"/>
    <cellStyle name="Dezimal 27 2 2 2 5" xfId="32897" xr:uid="{00000000-0005-0000-0000-00002D800000}"/>
    <cellStyle name="Dezimal 27 2 2 2 5 2" xfId="32898" xr:uid="{00000000-0005-0000-0000-00002E800000}"/>
    <cellStyle name="Dezimal 27 2 2 2 6" xfId="32899" xr:uid="{00000000-0005-0000-0000-00002F800000}"/>
    <cellStyle name="Dezimal 27 2 2 3" xfId="32900" xr:uid="{00000000-0005-0000-0000-000030800000}"/>
    <cellStyle name="Dezimal 27 2 2 3 2" xfId="32901" xr:uid="{00000000-0005-0000-0000-000031800000}"/>
    <cellStyle name="Dezimal 27 2 2 3 2 2" xfId="32902" xr:uid="{00000000-0005-0000-0000-000032800000}"/>
    <cellStyle name="Dezimal 27 2 2 3 2 2 2" xfId="32903" xr:uid="{00000000-0005-0000-0000-000033800000}"/>
    <cellStyle name="Dezimal 27 2 2 3 2 3" xfId="32904" xr:uid="{00000000-0005-0000-0000-000034800000}"/>
    <cellStyle name="Dezimal 27 2 2 3 3" xfId="32905" xr:uid="{00000000-0005-0000-0000-000035800000}"/>
    <cellStyle name="Dezimal 27 2 2 3 3 2" xfId="32906" xr:uid="{00000000-0005-0000-0000-000036800000}"/>
    <cellStyle name="Dezimal 27 2 2 3 4" xfId="32907" xr:uid="{00000000-0005-0000-0000-000037800000}"/>
    <cellStyle name="Dezimal 27 2 2 4" xfId="32908" xr:uid="{00000000-0005-0000-0000-000038800000}"/>
    <cellStyle name="Dezimal 27 2 2 4 2" xfId="32909" xr:uid="{00000000-0005-0000-0000-000039800000}"/>
    <cellStyle name="Dezimal 27 2 2 4 2 2" xfId="32910" xr:uid="{00000000-0005-0000-0000-00003A800000}"/>
    <cellStyle name="Dezimal 27 2 2 4 3" xfId="32911" xr:uid="{00000000-0005-0000-0000-00003B800000}"/>
    <cellStyle name="Dezimal 27 2 2 4 3 2" xfId="32912" xr:uid="{00000000-0005-0000-0000-00003C800000}"/>
    <cellStyle name="Dezimal 27 2 2 4 4" xfId="32913" xr:uid="{00000000-0005-0000-0000-00003D800000}"/>
    <cellStyle name="Dezimal 27 2 2 5" xfId="32914" xr:uid="{00000000-0005-0000-0000-00003E800000}"/>
    <cellStyle name="Dezimal 27 2 2 5 2" xfId="32915" xr:uid="{00000000-0005-0000-0000-00003F800000}"/>
    <cellStyle name="Dezimal 27 2 2 5 2 2" xfId="32916" xr:uid="{00000000-0005-0000-0000-000040800000}"/>
    <cellStyle name="Dezimal 27 2 2 5 3" xfId="32917" xr:uid="{00000000-0005-0000-0000-000041800000}"/>
    <cellStyle name="Dezimal 27 2 2 5 3 2" xfId="32918" xr:uid="{00000000-0005-0000-0000-000042800000}"/>
    <cellStyle name="Dezimal 27 2 2 5 4" xfId="32919" xr:uid="{00000000-0005-0000-0000-000043800000}"/>
    <cellStyle name="Dezimal 27 2 2 6" xfId="32920" xr:uid="{00000000-0005-0000-0000-000044800000}"/>
    <cellStyle name="Dezimal 27 2 2 6 2" xfId="32921" xr:uid="{00000000-0005-0000-0000-000045800000}"/>
    <cellStyle name="Dezimal 27 2 2 6 2 2" xfId="32922" xr:uid="{00000000-0005-0000-0000-000046800000}"/>
    <cellStyle name="Dezimal 27 2 2 6 3" xfId="32923" xr:uid="{00000000-0005-0000-0000-000047800000}"/>
    <cellStyle name="Dezimal 27 2 2 6 3 2" xfId="32924" xr:uid="{00000000-0005-0000-0000-000048800000}"/>
    <cellStyle name="Dezimal 27 2 2 6 4" xfId="32925" xr:uid="{00000000-0005-0000-0000-000049800000}"/>
    <cellStyle name="Dezimal 27 2 2 7" xfId="32926" xr:uid="{00000000-0005-0000-0000-00004A800000}"/>
    <cellStyle name="Dezimal 27 2 2 7 2" xfId="32927" xr:uid="{00000000-0005-0000-0000-00004B800000}"/>
    <cellStyle name="Dezimal 27 2 2 7 2 2" xfId="32928" xr:uid="{00000000-0005-0000-0000-00004C800000}"/>
    <cellStyle name="Dezimal 27 2 2 7 3" xfId="32929" xr:uid="{00000000-0005-0000-0000-00004D800000}"/>
    <cellStyle name="Dezimal 27 2 2 7 3 2" xfId="32930" xr:uid="{00000000-0005-0000-0000-00004E800000}"/>
    <cellStyle name="Dezimal 27 2 2 7 4" xfId="32931" xr:uid="{00000000-0005-0000-0000-00004F800000}"/>
    <cellStyle name="Dezimal 27 2 2 8" xfId="32932" xr:uid="{00000000-0005-0000-0000-000050800000}"/>
    <cellStyle name="Dezimal 27 2 2 8 2" xfId="32933" xr:uid="{00000000-0005-0000-0000-000051800000}"/>
    <cellStyle name="Dezimal 27 2 2 9" xfId="32934" xr:uid="{00000000-0005-0000-0000-000052800000}"/>
    <cellStyle name="Dezimal 27 2 2 9 2" xfId="32935" xr:uid="{00000000-0005-0000-0000-000053800000}"/>
    <cellStyle name="Dezimal 27 2 3" xfId="32936" xr:uid="{00000000-0005-0000-0000-000054800000}"/>
    <cellStyle name="Dezimal 27 2 3 2" xfId="32937" xr:uid="{00000000-0005-0000-0000-000055800000}"/>
    <cellStyle name="Dezimal 27 2 3 2 2" xfId="32938" xr:uid="{00000000-0005-0000-0000-000056800000}"/>
    <cellStyle name="Dezimal 27 2 3 2 2 2" xfId="32939" xr:uid="{00000000-0005-0000-0000-000057800000}"/>
    <cellStyle name="Dezimal 27 2 3 2 2 2 2" xfId="32940" xr:uid="{00000000-0005-0000-0000-000058800000}"/>
    <cellStyle name="Dezimal 27 2 3 2 2 3" xfId="32941" xr:uid="{00000000-0005-0000-0000-000059800000}"/>
    <cellStyle name="Dezimal 27 2 3 2 3" xfId="32942" xr:uid="{00000000-0005-0000-0000-00005A800000}"/>
    <cellStyle name="Dezimal 27 2 3 2 3 2" xfId="32943" xr:uid="{00000000-0005-0000-0000-00005B800000}"/>
    <cellStyle name="Dezimal 27 2 3 2 4" xfId="32944" xr:uid="{00000000-0005-0000-0000-00005C800000}"/>
    <cellStyle name="Dezimal 27 2 3 3" xfId="32945" xr:uid="{00000000-0005-0000-0000-00005D800000}"/>
    <cellStyle name="Dezimal 27 2 3 3 2" xfId="32946" xr:uid="{00000000-0005-0000-0000-00005E800000}"/>
    <cellStyle name="Dezimal 27 2 3 3 2 2" xfId="32947" xr:uid="{00000000-0005-0000-0000-00005F800000}"/>
    <cellStyle name="Dezimal 27 2 3 3 3" xfId="32948" xr:uid="{00000000-0005-0000-0000-000060800000}"/>
    <cellStyle name="Dezimal 27 2 3 3 3 2" xfId="32949" xr:uid="{00000000-0005-0000-0000-000061800000}"/>
    <cellStyle name="Dezimal 27 2 3 3 4" xfId="32950" xr:uid="{00000000-0005-0000-0000-000062800000}"/>
    <cellStyle name="Dezimal 27 2 3 4" xfId="32951" xr:uid="{00000000-0005-0000-0000-000063800000}"/>
    <cellStyle name="Dezimal 27 2 3 4 2" xfId="32952" xr:uid="{00000000-0005-0000-0000-000064800000}"/>
    <cellStyle name="Dezimal 27 2 3 5" xfId="32953" xr:uid="{00000000-0005-0000-0000-000065800000}"/>
    <cellStyle name="Dezimal 27 2 3 5 2" xfId="32954" xr:uid="{00000000-0005-0000-0000-000066800000}"/>
    <cellStyle name="Dezimal 27 2 3 6" xfId="32955" xr:uid="{00000000-0005-0000-0000-000067800000}"/>
    <cellStyle name="Dezimal 27 2 4" xfId="32956" xr:uid="{00000000-0005-0000-0000-000068800000}"/>
    <cellStyle name="Dezimal 27 2 4 2" xfId="32957" xr:uid="{00000000-0005-0000-0000-000069800000}"/>
    <cellStyle name="Dezimal 27 2 4 2 2" xfId="32958" xr:uid="{00000000-0005-0000-0000-00006A800000}"/>
    <cellStyle name="Dezimal 27 2 4 2 2 2" xfId="32959" xr:uid="{00000000-0005-0000-0000-00006B800000}"/>
    <cellStyle name="Dezimal 27 2 4 2 3" xfId="32960" xr:uid="{00000000-0005-0000-0000-00006C800000}"/>
    <cellStyle name="Dezimal 27 2 4 3" xfId="32961" xr:uid="{00000000-0005-0000-0000-00006D800000}"/>
    <cellStyle name="Dezimal 27 2 4 3 2" xfId="32962" xr:uid="{00000000-0005-0000-0000-00006E800000}"/>
    <cellStyle name="Dezimal 27 2 4 4" xfId="32963" xr:uid="{00000000-0005-0000-0000-00006F800000}"/>
    <cellStyle name="Dezimal 27 2 5" xfId="32964" xr:uid="{00000000-0005-0000-0000-000070800000}"/>
    <cellStyle name="Dezimal 27 2 5 2" xfId="32965" xr:uid="{00000000-0005-0000-0000-000071800000}"/>
    <cellStyle name="Dezimal 27 2 5 2 2" xfId="32966" xr:uid="{00000000-0005-0000-0000-000072800000}"/>
    <cellStyle name="Dezimal 27 2 5 3" xfId="32967" xr:uid="{00000000-0005-0000-0000-000073800000}"/>
    <cellStyle name="Dezimal 27 2 5 3 2" xfId="32968" xr:uid="{00000000-0005-0000-0000-000074800000}"/>
    <cellStyle name="Dezimal 27 2 5 4" xfId="32969" xr:uid="{00000000-0005-0000-0000-000075800000}"/>
    <cellStyle name="Dezimal 27 2 6" xfId="32970" xr:uid="{00000000-0005-0000-0000-000076800000}"/>
    <cellStyle name="Dezimal 27 2 6 2" xfId="32971" xr:uid="{00000000-0005-0000-0000-000077800000}"/>
    <cellStyle name="Dezimal 27 2 6 2 2" xfId="32972" xr:uid="{00000000-0005-0000-0000-000078800000}"/>
    <cellStyle name="Dezimal 27 2 6 3" xfId="32973" xr:uid="{00000000-0005-0000-0000-000079800000}"/>
    <cellStyle name="Dezimal 27 2 6 3 2" xfId="32974" xr:uid="{00000000-0005-0000-0000-00007A800000}"/>
    <cellStyle name="Dezimal 27 2 6 4" xfId="32975" xr:uid="{00000000-0005-0000-0000-00007B800000}"/>
    <cellStyle name="Dezimal 27 2 7" xfId="32976" xr:uid="{00000000-0005-0000-0000-00007C800000}"/>
    <cellStyle name="Dezimal 27 2 7 2" xfId="32977" xr:uid="{00000000-0005-0000-0000-00007D800000}"/>
    <cellStyle name="Dezimal 27 2 7 2 2" xfId="32978" xr:uid="{00000000-0005-0000-0000-00007E800000}"/>
    <cellStyle name="Dezimal 27 2 7 3" xfId="32979" xr:uid="{00000000-0005-0000-0000-00007F800000}"/>
    <cellStyle name="Dezimal 27 2 7 3 2" xfId="32980" xr:uid="{00000000-0005-0000-0000-000080800000}"/>
    <cellStyle name="Dezimal 27 2 7 4" xfId="32981" xr:uid="{00000000-0005-0000-0000-000081800000}"/>
    <cellStyle name="Dezimal 27 2 8" xfId="32982" xr:uid="{00000000-0005-0000-0000-000082800000}"/>
    <cellStyle name="Dezimal 27 2 8 2" xfId="32983" xr:uid="{00000000-0005-0000-0000-000083800000}"/>
    <cellStyle name="Dezimal 27 2 8 2 2" xfId="32984" xr:uid="{00000000-0005-0000-0000-000084800000}"/>
    <cellStyle name="Dezimal 27 2 8 3" xfId="32985" xr:uid="{00000000-0005-0000-0000-000085800000}"/>
    <cellStyle name="Dezimal 27 2 8 3 2" xfId="32986" xr:uid="{00000000-0005-0000-0000-000086800000}"/>
    <cellStyle name="Dezimal 27 2 8 4" xfId="32987" xr:uid="{00000000-0005-0000-0000-000087800000}"/>
    <cellStyle name="Dezimal 27 2 9" xfId="32988" xr:uid="{00000000-0005-0000-0000-000088800000}"/>
    <cellStyle name="Dezimal 27 2 9 2" xfId="32989" xr:uid="{00000000-0005-0000-0000-000089800000}"/>
    <cellStyle name="Dezimal 27 3" xfId="32990" xr:uid="{00000000-0005-0000-0000-00008A800000}"/>
    <cellStyle name="Dezimal 27 3 10" xfId="32991" xr:uid="{00000000-0005-0000-0000-00008B800000}"/>
    <cellStyle name="Dezimal 27 3 10 2" xfId="32992" xr:uid="{00000000-0005-0000-0000-00008C800000}"/>
    <cellStyle name="Dezimal 27 3 11" xfId="32993" xr:uid="{00000000-0005-0000-0000-00008D800000}"/>
    <cellStyle name="Dezimal 27 3 2" xfId="32994" xr:uid="{00000000-0005-0000-0000-00008E800000}"/>
    <cellStyle name="Dezimal 27 3 2 10" xfId="32995" xr:uid="{00000000-0005-0000-0000-00008F800000}"/>
    <cellStyle name="Dezimal 27 3 2 2" xfId="32996" xr:uid="{00000000-0005-0000-0000-000090800000}"/>
    <cellStyle name="Dezimal 27 3 2 2 2" xfId="32997" xr:uid="{00000000-0005-0000-0000-000091800000}"/>
    <cellStyle name="Dezimal 27 3 2 2 2 2" xfId="32998" xr:uid="{00000000-0005-0000-0000-000092800000}"/>
    <cellStyle name="Dezimal 27 3 2 2 2 2 2" xfId="32999" xr:uid="{00000000-0005-0000-0000-000093800000}"/>
    <cellStyle name="Dezimal 27 3 2 2 2 2 2 2" xfId="33000" xr:uid="{00000000-0005-0000-0000-000094800000}"/>
    <cellStyle name="Dezimal 27 3 2 2 2 2 2 2 2" xfId="33001" xr:uid="{00000000-0005-0000-0000-000095800000}"/>
    <cellStyle name="Dezimal 27 3 2 2 2 2 2 3" xfId="33002" xr:uid="{00000000-0005-0000-0000-000096800000}"/>
    <cellStyle name="Dezimal 27 3 2 2 2 2 3" xfId="33003" xr:uid="{00000000-0005-0000-0000-000097800000}"/>
    <cellStyle name="Dezimal 27 3 2 2 2 2 3 2" xfId="33004" xr:uid="{00000000-0005-0000-0000-000098800000}"/>
    <cellStyle name="Dezimal 27 3 2 2 2 2 4" xfId="33005" xr:uid="{00000000-0005-0000-0000-000099800000}"/>
    <cellStyle name="Dezimal 27 3 2 2 2 3" xfId="33006" xr:uid="{00000000-0005-0000-0000-00009A800000}"/>
    <cellStyle name="Dezimal 27 3 2 2 2 3 2" xfId="33007" xr:uid="{00000000-0005-0000-0000-00009B800000}"/>
    <cellStyle name="Dezimal 27 3 2 2 2 3 2 2" xfId="33008" xr:uid="{00000000-0005-0000-0000-00009C800000}"/>
    <cellStyle name="Dezimal 27 3 2 2 2 3 3" xfId="33009" xr:uid="{00000000-0005-0000-0000-00009D800000}"/>
    <cellStyle name="Dezimal 27 3 2 2 2 4" xfId="33010" xr:uid="{00000000-0005-0000-0000-00009E800000}"/>
    <cellStyle name="Dezimal 27 3 2 2 2 4 2" xfId="33011" xr:uid="{00000000-0005-0000-0000-00009F800000}"/>
    <cellStyle name="Dezimal 27 3 2 2 2 5" xfId="33012" xr:uid="{00000000-0005-0000-0000-0000A0800000}"/>
    <cellStyle name="Dezimal 27 3 2 2 3" xfId="33013" xr:uid="{00000000-0005-0000-0000-0000A1800000}"/>
    <cellStyle name="Dezimal 27 3 2 2 3 2" xfId="33014" xr:uid="{00000000-0005-0000-0000-0000A2800000}"/>
    <cellStyle name="Dezimal 27 3 2 2 3 2 2" xfId="33015" xr:uid="{00000000-0005-0000-0000-0000A3800000}"/>
    <cellStyle name="Dezimal 27 3 2 2 3 2 2 2" xfId="33016" xr:uid="{00000000-0005-0000-0000-0000A4800000}"/>
    <cellStyle name="Dezimal 27 3 2 2 3 2 3" xfId="33017" xr:uid="{00000000-0005-0000-0000-0000A5800000}"/>
    <cellStyle name="Dezimal 27 3 2 2 3 3" xfId="33018" xr:uid="{00000000-0005-0000-0000-0000A6800000}"/>
    <cellStyle name="Dezimal 27 3 2 2 3 3 2" xfId="33019" xr:uid="{00000000-0005-0000-0000-0000A7800000}"/>
    <cellStyle name="Dezimal 27 3 2 2 3 4" xfId="33020" xr:uid="{00000000-0005-0000-0000-0000A8800000}"/>
    <cellStyle name="Dezimal 27 3 2 2 4" xfId="33021" xr:uid="{00000000-0005-0000-0000-0000A9800000}"/>
    <cellStyle name="Dezimal 27 3 2 2 4 2" xfId="33022" xr:uid="{00000000-0005-0000-0000-0000AA800000}"/>
    <cellStyle name="Dezimal 27 3 2 2 4 2 2" xfId="33023" xr:uid="{00000000-0005-0000-0000-0000AB800000}"/>
    <cellStyle name="Dezimal 27 3 2 2 4 3" xfId="33024" xr:uid="{00000000-0005-0000-0000-0000AC800000}"/>
    <cellStyle name="Dezimal 27 3 2 2 5" xfId="33025" xr:uid="{00000000-0005-0000-0000-0000AD800000}"/>
    <cellStyle name="Dezimal 27 3 2 2 5 2" xfId="33026" xr:uid="{00000000-0005-0000-0000-0000AE800000}"/>
    <cellStyle name="Dezimal 27 3 2 2 6" xfId="33027" xr:uid="{00000000-0005-0000-0000-0000AF800000}"/>
    <cellStyle name="Dezimal 27 3 2 3" xfId="33028" xr:uid="{00000000-0005-0000-0000-0000B0800000}"/>
    <cellStyle name="Dezimal 27 3 2 3 2" xfId="33029" xr:uid="{00000000-0005-0000-0000-0000B1800000}"/>
    <cellStyle name="Dezimal 27 3 2 3 2 2" xfId="33030" xr:uid="{00000000-0005-0000-0000-0000B2800000}"/>
    <cellStyle name="Dezimal 27 3 2 3 2 2 2" xfId="33031" xr:uid="{00000000-0005-0000-0000-0000B3800000}"/>
    <cellStyle name="Dezimal 27 3 2 3 2 2 2 2" xfId="33032" xr:uid="{00000000-0005-0000-0000-0000B4800000}"/>
    <cellStyle name="Dezimal 27 3 2 3 2 2 3" xfId="33033" xr:uid="{00000000-0005-0000-0000-0000B5800000}"/>
    <cellStyle name="Dezimal 27 3 2 3 2 3" xfId="33034" xr:uid="{00000000-0005-0000-0000-0000B6800000}"/>
    <cellStyle name="Dezimal 27 3 2 3 2 3 2" xfId="33035" xr:uid="{00000000-0005-0000-0000-0000B7800000}"/>
    <cellStyle name="Dezimal 27 3 2 3 2 4" xfId="33036" xr:uid="{00000000-0005-0000-0000-0000B8800000}"/>
    <cellStyle name="Dezimal 27 3 2 3 3" xfId="33037" xr:uid="{00000000-0005-0000-0000-0000B9800000}"/>
    <cellStyle name="Dezimal 27 3 2 3 3 2" xfId="33038" xr:uid="{00000000-0005-0000-0000-0000BA800000}"/>
    <cellStyle name="Dezimal 27 3 2 3 3 2 2" xfId="33039" xr:uid="{00000000-0005-0000-0000-0000BB800000}"/>
    <cellStyle name="Dezimal 27 3 2 3 3 3" xfId="33040" xr:uid="{00000000-0005-0000-0000-0000BC800000}"/>
    <cellStyle name="Dezimal 27 3 2 3 4" xfId="33041" xr:uid="{00000000-0005-0000-0000-0000BD800000}"/>
    <cellStyle name="Dezimal 27 3 2 3 4 2" xfId="33042" xr:uid="{00000000-0005-0000-0000-0000BE800000}"/>
    <cellStyle name="Dezimal 27 3 2 3 5" xfId="33043" xr:uid="{00000000-0005-0000-0000-0000BF800000}"/>
    <cellStyle name="Dezimal 27 3 2 4" xfId="33044" xr:uid="{00000000-0005-0000-0000-0000C0800000}"/>
    <cellStyle name="Dezimal 27 3 2 4 2" xfId="33045" xr:uid="{00000000-0005-0000-0000-0000C1800000}"/>
    <cellStyle name="Dezimal 27 3 2 4 2 2" xfId="33046" xr:uid="{00000000-0005-0000-0000-0000C2800000}"/>
    <cellStyle name="Dezimal 27 3 2 4 2 2 2" xfId="33047" xr:uid="{00000000-0005-0000-0000-0000C3800000}"/>
    <cellStyle name="Dezimal 27 3 2 4 2 3" xfId="33048" xr:uid="{00000000-0005-0000-0000-0000C4800000}"/>
    <cellStyle name="Dezimal 27 3 2 4 3" xfId="33049" xr:uid="{00000000-0005-0000-0000-0000C5800000}"/>
    <cellStyle name="Dezimal 27 3 2 4 3 2" xfId="33050" xr:uid="{00000000-0005-0000-0000-0000C6800000}"/>
    <cellStyle name="Dezimal 27 3 2 4 4" xfId="33051" xr:uid="{00000000-0005-0000-0000-0000C7800000}"/>
    <cellStyle name="Dezimal 27 3 2 5" xfId="33052" xr:uid="{00000000-0005-0000-0000-0000C8800000}"/>
    <cellStyle name="Dezimal 27 3 2 5 2" xfId="33053" xr:uid="{00000000-0005-0000-0000-0000C9800000}"/>
    <cellStyle name="Dezimal 27 3 2 5 2 2" xfId="33054" xr:uid="{00000000-0005-0000-0000-0000CA800000}"/>
    <cellStyle name="Dezimal 27 3 2 5 3" xfId="33055" xr:uid="{00000000-0005-0000-0000-0000CB800000}"/>
    <cellStyle name="Dezimal 27 3 2 5 3 2" xfId="33056" xr:uid="{00000000-0005-0000-0000-0000CC800000}"/>
    <cellStyle name="Dezimal 27 3 2 5 4" xfId="33057" xr:uid="{00000000-0005-0000-0000-0000CD800000}"/>
    <cellStyle name="Dezimal 27 3 2 6" xfId="33058" xr:uid="{00000000-0005-0000-0000-0000CE800000}"/>
    <cellStyle name="Dezimal 27 3 2 6 2" xfId="33059" xr:uid="{00000000-0005-0000-0000-0000CF800000}"/>
    <cellStyle name="Dezimal 27 3 2 6 2 2" xfId="33060" xr:uid="{00000000-0005-0000-0000-0000D0800000}"/>
    <cellStyle name="Dezimal 27 3 2 6 3" xfId="33061" xr:uid="{00000000-0005-0000-0000-0000D1800000}"/>
    <cellStyle name="Dezimal 27 3 2 6 3 2" xfId="33062" xr:uid="{00000000-0005-0000-0000-0000D2800000}"/>
    <cellStyle name="Dezimal 27 3 2 6 4" xfId="33063" xr:uid="{00000000-0005-0000-0000-0000D3800000}"/>
    <cellStyle name="Dezimal 27 3 2 7" xfId="33064" xr:uid="{00000000-0005-0000-0000-0000D4800000}"/>
    <cellStyle name="Dezimal 27 3 2 7 2" xfId="33065" xr:uid="{00000000-0005-0000-0000-0000D5800000}"/>
    <cellStyle name="Dezimal 27 3 2 7 2 2" xfId="33066" xr:uid="{00000000-0005-0000-0000-0000D6800000}"/>
    <cellStyle name="Dezimal 27 3 2 7 3" xfId="33067" xr:uid="{00000000-0005-0000-0000-0000D7800000}"/>
    <cellStyle name="Dezimal 27 3 2 7 3 2" xfId="33068" xr:uid="{00000000-0005-0000-0000-0000D8800000}"/>
    <cellStyle name="Dezimal 27 3 2 7 4" xfId="33069" xr:uid="{00000000-0005-0000-0000-0000D9800000}"/>
    <cellStyle name="Dezimal 27 3 2 8" xfId="33070" xr:uid="{00000000-0005-0000-0000-0000DA800000}"/>
    <cellStyle name="Dezimal 27 3 2 8 2" xfId="33071" xr:uid="{00000000-0005-0000-0000-0000DB800000}"/>
    <cellStyle name="Dezimal 27 3 2 9" xfId="33072" xr:uid="{00000000-0005-0000-0000-0000DC800000}"/>
    <cellStyle name="Dezimal 27 3 2 9 2" xfId="33073" xr:uid="{00000000-0005-0000-0000-0000DD800000}"/>
    <cellStyle name="Dezimal 27 3 3" xfId="33074" xr:uid="{00000000-0005-0000-0000-0000DE800000}"/>
    <cellStyle name="Dezimal 27 3 3 2" xfId="33075" xr:uid="{00000000-0005-0000-0000-0000DF800000}"/>
    <cellStyle name="Dezimal 27 3 3 2 2" xfId="33076" xr:uid="{00000000-0005-0000-0000-0000E0800000}"/>
    <cellStyle name="Dezimal 27 3 3 2 2 2" xfId="33077" xr:uid="{00000000-0005-0000-0000-0000E1800000}"/>
    <cellStyle name="Dezimal 27 3 3 2 2 2 2" xfId="33078" xr:uid="{00000000-0005-0000-0000-0000E2800000}"/>
    <cellStyle name="Dezimal 27 3 3 2 2 2 2 2" xfId="33079" xr:uid="{00000000-0005-0000-0000-0000E3800000}"/>
    <cellStyle name="Dezimal 27 3 3 2 2 2 3" xfId="33080" xr:uid="{00000000-0005-0000-0000-0000E4800000}"/>
    <cellStyle name="Dezimal 27 3 3 2 2 3" xfId="33081" xr:uid="{00000000-0005-0000-0000-0000E5800000}"/>
    <cellStyle name="Dezimal 27 3 3 2 2 3 2" xfId="33082" xr:uid="{00000000-0005-0000-0000-0000E6800000}"/>
    <cellStyle name="Dezimal 27 3 3 2 2 4" xfId="33083" xr:uid="{00000000-0005-0000-0000-0000E7800000}"/>
    <cellStyle name="Dezimal 27 3 3 2 3" xfId="33084" xr:uid="{00000000-0005-0000-0000-0000E8800000}"/>
    <cellStyle name="Dezimal 27 3 3 2 3 2" xfId="33085" xr:uid="{00000000-0005-0000-0000-0000E9800000}"/>
    <cellStyle name="Dezimal 27 3 3 2 3 2 2" xfId="33086" xr:uid="{00000000-0005-0000-0000-0000EA800000}"/>
    <cellStyle name="Dezimal 27 3 3 2 3 3" xfId="33087" xr:uid="{00000000-0005-0000-0000-0000EB800000}"/>
    <cellStyle name="Dezimal 27 3 3 2 4" xfId="33088" xr:uid="{00000000-0005-0000-0000-0000EC800000}"/>
    <cellStyle name="Dezimal 27 3 3 2 4 2" xfId="33089" xr:uid="{00000000-0005-0000-0000-0000ED800000}"/>
    <cellStyle name="Dezimal 27 3 3 2 5" xfId="33090" xr:uid="{00000000-0005-0000-0000-0000EE800000}"/>
    <cellStyle name="Dezimal 27 3 3 3" xfId="33091" xr:uid="{00000000-0005-0000-0000-0000EF800000}"/>
    <cellStyle name="Dezimal 27 3 3 3 2" xfId="33092" xr:uid="{00000000-0005-0000-0000-0000F0800000}"/>
    <cellStyle name="Dezimal 27 3 3 3 2 2" xfId="33093" xr:uid="{00000000-0005-0000-0000-0000F1800000}"/>
    <cellStyle name="Dezimal 27 3 3 3 2 2 2" xfId="33094" xr:uid="{00000000-0005-0000-0000-0000F2800000}"/>
    <cellStyle name="Dezimal 27 3 3 3 2 3" xfId="33095" xr:uid="{00000000-0005-0000-0000-0000F3800000}"/>
    <cellStyle name="Dezimal 27 3 3 3 3" xfId="33096" xr:uid="{00000000-0005-0000-0000-0000F4800000}"/>
    <cellStyle name="Dezimal 27 3 3 3 3 2" xfId="33097" xr:uid="{00000000-0005-0000-0000-0000F5800000}"/>
    <cellStyle name="Dezimal 27 3 3 3 4" xfId="33098" xr:uid="{00000000-0005-0000-0000-0000F6800000}"/>
    <cellStyle name="Dezimal 27 3 3 4" xfId="33099" xr:uid="{00000000-0005-0000-0000-0000F7800000}"/>
    <cellStyle name="Dezimal 27 3 3 4 2" xfId="33100" xr:uid="{00000000-0005-0000-0000-0000F8800000}"/>
    <cellStyle name="Dezimal 27 3 3 4 2 2" xfId="33101" xr:uid="{00000000-0005-0000-0000-0000F9800000}"/>
    <cellStyle name="Dezimal 27 3 3 4 3" xfId="33102" xr:uid="{00000000-0005-0000-0000-0000FA800000}"/>
    <cellStyle name="Dezimal 27 3 3 5" xfId="33103" xr:uid="{00000000-0005-0000-0000-0000FB800000}"/>
    <cellStyle name="Dezimal 27 3 3 5 2" xfId="33104" xr:uid="{00000000-0005-0000-0000-0000FC800000}"/>
    <cellStyle name="Dezimal 27 3 3 6" xfId="33105" xr:uid="{00000000-0005-0000-0000-0000FD800000}"/>
    <cellStyle name="Dezimal 27 3 4" xfId="33106" xr:uid="{00000000-0005-0000-0000-0000FE800000}"/>
    <cellStyle name="Dezimal 27 3 4 2" xfId="33107" xr:uid="{00000000-0005-0000-0000-0000FF800000}"/>
    <cellStyle name="Dezimal 27 3 4 2 2" xfId="33108" xr:uid="{00000000-0005-0000-0000-000000810000}"/>
    <cellStyle name="Dezimal 27 3 4 2 2 2" xfId="33109" xr:uid="{00000000-0005-0000-0000-000001810000}"/>
    <cellStyle name="Dezimal 27 3 4 2 2 2 2" xfId="33110" xr:uid="{00000000-0005-0000-0000-000002810000}"/>
    <cellStyle name="Dezimal 27 3 4 2 2 3" xfId="33111" xr:uid="{00000000-0005-0000-0000-000003810000}"/>
    <cellStyle name="Dezimal 27 3 4 2 3" xfId="33112" xr:uid="{00000000-0005-0000-0000-000004810000}"/>
    <cellStyle name="Dezimal 27 3 4 2 3 2" xfId="33113" xr:uid="{00000000-0005-0000-0000-000005810000}"/>
    <cellStyle name="Dezimal 27 3 4 2 4" xfId="33114" xr:uid="{00000000-0005-0000-0000-000006810000}"/>
    <cellStyle name="Dezimal 27 3 4 3" xfId="33115" xr:uid="{00000000-0005-0000-0000-000007810000}"/>
    <cellStyle name="Dezimal 27 3 4 3 2" xfId="33116" xr:uid="{00000000-0005-0000-0000-000008810000}"/>
    <cellStyle name="Dezimal 27 3 4 3 2 2" xfId="33117" xr:uid="{00000000-0005-0000-0000-000009810000}"/>
    <cellStyle name="Dezimal 27 3 4 3 3" xfId="33118" xr:uid="{00000000-0005-0000-0000-00000A810000}"/>
    <cellStyle name="Dezimal 27 3 4 4" xfId="33119" xr:uid="{00000000-0005-0000-0000-00000B810000}"/>
    <cellStyle name="Dezimal 27 3 4 4 2" xfId="33120" xr:uid="{00000000-0005-0000-0000-00000C810000}"/>
    <cellStyle name="Dezimal 27 3 4 5" xfId="33121" xr:uid="{00000000-0005-0000-0000-00000D810000}"/>
    <cellStyle name="Dezimal 27 3 5" xfId="33122" xr:uid="{00000000-0005-0000-0000-00000E810000}"/>
    <cellStyle name="Dezimal 27 3 5 2" xfId="33123" xr:uid="{00000000-0005-0000-0000-00000F810000}"/>
    <cellStyle name="Dezimal 27 3 5 2 2" xfId="33124" xr:uid="{00000000-0005-0000-0000-000010810000}"/>
    <cellStyle name="Dezimal 27 3 5 2 2 2" xfId="33125" xr:uid="{00000000-0005-0000-0000-000011810000}"/>
    <cellStyle name="Dezimal 27 3 5 2 3" xfId="33126" xr:uid="{00000000-0005-0000-0000-000012810000}"/>
    <cellStyle name="Dezimal 27 3 5 3" xfId="33127" xr:uid="{00000000-0005-0000-0000-000013810000}"/>
    <cellStyle name="Dezimal 27 3 5 3 2" xfId="33128" xr:uid="{00000000-0005-0000-0000-000014810000}"/>
    <cellStyle name="Dezimal 27 3 5 4" xfId="33129" xr:uid="{00000000-0005-0000-0000-000015810000}"/>
    <cellStyle name="Dezimal 27 3 6" xfId="33130" xr:uid="{00000000-0005-0000-0000-000016810000}"/>
    <cellStyle name="Dezimal 27 3 6 2" xfId="33131" xr:uid="{00000000-0005-0000-0000-000017810000}"/>
    <cellStyle name="Dezimal 27 3 6 2 2" xfId="33132" xr:uid="{00000000-0005-0000-0000-000018810000}"/>
    <cellStyle name="Dezimal 27 3 6 3" xfId="33133" xr:uid="{00000000-0005-0000-0000-000019810000}"/>
    <cellStyle name="Dezimal 27 3 6 3 2" xfId="33134" xr:uid="{00000000-0005-0000-0000-00001A810000}"/>
    <cellStyle name="Dezimal 27 3 6 4" xfId="33135" xr:uid="{00000000-0005-0000-0000-00001B810000}"/>
    <cellStyle name="Dezimal 27 3 7" xfId="33136" xr:uid="{00000000-0005-0000-0000-00001C810000}"/>
    <cellStyle name="Dezimal 27 3 7 2" xfId="33137" xr:uid="{00000000-0005-0000-0000-00001D810000}"/>
    <cellStyle name="Dezimal 27 3 7 2 2" xfId="33138" xr:uid="{00000000-0005-0000-0000-00001E810000}"/>
    <cellStyle name="Dezimal 27 3 7 3" xfId="33139" xr:uid="{00000000-0005-0000-0000-00001F810000}"/>
    <cellStyle name="Dezimal 27 3 7 3 2" xfId="33140" xr:uid="{00000000-0005-0000-0000-000020810000}"/>
    <cellStyle name="Dezimal 27 3 7 4" xfId="33141" xr:uid="{00000000-0005-0000-0000-000021810000}"/>
    <cellStyle name="Dezimal 27 3 8" xfId="33142" xr:uid="{00000000-0005-0000-0000-000022810000}"/>
    <cellStyle name="Dezimal 27 3 8 2" xfId="33143" xr:uid="{00000000-0005-0000-0000-000023810000}"/>
    <cellStyle name="Dezimal 27 3 8 2 2" xfId="33144" xr:uid="{00000000-0005-0000-0000-000024810000}"/>
    <cellStyle name="Dezimal 27 3 8 3" xfId="33145" xr:uid="{00000000-0005-0000-0000-000025810000}"/>
    <cellStyle name="Dezimal 27 3 8 3 2" xfId="33146" xr:uid="{00000000-0005-0000-0000-000026810000}"/>
    <cellStyle name="Dezimal 27 3 8 4" xfId="33147" xr:uid="{00000000-0005-0000-0000-000027810000}"/>
    <cellStyle name="Dezimal 27 3 9" xfId="33148" xr:uid="{00000000-0005-0000-0000-000028810000}"/>
    <cellStyle name="Dezimal 27 3 9 2" xfId="33149" xr:uid="{00000000-0005-0000-0000-000029810000}"/>
    <cellStyle name="Dezimal 27 4" xfId="33150" xr:uid="{00000000-0005-0000-0000-00002A810000}"/>
    <cellStyle name="Dezimal 27 4 10" xfId="33151" xr:uid="{00000000-0005-0000-0000-00002B810000}"/>
    <cellStyle name="Dezimal 27 4 10 2" xfId="33152" xr:uid="{00000000-0005-0000-0000-00002C810000}"/>
    <cellStyle name="Dezimal 27 4 10 2 2" xfId="33153" xr:uid="{00000000-0005-0000-0000-00002D810000}"/>
    <cellStyle name="Dezimal 27 4 10 3" xfId="33154" xr:uid="{00000000-0005-0000-0000-00002E810000}"/>
    <cellStyle name="Dezimal 27 4 10 3 2" xfId="33155" xr:uid="{00000000-0005-0000-0000-00002F810000}"/>
    <cellStyle name="Dezimal 27 4 10 4" xfId="33156" xr:uid="{00000000-0005-0000-0000-000030810000}"/>
    <cellStyle name="Dezimal 27 4 11" xfId="33157" xr:uid="{00000000-0005-0000-0000-000031810000}"/>
    <cellStyle name="Dezimal 27 4 11 2" xfId="33158" xr:uid="{00000000-0005-0000-0000-000032810000}"/>
    <cellStyle name="Dezimal 27 4 12" xfId="33159" xr:uid="{00000000-0005-0000-0000-000033810000}"/>
    <cellStyle name="Dezimal 27 4 12 2" xfId="33160" xr:uid="{00000000-0005-0000-0000-000034810000}"/>
    <cellStyle name="Dezimal 27 4 13" xfId="33161" xr:uid="{00000000-0005-0000-0000-000035810000}"/>
    <cellStyle name="Dezimal 27 4 2" xfId="33162" xr:uid="{00000000-0005-0000-0000-000036810000}"/>
    <cellStyle name="Dezimal 27 4 2 10" xfId="33163" xr:uid="{00000000-0005-0000-0000-000037810000}"/>
    <cellStyle name="Dezimal 27 4 2 2" xfId="33164" xr:uid="{00000000-0005-0000-0000-000038810000}"/>
    <cellStyle name="Dezimal 27 4 2 2 2" xfId="33165" xr:uid="{00000000-0005-0000-0000-000039810000}"/>
    <cellStyle name="Dezimal 27 4 2 2 2 2" xfId="33166" xr:uid="{00000000-0005-0000-0000-00003A810000}"/>
    <cellStyle name="Dezimal 27 4 2 2 2 2 2" xfId="33167" xr:uid="{00000000-0005-0000-0000-00003B810000}"/>
    <cellStyle name="Dezimal 27 4 2 2 2 2 2 2" xfId="33168" xr:uid="{00000000-0005-0000-0000-00003C810000}"/>
    <cellStyle name="Dezimal 27 4 2 2 2 2 3" xfId="33169" xr:uid="{00000000-0005-0000-0000-00003D810000}"/>
    <cellStyle name="Dezimal 27 4 2 2 2 3" xfId="33170" xr:uid="{00000000-0005-0000-0000-00003E810000}"/>
    <cellStyle name="Dezimal 27 4 2 2 2 3 2" xfId="33171" xr:uid="{00000000-0005-0000-0000-00003F810000}"/>
    <cellStyle name="Dezimal 27 4 2 2 2 4" xfId="33172" xr:uid="{00000000-0005-0000-0000-000040810000}"/>
    <cellStyle name="Dezimal 27 4 2 2 3" xfId="33173" xr:uid="{00000000-0005-0000-0000-000041810000}"/>
    <cellStyle name="Dezimal 27 4 2 2 3 2" xfId="33174" xr:uid="{00000000-0005-0000-0000-000042810000}"/>
    <cellStyle name="Dezimal 27 4 2 2 3 2 2" xfId="33175" xr:uid="{00000000-0005-0000-0000-000043810000}"/>
    <cellStyle name="Dezimal 27 4 2 2 3 3" xfId="33176" xr:uid="{00000000-0005-0000-0000-000044810000}"/>
    <cellStyle name="Dezimal 27 4 2 2 3 3 2" xfId="33177" xr:uid="{00000000-0005-0000-0000-000045810000}"/>
    <cellStyle name="Dezimal 27 4 2 2 3 4" xfId="33178" xr:uid="{00000000-0005-0000-0000-000046810000}"/>
    <cellStyle name="Dezimal 27 4 2 2 4" xfId="33179" xr:uid="{00000000-0005-0000-0000-000047810000}"/>
    <cellStyle name="Dezimal 27 4 2 2 4 2" xfId="33180" xr:uid="{00000000-0005-0000-0000-000048810000}"/>
    <cellStyle name="Dezimal 27 4 2 2 5" xfId="33181" xr:uid="{00000000-0005-0000-0000-000049810000}"/>
    <cellStyle name="Dezimal 27 4 2 2 5 2" xfId="33182" xr:uid="{00000000-0005-0000-0000-00004A810000}"/>
    <cellStyle name="Dezimal 27 4 2 2 6" xfId="33183" xr:uid="{00000000-0005-0000-0000-00004B810000}"/>
    <cellStyle name="Dezimal 27 4 2 3" xfId="33184" xr:uid="{00000000-0005-0000-0000-00004C810000}"/>
    <cellStyle name="Dezimal 27 4 2 3 2" xfId="33185" xr:uid="{00000000-0005-0000-0000-00004D810000}"/>
    <cellStyle name="Dezimal 27 4 2 3 2 2" xfId="33186" xr:uid="{00000000-0005-0000-0000-00004E810000}"/>
    <cellStyle name="Dezimal 27 4 2 3 2 2 2" xfId="33187" xr:uid="{00000000-0005-0000-0000-00004F810000}"/>
    <cellStyle name="Dezimal 27 4 2 3 2 3" xfId="33188" xr:uid="{00000000-0005-0000-0000-000050810000}"/>
    <cellStyle name="Dezimal 27 4 2 3 3" xfId="33189" xr:uid="{00000000-0005-0000-0000-000051810000}"/>
    <cellStyle name="Dezimal 27 4 2 3 3 2" xfId="33190" xr:uid="{00000000-0005-0000-0000-000052810000}"/>
    <cellStyle name="Dezimal 27 4 2 3 4" xfId="33191" xr:uid="{00000000-0005-0000-0000-000053810000}"/>
    <cellStyle name="Dezimal 27 4 2 4" xfId="33192" xr:uid="{00000000-0005-0000-0000-000054810000}"/>
    <cellStyle name="Dezimal 27 4 2 4 2" xfId="33193" xr:uid="{00000000-0005-0000-0000-000055810000}"/>
    <cellStyle name="Dezimal 27 4 2 4 2 2" xfId="33194" xr:uid="{00000000-0005-0000-0000-000056810000}"/>
    <cellStyle name="Dezimal 27 4 2 4 3" xfId="33195" xr:uid="{00000000-0005-0000-0000-000057810000}"/>
    <cellStyle name="Dezimal 27 4 2 4 3 2" xfId="33196" xr:uid="{00000000-0005-0000-0000-000058810000}"/>
    <cellStyle name="Dezimal 27 4 2 4 4" xfId="33197" xr:uid="{00000000-0005-0000-0000-000059810000}"/>
    <cellStyle name="Dezimal 27 4 2 5" xfId="33198" xr:uid="{00000000-0005-0000-0000-00005A810000}"/>
    <cellStyle name="Dezimal 27 4 2 5 2" xfId="33199" xr:uid="{00000000-0005-0000-0000-00005B810000}"/>
    <cellStyle name="Dezimal 27 4 2 5 2 2" xfId="33200" xr:uid="{00000000-0005-0000-0000-00005C810000}"/>
    <cellStyle name="Dezimal 27 4 2 5 3" xfId="33201" xr:uid="{00000000-0005-0000-0000-00005D810000}"/>
    <cellStyle name="Dezimal 27 4 2 5 3 2" xfId="33202" xr:uid="{00000000-0005-0000-0000-00005E810000}"/>
    <cellStyle name="Dezimal 27 4 2 5 4" xfId="33203" xr:uid="{00000000-0005-0000-0000-00005F810000}"/>
    <cellStyle name="Dezimal 27 4 2 6" xfId="33204" xr:uid="{00000000-0005-0000-0000-000060810000}"/>
    <cellStyle name="Dezimal 27 4 2 6 2" xfId="33205" xr:uid="{00000000-0005-0000-0000-000061810000}"/>
    <cellStyle name="Dezimal 27 4 2 6 2 2" xfId="33206" xr:uid="{00000000-0005-0000-0000-000062810000}"/>
    <cellStyle name="Dezimal 27 4 2 6 3" xfId="33207" xr:uid="{00000000-0005-0000-0000-000063810000}"/>
    <cellStyle name="Dezimal 27 4 2 6 3 2" xfId="33208" xr:uid="{00000000-0005-0000-0000-000064810000}"/>
    <cellStyle name="Dezimal 27 4 2 6 4" xfId="33209" xr:uid="{00000000-0005-0000-0000-000065810000}"/>
    <cellStyle name="Dezimal 27 4 2 7" xfId="33210" xr:uid="{00000000-0005-0000-0000-000066810000}"/>
    <cellStyle name="Dezimal 27 4 2 7 2" xfId="33211" xr:uid="{00000000-0005-0000-0000-000067810000}"/>
    <cellStyle name="Dezimal 27 4 2 7 2 2" xfId="33212" xr:uid="{00000000-0005-0000-0000-000068810000}"/>
    <cellStyle name="Dezimal 27 4 2 7 3" xfId="33213" xr:uid="{00000000-0005-0000-0000-000069810000}"/>
    <cellStyle name="Dezimal 27 4 2 7 3 2" xfId="33214" xr:uid="{00000000-0005-0000-0000-00006A810000}"/>
    <cellStyle name="Dezimal 27 4 2 7 4" xfId="33215" xr:uid="{00000000-0005-0000-0000-00006B810000}"/>
    <cellStyle name="Dezimal 27 4 2 8" xfId="33216" xr:uid="{00000000-0005-0000-0000-00006C810000}"/>
    <cellStyle name="Dezimal 27 4 2 8 2" xfId="33217" xr:uid="{00000000-0005-0000-0000-00006D810000}"/>
    <cellStyle name="Dezimal 27 4 2 9" xfId="33218" xr:uid="{00000000-0005-0000-0000-00006E810000}"/>
    <cellStyle name="Dezimal 27 4 2 9 2" xfId="33219" xr:uid="{00000000-0005-0000-0000-00006F810000}"/>
    <cellStyle name="Dezimal 27 4 3" xfId="33220" xr:uid="{00000000-0005-0000-0000-000070810000}"/>
    <cellStyle name="Dezimal 27 4 3 10" xfId="33221" xr:uid="{00000000-0005-0000-0000-000071810000}"/>
    <cellStyle name="Dezimal 27 4 3 10 2" xfId="33222" xr:uid="{00000000-0005-0000-0000-000072810000}"/>
    <cellStyle name="Dezimal 27 4 3 11" xfId="33223" xr:uid="{00000000-0005-0000-0000-000073810000}"/>
    <cellStyle name="Dezimal 27 4 3 2" xfId="33224" xr:uid="{00000000-0005-0000-0000-000074810000}"/>
    <cellStyle name="Dezimal 27 4 3 2 2" xfId="33225" xr:uid="{00000000-0005-0000-0000-000075810000}"/>
    <cellStyle name="Dezimal 27 4 3 2 2 2" xfId="33226" xr:uid="{00000000-0005-0000-0000-000076810000}"/>
    <cellStyle name="Dezimal 27 4 3 2 2 2 2" xfId="33227" xr:uid="{00000000-0005-0000-0000-000077810000}"/>
    <cellStyle name="Dezimal 27 4 3 2 2 3" xfId="33228" xr:uid="{00000000-0005-0000-0000-000078810000}"/>
    <cellStyle name="Dezimal 27 4 3 2 2 3 2" xfId="33229" xr:uid="{00000000-0005-0000-0000-000079810000}"/>
    <cellStyle name="Dezimal 27 4 3 2 2 4" xfId="33230" xr:uid="{00000000-0005-0000-0000-00007A810000}"/>
    <cellStyle name="Dezimal 27 4 3 2 3" xfId="33231" xr:uid="{00000000-0005-0000-0000-00007B810000}"/>
    <cellStyle name="Dezimal 27 4 3 2 3 2" xfId="33232" xr:uid="{00000000-0005-0000-0000-00007C810000}"/>
    <cellStyle name="Dezimal 27 4 3 2 3 2 2" xfId="33233" xr:uid="{00000000-0005-0000-0000-00007D810000}"/>
    <cellStyle name="Dezimal 27 4 3 2 3 3" xfId="33234" xr:uid="{00000000-0005-0000-0000-00007E810000}"/>
    <cellStyle name="Dezimal 27 4 3 2 3 3 2" xfId="33235" xr:uid="{00000000-0005-0000-0000-00007F810000}"/>
    <cellStyle name="Dezimal 27 4 3 2 3 4" xfId="33236" xr:uid="{00000000-0005-0000-0000-000080810000}"/>
    <cellStyle name="Dezimal 27 4 3 2 4" xfId="33237" xr:uid="{00000000-0005-0000-0000-000081810000}"/>
    <cellStyle name="Dezimal 27 4 3 2 4 2" xfId="33238" xr:uid="{00000000-0005-0000-0000-000082810000}"/>
    <cellStyle name="Dezimal 27 4 3 2 4 2 2" xfId="33239" xr:uid="{00000000-0005-0000-0000-000083810000}"/>
    <cellStyle name="Dezimal 27 4 3 2 4 3" xfId="33240" xr:uid="{00000000-0005-0000-0000-000084810000}"/>
    <cellStyle name="Dezimal 27 4 3 2 4 3 2" xfId="33241" xr:uid="{00000000-0005-0000-0000-000085810000}"/>
    <cellStyle name="Dezimal 27 4 3 2 4 4" xfId="33242" xr:uid="{00000000-0005-0000-0000-000086810000}"/>
    <cellStyle name="Dezimal 27 4 3 2 5" xfId="33243" xr:uid="{00000000-0005-0000-0000-000087810000}"/>
    <cellStyle name="Dezimal 27 4 3 2 5 2" xfId="33244" xr:uid="{00000000-0005-0000-0000-000088810000}"/>
    <cellStyle name="Dezimal 27 4 3 2 5 2 2" xfId="33245" xr:uid="{00000000-0005-0000-0000-000089810000}"/>
    <cellStyle name="Dezimal 27 4 3 2 5 3" xfId="33246" xr:uid="{00000000-0005-0000-0000-00008A810000}"/>
    <cellStyle name="Dezimal 27 4 3 2 5 3 2" xfId="33247" xr:uid="{00000000-0005-0000-0000-00008B810000}"/>
    <cellStyle name="Dezimal 27 4 3 2 5 4" xfId="33248" xr:uid="{00000000-0005-0000-0000-00008C810000}"/>
    <cellStyle name="Dezimal 27 4 3 2 6" xfId="33249" xr:uid="{00000000-0005-0000-0000-00008D810000}"/>
    <cellStyle name="Dezimal 27 4 3 2 6 2" xfId="33250" xr:uid="{00000000-0005-0000-0000-00008E810000}"/>
    <cellStyle name="Dezimal 27 4 3 2 6 2 2" xfId="33251" xr:uid="{00000000-0005-0000-0000-00008F810000}"/>
    <cellStyle name="Dezimal 27 4 3 2 6 3" xfId="33252" xr:uid="{00000000-0005-0000-0000-000090810000}"/>
    <cellStyle name="Dezimal 27 4 3 2 6 3 2" xfId="33253" xr:uid="{00000000-0005-0000-0000-000091810000}"/>
    <cellStyle name="Dezimal 27 4 3 2 6 4" xfId="33254" xr:uid="{00000000-0005-0000-0000-000092810000}"/>
    <cellStyle name="Dezimal 27 4 3 2 7" xfId="33255" xr:uid="{00000000-0005-0000-0000-000093810000}"/>
    <cellStyle name="Dezimal 27 4 3 2 7 2" xfId="33256" xr:uid="{00000000-0005-0000-0000-000094810000}"/>
    <cellStyle name="Dezimal 27 4 3 2 8" xfId="33257" xr:uid="{00000000-0005-0000-0000-000095810000}"/>
    <cellStyle name="Dezimal 27 4 3 2 8 2" xfId="33258" xr:uid="{00000000-0005-0000-0000-000096810000}"/>
    <cellStyle name="Dezimal 27 4 3 2 9" xfId="33259" xr:uid="{00000000-0005-0000-0000-000097810000}"/>
    <cellStyle name="Dezimal 27 4 3 3" xfId="33260" xr:uid="{00000000-0005-0000-0000-000098810000}"/>
    <cellStyle name="Dezimal 27 4 3 3 2" xfId="33261" xr:uid="{00000000-0005-0000-0000-000099810000}"/>
    <cellStyle name="Dezimal 27 4 3 3 2 2" xfId="33262" xr:uid="{00000000-0005-0000-0000-00009A810000}"/>
    <cellStyle name="Dezimal 27 4 3 3 2 2 2" xfId="33263" xr:uid="{00000000-0005-0000-0000-00009B810000}"/>
    <cellStyle name="Dezimal 27 4 3 3 2 3" xfId="33264" xr:uid="{00000000-0005-0000-0000-00009C810000}"/>
    <cellStyle name="Dezimal 27 4 3 3 2 3 2" xfId="33265" xr:uid="{00000000-0005-0000-0000-00009D810000}"/>
    <cellStyle name="Dezimal 27 4 3 3 2 4" xfId="33266" xr:uid="{00000000-0005-0000-0000-00009E810000}"/>
    <cellStyle name="Dezimal 27 4 3 3 3" xfId="33267" xr:uid="{00000000-0005-0000-0000-00009F810000}"/>
    <cellStyle name="Dezimal 27 4 3 3 3 2" xfId="33268" xr:uid="{00000000-0005-0000-0000-0000A0810000}"/>
    <cellStyle name="Dezimal 27 4 3 3 3 2 2" xfId="33269" xr:uid="{00000000-0005-0000-0000-0000A1810000}"/>
    <cellStyle name="Dezimal 27 4 3 3 3 3" xfId="33270" xr:uid="{00000000-0005-0000-0000-0000A2810000}"/>
    <cellStyle name="Dezimal 27 4 3 3 3 3 2" xfId="33271" xr:uid="{00000000-0005-0000-0000-0000A3810000}"/>
    <cellStyle name="Dezimal 27 4 3 3 3 4" xfId="33272" xr:uid="{00000000-0005-0000-0000-0000A4810000}"/>
    <cellStyle name="Dezimal 27 4 3 3 4" xfId="33273" xr:uid="{00000000-0005-0000-0000-0000A5810000}"/>
    <cellStyle name="Dezimal 27 4 3 3 4 2" xfId="33274" xr:uid="{00000000-0005-0000-0000-0000A6810000}"/>
    <cellStyle name="Dezimal 27 4 3 3 5" xfId="33275" xr:uid="{00000000-0005-0000-0000-0000A7810000}"/>
    <cellStyle name="Dezimal 27 4 3 3 5 2" xfId="33276" xr:uid="{00000000-0005-0000-0000-0000A8810000}"/>
    <cellStyle name="Dezimal 27 4 3 3 6" xfId="33277" xr:uid="{00000000-0005-0000-0000-0000A9810000}"/>
    <cellStyle name="Dezimal 27 4 3 4" xfId="33278" xr:uid="{00000000-0005-0000-0000-0000AA810000}"/>
    <cellStyle name="Dezimal 27 4 3 4 2" xfId="33279" xr:uid="{00000000-0005-0000-0000-0000AB810000}"/>
    <cellStyle name="Dezimal 27 4 3 4 2 2" xfId="33280" xr:uid="{00000000-0005-0000-0000-0000AC810000}"/>
    <cellStyle name="Dezimal 27 4 3 4 3" xfId="33281" xr:uid="{00000000-0005-0000-0000-0000AD810000}"/>
    <cellStyle name="Dezimal 27 4 3 4 3 2" xfId="33282" xr:uid="{00000000-0005-0000-0000-0000AE810000}"/>
    <cellStyle name="Dezimal 27 4 3 4 4" xfId="33283" xr:uid="{00000000-0005-0000-0000-0000AF810000}"/>
    <cellStyle name="Dezimal 27 4 3 5" xfId="33284" xr:uid="{00000000-0005-0000-0000-0000B0810000}"/>
    <cellStyle name="Dezimal 27 4 3 5 2" xfId="33285" xr:uid="{00000000-0005-0000-0000-0000B1810000}"/>
    <cellStyle name="Dezimal 27 4 3 5 2 2" xfId="33286" xr:uid="{00000000-0005-0000-0000-0000B2810000}"/>
    <cellStyle name="Dezimal 27 4 3 5 3" xfId="33287" xr:uid="{00000000-0005-0000-0000-0000B3810000}"/>
    <cellStyle name="Dezimal 27 4 3 5 3 2" xfId="33288" xr:uid="{00000000-0005-0000-0000-0000B4810000}"/>
    <cellStyle name="Dezimal 27 4 3 5 4" xfId="33289" xr:uid="{00000000-0005-0000-0000-0000B5810000}"/>
    <cellStyle name="Dezimal 27 4 3 6" xfId="33290" xr:uid="{00000000-0005-0000-0000-0000B6810000}"/>
    <cellStyle name="Dezimal 27 4 3 6 2" xfId="33291" xr:uid="{00000000-0005-0000-0000-0000B7810000}"/>
    <cellStyle name="Dezimal 27 4 3 6 2 2" xfId="33292" xr:uid="{00000000-0005-0000-0000-0000B8810000}"/>
    <cellStyle name="Dezimal 27 4 3 6 3" xfId="33293" xr:uid="{00000000-0005-0000-0000-0000B9810000}"/>
    <cellStyle name="Dezimal 27 4 3 6 3 2" xfId="33294" xr:uid="{00000000-0005-0000-0000-0000BA810000}"/>
    <cellStyle name="Dezimal 27 4 3 6 4" xfId="33295" xr:uid="{00000000-0005-0000-0000-0000BB810000}"/>
    <cellStyle name="Dezimal 27 4 3 7" xfId="33296" xr:uid="{00000000-0005-0000-0000-0000BC810000}"/>
    <cellStyle name="Dezimal 27 4 3 7 2" xfId="33297" xr:uid="{00000000-0005-0000-0000-0000BD810000}"/>
    <cellStyle name="Dezimal 27 4 3 7 2 2" xfId="33298" xr:uid="{00000000-0005-0000-0000-0000BE810000}"/>
    <cellStyle name="Dezimal 27 4 3 7 3" xfId="33299" xr:uid="{00000000-0005-0000-0000-0000BF810000}"/>
    <cellStyle name="Dezimal 27 4 3 7 3 2" xfId="33300" xr:uid="{00000000-0005-0000-0000-0000C0810000}"/>
    <cellStyle name="Dezimal 27 4 3 7 4" xfId="33301" xr:uid="{00000000-0005-0000-0000-0000C1810000}"/>
    <cellStyle name="Dezimal 27 4 3 8" xfId="33302" xr:uid="{00000000-0005-0000-0000-0000C2810000}"/>
    <cellStyle name="Dezimal 27 4 3 8 2" xfId="33303" xr:uid="{00000000-0005-0000-0000-0000C3810000}"/>
    <cellStyle name="Dezimal 27 4 3 8 2 2" xfId="33304" xr:uid="{00000000-0005-0000-0000-0000C4810000}"/>
    <cellStyle name="Dezimal 27 4 3 8 3" xfId="33305" xr:uid="{00000000-0005-0000-0000-0000C5810000}"/>
    <cellStyle name="Dezimal 27 4 3 8 3 2" xfId="33306" xr:uid="{00000000-0005-0000-0000-0000C6810000}"/>
    <cellStyle name="Dezimal 27 4 3 8 4" xfId="33307" xr:uid="{00000000-0005-0000-0000-0000C7810000}"/>
    <cellStyle name="Dezimal 27 4 3 9" xfId="33308" xr:uid="{00000000-0005-0000-0000-0000C8810000}"/>
    <cellStyle name="Dezimal 27 4 3 9 2" xfId="33309" xr:uid="{00000000-0005-0000-0000-0000C9810000}"/>
    <cellStyle name="Dezimal 27 4 4" xfId="33310" xr:uid="{00000000-0005-0000-0000-0000CA810000}"/>
    <cellStyle name="Dezimal 27 4 4 10" xfId="33311" xr:uid="{00000000-0005-0000-0000-0000CB810000}"/>
    <cellStyle name="Dezimal 27 4 4 2" xfId="33312" xr:uid="{00000000-0005-0000-0000-0000CC810000}"/>
    <cellStyle name="Dezimal 27 4 4 2 2" xfId="33313" xr:uid="{00000000-0005-0000-0000-0000CD810000}"/>
    <cellStyle name="Dezimal 27 4 4 2 2 2" xfId="33314" xr:uid="{00000000-0005-0000-0000-0000CE810000}"/>
    <cellStyle name="Dezimal 27 4 4 2 2 2 2" xfId="33315" xr:uid="{00000000-0005-0000-0000-0000CF810000}"/>
    <cellStyle name="Dezimal 27 4 4 2 2 3" xfId="33316" xr:uid="{00000000-0005-0000-0000-0000D0810000}"/>
    <cellStyle name="Dezimal 27 4 4 2 2 3 2" xfId="33317" xr:uid="{00000000-0005-0000-0000-0000D1810000}"/>
    <cellStyle name="Dezimal 27 4 4 2 2 4" xfId="33318" xr:uid="{00000000-0005-0000-0000-0000D2810000}"/>
    <cellStyle name="Dezimal 27 4 4 2 3" xfId="33319" xr:uid="{00000000-0005-0000-0000-0000D3810000}"/>
    <cellStyle name="Dezimal 27 4 4 2 3 2" xfId="33320" xr:uid="{00000000-0005-0000-0000-0000D4810000}"/>
    <cellStyle name="Dezimal 27 4 4 2 3 2 2" xfId="33321" xr:uid="{00000000-0005-0000-0000-0000D5810000}"/>
    <cellStyle name="Dezimal 27 4 4 2 3 3" xfId="33322" xr:uid="{00000000-0005-0000-0000-0000D6810000}"/>
    <cellStyle name="Dezimal 27 4 4 2 3 3 2" xfId="33323" xr:uid="{00000000-0005-0000-0000-0000D7810000}"/>
    <cellStyle name="Dezimal 27 4 4 2 3 4" xfId="33324" xr:uid="{00000000-0005-0000-0000-0000D8810000}"/>
    <cellStyle name="Dezimal 27 4 4 2 4" xfId="33325" xr:uid="{00000000-0005-0000-0000-0000D9810000}"/>
    <cellStyle name="Dezimal 27 4 4 2 4 2" xfId="33326" xr:uid="{00000000-0005-0000-0000-0000DA810000}"/>
    <cellStyle name="Dezimal 27 4 4 2 4 2 2" xfId="33327" xr:uid="{00000000-0005-0000-0000-0000DB810000}"/>
    <cellStyle name="Dezimal 27 4 4 2 4 3" xfId="33328" xr:uid="{00000000-0005-0000-0000-0000DC810000}"/>
    <cellStyle name="Dezimal 27 4 4 2 4 3 2" xfId="33329" xr:uid="{00000000-0005-0000-0000-0000DD810000}"/>
    <cellStyle name="Dezimal 27 4 4 2 4 4" xfId="33330" xr:uid="{00000000-0005-0000-0000-0000DE810000}"/>
    <cellStyle name="Dezimal 27 4 4 2 5" xfId="33331" xr:uid="{00000000-0005-0000-0000-0000DF810000}"/>
    <cellStyle name="Dezimal 27 4 4 2 5 2" xfId="33332" xr:uid="{00000000-0005-0000-0000-0000E0810000}"/>
    <cellStyle name="Dezimal 27 4 4 2 5 2 2" xfId="33333" xr:uid="{00000000-0005-0000-0000-0000E1810000}"/>
    <cellStyle name="Dezimal 27 4 4 2 5 3" xfId="33334" xr:uid="{00000000-0005-0000-0000-0000E2810000}"/>
    <cellStyle name="Dezimal 27 4 4 2 5 3 2" xfId="33335" xr:uid="{00000000-0005-0000-0000-0000E3810000}"/>
    <cellStyle name="Dezimal 27 4 4 2 5 4" xfId="33336" xr:uid="{00000000-0005-0000-0000-0000E4810000}"/>
    <cellStyle name="Dezimal 27 4 4 2 6" xfId="33337" xr:uid="{00000000-0005-0000-0000-0000E5810000}"/>
    <cellStyle name="Dezimal 27 4 4 2 6 2" xfId="33338" xr:uid="{00000000-0005-0000-0000-0000E6810000}"/>
    <cellStyle name="Dezimal 27 4 4 2 6 2 2" xfId="33339" xr:uid="{00000000-0005-0000-0000-0000E7810000}"/>
    <cellStyle name="Dezimal 27 4 4 2 6 3" xfId="33340" xr:uid="{00000000-0005-0000-0000-0000E8810000}"/>
    <cellStyle name="Dezimal 27 4 4 2 6 3 2" xfId="33341" xr:uid="{00000000-0005-0000-0000-0000E9810000}"/>
    <cellStyle name="Dezimal 27 4 4 2 6 4" xfId="33342" xr:uid="{00000000-0005-0000-0000-0000EA810000}"/>
    <cellStyle name="Dezimal 27 4 4 2 7" xfId="33343" xr:uid="{00000000-0005-0000-0000-0000EB810000}"/>
    <cellStyle name="Dezimal 27 4 4 2 7 2" xfId="33344" xr:uid="{00000000-0005-0000-0000-0000EC810000}"/>
    <cellStyle name="Dezimal 27 4 4 2 8" xfId="33345" xr:uid="{00000000-0005-0000-0000-0000ED810000}"/>
    <cellStyle name="Dezimal 27 4 4 2 8 2" xfId="33346" xr:uid="{00000000-0005-0000-0000-0000EE810000}"/>
    <cellStyle name="Dezimal 27 4 4 2 9" xfId="33347" xr:uid="{00000000-0005-0000-0000-0000EF810000}"/>
    <cellStyle name="Dezimal 27 4 4 3" xfId="33348" xr:uid="{00000000-0005-0000-0000-0000F0810000}"/>
    <cellStyle name="Dezimal 27 4 4 3 2" xfId="33349" xr:uid="{00000000-0005-0000-0000-0000F1810000}"/>
    <cellStyle name="Dezimal 27 4 4 3 2 2" xfId="33350" xr:uid="{00000000-0005-0000-0000-0000F2810000}"/>
    <cellStyle name="Dezimal 27 4 4 3 2 2 2" xfId="33351" xr:uid="{00000000-0005-0000-0000-0000F3810000}"/>
    <cellStyle name="Dezimal 27 4 4 3 2 3" xfId="33352" xr:uid="{00000000-0005-0000-0000-0000F4810000}"/>
    <cellStyle name="Dezimal 27 4 4 3 2 3 2" xfId="33353" xr:uid="{00000000-0005-0000-0000-0000F5810000}"/>
    <cellStyle name="Dezimal 27 4 4 3 2 4" xfId="33354" xr:uid="{00000000-0005-0000-0000-0000F6810000}"/>
    <cellStyle name="Dezimal 27 4 4 3 3" xfId="33355" xr:uid="{00000000-0005-0000-0000-0000F7810000}"/>
    <cellStyle name="Dezimal 27 4 4 3 3 2" xfId="33356" xr:uid="{00000000-0005-0000-0000-0000F8810000}"/>
    <cellStyle name="Dezimal 27 4 4 3 3 2 2" xfId="33357" xr:uid="{00000000-0005-0000-0000-0000F9810000}"/>
    <cellStyle name="Dezimal 27 4 4 3 3 3" xfId="33358" xr:uid="{00000000-0005-0000-0000-0000FA810000}"/>
    <cellStyle name="Dezimal 27 4 4 3 3 3 2" xfId="33359" xr:uid="{00000000-0005-0000-0000-0000FB810000}"/>
    <cellStyle name="Dezimal 27 4 4 3 3 4" xfId="33360" xr:uid="{00000000-0005-0000-0000-0000FC810000}"/>
    <cellStyle name="Dezimal 27 4 4 3 4" xfId="33361" xr:uid="{00000000-0005-0000-0000-0000FD810000}"/>
    <cellStyle name="Dezimal 27 4 4 3 4 2" xfId="33362" xr:uid="{00000000-0005-0000-0000-0000FE810000}"/>
    <cellStyle name="Dezimal 27 4 4 3 5" xfId="33363" xr:uid="{00000000-0005-0000-0000-0000FF810000}"/>
    <cellStyle name="Dezimal 27 4 4 3 5 2" xfId="33364" xr:uid="{00000000-0005-0000-0000-000000820000}"/>
    <cellStyle name="Dezimal 27 4 4 3 6" xfId="33365" xr:uid="{00000000-0005-0000-0000-000001820000}"/>
    <cellStyle name="Dezimal 27 4 4 4" xfId="33366" xr:uid="{00000000-0005-0000-0000-000002820000}"/>
    <cellStyle name="Dezimal 27 4 4 4 2" xfId="33367" xr:uid="{00000000-0005-0000-0000-000003820000}"/>
    <cellStyle name="Dezimal 27 4 4 4 2 2" xfId="33368" xr:uid="{00000000-0005-0000-0000-000004820000}"/>
    <cellStyle name="Dezimal 27 4 4 4 3" xfId="33369" xr:uid="{00000000-0005-0000-0000-000005820000}"/>
    <cellStyle name="Dezimal 27 4 4 4 3 2" xfId="33370" xr:uid="{00000000-0005-0000-0000-000006820000}"/>
    <cellStyle name="Dezimal 27 4 4 4 4" xfId="33371" xr:uid="{00000000-0005-0000-0000-000007820000}"/>
    <cellStyle name="Dezimal 27 4 4 5" xfId="33372" xr:uid="{00000000-0005-0000-0000-000008820000}"/>
    <cellStyle name="Dezimal 27 4 4 5 2" xfId="33373" xr:uid="{00000000-0005-0000-0000-000009820000}"/>
    <cellStyle name="Dezimal 27 4 4 5 2 2" xfId="33374" xr:uid="{00000000-0005-0000-0000-00000A820000}"/>
    <cellStyle name="Dezimal 27 4 4 5 3" xfId="33375" xr:uid="{00000000-0005-0000-0000-00000B820000}"/>
    <cellStyle name="Dezimal 27 4 4 5 3 2" xfId="33376" xr:uid="{00000000-0005-0000-0000-00000C820000}"/>
    <cellStyle name="Dezimal 27 4 4 5 4" xfId="33377" xr:uid="{00000000-0005-0000-0000-00000D820000}"/>
    <cellStyle name="Dezimal 27 4 4 6" xfId="33378" xr:uid="{00000000-0005-0000-0000-00000E820000}"/>
    <cellStyle name="Dezimal 27 4 4 6 2" xfId="33379" xr:uid="{00000000-0005-0000-0000-00000F820000}"/>
    <cellStyle name="Dezimal 27 4 4 6 2 2" xfId="33380" xr:uid="{00000000-0005-0000-0000-000010820000}"/>
    <cellStyle name="Dezimal 27 4 4 6 3" xfId="33381" xr:uid="{00000000-0005-0000-0000-000011820000}"/>
    <cellStyle name="Dezimal 27 4 4 6 3 2" xfId="33382" xr:uid="{00000000-0005-0000-0000-000012820000}"/>
    <cellStyle name="Dezimal 27 4 4 6 4" xfId="33383" xr:uid="{00000000-0005-0000-0000-000013820000}"/>
    <cellStyle name="Dezimal 27 4 4 7" xfId="33384" xr:uid="{00000000-0005-0000-0000-000014820000}"/>
    <cellStyle name="Dezimal 27 4 4 7 2" xfId="33385" xr:uid="{00000000-0005-0000-0000-000015820000}"/>
    <cellStyle name="Dezimal 27 4 4 7 2 2" xfId="33386" xr:uid="{00000000-0005-0000-0000-000016820000}"/>
    <cellStyle name="Dezimal 27 4 4 7 3" xfId="33387" xr:uid="{00000000-0005-0000-0000-000017820000}"/>
    <cellStyle name="Dezimal 27 4 4 7 3 2" xfId="33388" xr:uid="{00000000-0005-0000-0000-000018820000}"/>
    <cellStyle name="Dezimal 27 4 4 7 4" xfId="33389" xr:uid="{00000000-0005-0000-0000-000019820000}"/>
    <cellStyle name="Dezimal 27 4 4 8" xfId="33390" xr:uid="{00000000-0005-0000-0000-00001A820000}"/>
    <cellStyle name="Dezimal 27 4 4 8 2" xfId="33391" xr:uid="{00000000-0005-0000-0000-00001B820000}"/>
    <cellStyle name="Dezimal 27 4 4 9" xfId="33392" xr:uid="{00000000-0005-0000-0000-00001C820000}"/>
    <cellStyle name="Dezimal 27 4 4 9 2" xfId="33393" xr:uid="{00000000-0005-0000-0000-00001D820000}"/>
    <cellStyle name="Dezimal 27 4 5" xfId="33394" xr:uid="{00000000-0005-0000-0000-00001E820000}"/>
    <cellStyle name="Dezimal 27 4 5 2" xfId="33395" xr:uid="{00000000-0005-0000-0000-00001F820000}"/>
    <cellStyle name="Dezimal 27 4 5 2 2" xfId="33396" xr:uid="{00000000-0005-0000-0000-000020820000}"/>
    <cellStyle name="Dezimal 27 4 5 2 2 2" xfId="33397" xr:uid="{00000000-0005-0000-0000-000021820000}"/>
    <cellStyle name="Dezimal 27 4 5 2 2 2 2" xfId="33398" xr:uid="{00000000-0005-0000-0000-000022820000}"/>
    <cellStyle name="Dezimal 27 4 5 2 2 3" xfId="33399" xr:uid="{00000000-0005-0000-0000-000023820000}"/>
    <cellStyle name="Dezimal 27 4 5 2 2 3 2" xfId="33400" xr:uid="{00000000-0005-0000-0000-000024820000}"/>
    <cellStyle name="Dezimal 27 4 5 2 2 4" xfId="33401" xr:uid="{00000000-0005-0000-0000-000025820000}"/>
    <cellStyle name="Dezimal 27 4 5 2 3" xfId="33402" xr:uid="{00000000-0005-0000-0000-000026820000}"/>
    <cellStyle name="Dezimal 27 4 5 2 3 2" xfId="33403" xr:uid="{00000000-0005-0000-0000-000027820000}"/>
    <cellStyle name="Dezimal 27 4 5 2 3 2 2" xfId="33404" xr:uid="{00000000-0005-0000-0000-000028820000}"/>
    <cellStyle name="Dezimal 27 4 5 2 3 3" xfId="33405" xr:uid="{00000000-0005-0000-0000-000029820000}"/>
    <cellStyle name="Dezimal 27 4 5 2 3 3 2" xfId="33406" xr:uid="{00000000-0005-0000-0000-00002A820000}"/>
    <cellStyle name="Dezimal 27 4 5 2 3 4" xfId="33407" xr:uid="{00000000-0005-0000-0000-00002B820000}"/>
    <cellStyle name="Dezimal 27 4 5 2 4" xfId="33408" xr:uid="{00000000-0005-0000-0000-00002C820000}"/>
    <cellStyle name="Dezimal 27 4 5 2 4 2" xfId="33409" xr:uid="{00000000-0005-0000-0000-00002D820000}"/>
    <cellStyle name="Dezimal 27 4 5 2 4 2 2" xfId="33410" xr:uid="{00000000-0005-0000-0000-00002E820000}"/>
    <cellStyle name="Dezimal 27 4 5 2 4 3" xfId="33411" xr:uid="{00000000-0005-0000-0000-00002F820000}"/>
    <cellStyle name="Dezimal 27 4 5 2 4 3 2" xfId="33412" xr:uid="{00000000-0005-0000-0000-000030820000}"/>
    <cellStyle name="Dezimal 27 4 5 2 4 4" xfId="33413" xr:uid="{00000000-0005-0000-0000-000031820000}"/>
    <cellStyle name="Dezimal 27 4 5 2 5" xfId="33414" xr:uid="{00000000-0005-0000-0000-000032820000}"/>
    <cellStyle name="Dezimal 27 4 5 2 5 2" xfId="33415" xr:uid="{00000000-0005-0000-0000-000033820000}"/>
    <cellStyle name="Dezimal 27 4 5 2 5 2 2" xfId="33416" xr:uid="{00000000-0005-0000-0000-000034820000}"/>
    <cellStyle name="Dezimal 27 4 5 2 5 3" xfId="33417" xr:uid="{00000000-0005-0000-0000-000035820000}"/>
    <cellStyle name="Dezimal 27 4 5 2 5 3 2" xfId="33418" xr:uid="{00000000-0005-0000-0000-000036820000}"/>
    <cellStyle name="Dezimal 27 4 5 2 5 4" xfId="33419" xr:uid="{00000000-0005-0000-0000-000037820000}"/>
    <cellStyle name="Dezimal 27 4 5 2 6" xfId="33420" xr:uid="{00000000-0005-0000-0000-000038820000}"/>
    <cellStyle name="Dezimal 27 4 5 2 6 2" xfId="33421" xr:uid="{00000000-0005-0000-0000-000039820000}"/>
    <cellStyle name="Dezimal 27 4 5 2 6 2 2" xfId="33422" xr:uid="{00000000-0005-0000-0000-00003A820000}"/>
    <cellStyle name="Dezimal 27 4 5 2 6 3" xfId="33423" xr:uid="{00000000-0005-0000-0000-00003B820000}"/>
    <cellStyle name="Dezimal 27 4 5 2 6 3 2" xfId="33424" xr:uid="{00000000-0005-0000-0000-00003C820000}"/>
    <cellStyle name="Dezimal 27 4 5 2 6 4" xfId="33425" xr:uid="{00000000-0005-0000-0000-00003D820000}"/>
    <cellStyle name="Dezimal 27 4 5 2 7" xfId="33426" xr:uid="{00000000-0005-0000-0000-00003E820000}"/>
    <cellStyle name="Dezimal 27 4 5 2 7 2" xfId="33427" xr:uid="{00000000-0005-0000-0000-00003F820000}"/>
    <cellStyle name="Dezimal 27 4 5 2 8" xfId="33428" xr:uid="{00000000-0005-0000-0000-000040820000}"/>
    <cellStyle name="Dezimal 27 4 5 2 8 2" xfId="33429" xr:uid="{00000000-0005-0000-0000-000041820000}"/>
    <cellStyle name="Dezimal 27 4 5 2 9" xfId="33430" xr:uid="{00000000-0005-0000-0000-000042820000}"/>
    <cellStyle name="Dezimal 27 4 5 3" xfId="33431" xr:uid="{00000000-0005-0000-0000-000043820000}"/>
    <cellStyle name="Dezimal 27 4 5 3 2" xfId="33432" xr:uid="{00000000-0005-0000-0000-000044820000}"/>
    <cellStyle name="Dezimal 27 4 5 3 2 2" xfId="33433" xr:uid="{00000000-0005-0000-0000-000045820000}"/>
    <cellStyle name="Dezimal 27 4 5 3 3" xfId="33434" xr:uid="{00000000-0005-0000-0000-000046820000}"/>
    <cellStyle name="Dezimal 27 4 5 3 3 2" xfId="33435" xr:uid="{00000000-0005-0000-0000-000047820000}"/>
    <cellStyle name="Dezimal 27 4 5 3 4" xfId="33436" xr:uid="{00000000-0005-0000-0000-000048820000}"/>
    <cellStyle name="Dezimal 27 4 5 4" xfId="33437" xr:uid="{00000000-0005-0000-0000-000049820000}"/>
    <cellStyle name="Dezimal 27 4 5 4 2" xfId="33438" xr:uid="{00000000-0005-0000-0000-00004A820000}"/>
    <cellStyle name="Dezimal 27 4 5 4 2 2" xfId="33439" xr:uid="{00000000-0005-0000-0000-00004B820000}"/>
    <cellStyle name="Dezimal 27 4 5 4 3" xfId="33440" xr:uid="{00000000-0005-0000-0000-00004C820000}"/>
    <cellStyle name="Dezimal 27 4 5 4 3 2" xfId="33441" xr:uid="{00000000-0005-0000-0000-00004D820000}"/>
    <cellStyle name="Dezimal 27 4 5 4 4" xfId="33442" xr:uid="{00000000-0005-0000-0000-00004E820000}"/>
    <cellStyle name="Dezimal 27 4 5 5" xfId="33443" xr:uid="{00000000-0005-0000-0000-00004F820000}"/>
    <cellStyle name="Dezimal 27 4 5 5 2" xfId="33444" xr:uid="{00000000-0005-0000-0000-000050820000}"/>
    <cellStyle name="Dezimal 27 4 5 5 2 2" xfId="33445" xr:uid="{00000000-0005-0000-0000-000051820000}"/>
    <cellStyle name="Dezimal 27 4 5 5 3" xfId="33446" xr:uid="{00000000-0005-0000-0000-000052820000}"/>
    <cellStyle name="Dezimal 27 4 5 5 3 2" xfId="33447" xr:uid="{00000000-0005-0000-0000-000053820000}"/>
    <cellStyle name="Dezimal 27 4 5 5 4" xfId="33448" xr:uid="{00000000-0005-0000-0000-000054820000}"/>
    <cellStyle name="Dezimal 27 4 5 6" xfId="33449" xr:uid="{00000000-0005-0000-0000-000055820000}"/>
    <cellStyle name="Dezimal 27 4 5 6 2" xfId="33450" xr:uid="{00000000-0005-0000-0000-000056820000}"/>
    <cellStyle name="Dezimal 27 4 5 6 2 2" xfId="33451" xr:uid="{00000000-0005-0000-0000-000057820000}"/>
    <cellStyle name="Dezimal 27 4 5 6 3" xfId="33452" xr:uid="{00000000-0005-0000-0000-000058820000}"/>
    <cellStyle name="Dezimal 27 4 5 6 3 2" xfId="33453" xr:uid="{00000000-0005-0000-0000-000059820000}"/>
    <cellStyle name="Dezimal 27 4 5 6 4" xfId="33454" xr:uid="{00000000-0005-0000-0000-00005A820000}"/>
    <cellStyle name="Dezimal 27 4 5 7" xfId="33455" xr:uid="{00000000-0005-0000-0000-00005B820000}"/>
    <cellStyle name="Dezimal 27 4 5 7 2" xfId="33456" xr:uid="{00000000-0005-0000-0000-00005C820000}"/>
    <cellStyle name="Dezimal 27 4 5 8" xfId="33457" xr:uid="{00000000-0005-0000-0000-00005D820000}"/>
    <cellStyle name="Dezimal 27 4 5 8 2" xfId="33458" xr:uid="{00000000-0005-0000-0000-00005E820000}"/>
    <cellStyle name="Dezimal 27 4 5 9" xfId="33459" xr:uid="{00000000-0005-0000-0000-00005F820000}"/>
    <cellStyle name="Dezimal 27 4 6" xfId="33460" xr:uid="{00000000-0005-0000-0000-000060820000}"/>
    <cellStyle name="Dezimal 27 4 6 2" xfId="33461" xr:uid="{00000000-0005-0000-0000-000061820000}"/>
    <cellStyle name="Dezimal 27 4 6 2 2" xfId="33462" xr:uid="{00000000-0005-0000-0000-000062820000}"/>
    <cellStyle name="Dezimal 27 4 6 2 2 2" xfId="33463" xr:uid="{00000000-0005-0000-0000-000063820000}"/>
    <cellStyle name="Dezimal 27 4 6 2 2 2 2" xfId="33464" xr:uid="{00000000-0005-0000-0000-000064820000}"/>
    <cellStyle name="Dezimal 27 4 6 2 2 3" xfId="33465" xr:uid="{00000000-0005-0000-0000-000065820000}"/>
    <cellStyle name="Dezimal 27 4 6 2 2 3 2" xfId="33466" xr:uid="{00000000-0005-0000-0000-000066820000}"/>
    <cellStyle name="Dezimal 27 4 6 2 2 4" xfId="33467" xr:uid="{00000000-0005-0000-0000-000067820000}"/>
    <cellStyle name="Dezimal 27 4 6 2 3" xfId="33468" xr:uid="{00000000-0005-0000-0000-000068820000}"/>
    <cellStyle name="Dezimal 27 4 6 2 3 2" xfId="33469" xr:uid="{00000000-0005-0000-0000-000069820000}"/>
    <cellStyle name="Dezimal 27 4 6 2 3 2 2" xfId="33470" xr:uid="{00000000-0005-0000-0000-00006A820000}"/>
    <cellStyle name="Dezimal 27 4 6 2 3 3" xfId="33471" xr:uid="{00000000-0005-0000-0000-00006B820000}"/>
    <cellStyle name="Dezimal 27 4 6 2 3 3 2" xfId="33472" xr:uid="{00000000-0005-0000-0000-00006C820000}"/>
    <cellStyle name="Dezimal 27 4 6 2 3 4" xfId="33473" xr:uid="{00000000-0005-0000-0000-00006D820000}"/>
    <cellStyle name="Dezimal 27 4 6 2 4" xfId="33474" xr:uid="{00000000-0005-0000-0000-00006E820000}"/>
    <cellStyle name="Dezimal 27 4 6 2 4 2" xfId="33475" xr:uid="{00000000-0005-0000-0000-00006F820000}"/>
    <cellStyle name="Dezimal 27 4 6 2 5" xfId="33476" xr:uid="{00000000-0005-0000-0000-000070820000}"/>
    <cellStyle name="Dezimal 27 4 6 2 5 2" xfId="33477" xr:uid="{00000000-0005-0000-0000-000071820000}"/>
    <cellStyle name="Dezimal 27 4 6 2 6" xfId="33478" xr:uid="{00000000-0005-0000-0000-000072820000}"/>
    <cellStyle name="Dezimal 27 4 6 3" xfId="33479" xr:uid="{00000000-0005-0000-0000-000073820000}"/>
    <cellStyle name="Dezimal 27 4 6 3 2" xfId="33480" xr:uid="{00000000-0005-0000-0000-000074820000}"/>
    <cellStyle name="Dezimal 27 4 6 3 2 2" xfId="33481" xr:uid="{00000000-0005-0000-0000-000075820000}"/>
    <cellStyle name="Dezimal 27 4 6 3 3" xfId="33482" xr:uid="{00000000-0005-0000-0000-000076820000}"/>
    <cellStyle name="Dezimal 27 4 6 3 3 2" xfId="33483" xr:uid="{00000000-0005-0000-0000-000077820000}"/>
    <cellStyle name="Dezimal 27 4 6 3 4" xfId="33484" xr:uid="{00000000-0005-0000-0000-000078820000}"/>
    <cellStyle name="Dezimal 27 4 6 4" xfId="33485" xr:uid="{00000000-0005-0000-0000-000079820000}"/>
    <cellStyle name="Dezimal 27 4 6 4 2" xfId="33486" xr:uid="{00000000-0005-0000-0000-00007A820000}"/>
    <cellStyle name="Dezimal 27 4 6 4 2 2" xfId="33487" xr:uid="{00000000-0005-0000-0000-00007B820000}"/>
    <cellStyle name="Dezimal 27 4 6 4 3" xfId="33488" xr:uid="{00000000-0005-0000-0000-00007C820000}"/>
    <cellStyle name="Dezimal 27 4 6 4 3 2" xfId="33489" xr:uid="{00000000-0005-0000-0000-00007D820000}"/>
    <cellStyle name="Dezimal 27 4 6 4 4" xfId="33490" xr:uid="{00000000-0005-0000-0000-00007E820000}"/>
    <cellStyle name="Dezimal 27 4 6 5" xfId="33491" xr:uid="{00000000-0005-0000-0000-00007F820000}"/>
    <cellStyle name="Dezimal 27 4 6 5 2" xfId="33492" xr:uid="{00000000-0005-0000-0000-000080820000}"/>
    <cellStyle name="Dezimal 27 4 6 5 2 2" xfId="33493" xr:uid="{00000000-0005-0000-0000-000081820000}"/>
    <cellStyle name="Dezimal 27 4 6 5 3" xfId="33494" xr:uid="{00000000-0005-0000-0000-000082820000}"/>
    <cellStyle name="Dezimal 27 4 6 5 3 2" xfId="33495" xr:uid="{00000000-0005-0000-0000-000083820000}"/>
    <cellStyle name="Dezimal 27 4 6 5 4" xfId="33496" xr:uid="{00000000-0005-0000-0000-000084820000}"/>
    <cellStyle name="Dezimal 27 4 6 6" xfId="33497" xr:uid="{00000000-0005-0000-0000-000085820000}"/>
    <cellStyle name="Dezimal 27 4 6 6 2" xfId="33498" xr:uid="{00000000-0005-0000-0000-000086820000}"/>
    <cellStyle name="Dezimal 27 4 6 6 2 2" xfId="33499" xr:uid="{00000000-0005-0000-0000-000087820000}"/>
    <cellStyle name="Dezimal 27 4 6 6 3" xfId="33500" xr:uid="{00000000-0005-0000-0000-000088820000}"/>
    <cellStyle name="Dezimal 27 4 6 6 3 2" xfId="33501" xr:uid="{00000000-0005-0000-0000-000089820000}"/>
    <cellStyle name="Dezimal 27 4 6 6 4" xfId="33502" xr:uid="{00000000-0005-0000-0000-00008A820000}"/>
    <cellStyle name="Dezimal 27 4 6 7" xfId="33503" xr:uid="{00000000-0005-0000-0000-00008B820000}"/>
    <cellStyle name="Dezimal 27 4 6 7 2" xfId="33504" xr:uid="{00000000-0005-0000-0000-00008C820000}"/>
    <cellStyle name="Dezimal 27 4 6 8" xfId="33505" xr:uid="{00000000-0005-0000-0000-00008D820000}"/>
    <cellStyle name="Dezimal 27 4 6 8 2" xfId="33506" xr:uid="{00000000-0005-0000-0000-00008E820000}"/>
    <cellStyle name="Dezimal 27 4 6 9" xfId="33507" xr:uid="{00000000-0005-0000-0000-00008F820000}"/>
    <cellStyle name="Dezimal 27 4 7" xfId="33508" xr:uid="{00000000-0005-0000-0000-000090820000}"/>
    <cellStyle name="Dezimal 27 4 7 10" xfId="33509" xr:uid="{00000000-0005-0000-0000-000091820000}"/>
    <cellStyle name="Dezimal 27 4 7 10 2" xfId="33510" xr:uid="{00000000-0005-0000-0000-000092820000}"/>
    <cellStyle name="Dezimal 27 4 7 11" xfId="33511" xr:uid="{00000000-0005-0000-0000-000093820000}"/>
    <cellStyle name="Dezimal 27 4 7 2" xfId="33512" xr:uid="{00000000-0005-0000-0000-000094820000}"/>
    <cellStyle name="Dezimal 27 4 7 2 2" xfId="33513" xr:uid="{00000000-0005-0000-0000-000095820000}"/>
    <cellStyle name="Dezimal 27 4 7 2 2 2" xfId="33514" xr:uid="{00000000-0005-0000-0000-000096820000}"/>
    <cellStyle name="Dezimal 27 4 7 2 2 2 2" xfId="33515" xr:uid="{00000000-0005-0000-0000-000097820000}"/>
    <cellStyle name="Dezimal 27 4 7 2 2 3" xfId="33516" xr:uid="{00000000-0005-0000-0000-000098820000}"/>
    <cellStyle name="Dezimal 27 4 7 2 2 3 2" xfId="33517" xr:uid="{00000000-0005-0000-0000-000099820000}"/>
    <cellStyle name="Dezimal 27 4 7 2 2 4" xfId="33518" xr:uid="{00000000-0005-0000-0000-00009A820000}"/>
    <cellStyle name="Dezimal 27 4 7 2 3" xfId="33519" xr:uid="{00000000-0005-0000-0000-00009B820000}"/>
    <cellStyle name="Dezimal 27 4 7 2 3 2" xfId="33520" xr:uid="{00000000-0005-0000-0000-00009C820000}"/>
    <cellStyle name="Dezimal 27 4 7 2 3 2 2" xfId="33521" xr:uid="{00000000-0005-0000-0000-00009D820000}"/>
    <cellStyle name="Dezimal 27 4 7 2 3 3" xfId="33522" xr:uid="{00000000-0005-0000-0000-00009E820000}"/>
    <cellStyle name="Dezimal 27 4 7 2 3 3 2" xfId="33523" xr:uid="{00000000-0005-0000-0000-00009F820000}"/>
    <cellStyle name="Dezimal 27 4 7 2 3 4" xfId="33524" xr:uid="{00000000-0005-0000-0000-0000A0820000}"/>
    <cellStyle name="Dezimal 27 4 7 2 4" xfId="33525" xr:uid="{00000000-0005-0000-0000-0000A1820000}"/>
    <cellStyle name="Dezimal 27 4 7 2 4 2" xfId="33526" xr:uid="{00000000-0005-0000-0000-0000A2820000}"/>
    <cellStyle name="Dezimal 27 4 7 2 5" xfId="33527" xr:uid="{00000000-0005-0000-0000-0000A3820000}"/>
    <cellStyle name="Dezimal 27 4 7 2 5 2" xfId="33528" xr:uid="{00000000-0005-0000-0000-0000A4820000}"/>
    <cellStyle name="Dezimal 27 4 7 2 6" xfId="33529" xr:uid="{00000000-0005-0000-0000-0000A5820000}"/>
    <cellStyle name="Dezimal 27 4 7 3" xfId="33530" xr:uid="{00000000-0005-0000-0000-0000A6820000}"/>
    <cellStyle name="Dezimal 27 4 7 3 2" xfId="33531" xr:uid="{00000000-0005-0000-0000-0000A7820000}"/>
    <cellStyle name="Dezimal 27 4 7 3 2 2" xfId="33532" xr:uid="{00000000-0005-0000-0000-0000A8820000}"/>
    <cellStyle name="Dezimal 27 4 7 3 2 2 2" xfId="33533" xr:uid="{00000000-0005-0000-0000-0000A9820000}"/>
    <cellStyle name="Dezimal 27 4 7 3 2 3" xfId="33534" xr:uid="{00000000-0005-0000-0000-0000AA820000}"/>
    <cellStyle name="Dezimal 27 4 7 3 2 3 2" xfId="33535" xr:uid="{00000000-0005-0000-0000-0000AB820000}"/>
    <cellStyle name="Dezimal 27 4 7 3 2 4" xfId="33536" xr:uid="{00000000-0005-0000-0000-0000AC820000}"/>
    <cellStyle name="Dezimal 27 4 7 3 3" xfId="33537" xr:uid="{00000000-0005-0000-0000-0000AD820000}"/>
    <cellStyle name="Dezimal 27 4 7 3 3 2" xfId="33538" xr:uid="{00000000-0005-0000-0000-0000AE820000}"/>
    <cellStyle name="Dezimal 27 4 7 3 3 2 2" xfId="33539" xr:uid="{00000000-0005-0000-0000-0000AF820000}"/>
    <cellStyle name="Dezimal 27 4 7 3 3 3" xfId="33540" xr:uid="{00000000-0005-0000-0000-0000B0820000}"/>
    <cellStyle name="Dezimal 27 4 7 3 3 3 2" xfId="33541" xr:uid="{00000000-0005-0000-0000-0000B1820000}"/>
    <cellStyle name="Dezimal 27 4 7 3 3 4" xfId="33542" xr:uid="{00000000-0005-0000-0000-0000B2820000}"/>
    <cellStyle name="Dezimal 27 4 7 3 4" xfId="33543" xr:uid="{00000000-0005-0000-0000-0000B3820000}"/>
    <cellStyle name="Dezimal 27 4 7 3 4 2" xfId="33544" xr:uid="{00000000-0005-0000-0000-0000B4820000}"/>
    <cellStyle name="Dezimal 27 4 7 3 5" xfId="33545" xr:uid="{00000000-0005-0000-0000-0000B5820000}"/>
    <cellStyle name="Dezimal 27 4 7 3 5 2" xfId="33546" xr:uid="{00000000-0005-0000-0000-0000B6820000}"/>
    <cellStyle name="Dezimal 27 4 7 3 6" xfId="33547" xr:uid="{00000000-0005-0000-0000-0000B7820000}"/>
    <cellStyle name="Dezimal 27 4 7 4" xfId="33548" xr:uid="{00000000-0005-0000-0000-0000B8820000}"/>
    <cellStyle name="Dezimal 27 4 7 4 2" xfId="33549" xr:uid="{00000000-0005-0000-0000-0000B9820000}"/>
    <cellStyle name="Dezimal 27 4 7 4 2 2" xfId="33550" xr:uid="{00000000-0005-0000-0000-0000BA820000}"/>
    <cellStyle name="Dezimal 27 4 7 4 2 2 2" xfId="33551" xr:uid="{00000000-0005-0000-0000-0000BB820000}"/>
    <cellStyle name="Dezimal 27 4 7 4 2 2 2 2" xfId="33552" xr:uid="{00000000-0005-0000-0000-0000BC820000}"/>
    <cellStyle name="Dezimal 27 4 7 4 2 2 3" xfId="33553" xr:uid="{00000000-0005-0000-0000-0000BD820000}"/>
    <cellStyle name="Dezimal 27 4 7 4 2 2 3 2" xfId="33554" xr:uid="{00000000-0005-0000-0000-0000BE820000}"/>
    <cellStyle name="Dezimal 27 4 7 4 2 2 4" xfId="33555" xr:uid="{00000000-0005-0000-0000-0000BF820000}"/>
    <cellStyle name="Dezimal 27 4 7 4 2 3" xfId="33556" xr:uid="{00000000-0005-0000-0000-0000C0820000}"/>
    <cellStyle name="Dezimal 27 4 7 4 2 3 2" xfId="33557" xr:uid="{00000000-0005-0000-0000-0000C1820000}"/>
    <cellStyle name="Dezimal 27 4 7 4 2 3 2 2" xfId="33558" xr:uid="{00000000-0005-0000-0000-0000C2820000}"/>
    <cellStyle name="Dezimal 27 4 7 4 2 3 3" xfId="33559" xr:uid="{00000000-0005-0000-0000-0000C3820000}"/>
    <cellStyle name="Dezimal 27 4 7 4 2 3 3 2" xfId="33560" xr:uid="{00000000-0005-0000-0000-0000C4820000}"/>
    <cellStyle name="Dezimal 27 4 7 4 2 3 4" xfId="33561" xr:uid="{00000000-0005-0000-0000-0000C5820000}"/>
    <cellStyle name="Dezimal 27 4 7 4 2 4" xfId="33562" xr:uid="{00000000-0005-0000-0000-0000C6820000}"/>
    <cellStyle name="Dezimal 27 4 7 4 2 4 2" xfId="33563" xr:uid="{00000000-0005-0000-0000-0000C7820000}"/>
    <cellStyle name="Dezimal 27 4 7 4 2 5" xfId="33564" xr:uid="{00000000-0005-0000-0000-0000C8820000}"/>
    <cellStyle name="Dezimal 27 4 7 4 2 5 2" xfId="33565" xr:uid="{00000000-0005-0000-0000-0000C9820000}"/>
    <cellStyle name="Dezimal 27 4 7 4 2 6" xfId="33566" xr:uid="{00000000-0005-0000-0000-0000CA820000}"/>
    <cellStyle name="Dezimal 27 4 7 4 3" xfId="33567" xr:uid="{00000000-0005-0000-0000-0000CB820000}"/>
    <cellStyle name="Dezimal 27 4 7 4 3 2" xfId="33568" xr:uid="{00000000-0005-0000-0000-0000CC820000}"/>
    <cellStyle name="Dezimal 27 4 7 4 3 2 2" xfId="33569" xr:uid="{00000000-0005-0000-0000-0000CD820000}"/>
    <cellStyle name="Dezimal 27 4 7 4 3 3" xfId="33570" xr:uid="{00000000-0005-0000-0000-0000CE820000}"/>
    <cellStyle name="Dezimal 27 4 7 4 3 3 2" xfId="33571" xr:uid="{00000000-0005-0000-0000-0000CF820000}"/>
    <cellStyle name="Dezimal 27 4 7 4 3 4" xfId="33572" xr:uid="{00000000-0005-0000-0000-0000D0820000}"/>
    <cellStyle name="Dezimal 27 4 7 4 4" xfId="33573" xr:uid="{00000000-0005-0000-0000-0000D1820000}"/>
    <cellStyle name="Dezimal 27 4 7 4 4 2" xfId="33574" xr:uid="{00000000-0005-0000-0000-0000D2820000}"/>
    <cellStyle name="Dezimal 27 4 7 4 5" xfId="33575" xr:uid="{00000000-0005-0000-0000-0000D3820000}"/>
    <cellStyle name="Dezimal 27 4 7 4 5 2" xfId="33576" xr:uid="{00000000-0005-0000-0000-0000D4820000}"/>
    <cellStyle name="Dezimal 27 4 7 4 6" xfId="33577" xr:uid="{00000000-0005-0000-0000-0000D5820000}"/>
    <cellStyle name="Dezimal 27 4 7 5" xfId="33578" xr:uid="{00000000-0005-0000-0000-0000D6820000}"/>
    <cellStyle name="Dezimal 27 4 7 5 2" xfId="33579" xr:uid="{00000000-0005-0000-0000-0000D7820000}"/>
    <cellStyle name="Dezimal 27 4 7 5 2 2" xfId="33580" xr:uid="{00000000-0005-0000-0000-0000D8820000}"/>
    <cellStyle name="Dezimal 27 4 7 5 3" xfId="33581" xr:uid="{00000000-0005-0000-0000-0000D9820000}"/>
    <cellStyle name="Dezimal 27 4 7 5 3 2" xfId="33582" xr:uid="{00000000-0005-0000-0000-0000DA820000}"/>
    <cellStyle name="Dezimal 27 4 7 5 4" xfId="33583" xr:uid="{00000000-0005-0000-0000-0000DB820000}"/>
    <cellStyle name="Dezimal 27 4 7 6" xfId="33584" xr:uid="{00000000-0005-0000-0000-0000DC820000}"/>
    <cellStyle name="Dezimal 27 4 7 6 2" xfId="33585" xr:uid="{00000000-0005-0000-0000-0000DD820000}"/>
    <cellStyle name="Dezimal 27 4 7 6 2 2" xfId="33586" xr:uid="{00000000-0005-0000-0000-0000DE820000}"/>
    <cellStyle name="Dezimal 27 4 7 6 3" xfId="33587" xr:uid="{00000000-0005-0000-0000-0000DF820000}"/>
    <cellStyle name="Dezimal 27 4 7 6 3 2" xfId="33588" xr:uid="{00000000-0005-0000-0000-0000E0820000}"/>
    <cellStyle name="Dezimal 27 4 7 6 4" xfId="33589" xr:uid="{00000000-0005-0000-0000-0000E1820000}"/>
    <cellStyle name="Dezimal 27 4 7 7" xfId="33590" xr:uid="{00000000-0005-0000-0000-0000E2820000}"/>
    <cellStyle name="Dezimal 27 4 7 7 2" xfId="33591" xr:uid="{00000000-0005-0000-0000-0000E3820000}"/>
    <cellStyle name="Dezimal 27 4 7 7 2 2" xfId="33592" xr:uid="{00000000-0005-0000-0000-0000E4820000}"/>
    <cellStyle name="Dezimal 27 4 7 7 3" xfId="33593" xr:uid="{00000000-0005-0000-0000-0000E5820000}"/>
    <cellStyle name="Dezimal 27 4 7 7 3 2" xfId="33594" xr:uid="{00000000-0005-0000-0000-0000E6820000}"/>
    <cellStyle name="Dezimal 27 4 7 7 4" xfId="33595" xr:uid="{00000000-0005-0000-0000-0000E7820000}"/>
    <cellStyle name="Dezimal 27 4 7 8" xfId="33596" xr:uid="{00000000-0005-0000-0000-0000E8820000}"/>
    <cellStyle name="Dezimal 27 4 7 8 2" xfId="33597" xr:uid="{00000000-0005-0000-0000-0000E9820000}"/>
    <cellStyle name="Dezimal 27 4 7 8 2 2" xfId="33598" xr:uid="{00000000-0005-0000-0000-0000EA820000}"/>
    <cellStyle name="Dezimal 27 4 7 8 3" xfId="33599" xr:uid="{00000000-0005-0000-0000-0000EB820000}"/>
    <cellStyle name="Dezimal 27 4 7 8 3 2" xfId="33600" xr:uid="{00000000-0005-0000-0000-0000EC820000}"/>
    <cellStyle name="Dezimal 27 4 7 8 4" xfId="33601" xr:uid="{00000000-0005-0000-0000-0000ED820000}"/>
    <cellStyle name="Dezimal 27 4 7 9" xfId="33602" xr:uid="{00000000-0005-0000-0000-0000EE820000}"/>
    <cellStyle name="Dezimal 27 4 7 9 2" xfId="33603" xr:uid="{00000000-0005-0000-0000-0000EF820000}"/>
    <cellStyle name="Dezimal 27 4 8" xfId="33604" xr:uid="{00000000-0005-0000-0000-0000F0820000}"/>
    <cellStyle name="Dezimal 27 4 8 10" xfId="33605" xr:uid="{00000000-0005-0000-0000-0000F1820000}"/>
    <cellStyle name="Dezimal 27 4 8 2" xfId="33606" xr:uid="{00000000-0005-0000-0000-0000F2820000}"/>
    <cellStyle name="Dezimal 27 4 8 2 2" xfId="33607" xr:uid="{00000000-0005-0000-0000-0000F3820000}"/>
    <cellStyle name="Dezimal 27 4 8 2 2 2" xfId="33608" xr:uid="{00000000-0005-0000-0000-0000F4820000}"/>
    <cellStyle name="Dezimal 27 4 8 2 2 2 2" xfId="33609" xr:uid="{00000000-0005-0000-0000-0000F5820000}"/>
    <cellStyle name="Dezimal 27 4 8 2 2 3" xfId="33610" xr:uid="{00000000-0005-0000-0000-0000F6820000}"/>
    <cellStyle name="Dezimal 27 4 8 2 2 3 2" xfId="33611" xr:uid="{00000000-0005-0000-0000-0000F7820000}"/>
    <cellStyle name="Dezimal 27 4 8 2 2 4" xfId="33612" xr:uid="{00000000-0005-0000-0000-0000F8820000}"/>
    <cellStyle name="Dezimal 27 4 8 2 3" xfId="33613" xr:uid="{00000000-0005-0000-0000-0000F9820000}"/>
    <cellStyle name="Dezimal 27 4 8 2 3 2" xfId="33614" xr:uid="{00000000-0005-0000-0000-0000FA820000}"/>
    <cellStyle name="Dezimal 27 4 8 2 3 2 2" xfId="33615" xr:uid="{00000000-0005-0000-0000-0000FB820000}"/>
    <cellStyle name="Dezimal 27 4 8 2 3 3" xfId="33616" xr:uid="{00000000-0005-0000-0000-0000FC820000}"/>
    <cellStyle name="Dezimal 27 4 8 2 3 3 2" xfId="33617" xr:uid="{00000000-0005-0000-0000-0000FD820000}"/>
    <cellStyle name="Dezimal 27 4 8 2 3 4" xfId="33618" xr:uid="{00000000-0005-0000-0000-0000FE820000}"/>
    <cellStyle name="Dezimal 27 4 8 2 4" xfId="33619" xr:uid="{00000000-0005-0000-0000-0000FF820000}"/>
    <cellStyle name="Dezimal 27 4 8 2 4 2" xfId="33620" xr:uid="{00000000-0005-0000-0000-000000830000}"/>
    <cellStyle name="Dezimal 27 4 8 2 5" xfId="33621" xr:uid="{00000000-0005-0000-0000-000001830000}"/>
    <cellStyle name="Dezimal 27 4 8 2 5 2" xfId="33622" xr:uid="{00000000-0005-0000-0000-000002830000}"/>
    <cellStyle name="Dezimal 27 4 8 2 6" xfId="33623" xr:uid="{00000000-0005-0000-0000-000003830000}"/>
    <cellStyle name="Dezimal 27 4 8 3" xfId="33624" xr:uid="{00000000-0005-0000-0000-000004830000}"/>
    <cellStyle name="Dezimal 27 4 8 3 2" xfId="33625" xr:uid="{00000000-0005-0000-0000-000005830000}"/>
    <cellStyle name="Dezimal 27 4 8 3 2 2" xfId="33626" xr:uid="{00000000-0005-0000-0000-000006830000}"/>
    <cellStyle name="Dezimal 27 4 8 3 2 2 2" xfId="33627" xr:uid="{00000000-0005-0000-0000-000007830000}"/>
    <cellStyle name="Dezimal 27 4 8 3 2 3" xfId="33628" xr:uid="{00000000-0005-0000-0000-000008830000}"/>
    <cellStyle name="Dezimal 27 4 8 3 2 3 2" xfId="33629" xr:uid="{00000000-0005-0000-0000-000009830000}"/>
    <cellStyle name="Dezimal 27 4 8 3 2 4" xfId="33630" xr:uid="{00000000-0005-0000-0000-00000A830000}"/>
    <cellStyle name="Dezimal 27 4 8 3 3" xfId="33631" xr:uid="{00000000-0005-0000-0000-00000B830000}"/>
    <cellStyle name="Dezimal 27 4 8 3 3 2" xfId="33632" xr:uid="{00000000-0005-0000-0000-00000C830000}"/>
    <cellStyle name="Dezimal 27 4 8 3 3 2 2" xfId="33633" xr:uid="{00000000-0005-0000-0000-00000D830000}"/>
    <cellStyle name="Dezimal 27 4 8 3 3 3" xfId="33634" xr:uid="{00000000-0005-0000-0000-00000E830000}"/>
    <cellStyle name="Dezimal 27 4 8 3 3 3 2" xfId="33635" xr:uid="{00000000-0005-0000-0000-00000F830000}"/>
    <cellStyle name="Dezimal 27 4 8 3 3 4" xfId="33636" xr:uid="{00000000-0005-0000-0000-000010830000}"/>
    <cellStyle name="Dezimal 27 4 8 3 4" xfId="33637" xr:uid="{00000000-0005-0000-0000-000011830000}"/>
    <cellStyle name="Dezimal 27 4 8 3 4 2" xfId="33638" xr:uid="{00000000-0005-0000-0000-000012830000}"/>
    <cellStyle name="Dezimal 27 4 8 3 5" xfId="33639" xr:uid="{00000000-0005-0000-0000-000013830000}"/>
    <cellStyle name="Dezimal 27 4 8 3 5 2" xfId="33640" xr:uid="{00000000-0005-0000-0000-000014830000}"/>
    <cellStyle name="Dezimal 27 4 8 3 6" xfId="33641" xr:uid="{00000000-0005-0000-0000-000015830000}"/>
    <cellStyle name="Dezimal 27 4 8 4" xfId="33642" xr:uid="{00000000-0005-0000-0000-000016830000}"/>
    <cellStyle name="Dezimal 27 4 8 4 2" xfId="33643" xr:uid="{00000000-0005-0000-0000-000017830000}"/>
    <cellStyle name="Dezimal 27 4 8 4 2 2" xfId="33644" xr:uid="{00000000-0005-0000-0000-000018830000}"/>
    <cellStyle name="Dezimal 27 4 8 4 2 2 2" xfId="33645" xr:uid="{00000000-0005-0000-0000-000019830000}"/>
    <cellStyle name="Dezimal 27 4 8 4 2 2 2 2" xfId="33646" xr:uid="{00000000-0005-0000-0000-00001A830000}"/>
    <cellStyle name="Dezimal 27 4 8 4 2 2 3" xfId="33647" xr:uid="{00000000-0005-0000-0000-00001B830000}"/>
    <cellStyle name="Dezimal 27 4 8 4 2 2 3 2" xfId="33648" xr:uid="{00000000-0005-0000-0000-00001C830000}"/>
    <cellStyle name="Dezimal 27 4 8 4 2 2 4" xfId="33649" xr:uid="{00000000-0005-0000-0000-00001D830000}"/>
    <cellStyle name="Dezimal 27 4 8 4 2 3" xfId="33650" xr:uid="{00000000-0005-0000-0000-00001E830000}"/>
    <cellStyle name="Dezimal 27 4 8 4 2 3 2" xfId="33651" xr:uid="{00000000-0005-0000-0000-00001F830000}"/>
    <cellStyle name="Dezimal 27 4 8 4 2 3 2 2" xfId="33652" xr:uid="{00000000-0005-0000-0000-000020830000}"/>
    <cellStyle name="Dezimal 27 4 8 4 2 3 3" xfId="33653" xr:uid="{00000000-0005-0000-0000-000021830000}"/>
    <cellStyle name="Dezimal 27 4 8 4 2 3 3 2" xfId="33654" xr:uid="{00000000-0005-0000-0000-000022830000}"/>
    <cellStyle name="Dezimal 27 4 8 4 2 3 4" xfId="33655" xr:uid="{00000000-0005-0000-0000-000023830000}"/>
    <cellStyle name="Dezimal 27 4 8 4 2 4" xfId="33656" xr:uid="{00000000-0005-0000-0000-000024830000}"/>
    <cellStyle name="Dezimal 27 4 8 4 2 4 2" xfId="33657" xr:uid="{00000000-0005-0000-0000-000025830000}"/>
    <cellStyle name="Dezimal 27 4 8 4 2 5" xfId="33658" xr:uid="{00000000-0005-0000-0000-000026830000}"/>
    <cellStyle name="Dezimal 27 4 8 4 2 5 2" xfId="33659" xr:uid="{00000000-0005-0000-0000-000027830000}"/>
    <cellStyle name="Dezimal 27 4 8 4 2 6" xfId="33660" xr:uid="{00000000-0005-0000-0000-000028830000}"/>
    <cellStyle name="Dezimal 27 4 8 4 3" xfId="33661" xr:uid="{00000000-0005-0000-0000-000029830000}"/>
    <cellStyle name="Dezimal 27 4 8 4 3 2" xfId="33662" xr:uid="{00000000-0005-0000-0000-00002A830000}"/>
    <cellStyle name="Dezimal 27 4 8 4 3 2 2" xfId="33663" xr:uid="{00000000-0005-0000-0000-00002B830000}"/>
    <cellStyle name="Dezimal 27 4 8 4 3 3" xfId="33664" xr:uid="{00000000-0005-0000-0000-00002C830000}"/>
    <cellStyle name="Dezimal 27 4 8 4 3 3 2" xfId="33665" xr:uid="{00000000-0005-0000-0000-00002D830000}"/>
    <cellStyle name="Dezimal 27 4 8 4 3 4" xfId="33666" xr:uid="{00000000-0005-0000-0000-00002E830000}"/>
    <cellStyle name="Dezimal 27 4 8 4 4" xfId="33667" xr:uid="{00000000-0005-0000-0000-00002F830000}"/>
    <cellStyle name="Dezimal 27 4 8 4 4 2" xfId="33668" xr:uid="{00000000-0005-0000-0000-000030830000}"/>
    <cellStyle name="Dezimal 27 4 8 4 5" xfId="33669" xr:uid="{00000000-0005-0000-0000-000031830000}"/>
    <cellStyle name="Dezimal 27 4 8 4 5 2" xfId="33670" xr:uid="{00000000-0005-0000-0000-000032830000}"/>
    <cellStyle name="Dezimal 27 4 8 4 6" xfId="33671" xr:uid="{00000000-0005-0000-0000-000033830000}"/>
    <cellStyle name="Dezimal 27 4 8 5" xfId="33672" xr:uid="{00000000-0005-0000-0000-000034830000}"/>
    <cellStyle name="Dezimal 27 4 8 5 2" xfId="33673" xr:uid="{00000000-0005-0000-0000-000035830000}"/>
    <cellStyle name="Dezimal 27 4 8 5 2 2" xfId="33674" xr:uid="{00000000-0005-0000-0000-000036830000}"/>
    <cellStyle name="Dezimal 27 4 8 5 3" xfId="33675" xr:uid="{00000000-0005-0000-0000-000037830000}"/>
    <cellStyle name="Dezimal 27 4 8 5 3 2" xfId="33676" xr:uid="{00000000-0005-0000-0000-000038830000}"/>
    <cellStyle name="Dezimal 27 4 8 5 4" xfId="33677" xr:uid="{00000000-0005-0000-0000-000039830000}"/>
    <cellStyle name="Dezimal 27 4 8 6" xfId="33678" xr:uid="{00000000-0005-0000-0000-00003A830000}"/>
    <cellStyle name="Dezimal 27 4 8 6 2" xfId="33679" xr:uid="{00000000-0005-0000-0000-00003B830000}"/>
    <cellStyle name="Dezimal 27 4 8 6 2 2" xfId="33680" xr:uid="{00000000-0005-0000-0000-00003C830000}"/>
    <cellStyle name="Dezimal 27 4 8 6 3" xfId="33681" xr:uid="{00000000-0005-0000-0000-00003D830000}"/>
    <cellStyle name="Dezimal 27 4 8 6 3 2" xfId="33682" xr:uid="{00000000-0005-0000-0000-00003E830000}"/>
    <cellStyle name="Dezimal 27 4 8 6 4" xfId="33683" xr:uid="{00000000-0005-0000-0000-00003F830000}"/>
    <cellStyle name="Dezimal 27 4 8 7" xfId="33684" xr:uid="{00000000-0005-0000-0000-000040830000}"/>
    <cellStyle name="Dezimal 27 4 8 7 2" xfId="33685" xr:uid="{00000000-0005-0000-0000-000041830000}"/>
    <cellStyle name="Dezimal 27 4 8 7 2 2" xfId="33686" xr:uid="{00000000-0005-0000-0000-000042830000}"/>
    <cellStyle name="Dezimal 27 4 8 7 3" xfId="33687" xr:uid="{00000000-0005-0000-0000-000043830000}"/>
    <cellStyle name="Dezimal 27 4 8 7 3 2" xfId="33688" xr:uid="{00000000-0005-0000-0000-000044830000}"/>
    <cellStyle name="Dezimal 27 4 8 7 4" xfId="33689" xr:uid="{00000000-0005-0000-0000-000045830000}"/>
    <cellStyle name="Dezimal 27 4 8 8" xfId="33690" xr:uid="{00000000-0005-0000-0000-000046830000}"/>
    <cellStyle name="Dezimal 27 4 8 8 2" xfId="33691" xr:uid="{00000000-0005-0000-0000-000047830000}"/>
    <cellStyle name="Dezimal 27 4 8 9" xfId="33692" xr:uid="{00000000-0005-0000-0000-000048830000}"/>
    <cellStyle name="Dezimal 27 4 8 9 2" xfId="33693" xr:uid="{00000000-0005-0000-0000-000049830000}"/>
    <cellStyle name="Dezimal 27 4 9" xfId="33694" xr:uid="{00000000-0005-0000-0000-00004A830000}"/>
    <cellStyle name="Dezimal 27 4 9 2" xfId="33695" xr:uid="{00000000-0005-0000-0000-00004B830000}"/>
    <cellStyle name="Dezimal 27 4 9 2 2" xfId="33696" xr:uid="{00000000-0005-0000-0000-00004C830000}"/>
    <cellStyle name="Dezimal 27 4 9 2 2 2" xfId="33697" xr:uid="{00000000-0005-0000-0000-00004D830000}"/>
    <cellStyle name="Dezimal 27 4 9 2 2 2 2" xfId="33698" xr:uid="{00000000-0005-0000-0000-00004E830000}"/>
    <cellStyle name="Dezimal 27 4 9 2 2 3" xfId="33699" xr:uid="{00000000-0005-0000-0000-00004F830000}"/>
    <cellStyle name="Dezimal 27 4 9 2 2 3 2" xfId="33700" xr:uid="{00000000-0005-0000-0000-000050830000}"/>
    <cellStyle name="Dezimal 27 4 9 2 2 4" xfId="33701" xr:uid="{00000000-0005-0000-0000-000051830000}"/>
    <cellStyle name="Dezimal 27 4 9 2 3" xfId="33702" xr:uid="{00000000-0005-0000-0000-000052830000}"/>
    <cellStyle name="Dezimal 27 4 9 2 3 2" xfId="33703" xr:uid="{00000000-0005-0000-0000-000053830000}"/>
    <cellStyle name="Dezimal 27 4 9 2 3 2 2" xfId="33704" xr:uid="{00000000-0005-0000-0000-000054830000}"/>
    <cellStyle name="Dezimal 27 4 9 2 3 3" xfId="33705" xr:uid="{00000000-0005-0000-0000-000055830000}"/>
    <cellStyle name="Dezimal 27 4 9 2 3 3 2" xfId="33706" xr:uid="{00000000-0005-0000-0000-000056830000}"/>
    <cellStyle name="Dezimal 27 4 9 2 3 4" xfId="33707" xr:uid="{00000000-0005-0000-0000-000057830000}"/>
    <cellStyle name="Dezimal 27 4 9 2 4" xfId="33708" xr:uid="{00000000-0005-0000-0000-000058830000}"/>
    <cellStyle name="Dezimal 27 4 9 2 4 2" xfId="33709" xr:uid="{00000000-0005-0000-0000-000059830000}"/>
    <cellStyle name="Dezimal 27 4 9 2 5" xfId="33710" xr:uid="{00000000-0005-0000-0000-00005A830000}"/>
    <cellStyle name="Dezimal 27 4 9 2 5 2" xfId="33711" xr:uid="{00000000-0005-0000-0000-00005B830000}"/>
    <cellStyle name="Dezimal 27 4 9 2 6" xfId="33712" xr:uid="{00000000-0005-0000-0000-00005C830000}"/>
    <cellStyle name="Dezimal 27 4 9 3" xfId="33713" xr:uid="{00000000-0005-0000-0000-00005D830000}"/>
    <cellStyle name="Dezimal 27 4 9 3 2" xfId="33714" xr:uid="{00000000-0005-0000-0000-00005E830000}"/>
    <cellStyle name="Dezimal 27 4 9 3 2 2" xfId="33715" xr:uid="{00000000-0005-0000-0000-00005F830000}"/>
    <cellStyle name="Dezimal 27 4 9 3 3" xfId="33716" xr:uid="{00000000-0005-0000-0000-000060830000}"/>
    <cellStyle name="Dezimal 27 4 9 3 3 2" xfId="33717" xr:uid="{00000000-0005-0000-0000-000061830000}"/>
    <cellStyle name="Dezimal 27 4 9 3 4" xfId="33718" xr:uid="{00000000-0005-0000-0000-000062830000}"/>
    <cellStyle name="Dezimal 27 4 9 4" xfId="33719" xr:uid="{00000000-0005-0000-0000-000063830000}"/>
    <cellStyle name="Dezimal 27 4 9 4 2" xfId="33720" xr:uid="{00000000-0005-0000-0000-000064830000}"/>
    <cellStyle name="Dezimal 27 4 9 5" xfId="33721" xr:uid="{00000000-0005-0000-0000-000065830000}"/>
    <cellStyle name="Dezimal 27 4 9 5 2" xfId="33722" xr:uid="{00000000-0005-0000-0000-000066830000}"/>
    <cellStyle name="Dezimal 27 4 9 6" xfId="33723" xr:uid="{00000000-0005-0000-0000-000067830000}"/>
    <cellStyle name="Dezimal 27 5" xfId="33724" xr:uid="{00000000-0005-0000-0000-000068830000}"/>
    <cellStyle name="Dezimal 27 5 10" xfId="33725" xr:uid="{00000000-0005-0000-0000-000069830000}"/>
    <cellStyle name="Dezimal 27 5 10 2" xfId="33726" xr:uid="{00000000-0005-0000-0000-00006A830000}"/>
    <cellStyle name="Dezimal 27 5 11" xfId="33727" xr:uid="{00000000-0005-0000-0000-00006B830000}"/>
    <cellStyle name="Dezimal 27 5 2" xfId="33728" xr:uid="{00000000-0005-0000-0000-00006C830000}"/>
    <cellStyle name="Dezimal 27 5 2 10" xfId="33729" xr:uid="{00000000-0005-0000-0000-00006D830000}"/>
    <cellStyle name="Dezimal 27 5 2 2" xfId="33730" xr:uid="{00000000-0005-0000-0000-00006E830000}"/>
    <cellStyle name="Dezimal 27 5 2 2 2" xfId="33731" xr:uid="{00000000-0005-0000-0000-00006F830000}"/>
    <cellStyle name="Dezimal 27 5 2 2 2 2" xfId="33732" xr:uid="{00000000-0005-0000-0000-000070830000}"/>
    <cellStyle name="Dezimal 27 5 2 2 2 2 2" xfId="33733" xr:uid="{00000000-0005-0000-0000-000071830000}"/>
    <cellStyle name="Dezimal 27 5 2 2 2 3" xfId="33734" xr:uid="{00000000-0005-0000-0000-000072830000}"/>
    <cellStyle name="Dezimal 27 5 2 2 3" xfId="33735" xr:uid="{00000000-0005-0000-0000-000073830000}"/>
    <cellStyle name="Dezimal 27 5 2 2 3 2" xfId="33736" xr:uid="{00000000-0005-0000-0000-000074830000}"/>
    <cellStyle name="Dezimal 27 5 2 2 4" xfId="33737" xr:uid="{00000000-0005-0000-0000-000075830000}"/>
    <cellStyle name="Dezimal 27 5 2 3" xfId="33738" xr:uid="{00000000-0005-0000-0000-000076830000}"/>
    <cellStyle name="Dezimal 27 5 2 3 2" xfId="33739" xr:uid="{00000000-0005-0000-0000-000077830000}"/>
    <cellStyle name="Dezimal 27 5 2 3 2 2" xfId="33740" xr:uid="{00000000-0005-0000-0000-000078830000}"/>
    <cellStyle name="Dezimal 27 5 2 3 3" xfId="33741" xr:uid="{00000000-0005-0000-0000-000079830000}"/>
    <cellStyle name="Dezimal 27 5 2 3 3 2" xfId="33742" xr:uid="{00000000-0005-0000-0000-00007A830000}"/>
    <cellStyle name="Dezimal 27 5 2 3 4" xfId="33743" xr:uid="{00000000-0005-0000-0000-00007B830000}"/>
    <cellStyle name="Dezimal 27 5 2 4" xfId="33744" xr:uid="{00000000-0005-0000-0000-00007C830000}"/>
    <cellStyle name="Dezimal 27 5 2 4 2" xfId="33745" xr:uid="{00000000-0005-0000-0000-00007D830000}"/>
    <cellStyle name="Dezimal 27 5 2 4 2 2" xfId="33746" xr:uid="{00000000-0005-0000-0000-00007E830000}"/>
    <cellStyle name="Dezimal 27 5 2 4 3" xfId="33747" xr:uid="{00000000-0005-0000-0000-00007F830000}"/>
    <cellStyle name="Dezimal 27 5 2 4 3 2" xfId="33748" xr:uid="{00000000-0005-0000-0000-000080830000}"/>
    <cellStyle name="Dezimal 27 5 2 4 4" xfId="33749" xr:uid="{00000000-0005-0000-0000-000081830000}"/>
    <cellStyle name="Dezimal 27 5 2 5" xfId="33750" xr:uid="{00000000-0005-0000-0000-000082830000}"/>
    <cellStyle name="Dezimal 27 5 2 5 2" xfId="33751" xr:uid="{00000000-0005-0000-0000-000083830000}"/>
    <cellStyle name="Dezimal 27 5 2 5 2 2" xfId="33752" xr:uid="{00000000-0005-0000-0000-000084830000}"/>
    <cellStyle name="Dezimal 27 5 2 5 3" xfId="33753" xr:uid="{00000000-0005-0000-0000-000085830000}"/>
    <cellStyle name="Dezimal 27 5 2 5 3 2" xfId="33754" xr:uid="{00000000-0005-0000-0000-000086830000}"/>
    <cellStyle name="Dezimal 27 5 2 5 4" xfId="33755" xr:uid="{00000000-0005-0000-0000-000087830000}"/>
    <cellStyle name="Dezimal 27 5 2 6" xfId="33756" xr:uid="{00000000-0005-0000-0000-000088830000}"/>
    <cellStyle name="Dezimal 27 5 2 6 2" xfId="33757" xr:uid="{00000000-0005-0000-0000-000089830000}"/>
    <cellStyle name="Dezimal 27 5 2 6 2 2" xfId="33758" xr:uid="{00000000-0005-0000-0000-00008A830000}"/>
    <cellStyle name="Dezimal 27 5 2 6 3" xfId="33759" xr:uid="{00000000-0005-0000-0000-00008B830000}"/>
    <cellStyle name="Dezimal 27 5 2 6 3 2" xfId="33760" xr:uid="{00000000-0005-0000-0000-00008C830000}"/>
    <cellStyle name="Dezimal 27 5 2 6 4" xfId="33761" xr:uid="{00000000-0005-0000-0000-00008D830000}"/>
    <cellStyle name="Dezimal 27 5 2 7" xfId="33762" xr:uid="{00000000-0005-0000-0000-00008E830000}"/>
    <cellStyle name="Dezimal 27 5 2 7 2" xfId="33763" xr:uid="{00000000-0005-0000-0000-00008F830000}"/>
    <cellStyle name="Dezimal 27 5 2 7 2 2" xfId="33764" xr:uid="{00000000-0005-0000-0000-000090830000}"/>
    <cellStyle name="Dezimal 27 5 2 7 3" xfId="33765" xr:uid="{00000000-0005-0000-0000-000091830000}"/>
    <cellStyle name="Dezimal 27 5 2 7 3 2" xfId="33766" xr:uid="{00000000-0005-0000-0000-000092830000}"/>
    <cellStyle name="Dezimal 27 5 2 7 4" xfId="33767" xr:uid="{00000000-0005-0000-0000-000093830000}"/>
    <cellStyle name="Dezimal 27 5 2 8" xfId="33768" xr:uid="{00000000-0005-0000-0000-000094830000}"/>
    <cellStyle name="Dezimal 27 5 2 8 2" xfId="33769" xr:uid="{00000000-0005-0000-0000-000095830000}"/>
    <cellStyle name="Dezimal 27 5 2 9" xfId="33770" xr:uid="{00000000-0005-0000-0000-000096830000}"/>
    <cellStyle name="Dezimal 27 5 2 9 2" xfId="33771" xr:uid="{00000000-0005-0000-0000-000097830000}"/>
    <cellStyle name="Dezimal 27 5 3" xfId="33772" xr:uid="{00000000-0005-0000-0000-000098830000}"/>
    <cellStyle name="Dezimal 27 5 3 2" xfId="33773" xr:uid="{00000000-0005-0000-0000-000099830000}"/>
    <cellStyle name="Dezimal 27 5 3 2 2" xfId="33774" xr:uid="{00000000-0005-0000-0000-00009A830000}"/>
    <cellStyle name="Dezimal 27 5 3 2 2 2" xfId="33775" xr:uid="{00000000-0005-0000-0000-00009B830000}"/>
    <cellStyle name="Dezimal 27 5 3 2 3" xfId="33776" xr:uid="{00000000-0005-0000-0000-00009C830000}"/>
    <cellStyle name="Dezimal 27 5 3 2 3 2" xfId="33777" xr:uid="{00000000-0005-0000-0000-00009D830000}"/>
    <cellStyle name="Dezimal 27 5 3 2 4" xfId="33778" xr:uid="{00000000-0005-0000-0000-00009E830000}"/>
    <cellStyle name="Dezimal 27 5 3 3" xfId="33779" xr:uid="{00000000-0005-0000-0000-00009F830000}"/>
    <cellStyle name="Dezimal 27 5 3 3 2" xfId="33780" xr:uid="{00000000-0005-0000-0000-0000A0830000}"/>
    <cellStyle name="Dezimal 27 5 3 3 2 2" xfId="33781" xr:uid="{00000000-0005-0000-0000-0000A1830000}"/>
    <cellStyle name="Dezimal 27 5 3 3 3" xfId="33782" xr:uid="{00000000-0005-0000-0000-0000A2830000}"/>
    <cellStyle name="Dezimal 27 5 3 3 3 2" xfId="33783" xr:uid="{00000000-0005-0000-0000-0000A3830000}"/>
    <cellStyle name="Dezimal 27 5 3 3 4" xfId="33784" xr:uid="{00000000-0005-0000-0000-0000A4830000}"/>
    <cellStyle name="Dezimal 27 5 3 4" xfId="33785" xr:uid="{00000000-0005-0000-0000-0000A5830000}"/>
    <cellStyle name="Dezimal 27 5 3 4 2" xfId="33786" xr:uid="{00000000-0005-0000-0000-0000A6830000}"/>
    <cellStyle name="Dezimal 27 5 3 4 2 2" xfId="33787" xr:uid="{00000000-0005-0000-0000-0000A7830000}"/>
    <cellStyle name="Dezimal 27 5 3 4 3" xfId="33788" xr:uid="{00000000-0005-0000-0000-0000A8830000}"/>
    <cellStyle name="Dezimal 27 5 3 4 3 2" xfId="33789" xr:uid="{00000000-0005-0000-0000-0000A9830000}"/>
    <cellStyle name="Dezimal 27 5 3 4 4" xfId="33790" xr:uid="{00000000-0005-0000-0000-0000AA830000}"/>
    <cellStyle name="Dezimal 27 5 3 5" xfId="33791" xr:uid="{00000000-0005-0000-0000-0000AB830000}"/>
    <cellStyle name="Dezimal 27 5 3 5 2" xfId="33792" xr:uid="{00000000-0005-0000-0000-0000AC830000}"/>
    <cellStyle name="Dezimal 27 5 3 5 2 2" xfId="33793" xr:uid="{00000000-0005-0000-0000-0000AD830000}"/>
    <cellStyle name="Dezimal 27 5 3 5 3" xfId="33794" xr:uid="{00000000-0005-0000-0000-0000AE830000}"/>
    <cellStyle name="Dezimal 27 5 3 5 3 2" xfId="33795" xr:uid="{00000000-0005-0000-0000-0000AF830000}"/>
    <cellStyle name="Dezimal 27 5 3 5 4" xfId="33796" xr:uid="{00000000-0005-0000-0000-0000B0830000}"/>
    <cellStyle name="Dezimal 27 5 3 6" xfId="33797" xr:uid="{00000000-0005-0000-0000-0000B1830000}"/>
    <cellStyle name="Dezimal 27 5 3 6 2" xfId="33798" xr:uid="{00000000-0005-0000-0000-0000B2830000}"/>
    <cellStyle name="Dezimal 27 5 3 7" xfId="33799" xr:uid="{00000000-0005-0000-0000-0000B3830000}"/>
    <cellStyle name="Dezimal 27 5 3 7 2" xfId="33800" xr:uid="{00000000-0005-0000-0000-0000B4830000}"/>
    <cellStyle name="Dezimal 27 5 3 8" xfId="33801" xr:uid="{00000000-0005-0000-0000-0000B5830000}"/>
    <cellStyle name="Dezimal 27 5 4" xfId="33802" xr:uid="{00000000-0005-0000-0000-0000B6830000}"/>
    <cellStyle name="Dezimal 27 5 4 2" xfId="33803" xr:uid="{00000000-0005-0000-0000-0000B7830000}"/>
    <cellStyle name="Dezimal 27 5 4 2 2" xfId="33804" xr:uid="{00000000-0005-0000-0000-0000B8830000}"/>
    <cellStyle name="Dezimal 27 5 4 3" xfId="33805" xr:uid="{00000000-0005-0000-0000-0000B9830000}"/>
    <cellStyle name="Dezimal 27 5 4 3 2" xfId="33806" xr:uid="{00000000-0005-0000-0000-0000BA830000}"/>
    <cellStyle name="Dezimal 27 5 4 4" xfId="33807" xr:uid="{00000000-0005-0000-0000-0000BB830000}"/>
    <cellStyle name="Dezimal 27 5 5" xfId="33808" xr:uid="{00000000-0005-0000-0000-0000BC830000}"/>
    <cellStyle name="Dezimal 27 5 5 2" xfId="33809" xr:uid="{00000000-0005-0000-0000-0000BD830000}"/>
    <cellStyle name="Dezimal 27 5 5 2 2" xfId="33810" xr:uid="{00000000-0005-0000-0000-0000BE830000}"/>
    <cellStyle name="Dezimal 27 5 5 3" xfId="33811" xr:uid="{00000000-0005-0000-0000-0000BF830000}"/>
    <cellStyle name="Dezimal 27 5 5 3 2" xfId="33812" xr:uid="{00000000-0005-0000-0000-0000C0830000}"/>
    <cellStyle name="Dezimal 27 5 5 4" xfId="33813" xr:uid="{00000000-0005-0000-0000-0000C1830000}"/>
    <cellStyle name="Dezimal 27 5 6" xfId="33814" xr:uid="{00000000-0005-0000-0000-0000C2830000}"/>
    <cellStyle name="Dezimal 27 5 6 2" xfId="33815" xr:uid="{00000000-0005-0000-0000-0000C3830000}"/>
    <cellStyle name="Dezimal 27 5 6 2 2" xfId="33816" xr:uid="{00000000-0005-0000-0000-0000C4830000}"/>
    <cellStyle name="Dezimal 27 5 6 3" xfId="33817" xr:uid="{00000000-0005-0000-0000-0000C5830000}"/>
    <cellStyle name="Dezimal 27 5 6 3 2" xfId="33818" xr:uid="{00000000-0005-0000-0000-0000C6830000}"/>
    <cellStyle name="Dezimal 27 5 6 4" xfId="33819" xr:uid="{00000000-0005-0000-0000-0000C7830000}"/>
    <cellStyle name="Dezimal 27 5 7" xfId="33820" xr:uid="{00000000-0005-0000-0000-0000C8830000}"/>
    <cellStyle name="Dezimal 27 5 7 2" xfId="33821" xr:uid="{00000000-0005-0000-0000-0000C9830000}"/>
    <cellStyle name="Dezimal 27 5 7 2 2" xfId="33822" xr:uid="{00000000-0005-0000-0000-0000CA830000}"/>
    <cellStyle name="Dezimal 27 5 7 3" xfId="33823" xr:uid="{00000000-0005-0000-0000-0000CB830000}"/>
    <cellStyle name="Dezimal 27 5 7 3 2" xfId="33824" xr:uid="{00000000-0005-0000-0000-0000CC830000}"/>
    <cellStyle name="Dezimal 27 5 7 4" xfId="33825" xr:uid="{00000000-0005-0000-0000-0000CD830000}"/>
    <cellStyle name="Dezimal 27 5 8" xfId="33826" xr:uid="{00000000-0005-0000-0000-0000CE830000}"/>
    <cellStyle name="Dezimal 27 5 8 2" xfId="33827" xr:uid="{00000000-0005-0000-0000-0000CF830000}"/>
    <cellStyle name="Dezimal 27 5 8 2 2" xfId="33828" xr:uid="{00000000-0005-0000-0000-0000D0830000}"/>
    <cellStyle name="Dezimal 27 5 8 3" xfId="33829" xr:uid="{00000000-0005-0000-0000-0000D1830000}"/>
    <cellStyle name="Dezimal 27 5 8 3 2" xfId="33830" xr:uid="{00000000-0005-0000-0000-0000D2830000}"/>
    <cellStyle name="Dezimal 27 5 8 4" xfId="33831" xr:uid="{00000000-0005-0000-0000-0000D3830000}"/>
    <cellStyle name="Dezimal 27 5 9" xfId="33832" xr:uid="{00000000-0005-0000-0000-0000D4830000}"/>
    <cellStyle name="Dezimal 27 5 9 2" xfId="33833" xr:uid="{00000000-0005-0000-0000-0000D5830000}"/>
    <cellStyle name="Dezimal 27 6" xfId="33834" xr:uid="{00000000-0005-0000-0000-0000D6830000}"/>
    <cellStyle name="Dezimal 27 6 10" xfId="33835" xr:uid="{00000000-0005-0000-0000-0000D7830000}"/>
    <cellStyle name="Dezimal 27 6 10 2" xfId="33836" xr:uid="{00000000-0005-0000-0000-0000D8830000}"/>
    <cellStyle name="Dezimal 27 6 11" xfId="33837" xr:uid="{00000000-0005-0000-0000-0000D9830000}"/>
    <cellStyle name="Dezimal 27 6 2" xfId="33838" xr:uid="{00000000-0005-0000-0000-0000DA830000}"/>
    <cellStyle name="Dezimal 27 6 2 10" xfId="33839" xr:uid="{00000000-0005-0000-0000-0000DB830000}"/>
    <cellStyle name="Dezimal 27 6 2 2" xfId="33840" xr:uid="{00000000-0005-0000-0000-0000DC830000}"/>
    <cellStyle name="Dezimal 27 6 2 2 2" xfId="33841" xr:uid="{00000000-0005-0000-0000-0000DD830000}"/>
    <cellStyle name="Dezimal 27 6 2 2 2 2" xfId="33842" xr:uid="{00000000-0005-0000-0000-0000DE830000}"/>
    <cellStyle name="Dezimal 27 6 2 2 3" xfId="33843" xr:uid="{00000000-0005-0000-0000-0000DF830000}"/>
    <cellStyle name="Dezimal 27 6 2 2 3 2" xfId="33844" xr:uid="{00000000-0005-0000-0000-0000E0830000}"/>
    <cellStyle name="Dezimal 27 6 2 2 4" xfId="33845" xr:uid="{00000000-0005-0000-0000-0000E1830000}"/>
    <cellStyle name="Dezimal 27 6 2 3" xfId="33846" xr:uid="{00000000-0005-0000-0000-0000E2830000}"/>
    <cellStyle name="Dezimal 27 6 2 3 2" xfId="33847" xr:uid="{00000000-0005-0000-0000-0000E3830000}"/>
    <cellStyle name="Dezimal 27 6 2 3 2 2" xfId="33848" xr:uid="{00000000-0005-0000-0000-0000E4830000}"/>
    <cellStyle name="Dezimal 27 6 2 3 3" xfId="33849" xr:uid="{00000000-0005-0000-0000-0000E5830000}"/>
    <cellStyle name="Dezimal 27 6 2 3 3 2" xfId="33850" xr:uid="{00000000-0005-0000-0000-0000E6830000}"/>
    <cellStyle name="Dezimal 27 6 2 3 4" xfId="33851" xr:uid="{00000000-0005-0000-0000-0000E7830000}"/>
    <cellStyle name="Dezimal 27 6 2 4" xfId="33852" xr:uid="{00000000-0005-0000-0000-0000E8830000}"/>
    <cellStyle name="Dezimal 27 6 2 4 2" xfId="33853" xr:uid="{00000000-0005-0000-0000-0000E9830000}"/>
    <cellStyle name="Dezimal 27 6 2 4 2 2" xfId="33854" xr:uid="{00000000-0005-0000-0000-0000EA830000}"/>
    <cellStyle name="Dezimal 27 6 2 4 3" xfId="33855" xr:uid="{00000000-0005-0000-0000-0000EB830000}"/>
    <cellStyle name="Dezimal 27 6 2 4 3 2" xfId="33856" xr:uid="{00000000-0005-0000-0000-0000EC830000}"/>
    <cellStyle name="Dezimal 27 6 2 4 4" xfId="33857" xr:uid="{00000000-0005-0000-0000-0000ED830000}"/>
    <cellStyle name="Dezimal 27 6 2 5" xfId="33858" xr:uid="{00000000-0005-0000-0000-0000EE830000}"/>
    <cellStyle name="Dezimal 27 6 2 5 2" xfId="33859" xr:uid="{00000000-0005-0000-0000-0000EF830000}"/>
    <cellStyle name="Dezimal 27 6 2 5 2 2" xfId="33860" xr:uid="{00000000-0005-0000-0000-0000F0830000}"/>
    <cellStyle name="Dezimal 27 6 2 5 3" xfId="33861" xr:uid="{00000000-0005-0000-0000-0000F1830000}"/>
    <cellStyle name="Dezimal 27 6 2 5 3 2" xfId="33862" xr:uid="{00000000-0005-0000-0000-0000F2830000}"/>
    <cellStyle name="Dezimal 27 6 2 5 4" xfId="33863" xr:uid="{00000000-0005-0000-0000-0000F3830000}"/>
    <cellStyle name="Dezimal 27 6 2 6" xfId="33864" xr:uid="{00000000-0005-0000-0000-0000F4830000}"/>
    <cellStyle name="Dezimal 27 6 2 6 2" xfId="33865" xr:uid="{00000000-0005-0000-0000-0000F5830000}"/>
    <cellStyle name="Dezimal 27 6 2 6 2 2" xfId="33866" xr:uid="{00000000-0005-0000-0000-0000F6830000}"/>
    <cellStyle name="Dezimal 27 6 2 6 3" xfId="33867" xr:uid="{00000000-0005-0000-0000-0000F7830000}"/>
    <cellStyle name="Dezimal 27 6 2 6 3 2" xfId="33868" xr:uid="{00000000-0005-0000-0000-0000F8830000}"/>
    <cellStyle name="Dezimal 27 6 2 6 4" xfId="33869" xr:uid="{00000000-0005-0000-0000-0000F9830000}"/>
    <cellStyle name="Dezimal 27 6 2 7" xfId="33870" xr:uid="{00000000-0005-0000-0000-0000FA830000}"/>
    <cellStyle name="Dezimal 27 6 2 7 2" xfId="33871" xr:uid="{00000000-0005-0000-0000-0000FB830000}"/>
    <cellStyle name="Dezimal 27 6 2 7 2 2" xfId="33872" xr:uid="{00000000-0005-0000-0000-0000FC830000}"/>
    <cellStyle name="Dezimal 27 6 2 7 3" xfId="33873" xr:uid="{00000000-0005-0000-0000-0000FD830000}"/>
    <cellStyle name="Dezimal 27 6 2 7 3 2" xfId="33874" xr:uid="{00000000-0005-0000-0000-0000FE830000}"/>
    <cellStyle name="Dezimal 27 6 2 7 4" xfId="33875" xr:uid="{00000000-0005-0000-0000-0000FF830000}"/>
    <cellStyle name="Dezimal 27 6 2 8" xfId="33876" xr:uid="{00000000-0005-0000-0000-000000840000}"/>
    <cellStyle name="Dezimal 27 6 2 8 2" xfId="33877" xr:uid="{00000000-0005-0000-0000-000001840000}"/>
    <cellStyle name="Dezimal 27 6 2 9" xfId="33878" xr:uid="{00000000-0005-0000-0000-000002840000}"/>
    <cellStyle name="Dezimal 27 6 2 9 2" xfId="33879" xr:uid="{00000000-0005-0000-0000-000003840000}"/>
    <cellStyle name="Dezimal 27 6 3" xfId="33880" xr:uid="{00000000-0005-0000-0000-000004840000}"/>
    <cellStyle name="Dezimal 27 6 3 2" xfId="33881" xr:uid="{00000000-0005-0000-0000-000005840000}"/>
    <cellStyle name="Dezimal 27 6 3 2 2" xfId="33882" xr:uid="{00000000-0005-0000-0000-000006840000}"/>
    <cellStyle name="Dezimal 27 6 3 2 2 2" xfId="33883" xr:uid="{00000000-0005-0000-0000-000007840000}"/>
    <cellStyle name="Dezimal 27 6 3 2 3" xfId="33884" xr:uid="{00000000-0005-0000-0000-000008840000}"/>
    <cellStyle name="Dezimal 27 6 3 2 3 2" xfId="33885" xr:uid="{00000000-0005-0000-0000-000009840000}"/>
    <cellStyle name="Dezimal 27 6 3 2 4" xfId="33886" xr:uid="{00000000-0005-0000-0000-00000A840000}"/>
    <cellStyle name="Dezimal 27 6 3 3" xfId="33887" xr:uid="{00000000-0005-0000-0000-00000B840000}"/>
    <cellStyle name="Dezimal 27 6 3 3 2" xfId="33888" xr:uid="{00000000-0005-0000-0000-00000C840000}"/>
    <cellStyle name="Dezimal 27 6 3 3 2 2" xfId="33889" xr:uid="{00000000-0005-0000-0000-00000D840000}"/>
    <cellStyle name="Dezimal 27 6 3 3 3" xfId="33890" xr:uid="{00000000-0005-0000-0000-00000E840000}"/>
    <cellStyle name="Dezimal 27 6 3 3 3 2" xfId="33891" xr:uid="{00000000-0005-0000-0000-00000F840000}"/>
    <cellStyle name="Dezimal 27 6 3 3 4" xfId="33892" xr:uid="{00000000-0005-0000-0000-000010840000}"/>
    <cellStyle name="Dezimal 27 6 3 4" xfId="33893" xr:uid="{00000000-0005-0000-0000-000011840000}"/>
    <cellStyle name="Dezimal 27 6 3 4 2" xfId="33894" xr:uid="{00000000-0005-0000-0000-000012840000}"/>
    <cellStyle name="Dezimal 27 6 3 5" xfId="33895" xr:uid="{00000000-0005-0000-0000-000013840000}"/>
    <cellStyle name="Dezimal 27 6 3 5 2" xfId="33896" xr:uid="{00000000-0005-0000-0000-000014840000}"/>
    <cellStyle name="Dezimal 27 6 3 6" xfId="33897" xr:uid="{00000000-0005-0000-0000-000015840000}"/>
    <cellStyle name="Dezimal 27 6 4" xfId="33898" xr:uid="{00000000-0005-0000-0000-000016840000}"/>
    <cellStyle name="Dezimal 27 6 4 2" xfId="33899" xr:uid="{00000000-0005-0000-0000-000017840000}"/>
    <cellStyle name="Dezimal 27 6 4 2 2" xfId="33900" xr:uid="{00000000-0005-0000-0000-000018840000}"/>
    <cellStyle name="Dezimal 27 6 4 3" xfId="33901" xr:uid="{00000000-0005-0000-0000-000019840000}"/>
    <cellStyle name="Dezimal 27 6 4 3 2" xfId="33902" xr:uid="{00000000-0005-0000-0000-00001A840000}"/>
    <cellStyle name="Dezimal 27 6 4 4" xfId="33903" xr:uid="{00000000-0005-0000-0000-00001B840000}"/>
    <cellStyle name="Dezimal 27 6 5" xfId="33904" xr:uid="{00000000-0005-0000-0000-00001C840000}"/>
    <cellStyle name="Dezimal 27 6 5 2" xfId="33905" xr:uid="{00000000-0005-0000-0000-00001D840000}"/>
    <cellStyle name="Dezimal 27 6 5 2 2" xfId="33906" xr:uid="{00000000-0005-0000-0000-00001E840000}"/>
    <cellStyle name="Dezimal 27 6 5 3" xfId="33907" xr:uid="{00000000-0005-0000-0000-00001F840000}"/>
    <cellStyle name="Dezimal 27 6 5 3 2" xfId="33908" xr:uid="{00000000-0005-0000-0000-000020840000}"/>
    <cellStyle name="Dezimal 27 6 5 4" xfId="33909" xr:uid="{00000000-0005-0000-0000-000021840000}"/>
    <cellStyle name="Dezimal 27 6 6" xfId="33910" xr:uid="{00000000-0005-0000-0000-000022840000}"/>
    <cellStyle name="Dezimal 27 6 6 2" xfId="33911" xr:uid="{00000000-0005-0000-0000-000023840000}"/>
    <cellStyle name="Dezimal 27 6 6 2 2" xfId="33912" xr:uid="{00000000-0005-0000-0000-000024840000}"/>
    <cellStyle name="Dezimal 27 6 6 3" xfId="33913" xr:uid="{00000000-0005-0000-0000-000025840000}"/>
    <cellStyle name="Dezimal 27 6 6 3 2" xfId="33914" xr:uid="{00000000-0005-0000-0000-000026840000}"/>
    <cellStyle name="Dezimal 27 6 6 4" xfId="33915" xr:uid="{00000000-0005-0000-0000-000027840000}"/>
    <cellStyle name="Dezimal 27 6 7" xfId="33916" xr:uid="{00000000-0005-0000-0000-000028840000}"/>
    <cellStyle name="Dezimal 27 6 7 2" xfId="33917" xr:uid="{00000000-0005-0000-0000-000029840000}"/>
    <cellStyle name="Dezimal 27 6 7 2 2" xfId="33918" xr:uid="{00000000-0005-0000-0000-00002A840000}"/>
    <cellStyle name="Dezimal 27 6 7 3" xfId="33919" xr:uid="{00000000-0005-0000-0000-00002B840000}"/>
    <cellStyle name="Dezimal 27 6 7 3 2" xfId="33920" xr:uid="{00000000-0005-0000-0000-00002C840000}"/>
    <cellStyle name="Dezimal 27 6 7 4" xfId="33921" xr:uid="{00000000-0005-0000-0000-00002D840000}"/>
    <cellStyle name="Dezimal 27 6 8" xfId="33922" xr:uid="{00000000-0005-0000-0000-00002E840000}"/>
    <cellStyle name="Dezimal 27 6 8 2" xfId="33923" xr:uid="{00000000-0005-0000-0000-00002F840000}"/>
    <cellStyle name="Dezimal 27 6 8 2 2" xfId="33924" xr:uid="{00000000-0005-0000-0000-000030840000}"/>
    <cellStyle name="Dezimal 27 6 8 3" xfId="33925" xr:uid="{00000000-0005-0000-0000-000031840000}"/>
    <cellStyle name="Dezimal 27 6 8 3 2" xfId="33926" xr:uid="{00000000-0005-0000-0000-000032840000}"/>
    <cellStyle name="Dezimal 27 6 8 4" xfId="33927" xr:uid="{00000000-0005-0000-0000-000033840000}"/>
    <cellStyle name="Dezimal 27 6 9" xfId="33928" xr:uid="{00000000-0005-0000-0000-000034840000}"/>
    <cellStyle name="Dezimal 27 6 9 2" xfId="33929" xr:uid="{00000000-0005-0000-0000-000035840000}"/>
    <cellStyle name="Dezimal 27 7" xfId="33930" xr:uid="{00000000-0005-0000-0000-000036840000}"/>
    <cellStyle name="Dezimal 27 7 10" xfId="33931" xr:uid="{00000000-0005-0000-0000-000037840000}"/>
    <cellStyle name="Dezimal 27 7 2" xfId="33932" xr:uid="{00000000-0005-0000-0000-000038840000}"/>
    <cellStyle name="Dezimal 27 7 2 10" xfId="33933" xr:uid="{00000000-0005-0000-0000-000039840000}"/>
    <cellStyle name="Dezimal 27 7 2 2" xfId="33934" xr:uid="{00000000-0005-0000-0000-00003A840000}"/>
    <cellStyle name="Dezimal 27 7 2 2 2" xfId="33935" xr:uid="{00000000-0005-0000-0000-00003B840000}"/>
    <cellStyle name="Dezimal 27 7 2 2 2 2" xfId="33936" xr:uid="{00000000-0005-0000-0000-00003C840000}"/>
    <cellStyle name="Dezimal 27 7 2 2 3" xfId="33937" xr:uid="{00000000-0005-0000-0000-00003D840000}"/>
    <cellStyle name="Dezimal 27 7 2 2 3 2" xfId="33938" xr:uid="{00000000-0005-0000-0000-00003E840000}"/>
    <cellStyle name="Dezimal 27 7 2 2 4" xfId="33939" xr:uid="{00000000-0005-0000-0000-00003F840000}"/>
    <cellStyle name="Dezimal 27 7 2 3" xfId="33940" xr:uid="{00000000-0005-0000-0000-000040840000}"/>
    <cellStyle name="Dezimal 27 7 2 3 2" xfId="33941" xr:uid="{00000000-0005-0000-0000-000041840000}"/>
    <cellStyle name="Dezimal 27 7 2 3 2 2" xfId="33942" xr:uid="{00000000-0005-0000-0000-000042840000}"/>
    <cellStyle name="Dezimal 27 7 2 3 3" xfId="33943" xr:uid="{00000000-0005-0000-0000-000043840000}"/>
    <cellStyle name="Dezimal 27 7 2 3 3 2" xfId="33944" xr:uid="{00000000-0005-0000-0000-000044840000}"/>
    <cellStyle name="Dezimal 27 7 2 3 4" xfId="33945" xr:uid="{00000000-0005-0000-0000-000045840000}"/>
    <cellStyle name="Dezimal 27 7 2 4" xfId="33946" xr:uid="{00000000-0005-0000-0000-000046840000}"/>
    <cellStyle name="Dezimal 27 7 2 4 2" xfId="33947" xr:uid="{00000000-0005-0000-0000-000047840000}"/>
    <cellStyle name="Dezimal 27 7 2 4 2 2" xfId="33948" xr:uid="{00000000-0005-0000-0000-000048840000}"/>
    <cellStyle name="Dezimal 27 7 2 4 3" xfId="33949" xr:uid="{00000000-0005-0000-0000-000049840000}"/>
    <cellStyle name="Dezimal 27 7 2 4 3 2" xfId="33950" xr:uid="{00000000-0005-0000-0000-00004A840000}"/>
    <cellStyle name="Dezimal 27 7 2 4 4" xfId="33951" xr:uid="{00000000-0005-0000-0000-00004B840000}"/>
    <cellStyle name="Dezimal 27 7 2 5" xfId="33952" xr:uid="{00000000-0005-0000-0000-00004C840000}"/>
    <cellStyle name="Dezimal 27 7 2 5 2" xfId="33953" xr:uid="{00000000-0005-0000-0000-00004D840000}"/>
    <cellStyle name="Dezimal 27 7 2 5 2 2" xfId="33954" xr:uid="{00000000-0005-0000-0000-00004E840000}"/>
    <cellStyle name="Dezimal 27 7 2 5 3" xfId="33955" xr:uid="{00000000-0005-0000-0000-00004F840000}"/>
    <cellStyle name="Dezimal 27 7 2 5 3 2" xfId="33956" xr:uid="{00000000-0005-0000-0000-000050840000}"/>
    <cellStyle name="Dezimal 27 7 2 5 4" xfId="33957" xr:uid="{00000000-0005-0000-0000-000051840000}"/>
    <cellStyle name="Dezimal 27 7 2 6" xfId="33958" xr:uid="{00000000-0005-0000-0000-000052840000}"/>
    <cellStyle name="Dezimal 27 7 2 6 2" xfId="33959" xr:uid="{00000000-0005-0000-0000-000053840000}"/>
    <cellStyle name="Dezimal 27 7 2 6 2 2" xfId="33960" xr:uid="{00000000-0005-0000-0000-000054840000}"/>
    <cellStyle name="Dezimal 27 7 2 6 3" xfId="33961" xr:uid="{00000000-0005-0000-0000-000055840000}"/>
    <cellStyle name="Dezimal 27 7 2 6 3 2" xfId="33962" xr:uid="{00000000-0005-0000-0000-000056840000}"/>
    <cellStyle name="Dezimal 27 7 2 6 4" xfId="33963" xr:uid="{00000000-0005-0000-0000-000057840000}"/>
    <cellStyle name="Dezimal 27 7 2 7" xfId="33964" xr:uid="{00000000-0005-0000-0000-000058840000}"/>
    <cellStyle name="Dezimal 27 7 2 7 2" xfId="33965" xr:uid="{00000000-0005-0000-0000-000059840000}"/>
    <cellStyle name="Dezimal 27 7 2 7 2 2" xfId="33966" xr:uid="{00000000-0005-0000-0000-00005A840000}"/>
    <cellStyle name="Dezimal 27 7 2 7 3" xfId="33967" xr:uid="{00000000-0005-0000-0000-00005B840000}"/>
    <cellStyle name="Dezimal 27 7 2 7 3 2" xfId="33968" xr:uid="{00000000-0005-0000-0000-00005C840000}"/>
    <cellStyle name="Dezimal 27 7 2 7 4" xfId="33969" xr:uid="{00000000-0005-0000-0000-00005D840000}"/>
    <cellStyle name="Dezimal 27 7 2 8" xfId="33970" xr:uid="{00000000-0005-0000-0000-00005E840000}"/>
    <cellStyle name="Dezimal 27 7 2 8 2" xfId="33971" xr:uid="{00000000-0005-0000-0000-00005F840000}"/>
    <cellStyle name="Dezimal 27 7 2 9" xfId="33972" xr:uid="{00000000-0005-0000-0000-000060840000}"/>
    <cellStyle name="Dezimal 27 7 2 9 2" xfId="33973" xr:uid="{00000000-0005-0000-0000-000061840000}"/>
    <cellStyle name="Dezimal 27 7 3" xfId="33974" xr:uid="{00000000-0005-0000-0000-000062840000}"/>
    <cellStyle name="Dezimal 27 7 3 2" xfId="33975" xr:uid="{00000000-0005-0000-0000-000063840000}"/>
    <cellStyle name="Dezimal 27 7 3 2 2" xfId="33976" xr:uid="{00000000-0005-0000-0000-000064840000}"/>
    <cellStyle name="Dezimal 27 7 3 3" xfId="33977" xr:uid="{00000000-0005-0000-0000-000065840000}"/>
    <cellStyle name="Dezimal 27 7 3 3 2" xfId="33978" xr:uid="{00000000-0005-0000-0000-000066840000}"/>
    <cellStyle name="Dezimal 27 7 3 4" xfId="33979" xr:uid="{00000000-0005-0000-0000-000067840000}"/>
    <cellStyle name="Dezimal 27 7 4" xfId="33980" xr:uid="{00000000-0005-0000-0000-000068840000}"/>
    <cellStyle name="Dezimal 27 7 4 2" xfId="33981" xr:uid="{00000000-0005-0000-0000-000069840000}"/>
    <cellStyle name="Dezimal 27 7 4 2 2" xfId="33982" xr:uid="{00000000-0005-0000-0000-00006A840000}"/>
    <cellStyle name="Dezimal 27 7 4 3" xfId="33983" xr:uid="{00000000-0005-0000-0000-00006B840000}"/>
    <cellStyle name="Dezimal 27 7 4 3 2" xfId="33984" xr:uid="{00000000-0005-0000-0000-00006C840000}"/>
    <cellStyle name="Dezimal 27 7 4 4" xfId="33985" xr:uid="{00000000-0005-0000-0000-00006D840000}"/>
    <cellStyle name="Dezimal 27 7 5" xfId="33986" xr:uid="{00000000-0005-0000-0000-00006E840000}"/>
    <cellStyle name="Dezimal 27 7 5 2" xfId="33987" xr:uid="{00000000-0005-0000-0000-00006F840000}"/>
    <cellStyle name="Dezimal 27 7 5 2 2" xfId="33988" xr:uid="{00000000-0005-0000-0000-000070840000}"/>
    <cellStyle name="Dezimal 27 7 5 3" xfId="33989" xr:uid="{00000000-0005-0000-0000-000071840000}"/>
    <cellStyle name="Dezimal 27 7 5 3 2" xfId="33990" xr:uid="{00000000-0005-0000-0000-000072840000}"/>
    <cellStyle name="Dezimal 27 7 5 4" xfId="33991" xr:uid="{00000000-0005-0000-0000-000073840000}"/>
    <cellStyle name="Dezimal 27 7 6" xfId="33992" xr:uid="{00000000-0005-0000-0000-000074840000}"/>
    <cellStyle name="Dezimal 27 7 6 2" xfId="33993" xr:uid="{00000000-0005-0000-0000-000075840000}"/>
    <cellStyle name="Dezimal 27 7 6 2 2" xfId="33994" xr:uid="{00000000-0005-0000-0000-000076840000}"/>
    <cellStyle name="Dezimal 27 7 6 3" xfId="33995" xr:uid="{00000000-0005-0000-0000-000077840000}"/>
    <cellStyle name="Dezimal 27 7 6 3 2" xfId="33996" xr:uid="{00000000-0005-0000-0000-000078840000}"/>
    <cellStyle name="Dezimal 27 7 6 4" xfId="33997" xr:uid="{00000000-0005-0000-0000-000079840000}"/>
    <cellStyle name="Dezimal 27 7 7" xfId="33998" xr:uid="{00000000-0005-0000-0000-00007A840000}"/>
    <cellStyle name="Dezimal 27 7 7 2" xfId="33999" xr:uid="{00000000-0005-0000-0000-00007B840000}"/>
    <cellStyle name="Dezimal 27 7 7 2 2" xfId="34000" xr:uid="{00000000-0005-0000-0000-00007C840000}"/>
    <cellStyle name="Dezimal 27 7 7 3" xfId="34001" xr:uid="{00000000-0005-0000-0000-00007D840000}"/>
    <cellStyle name="Dezimal 27 7 7 3 2" xfId="34002" xr:uid="{00000000-0005-0000-0000-00007E840000}"/>
    <cellStyle name="Dezimal 27 7 7 4" xfId="34003" xr:uid="{00000000-0005-0000-0000-00007F840000}"/>
    <cellStyle name="Dezimal 27 7 8" xfId="34004" xr:uid="{00000000-0005-0000-0000-000080840000}"/>
    <cellStyle name="Dezimal 27 7 8 2" xfId="34005" xr:uid="{00000000-0005-0000-0000-000081840000}"/>
    <cellStyle name="Dezimal 27 7 9" xfId="34006" xr:uid="{00000000-0005-0000-0000-000082840000}"/>
    <cellStyle name="Dezimal 27 7 9 2" xfId="34007" xr:uid="{00000000-0005-0000-0000-000083840000}"/>
    <cellStyle name="Dezimal 27 8" xfId="34008" xr:uid="{00000000-0005-0000-0000-000084840000}"/>
    <cellStyle name="Dezimal 27 8 10" xfId="34009" xr:uid="{00000000-0005-0000-0000-000085840000}"/>
    <cellStyle name="Dezimal 27 8 2" xfId="34010" xr:uid="{00000000-0005-0000-0000-000086840000}"/>
    <cellStyle name="Dezimal 27 8 2 2" xfId="34011" xr:uid="{00000000-0005-0000-0000-000087840000}"/>
    <cellStyle name="Dezimal 27 8 2 2 2" xfId="34012" xr:uid="{00000000-0005-0000-0000-000088840000}"/>
    <cellStyle name="Dezimal 27 8 2 2 2 2" xfId="34013" xr:uid="{00000000-0005-0000-0000-000089840000}"/>
    <cellStyle name="Dezimal 27 8 2 2 3" xfId="34014" xr:uid="{00000000-0005-0000-0000-00008A840000}"/>
    <cellStyle name="Dezimal 27 8 2 2 3 2" xfId="34015" xr:uid="{00000000-0005-0000-0000-00008B840000}"/>
    <cellStyle name="Dezimal 27 8 2 2 4" xfId="34016" xr:uid="{00000000-0005-0000-0000-00008C840000}"/>
    <cellStyle name="Dezimal 27 8 2 3" xfId="34017" xr:uid="{00000000-0005-0000-0000-00008D840000}"/>
    <cellStyle name="Dezimal 27 8 2 3 2" xfId="34018" xr:uid="{00000000-0005-0000-0000-00008E840000}"/>
    <cellStyle name="Dezimal 27 8 2 3 2 2" xfId="34019" xr:uid="{00000000-0005-0000-0000-00008F840000}"/>
    <cellStyle name="Dezimal 27 8 2 3 3" xfId="34020" xr:uid="{00000000-0005-0000-0000-000090840000}"/>
    <cellStyle name="Dezimal 27 8 2 3 3 2" xfId="34021" xr:uid="{00000000-0005-0000-0000-000091840000}"/>
    <cellStyle name="Dezimal 27 8 2 3 4" xfId="34022" xr:uid="{00000000-0005-0000-0000-000092840000}"/>
    <cellStyle name="Dezimal 27 8 2 4" xfId="34023" xr:uid="{00000000-0005-0000-0000-000093840000}"/>
    <cellStyle name="Dezimal 27 8 2 4 2" xfId="34024" xr:uid="{00000000-0005-0000-0000-000094840000}"/>
    <cellStyle name="Dezimal 27 8 2 5" xfId="34025" xr:uid="{00000000-0005-0000-0000-000095840000}"/>
    <cellStyle name="Dezimal 27 8 2 5 2" xfId="34026" xr:uid="{00000000-0005-0000-0000-000096840000}"/>
    <cellStyle name="Dezimal 27 8 2 6" xfId="34027" xr:uid="{00000000-0005-0000-0000-000097840000}"/>
    <cellStyle name="Dezimal 27 8 3" xfId="34028" xr:uid="{00000000-0005-0000-0000-000098840000}"/>
    <cellStyle name="Dezimal 27 8 3 2" xfId="34029" xr:uid="{00000000-0005-0000-0000-000099840000}"/>
    <cellStyle name="Dezimal 27 8 3 2 2" xfId="34030" xr:uid="{00000000-0005-0000-0000-00009A840000}"/>
    <cellStyle name="Dezimal 27 8 3 3" xfId="34031" xr:uid="{00000000-0005-0000-0000-00009B840000}"/>
    <cellStyle name="Dezimal 27 8 3 3 2" xfId="34032" xr:uid="{00000000-0005-0000-0000-00009C840000}"/>
    <cellStyle name="Dezimal 27 8 3 4" xfId="34033" xr:uid="{00000000-0005-0000-0000-00009D840000}"/>
    <cellStyle name="Dezimal 27 8 4" xfId="34034" xr:uid="{00000000-0005-0000-0000-00009E840000}"/>
    <cellStyle name="Dezimal 27 8 4 2" xfId="34035" xr:uid="{00000000-0005-0000-0000-00009F840000}"/>
    <cellStyle name="Dezimal 27 8 4 2 2" xfId="34036" xr:uid="{00000000-0005-0000-0000-0000A0840000}"/>
    <cellStyle name="Dezimal 27 8 4 3" xfId="34037" xr:uid="{00000000-0005-0000-0000-0000A1840000}"/>
    <cellStyle name="Dezimal 27 8 4 3 2" xfId="34038" xr:uid="{00000000-0005-0000-0000-0000A2840000}"/>
    <cellStyle name="Dezimal 27 8 4 4" xfId="34039" xr:uid="{00000000-0005-0000-0000-0000A3840000}"/>
    <cellStyle name="Dezimal 27 8 5" xfId="34040" xr:uid="{00000000-0005-0000-0000-0000A4840000}"/>
    <cellStyle name="Dezimal 27 8 5 2" xfId="34041" xr:uid="{00000000-0005-0000-0000-0000A5840000}"/>
    <cellStyle name="Dezimal 27 8 5 2 2" xfId="34042" xr:uid="{00000000-0005-0000-0000-0000A6840000}"/>
    <cellStyle name="Dezimal 27 8 5 3" xfId="34043" xr:uid="{00000000-0005-0000-0000-0000A7840000}"/>
    <cellStyle name="Dezimal 27 8 5 3 2" xfId="34044" xr:uid="{00000000-0005-0000-0000-0000A8840000}"/>
    <cellStyle name="Dezimal 27 8 5 4" xfId="34045" xr:uid="{00000000-0005-0000-0000-0000A9840000}"/>
    <cellStyle name="Dezimal 27 8 6" xfId="34046" xr:uid="{00000000-0005-0000-0000-0000AA840000}"/>
    <cellStyle name="Dezimal 27 8 6 2" xfId="34047" xr:uid="{00000000-0005-0000-0000-0000AB840000}"/>
    <cellStyle name="Dezimal 27 8 6 2 2" xfId="34048" xr:uid="{00000000-0005-0000-0000-0000AC840000}"/>
    <cellStyle name="Dezimal 27 8 6 3" xfId="34049" xr:uid="{00000000-0005-0000-0000-0000AD840000}"/>
    <cellStyle name="Dezimal 27 8 6 3 2" xfId="34050" xr:uid="{00000000-0005-0000-0000-0000AE840000}"/>
    <cellStyle name="Dezimal 27 8 6 4" xfId="34051" xr:uid="{00000000-0005-0000-0000-0000AF840000}"/>
    <cellStyle name="Dezimal 27 8 7" xfId="34052" xr:uid="{00000000-0005-0000-0000-0000B0840000}"/>
    <cellStyle name="Dezimal 27 8 7 2" xfId="34053" xr:uid="{00000000-0005-0000-0000-0000B1840000}"/>
    <cellStyle name="Dezimal 27 8 7 2 2" xfId="34054" xr:uid="{00000000-0005-0000-0000-0000B2840000}"/>
    <cellStyle name="Dezimal 27 8 7 3" xfId="34055" xr:uid="{00000000-0005-0000-0000-0000B3840000}"/>
    <cellStyle name="Dezimal 27 8 7 3 2" xfId="34056" xr:uid="{00000000-0005-0000-0000-0000B4840000}"/>
    <cellStyle name="Dezimal 27 8 7 4" xfId="34057" xr:uid="{00000000-0005-0000-0000-0000B5840000}"/>
    <cellStyle name="Dezimal 27 8 8" xfId="34058" xr:uid="{00000000-0005-0000-0000-0000B6840000}"/>
    <cellStyle name="Dezimal 27 8 8 2" xfId="34059" xr:uid="{00000000-0005-0000-0000-0000B7840000}"/>
    <cellStyle name="Dezimal 27 8 9" xfId="34060" xr:uid="{00000000-0005-0000-0000-0000B8840000}"/>
    <cellStyle name="Dezimal 27 8 9 2" xfId="34061" xr:uid="{00000000-0005-0000-0000-0000B9840000}"/>
    <cellStyle name="Dezimal 27 9" xfId="34062" xr:uid="{00000000-0005-0000-0000-0000BA840000}"/>
    <cellStyle name="Dezimal 27 9 10" xfId="34063" xr:uid="{00000000-0005-0000-0000-0000BB840000}"/>
    <cellStyle name="Dezimal 27 9 10 2" xfId="34064" xr:uid="{00000000-0005-0000-0000-0000BC840000}"/>
    <cellStyle name="Dezimal 27 9 11" xfId="34065" xr:uid="{00000000-0005-0000-0000-0000BD840000}"/>
    <cellStyle name="Dezimal 27 9 2" xfId="34066" xr:uid="{00000000-0005-0000-0000-0000BE840000}"/>
    <cellStyle name="Dezimal 27 9 2 2" xfId="34067" xr:uid="{00000000-0005-0000-0000-0000BF840000}"/>
    <cellStyle name="Dezimal 27 9 2 2 2" xfId="34068" xr:uid="{00000000-0005-0000-0000-0000C0840000}"/>
    <cellStyle name="Dezimal 27 9 2 2 2 2" xfId="34069" xr:uid="{00000000-0005-0000-0000-0000C1840000}"/>
    <cellStyle name="Dezimal 27 9 2 2 3" xfId="34070" xr:uid="{00000000-0005-0000-0000-0000C2840000}"/>
    <cellStyle name="Dezimal 27 9 2 2 3 2" xfId="34071" xr:uid="{00000000-0005-0000-0000-0000C3840000}"/>
    <cellStyle name="Dezimal 27 9 2 2 4" xfId="34072" xr:uid="{00000000-0005-0000-0000-0000C4840000}"/>
    <cellStyle name="Dezimal 27 9 2 3" xfId="34073" xr:uid="{00000000-0005-0000-0000-0000C5840000}"/>
    <cellStyle name="Dezimal 27 9 2 3 2" xfId="34074" xr:uid="{00000000-0005-0000-0000-0000C6840000}"/>
    <cellStyle name="Dezimal 27 9 2 3 2 2" xfId="34075" xr:uid="{00000000-0005-0000-0000-0000C7840000}"/>
    <cellStyle name="Dezimal 27 9 2 3 3" xfId="34076" xr:uid="{00000000-0005-0000-0000-0000C8840000}"/>
    <cellStyle name="Dezimal 27 9 2 3 3 2" xfId="34077" xr:uid="{00000000-0005-0000-0000-0000C9840000}"/>
    <cellStyle name="Dezimal 27 9 2 3 4" xfId="34078" xr:uid="{00000000-0005-0000-0000-0000CA840000}"/>
    <cellStyle name="Dezimal 27 9 2 4" xfId="34079" xr:uid="{00000000-0005-0000-0000-0000CB840000}"/>
    <cellStyle name="Dezimal 27 9 2 4 2" xfId="34080" xr:uid="{00000000-0005-0000-0000-0000CC840000}"/>
    <cellStyle name="Dezimal 27 9 2 5" xfId="34081" xr:uid="{00000000-0005-0000-0000-0000CD840000}"/>
    <cellStyle name="Dezimal 27 9 2 5 2" xfId="34082" xr:uid="{00000000-0005-0000-0000-0000CE840000}"/>
    <cellStyle name="Dezimal 27 9 2 6" xfId="34083" xr:uid="{00000000-0005-0000-0000-0000CF840000}"/>
    <cellStyle name="Dezimal 27 9 3" xfId="34084" xr:uid="{00000000-0005-0000-0000-0000D0840000}"/>
    <cellStyle name="Dezimal 27 9 3 2" xfId="34085" xr:uid="{00000000-0005-0000-0000-0000D1840000}"/>
    <cellStyle name="Dezimal 27 9 3 2 2" xfId="34086" xr:uid="{00000000-0005-0000-0000-0000D2840000}"/>
    <cellStyle name="Dezimal 27 9 3 2 2 2" xfId="34087" xr:uid="{00000000-0005-0000-0000-0000D3840000}"/>
    <cellStyle name="Dezimal 27 9 3 2 3" xfId="34088" xr:uid="{00000000-0005-0000-0000-0000D4840000}"/>
    <cellStyle name="Dezimal 27 9 3 2 3 2" xfId="34089" xr:uid="{00000000-0005-0000-0000-0000D5840000}"/>
    <cellStyle name="Dezimal 27 9 3 2 4" xfId="34090" xr:uid="{00000000-0005-0000-0000-0000D6840000}"/>
    <cellStyle name="Dezimal 27 9 3 3" xfId="34091" xr:uid="{00000000-0005-0000-0000-0000D7840000}"/>
    <cellStyle name="Dezimal 27 9 3 3 2" xfId="34092" xr:uid="{00000000-0005-0000-0000-0000D8840000}"/>
    <cellStyle name="Dezimal 27 9 3 3 2 2" xfId="34093" xr:uid="{00000000-0005-0000-0000-0000D9840000}"/>
    <cellStyle name="Dezimal 27 9 3 3 3" xfId="34094" xr:uid="{00000000-0005-0000-0000-0000DA840000}"/>
    <cellStyle name="Dezimal 27 9 3 3 3 2" xfId="34095" xr:uid="{00000000-0005-0000-0000-0000DB840000}"/>
    <cellStyle name="Dezimal 27 9 3 3 4" xfId="34096" xr:uid="{00000000-0005-0000-0000-0000DC840000}"/>
    <cellStyle name="Dezimal 27 9 3 4" xfId="34097" xr:uid="{00000000-0005-0000-0000-0000DD840000}"/>
    <cellStyle name="Dezimal 27 9 3 4 2" xfId="34098" xr:uid="{00000000-0005-0000-0000-0000DE840000}"/>
    <cellStyle name="Dezimal 27 9 3 5" xfId="34099" xr:uid="{00000000-0005-0000-0000-0000DF840000}"/>
    <cellStyle name="Dezimal 27 9 3 5 2" xfId="34100" xr:uid="{00000000-0005-0000-0000-0000E0840000}"/>
    <cellStyle name="Dezimal 27 9 3 6" xfId="34101" xr:uid="{00000000-0005-0000-0000-0000E1840000}"/>
    <cellStyle name="Dezimal 27 9 4" xfId="34102" xr:uid="{00000000-0005-0000-0000-0000E2840000}"/>
    <cellStyle name="Dezimal 27 9 4 2" xfId="34103" xr:uid="{00000000-0005-0000-0000-0000E3840000}"/>
    <cellStyle name="Dezimal 27 9 4 2 2" xfId="34104" xr:uid="{00000000-0005-0000-0000-0000E4840000}"/>
    <cellStyle name="Dezimal 27 9 4 2 2 2" xfId="34105" xr:uid="{00000000-0005-0000-0000-0000E5840000}"/>
    <cellStyle name="Dezimal 27 9 4 2 2 2 2" xfId="34106" xr:uid="{00000000-0005-0000-0000-0000E6840000}"/>
    <cellStyle name="Dezimal 27 9 4 2 2 3" xfId="34107" xr:uid="{00000000-0005-0000-0000-0000E7840000}"/>
    <cellStyle name="Dezimal 27 9 4 2 2 3 2" xfId="34108" xr:uid="{00000000-0005-0000-0000-0000E8840000}"/>
    <cellStyle name="Dezimal 27 9 4 2 2 4" xfId="34109" xr:uid="{00000000-0005-0000-0000-0000E9840000}"/>
    <cellStyle name="Dezimal 27 9 4 2 3" xfId="34110" xr:uid="{00000000-0005-0000-0000-0000EA840000}"/>
    <cellStyle name="Dezimal 27 9 4 2 3 2" xfId="34111" xr:uid="{00000000-0005-0000-0000-0000EB840000}"/>
    <cellStyle name="Dezimal 27 9 4 2 3 2 2" xfId="34112" xr:uid="{00000000-0005-0000-0000-0000EC840000}"/>
    <cellStyle name="Dezimal 27 9 4 2 3 3" xfId="34113" xr:uid="{00000000-0005-0000-0000-0000ED840000}"/>
    <cellStyle name="Dezimal 27 9 4 2 3 3 2" xfId="34114" xr:uid="{00000000-0005-0000-0000-0000EE840000}"/>
    <cellStyle name="Dezimal 27 9 4 2 3 4" xfId="34115" xr:uid="{00000000-0005-0000-0000-0000EF840000}"/>
    <cellStyle name="Dezimal 27 9 4 2 4" xfId="34116" xr:uid="{00000000-0005-0000-0000-0000F0840000}"/>
    <cellStyle name="Dezimal 27 9 4 2 4 2" xfId="34117" xr:uid="{00000000-0005-0000-0000-0000F1840000}"/>
    <cellStyle name="Dezimal 27 9 4 2 5" xfId="34118" xr:uid="{00000000-0005-0000-0000-0000F2840000}"/>
    <cellStyle name="Dezimal 27 9 4 2 5 2" xfId="34119" xr:uid="{00000000-0005-0000-0000-0000F3840000}"/>
    <cellStyle name="Dezimal 27 9 4 2 6" xfId="34120" xr:uid="{00000000-0005-0000-0000-0000F4840000}"/>
    <cellStyle name="Dezimal 27 9 4 3" xfId="34121" xr:uid="{00000000-0005-0000-0000-0000F5840000}"/>
    <cellStyle name="Dezimal 27 9 4 3 2" xfId="34122" xr:uid="{00000000-0005-0000-0000-0000F6840000}"/>
    <cellStyle name="Dezimal 27 9 4 3 2 2" xfId="34123" xr:uid="{00000000-0005-0000-0000-0000F7840000}"/>
    <cellStyle name="Dezimal 27 9 4 3 3" xfId="34124" xr:uid="{00000000-0005-0000-0000-0000F8840000}"/>
    <cellStyle name="Dezimal 27 9 4 3 3 2" xfId="34125" xr:uid="{00000000-0005-0000-0000-0000F9840000}"/>
    <cellStyle name="Dezimal 27 9 4 3 4" xfId="34126" xr:uid="{00000000-0005-0000-0000-0000FA840000}"/>
    <cellStyle name="Dezimal 27 9 4 4" xfId="34127" xr:uid="{00000000-0005-0000-0000-0000FB840000}"/>
    <cellStyle name="Dezimal 27 9 4 4 2" xfId="34128" xr:uid="{00000000-0005-0000-0000-0000FC840000}"/>
    <cellStyle name="Dezimal 27 9 4 5" xfId="34129" xr:uid="{00000000-0005-0000-0000-0000FD840000}"/>
    <cellStyle name="Dezimal 27 9 4 5 2" xfId="34130" xr:uid="{00000000-0005-0000-0000-0000FE840000}"/>
    <cellStyle name="Dezimal 27 9 4 6" xfId="34131" xr:uid="{00000000-0005-0000-0000-0000FF840000}"/>
    <cellStyle name="Dezimal 27 9 5" xfId="34132" xr:uid="{00000000-0005-0000-0000-000000850000}"/>
    <cellStyle name="Dezimal 27 9 5 2" xfId="34133" xr:uid="{00000000-0005-0000-0000-000001850000}"/>
    <cellStyle name="Dezimal 27 9 5 2 2" xfId="34134" xr:uid="{00000000-0005-0000-0000-000002850000}"/>
    <cellStyle name="Dezimal 27 9 5 3" xfId="34135" xr:uid="{00000000-0005-0000-0000-000003850000}"/>
    <cellStyle name="Dezimal 27 9 5 3 2" xfId="34136" xr:uid="{00000000-0005-0000-0000-000004850000}"/>
    <cellStyle name="Dezimal 27 9 5 4" xfId="34137" xr:uid="{00000000-0005-0000-0000-000005850000}"/>
    <cellStyle name="Dezimal 27 9 6" xfId="34138" xr:uid="{00000000-0005-0000-0000-000006850000}"/>
    <cellStyle name="Dezimal 27 9 6 2" xfId="34139" xr:uid="{00000000-0005-0000-0000-000007850000}"/>
    <cellStyle name="Dezimal 27 9 6 2 2" xfId="34140" xr:uid="{00000000-0005-0000-0000-000008850000}"/>
    <cellStyle name="Dezimal 27 9 6 3" xfId="34141" xr:uid="{00000000-0005-0000-0000-000009850000}"/>
    <cellStyle name="Dezimal 27 9 6 3 2" xfId="34142" xr:uid="{00000000-0005-0000-0000-00000A850000}"/>
    <cellStyle name="Dezimal 27 9 6 4" xfId="34143" xr:uid="{00000000-0005-0000-0000-00000B850000}"/>
    <cellStyle name="Dezimal 27 9 7" xfId="34144" xr:uid="{00000000-0005-0000-0000-00000C850000}"/>
    <cellStyle name="Dezimal 27 9 7 2" xfId="34145" xr:uid="{00000000-0005-0000-0000-00000D850000}"/>
    <cellStyle name="Dezimal 27 9 7 2 2" xfId="34146" xr:uid="{00000000-0005-0000-0000-00000E850000}"/>
    <cellStyle name="Dezimal 27 9 7 3" xfId="34147" xr:uid="{00000000-0005-0000-0000-00000F850000}"/>
    <cellStyle name="Dezimal 27 9 7 3 2" xfId="34148" xr:uid="{00000000-0005-0000-0000-000010850000}"/>
    <cellStyle name="Dezimal 27 9 7 4" xfId="34149" xr:uid="{00000000-0005-0000-0000-000011850000}"/>
    <cellStyle name="Dezimal 27 9 8" xfId="34150" xr:uid="{00000000-0005-0000-0000-000012850000}"/>
    <cellStyle name="Dezimal 27 9 8 2" xfId="34151" xr:uid="{00000000-0005-0000-0000-000013850000}"/>
    <cellStyle name="Dezimal 27 9 8 2 2" xfId="34152" xr:uid="{00000000-0005-0000-0000-000014850000}"/>
    <cellStyle name="Dezimal 27 9 8 3" xfId="34153" xr:uid="{00000000-0005-0000-0000-000015850000}"/>
    <cellStyle name="Dezimal 27 9 8 3 2" xfId="34154" xr:uid="{00000000-0005-0000-0000-000016850000}"/>
    <cellStyle name="Dezimal 27 9 8 4" xfId="34155" xr:uid="{00000000-0005-0000-0000-000017850000}"/>
    <cellStyle name="Dezimal 27 9 9" xfId="34156" xr:uid="{00000000-0005-0000-0000-000018850000}"/>
    <cellStyle name="Dezimal 27 9 9 2" xfId="34157" xr:uid="{00000000-0005-0000-0000-000019850000}"/>
    <cellStyle name="Dezimal 28" xfId="34158" xr:uid="{00000000-0005-0000-0000-00001A850000}"/>
    <cellStyle name="Dezimal 28 10" xfId="34159" xr:uid="{00000000-0005-0000-0000-00001B850000}"/>
    <cellStyle name="Dezimal 28 10 10" xfId="34160" xr:uid="{00000000-0005-0000-0000-00001C850000}"/>
    <cellStyle name="Dezimal 28 10 10 2" xfId="34161" xr:uid="{00000000-0005-0000-0000-00001D850000}"/>
    <cellStyle name="Dezimal 28 10 11" xfId="34162" xr:uid="{00000000-0005-0000-0000-00001E850000}"/>
    <cellStyle name="Dezimal 28 10 2" xfId="34163" xr:uid="{00000000-0005-0000-0000-00001F850000}"/>
    <cellStyle name="Dezimal 28 10 2 2" xfId="34164" xr:uid="{00000000-0005-0000-0000-000020850000}"/>
    <cellStyle name="Dezimal 28 10 2 2 2" xfId="34165" xr:uid="{00000000-0005-0000-0000-000021850000}"/>
    <cellStyle name="Dezimal 28 10 2 2 2 2" xfId="34166" xr:uid="{00000000-0005-0000-0000-000022850000}"/>
    <cellStyle name="Dezimal 28 10 2 2 3" xfId="34167" xr:uid="{00000000-0005-0000-0000-000023850000}"/>
    <cellStyle name="Dezimal 28 10 2 2 3 2" xfId="34168" xr:uid="{00000000-0005-0000-0000-000024850000}"/>
    <cellStyle name="Dezimal 28 10 2 2 4" xfId="34169" xr:uid="{00000000-0005-0000-0000-000025850000}"/>
    <cellStyle name="Dezimal 28 10 2 3" xfId="34170" xr:uid="{00000000-0005-0000-0000-000026850000}"/>
    <cellStyle name="Dezimal 28 10 2 3 2" xfId="34171" xr:uid="{00000000-0005-0000-0000-000027850000}"/>
    <cellStyle name="Dezimal 28 10 2 3 2 2" xfId="34172" xr:uid="{00000000-0005-0000-0000-000028850000}"/>
    <cellStyle name="Dezimal 28 10 2 3 3" xfId="34173" xr:uid="{00000000-0005-0000-0000-000029850000}"/>
    <cellStyle name="Dezimal 28 10 2 3 3 2" xfId="34174" xr:uid="{00000000-0005-0000-0000-00002A850000}"/>
    <cellStyle name="Dezimal 28 10 2 3 4" xfId="34175" xr:uid="{00000000-0005-0000-0000-00002B850000}"/>
    <cellStyle name="Dezimal 28 10 2 4" xfId="34176" xr:uid="{00000000-0005-0000-0000-00002C850000}"/>
    <cellStyle name="Dezimal 28 10 2 4 2" xfId="34177" xr:uid="{00000000-0005-0000-0000-00002D850000}"/>
    <cellStyle name="Dezimal 28 10 2 5" xfId="34178" xr:uid="{00000000-0005-0000-0000-00002E850000}"/>
    <cellStyle name="Dezimal 28 10 2 5 2" xfId="34179" xr:uid="{00000000-0005-0000-0000-00002F850000}"/>
    <cellStyle name="Dezimal 28 10 2 6" xfId="34180" xr:uid="{00000000-0005-0000-0000-000030850000}"/>
    <cellStyle name="Dezimal 28 10 3" xfId="34181" xr:uid="{00000000-0005-0000-0000-000031850000}"/>
    <cellStyle name="Dezimal 28 10 3 2" xfId="34182" xr:uid="{00000000-0005-0000-0000-000032850000}"/>
    <cellStyle name="Dezimal 28 10 3 2 2" xfId="34183" xr:uid="{00000000-0005-0000-0000-000033850000}"/>
    <cellStyle name="Dezimal 28 10 3 2 2 2" xfId="34184" xr:uid="{00000000-0005-0000-0000-000034850000}"/>
    <cellStyle name="Dezimal 28 10 3 2 3" xfId="34185" xr:uid="{00000000-0005-0000-0000-000035850000}"/>
    <cellStyle name="Dezimal 28 10 3 2 3 2" xfId="34186" xr:uid="{00000000-0005-0000-0000-000036850000}"/>
    <cellStyle name="Dezimal 28 10 3 2 4" xfId="34187" xr:uid="{00000000-0005-0000-0000-000037850000}"/>
    <cellStyle name="Dezimal 28 10 3 3" xfId="34188" xr:uid="{00000000-0005-0000-0000-000038850000}"/>
    <cellStyle name="Dezimal 28 10 3 3 2" xfId="34189" xr:uid="{00000000-0005-0000-0000-000039850000}"/>
    <cellStyle name="Dezimal 28 10 3 3 2 2" xfId="34190" xr:uid="{00000000-0005-0000-0000-00003A850000}"/>
    <cellStyle name="Dezimal 28 10 3 3 3" xfId="34191" xr:uid="{00000000-0005-0000-0000-00003B850000}"/>
    <cellStyle name="Dezimal 28 10 3 3 3 2" xfId="34192" xr:uid="{00000000-0005-0000-0000-00003C850000}"/>
    <cellStyle name="Dezimal 28 10 3 3 4" xfId="34193" xr:uid="{00000000-0005-0000-0000-00003D850000}"/>
    <cellStyle name="Dezimal 28 10 3 4" xfId="34194" xr:uid="{00000000-0005-0000-0000-00003E850000}"/>
    <cellStyle name="Dezimal 28 10 3 4 2" xfId="34195" xr:uid="{00000000-0005-0000-0000-00003F850000}"/>
    <cellStyle name="Dezimal 28 10 3 5" xfId="34196" xr:uid="{00000000-0005-0000-0000-000040850000}"/>
    <cellStyle name="Dezimal 28 10 3 5 2" xfId="34197" xr:uid="{00000000-0005-0000-0000-000041850000}"/>
    <cellStyle name="Dezimal 28 10 3 6" xfId="34198" xr:uid="{00000000-0005-0000-0000-000042850000}"/>
    <cellStyle name="Dezimal 28 10 4" xfId="34199" xr:uid="{00000000-0005-0000-0000-000043850000}"/>
    <cellStyle name="Dezimal 28 10 4 2" xfId="34200" xr:uid="{00000000-0005-0000-0000-000044850000}"/>
    <cellStyle name="Dezimal 28 10 4 2 2" xfId="34201" xr:uid="{00000000-0005-0000-0000-000045850000}"/>
    <cellStyle name="Dezimal 28 10 4 2 2 2" xfId="34202" xr:uid="{00000000-0005-0000-0000-000046850000}"/>
    <cellStyle name="Dezimal 28 10 4 2 2 2 2" xfId="34203" xr:uid="{00000000-0005-0000-0000-000047850000}"/>
    <cellStyle name="Dezimal 28 10 4 2 2 3" xfId="34204" xr:uid="{00000000-0005-0000-0000-000048850000}"/>
    <cellStyle name="Dezimal 28 10 4 2 2 3 2" xfId="34205" xr:uid="{00000000-0005-0000-0000-000049850000}"/>
    <cellStyle name="Dezimal 28 10 4 2 2 4" xfId="34206" xr:uid="{00000000-0005-0000-0000-00004A850000}"/>
    <cellStyle name="Dezimal 28 10 4 2 3" xfId="34207" xr:uid="{00000000-0005-0000-0000-00004B850000}"/>
    <cellStyle name="Dezimal 28 10 4 2 3 2" xfId="34208" xr:uid="{00000000-0005-0000-0000-00004C850000}"/>
    <cellStyle name="Dezimal 28 10 4 2 3 2 2" xfId="34209" xr:uid="{00000000-0005-0000-0000-00004D850000}"/>
    <cellStyle name="Dezimal 28 10 4 2 3 3" xfId="34210" xr:uid="{00000000-0005-0000-0000-00004E850000}"/>
    <cellStyle name="Dezimal 28 10 4 2 3 3 2" xfId="34211" xr:uid="{00000000-0005-0000-0000-00004F850000}"/>
    <cellStyle name="Dezimal 28 10 4 2 3 4" xfId="34212" xr:uid="{00000000-0005-0000-0000-000050850000}"/>
    <cellStyle name="Dezimal 28 10 4 2 4" xfId="34213" xr:uid="{00000000-0005-0000-0000-000051850000}"/>
    <cellStyle name="Dezimal 28 10 4 2 4 2" xfId="34214" xr:uid="{00000000-0005-0000-0000-000052850000}"/>
    <cellStyle name="Dezimal 28 10 4 2 5" xfId="34215" xr:uid="{00000000-0005-0000-0000-000053850000}"/>
    <cellStyle name="Dezimal 28 10 4 2 5 2" xfId="34216" xr:uid="{00000000-0005-0000-0000-000054850000}"/>
    <cellStyle name="Dezimal 28 10 4 2 6" xfId="34217" xr:uid="{00000000-0005-0000-0000-000055850000}"/>
    <cellStyle name="Dezimal 28 10 4 3" xfId="34218" xr:uid="{00000000-0005-0000-0000-000056850000}"/>
    <cellStyle name="Dezimal 28 10 4 3 2" xfId="34219" xr:uid="{00000000-0005-0000-0000-000057850000}"/>
    <cellStyle name="Dezimal 28 10 4 3 2 2" xfId="34220" xr:uid="{00000000-0005-0000-0000-000058850000}"/>
    <cellStyle name="Dezimal 28 10 4 3 3" xfId="34221" xr:uid="{00000000-0005-0000-0000-000059850000}"/>
    <cellStyle name="Dezimal 28 10 4 3 3 2" xfId="34222" xr:uid="{00000000-0005-0000-0000-00005A850000}"/>
    <cellStyle name="Dezimal 28 10 4 3 4" xfId="34223" xr:uid="{00000000-0005-0000-0000-00005B850000}"/>
    <cellStyle name="Dezimal 28 10 4 4" xfId="34224" xr:uid="{00000000-0005-0000-0000-00005C850000}"/>
    <cellStyle name="Dezimal 28 10 4 4 2" xfId="34225" xr:uid="{00000000-0005-0000-0000-00005D850000}"/>
    <cellStyle name="Dezimal 28 10 4 5" xfId="34226" xr:uid="{00000000-0005-0000-0000-00005E850000}"/>
    <cellStyle name="Dezimal 28 10 4 5 2" xfId="34227" xr:uid="{00000000-0005-0000-0000-00005F850000}"/>
    <cellStyle name="Dezimal 28 10 4 6" xfId="34228" xr:uid="{00000000-0005-0000-0000-000060850000}"/>
    <cellStyle name="Dezimal 28 10 5" xfId="34229" xr:uid="{00000000-0005-0000-0000-000061850000}"/>
    <cellStyle name="Dezimal 28 10 5 2" xfId="34230" xr:uid="{00000000-0005-0000-0000-000062850000}"/>
    <cellStyle name="Dezimal 28 10 5 2 2" xfId="34231" xr:uid="{00000000-0005-0000-0000-000063850000}"/>
    <cellStyle name="Dezimal 28 10 5 3" xfId="34232" xr:uid="{00000000-0005-0000-0000-000064850000}"/>
    <cellStyle name="Dezimal 28 10 5 3 2" xfId="34233" xr:uid="{00000000-0005-0000-0000-000065850000}"/>
    <cellStyle name="Dezimal 28 10 5 4" xfId="34234" xr:uid="{00000000-0005-0000-0000-000066850000}"/>
    <cellStyle name="Dezimal 28 10 6" xfId="34235" xr:uid="{00000000-0005-0000-0000-000067850000}"/>
    <cellStyle name="Dezimal 28 10 6 2" xfId="34236" xr:uid="{00000000-0005-0000-0000-000068850000}"/>
    <cellStyle name="Dezimal 28 10 6 2 2" xfId="34237" xr:uid="{00000000-0005-0000-0000-000069850000}"/>
    <cellStyle name="Dezimal 28 10 6 3" xfId="34238" xr:uid="{00000000-0005-0000-0000-00006A850000}"/>
    <cellStyle name="Dezimal 28 10 6 3 2" xfId="34239" xr:uid="{00000000-0005-0000-0000-00006B850000}"/>
    <cellStyle name="Dezimal 28 10 6 4" xfId="34240" xr:uid="{00000000-0005-0000-0000-00006C850000}"/>
    <cellStyle name="Dezimal 28 10 7" xfId="34241" xr:uid="{00000000-0005-0000-0000-00006D850000}"/>
    <cellStyle name="Dezimal 28 10 7 2" xfId="34242" xr:uid="{00000000-0005-0000-0000-00006E850000}"/>
    <cellStyle name="Dezimal 28 10 7 2 2" xfId="34243" xr:uid="{00000000-0005-0000-0000-00006F850000}"/>
    <cellStyle name="Dezimal 28 10 7 3" xfId="34244" xr:uid="{00000000-0005-0000-0000-000070850000}"/>
    <cellStyle name="Dezimal 28 10 7 3 2" xfId="34245" xr:uid="{00000000-0005-0000-0000-000071850000}"/>
    <cellStyle name="Dezimal 28 10 7 4" xfId="34246" xr:uid="{00000000-0005-0000-0000-000072850000}"/>
    <cellStyle name="Dezimal 28 10 8" xfId="34247" xr:uid="{00000000-0005-0000-0000-000073850000}"/>
    <cellStyle name="Dezimal 28 10 8 2" xfId="34248" xr:uid="{00000000-0005-0000-0000-000074850000}"/>
    <cellStyle name="Dezimal 28 10 9" xfId="34249" xr:uid="{00000000-0005-0000-0000-000075850000}"/>
    <cellStyle name="Dezimal 28 10 9 2" xfId="34250" xr:uid="{00000000-0005-0000-0000-000076850000}"/>
    <cellStyle name="Dezimal 28 11" xfId="34251" xr:uid="{00000000-0005-0000-0000-000077850000}"/>
    <cellStyle name="Dezimal 28 11 2" xfId="34252" xr:uid="{00000000-0005-0000-0000-000078850000}"/>
    <cellStyle name="Dezimal 28 11 2 2" xfId="34253" xr:uid="{00000000-0005-0000-0000-000079850000}"/>
    <cellStyle name="Dezimal 28 11 2 2 2" xfId="34254" xr:uid="{00000000-0005-0000-0000-00007A850000}"/>
    <cellStyle name="Dezimal 28 11 2 2 2 2" xfId="34255" xr:uid="{00000000-0005-0000-0000-00007B850000}"/>
    <cellStyle name="Dezimal 28 11 2 2 3" xfId="34256" xr:uid="{00000000-0005-0000-0000-00007C850000}"/>
    <cellStyle name="Dezimal 28 11 2 2 3 2" xfId="34257" xr:uid="{00000000-0005-0000-0000-00007D850000}"/>
    <cellStyle name="Dezimal 28 11 2 2 4" xfId="34258" xr:uid="{00000000-0005-0000-0000-00007E850000}"/>
    <cellStyle name="Dezimal 28 11 2 3" xfId="34259" xr:uid="{00000000-0005-0000-0000-00007F850000}"/>
    <cellStyle name="Dezimal 28 11 2 3 2" xfId="34260" xr:uid="{00000000-0005-0000-0000-000080850000}"/>
    <cellStyle name="Dezimal 28 11 2 3 2 2" xfId="34261" xr:uid="{00000000-0005-0000-0000-000081850000}"/>
    <cellStyle name="Dezimal 28 11 2 3 3" xfId="34262" xr:uid="{00000000-0005-0000-0000-000082850000}"/>
    <cellStyle name="Dezimal 28 11 2 3 3 2" xfId="34263" xr:uid="{00000000-0005-0000-0000-000083850000}"/>
    <cellStyle name="Dezimal 28 11 2 3 4" xfId="34264" xr:uid="{00000000-0005-0000-0000-000084850000}"/>
    <cellStyle name="Dezimal 28 11 2 4" xfId="34265" xr:uid="{00000000-0005-0000-0000-000085850000}"/>
    <cellStyle name="Dezimal 28 11 2 4 2" xfId="34266" xr:uid="{00000000-0005-0000-0000-000086850000}"/>
    <cellStyle name="Dezimal 28 11 2 5" xfId="34267" xr:uid="{00000000-0005-0000-0000-000087850000}"/>
    <cellStyle name="Dezimal 28 11 2 5 2" xfId="34268" xr:uid="{00000000-0005-0000-0000-000088850000}"/>
    <cellStyle name="Dezimal 28 11 2 6" xfId="34269" xr:uid="{00000000-0005-0000-0000-000089850000}"/>
    <cellStyle name="Dezimal 28 11 3" xfId="34270" xr:uid="{00000000-0005-0000-0000-00008A850000}"/>
    <cellStyle name="Dezimal 28 11 3 2" xfId="34271" xr:uid="{00000000-0005-0000-0000-00008B850000}"/>
    <cellStyle name="Dezimal 28 11 3 2 2" xfId="34272" xr:uid="{00000000-0005-0000-0000-00008C850000}"/>
    <cellStyle name="Dezimal 28 11 3 3" xfId="34273" xr:uid="{00000000-0005-0000-0000-00008D850000}"/>
    <cellStyle name="Dezimal 28 11 3 3 2" xfId="34274" xr:uid="{00000000-0005-0000-0000-00008E850000}"/>
    <cellStyle name="Dezimal 28 11 3 4" xfId="34275" xr:uid="{00000000-0005-0000-0000-00008F850000}"/>
    <cellStyle name="Dezimal 28 11 4" xfId="34276" xr:uid="{00000000-0005-0000-0000-000090850000}"/>
    <cellStyle name="Dezimal 28 11 4 2" xfId="34277" xr:uid="{00000000-0005-0000-0000-000091850000}"/>
    <cellStyle name="Dezimal 28 11 5" xfId="34278" xr:uid="{00000000-0005-0000-0000-000092850000}"/>
    <cellStyle name="Dezimal 28 11 5 2" xfId="34279" xr:uid="{00000000-0005-0000-0000-000093850000}"/>
    <cellStyle name="Dezimal 28 11 6" xfId="34280" xr:uid="{00000000-0005-0000-0000-000094850000}"/>
    <cellStyle name="Dezimal 28 12" xfId="34281" xr:uid="{00000000-0005-0000-0000-000095850000}"/>
    <cellStyle name="Dezimal 28 12 2" xfId="34282" xr:uid="{00000000-0005-0000-0000-000096850000}"/>
    <cellStyle name="Dezimal 28 12 2 2" xfId="34283" xr:uid="{00000000-0005-0000-0000-000097850000}"/>
    <cellStyle name="Dezimal 28 12 3" xfId="34284" xr:uid="{00000000-0005-0000-0000-000098850000}"/>
    <cellStyle name="Dezimal 28 12 3 2" xfId="34285" xr:uid="{00000000-0005-0000-0000-000099850000}"/>
    <cellStyle name="Dezimal 28 12 4" xfId="34286" xr:uid="{00000000-0005-0000-0000-00009A850000}"/>
    <cellStyle name="Dezimal 28 13" xfId="34287" xr:uid="{00000000-0005-0000-0000-00009B850000}"/>
    <cellStyle name="Dezimal 28 13 2" xfId="34288" xr:uid="{00000000-0005-0000-0000-00009C850000}"/>
    <cellStyle name="Dezimal 28 14" xfId="34289" xr:uid="{00000000-0005-0000-0000-00009D850000}"/>
    <cellStyle name="Dezimal 28 14 2" xfId="34290" xr:uid="{00000000-0005-0000-0000-00009E850000}"/>
    <cellStyle name="Dezimal 28 15" xfId="34291" xr:uid="{00000000-0005-0000-0000-00009F850000}"/>
    <cellStyle name="Dezimal 28 2" xfId="34292" xr:uid="{00000000-0005-0000-0000-0000A0850000}"/>
    <cellStyle name="Dezimal 28 2 10" xfId="34293" xr:uid="{00000000-0005-0000-0000-0000A1850000}"/>
    <cellStyle name="Dezimal 28 2 10 2" xfId="34294" xr:uid="{00000000-0005-0000-0000-0000A2850000}"/>
    <cellStyle name="Dezimal 28 2 11" xfId="34295" xr:uid="{00000000-0005-0000-0000-0000A3850000}"/>
    <cellStyle name="Dezimal 28 2 2" xfId="34296" xr:uid="{00000000-0005-0000-0000-0000A4850000}"/>
    <cellStyle name="Dezimal 28 2 2 10" xfId="34297" xr:uid="{00000000-0005-0000-0000-0000A5850000}"/>
    <cellStyle name="Dezimal 28 2 2 2" xfId="34298" xr:uid="{00000000-0005-0000-0000-0000A6850000}"/>
    <cellStyle name="Dezimal 28 2 2 2 2" xfId="34299" xr:uid="{00000000-0005-0000-0000-0000A7850000}"/>
    <cellStyle name="Dezimal 28 2 2 2 2 2" xfId="34300" xr:uid="{00000000-0005-0000-0000-0000A8850000}"/>
    <cellStyle name="Dezimal 28 2 2 2 2 2 2" xfId="34301" xr:uid="{00000000-0005-0000-0000-0000A9850000}"/>
    <cellStyle name="Dezimal 28 2 2 2 2 2 2 2" xfId="34302" xr:uid="{00000000-0005-0000-0000-0000AA850000}"/>
    <cellStyle name="Dezimal 28 2 2 2 2 2 3" xfId="34303" xr:uid="{00000000-0005-0000-0000-0000AB850000}"/>
    <cellStyle name="Dezimal 28 2 2 2 2 3" xfId="34304" xr:uid="{00000000-0005-0000-0000-0000AC850000}"/>
    <cellStyle name="Dezimal 28 2 2 2 2 3 2" xfId="34305" xr:uid="{00000000-0005-0000-0000-0000AD850000}"/>
    <cellStyle name="Dezimal 28 2 2 2 2 4" xfId="34306" xr:uid="{00000000-0005-0000-0000-0000AE850000}"/>
    <cellStyle name="Dezimal 28 2 2 2 3" xfId="34307" xr:uid="{00000000-0005-0000-0000-0000AF850000}"/>
    <cellStyle name="Dezimal 28 2 2 2 3 2" xfId="34308" xr:uid="{00000000-0005-0000-0000-0000B0850000}"/>
    <cellStyle name="Dezimal 28 2 2 2 3 2 2" xfId="34309" xr:uid="{00000000-0005-0000-0000-0000B1850000}"/>
    <cellStyle name="Dezimal 28 2 2 2 3 3" xfId="34310" xr:uid="{00000000-0005-0000-0000-0000B2850000}"/>
    <cellStyle name="Dezimal 28 2 2 2 3 3 2" xfId="34311" xr:uid="{00000000-0005-0000-0000-0000B3850000}"/>
    <cellStyle name="Dezimal 28 2 2 2 3 4" xfId="34312" xr:uid="{00000000-0005-0000-0000-0000B4850000}"/>
    <cellStyle name="Dezimal 28 2 2 2 4" xfId="34313" xr:uid="{00000000-0005-0000-0000-0000B5850000}"/>
    <cellStyle name="Dezimal 28 2 2 2 4 2" xfId="34314" xr:uid="{00000000-0005-0000-0000-0000B6850000}"/>
    <cellStyle name="Dezimal 28 2 2 2 5" xfId="34315" xr:uid="{00000000-0005-0000-0000-0000B7850000}"/>
    <cellStyle name="Dezimal 28 2 2 2 5 2" xfId="34316" xr:uid="{00000000-0005-0000-0000-0000B8850000}"/>
    <cellStyle name="Dezimal 28 2 2 2 6" xfId="34317" xr:uid="{00000000-0005-0000-0000-0000B9850000}"/>
    <cellStyle name="Dezimal 28 2 2 3" xfId="34318" xr:uid="{00000000-0005-0000-0000-0000BA850000}"/>
    <cellStyle name="Dezimal 28 2 2 3 2" xfId="34319" xr:uid="{00000000-0005-0000-0000-0000BB850000}"/>
    <cellStyle name="Dezimal 28 2 2 3 2 2" xfId="34320" xr:uid="{00000000-0005-0000-0000-0000BC850000}"/>
    <cellStyle name="Dezimal 28 2 2 3 2 2 2" xfId="34321" xr:uid="{00000000-0005-0000-0000-0000BD850000}"/>
    <cellStyle name="Dezimal 28 2 2 3 2 3" xfId="34322" xr:uid="{00000000-0005-0000-0000-0000BE850000}"/>
    <cellStyle name="Dezimal 28 2 2 3 3" xfId="34323" xr:uid="{00000000-0005-0000-0000-0000BF850000}"/>
    <cellStyle name="Dezimal 28 2 2 3 3 2" xfId="34324" xr:uid="{00000000-0005-0000-0000-0000C0850000}"/>
    <cellStyle name="Dezimal 28 2 2 3 4" xfId="34325" xr:uid="{00000000-0005-0000-0000-0000C1850000}"/>
    <cellStyle name="Dezimal 28 2 2 4" xfId="34326" xr:uid="{00000000-0005-0000-0000-0000C2850000}"/>
    <cellStyle name="Dezimal 28 2 2 4 2" xfId="34327" xr:uid="{00000000-0005-0000-0000-0000C3850000}"/>
    <cellStyle name="Dezimal 28 2 2 4 2 2" xfId="34328" xr:uid="{00000000-0005-0000-0000-0000C4850000}"/>
    <cellStyle name="Dezimal 28 2 2 4 3" xfId="34329" xr:uid="{00000000-0005-0000-0000-0000C5850000}"/>
    <cellStyle name="Dezimal 28 2 2 4 3 2" xfId="34330" xr:uid="{00000000-0005-0000-0000-0000C6850000}"/>
    <cellStyle name="Dezimal 28 2 2 4 4" xfId="34331" xr:uid="{00000000-0005-0000-0000-0000C7850000}"/>
    <cellStyle name="Dezimal 28 2 2 5" xfId="34332" xr:uid="{00000000-0005-0000-0000-0000C8850000}"/>
    <cellStyle name="Dezimal 28 2 2 5 2" xfId="34333" xr:uid="{00000000-0005-0000-0000-0000C9850000}"/>
    <cellStyle name="Dezimal 28 2 2 5 2 2" xfId="34334" xr:uid="{00000000-0005-0000-0000-0000CA850000}"/>
    <cellStyle name="Dezimal 28 2 2 5 3" xfId="34335" xr:uid="{00000000-0005-0000-0000-0000CB850000}"/>
    <cellStyle name="Dezimal 28 2 2 5 3 2" xfId="34336" xr:uid="{00000000-0005-0000-0000-0000CC850000}"/>
    <cellStyle name="Dezimal 28 2 2 5 4" xfId="34337" xr:uid="{00000000-0005-0000-0000-0000CD850000}"/>
    <cellStyle name="Dezimal 28 2 2 6" xfId="34338" xr:uid="{00000000-0005-0000-0000-0000CE850000}"/>
    <cellStyle name="Dezimal 28 2 2 6 2" xfId="34339" xr:uid="{00000000-0005-0000-0000-0000CF850000}"/>
    <cellStyle name="Dezimal 28 2 2 6 2 2" xfId="34340" xr:uid="{00000000-0005-0000-0000-0000D0850000}"/>
    <cellStyle name="Dezimal 28 2 2 6 3" xfId="34341" xr:uid="{00000000-0005-0000-0000-0000D1850000}"/>
    <cellStyle name="Dezimal 28 2 2 6 3 2" xfId="34342" xr:uid="{00000000-0005-0000-0000-0000D2850000}"/>
    <cellStyle name="Dezimal 28 2 2 6 4" xfId="34343" xr:uid="{00000000-0005-0000-0000-0000D3850000}"/>
    <cellStyle name="Dezimal 28 2 2 7" xfId="34344" xr:uid="{00000000-0005-0000-0000-0000D4850000}"/>
    <cellStyle name="Dezimal 28 2 2 7 2" xfId="34345" xr:uid="{00000000-0005-0000-0000-0000D5850000}"/>
    <cellStyle name="Dezimal 28 2 2 7 2 2" xfId="34346" xr:uid="{00000000-0005-0000-0000-0000D6850000}"/>
    <cellStyle name="Dezimal 28 2 2 7 3" xfId="34347" xr:uid="{00000000-0005-0000-0000-0000D7850000}"/>
    <cellStyle name="Dezimal 28 2 2 7 3 2" xfId="34348" xr:uid="{00000000-0005-0000-0000-0000D8850000}"/>
    <cellStyle name="Dezimal 28 2 2 7 4" xfId="34349" xr:uid="{00000000-0005-0000-0000-0000D9850000}"/>
    <cellStyle name="Dezimal 28 2 2 8" xfId="34350" xr:uid="{00000000-0005-0000-0000-0000DA850000}"/>
    <cellStyle name="Dezimal 28 2 2 8 2" xfId="34351" xr:uid="{00000000-0005-0000-0000-0000DB850000}"/>
    <cellStyle name="Dezimal 28 2 2 9" xfId="34352" xr:uid="{00000000-0005-0000-0000-0000DC850000}"/>
    <cellStyle name="Dezimal 28 2 2 9 2" xfId="34353" xr:uid="{00000000-0005-0000-0000-0000DD850000}"/>
    <cellStyle name="Dezimal 28 2 3" xfId="34354" xr:uid="{00000000-0005-0000-0000-0000DE850000}"/>
    <cellStyle name="Dezimal 28 2 3 2" xfId="34355" xr:uid="{00000000-0005-0000-0000-0000DF850000}"/>
    <cellStyle name="Dezimal 28 2 3 2 2" xfId="34356" xr:uid="{00000000-0005-0000-0000-0000E0850000}"/>
    <cellStyle name="Dezimal 28 2 3 2 2 2" xfId="34357" xr:uid="{00000000-0005-0000-0000-0000E1850000}"/>
    <cellStyle name="Dezimal 28 2 3 2 2 2 2" xfId="34358" xr:uid="{00000000-0005-0000-0000-0000E2850000}"/>
    <cellStyle name="Dezimal 28 2 3 2 2 3" xfId="34359" xr:uid="{00000000-0005-0000-0000-0000E3850000}"/>
    <cellStyle name="Dezimal 28 2 3 2 3" xfId="34360" xr:uid="{00000000-0005-0000-0000-0000E4850000}"/>
    <cellStyle name="Dezimal 28 2 3 2 3 2" xfId="34361" xr:uid="{00000000-0005-0000-0000-0000E5850000}"/>
    <cellStyle name="Dezimal 28 2 3 2 4" xfId="34362" xr:uid="{00000000-0005-0000-0000-0000E6850000}"/>
    <cellStyle name="Dezimal 28 2 3 3" xfId="34363" xr:uid="{00000000-0005-0000-0000-0000E7850000}"/>
    <cellStyle name="Dezimal 28 2 3 3 2" xfId="34364" xr:uid="{00000000-0005-0000-0000-0000E8850000}"/>
    <cellStyle name="Dezimal 28 2 3 3 2 2" xfId="34365" xr:uid="{00000000-0005-0000-0000-0000E9850000}"/>
    <cellStyle name="Dezimal 28 2 3 3 3" xfId="34366" xr:uid="{00000000-0005-0000-0000-0000EA850000}"/>
    <cellStyle name="Dezimal 28 2 3 3 3 2" xfId="34367" xr:uid="{00000000-0005-0000-0000-0000EB850000}"/>
    <cellStyle name="Dezimal 28 2 3 3 4" xfId="34368" xr:uid="{00000000-0005-0000-0000-0000EC850000}"/>
    <cellStyle name="Dezimal 28 2 3 4" xfId="34369" xr:uid="{00000000-0005-0000-0000-0000ED850000}"/>
    <cellStyle name="Dezimal 28 2 3 4 2" xfId="34370" xr:uid="{00000000-0005-0000-0000-0000EE850000}"/>
    <cellStyle name="Dezimal 28 2 3 5" xfId="34371" xr:uid="{00000000-0005-0000-0000-0000EF850000}"/>
    <cellStyle name="Dezimal 28 2 3 5 2" xfId="34372" xr:uid="{00000000-0005-0000-0000-0000F0850000}"/>
    <cellStyle name="Dezimal 28 2 3 6" xfId="34373" xr:uid="{00000000-0005-0000-0000-0000F1850000}"/>
    <cellStyle name="Dezimal 28 2 4" xfId="34374" xr:uid="{00000000-0005-0000-0000-0000F2850000}"/>
    <cellStyle name="Dezimal 28 2 4 2" xfId="34375" xr:uid="{00000000-0005-0000-0000-0000F3850000}"/>
    <cellStyle name="Dezimal 28 2 4 2 2" xfId="34376" xr:uid="{00000000-0005-0000-0000-0000F4850000}"/>
    <cellStyle name="Dezimal 28 2 4 2 2 2" xfId="34377" xr:uid="{00000000-0005-0000-0000-0000F5850000}"/>
    <cellStyle name="Dezimal 28 2 4 2 3" xfId="34378" xr:uid="{00000000-0005-0000-0000-0000F6850000}"/>
    <cellStyle name="Dezimal 28 2 4 3" xfId="34379" xr:uid="{00000000-0005-0000-0000-0000F7850000}"/>
    <cellStyle name="Dezimal 28 2 4 3 2" xfId="34380" xr:uid="{00000000-0005-0000-0000-0000F8850000}"/>
    <cellStyle name="Dezimal 28 2 4 4" xfId="34381" xr:uid="{00000000-0005-0000-0000-0000F9850000}"/>
    <cellStyle name="Dezimal 28 2 5" xfId="34382" xr:uid="{00000000-0005-0000-0000-0000FA850000}"/>
    <cellStyle name="Dezimal 28 2 5 2" xfId="34383" xr:uid="{00000000-0005-0000-0000-0000FB850000}"/>
    <cellStyle name="Dezimal 28 2 5 2 2" xfId="34384" xr:uid="{00000000-0005-0000-0000-0000FC850000}"/>
    <cellStyle name="Dezimal 28 2 5 3" xfId="34385" xr:uid="{00000000-0005-0000-0000-0000FD850000}"/>
    <cellStyle name="Dezimal 28 2 5 3 2" xfId="34386" xr:uid="{00000000-0005-0000-0000-0000FE850000}"/>
    <cellStyle name="Dezimal 28 2 5 4" xfId="34387" xr:uid="{00000000-0005-0000-0000-0000FF850000}"/>
    <cellStyle name="Dezimal 28 2 6" xfId="34388" xr:uid="{00000000-0005-0000-0000-000000860000}"/>
    <cellStyle name="Dezimal 28 2 6 2" xfId="34389" xr:uid="{00000000-0005-0000-0000-000001860000}"/>
    <cellStyle name="Dezimal 28 2 6 2 2" xfId="34390" xr:uid="{00000000-0005-0000-0000-000002860000}"/>
    <cellStyle name="Dezimal 28 2 6 3" xfId="34391" xr:uid="{00000000-0005-0000-0000-000003860000}"/>
    <cellStyle name="Dezimal 28 2 6 3 2" xfId="34392" xr:uid="{00000000-0005-0000-0000-000004860000}"/>
    <cellStyle name="Dezimal 28 2 6 4" xfId="34393" xr:uid="{00000000-0005-0000-0000-000005860000}"/>
    <cellStyle name="Dezimal 28 2 7" xfId="34394" xr:uid="{00000000-0005-0000-0000-000006860000}"/>
    <cellStyle name="Dezimal 28 2 7 2" xfId="34395" xr:uid="{00000000-0005-0000-0000-000007860000}"/>
    <cellStyle name="Dezimal 28 2 7 2 2" xfId="34396" xr:uid="{00000000-0005-0000-0000-000008860000}"/>
    <cellStyle name="Dezimal 28 2 7 3" xfId="34397" xr:uid="{00000000-0005-0000-0000-000009860000}"/>
    <cellStyle name="Dezimal 28 2 7 3 2" xfId="34398" xr:uid="{00000000-0005-0000-0000-00000A860000}"/>
    <cellStyle name="Dezimal 28 2 7 4" xfId="34399" xr:uid="{00000000-0005-0000-0000-00000B860000}"/>
    <cellStyle name="Dezimal 28 2 8" xfId="34400" xr:uid="{00000000-0005-0000-0000-00000C860000}"/>
    <cellStyle name="Dezimal 28 2 8 2" xfId="34401" xr:uid="{00000000-0005-0000-0000-00000D860000}"/>
    <cellStyle name="Dezimal 28 2 8 2 2" xfId="34402" xr:uid="{00000000-0005-0000-0000-00000E860000}"/>
    <cellStyle name="Dezimal 28 2 8 3" xfId="34403" xr:uid="{00000000-0005-0000-0000-00000F860000}"/>
    <cellStyle name="Dezimal 28 2 8 3 2" xfId="34404" xr:uid="{00000000-0005-0000-0000-000010860000}"/>
    <cellStyle name="Dezimal 28 2 8 4" xfId="34405" xr:uid="{00000000-0005-0000-0000-000011860000}"/>
    <cellStyle name="Dezimal 28 2 9" xfId="34406" xr:uid="{00000000-0005-0000-0000-000012860000}"/>
    <cellStyle name="Dezimal 28 2 9 2" xfId="34407" xr:uid="{00000000-0005-0000-0000-000013860000}"/>
    <cellStyle name="Dezimal 28 3" xfId="34408" xr:uid="{00000000-0005-0000-0000-000014860000}"/>
    <cellStyle name="Dezimal 28 3 10" xfId="34409" xr:uid="{00000000-0005-0000-0000-000015860000}"/>
    <cellStyle name="Dezimal 28 3 10 2" xfId="34410" xr:uid="{00000000-0005-0000-0000-000016860000}"/>
    <cellStyle name="Dezimal 28 3 11" xfId="34411" xr:uid="{00000000-0005-0000-0000-000017860000}"/>
    <cellStyle name="Dezimal 28 3 2" xfId="34412" xr:uid="{00000000-0005-0000-0000-000018860000}"/>
    <cellStyle name="Dezimal 28 3 2 10" xfId="34413" xr:uid="{00000000-0005-0000-0000-000019860000}"/>
    <cellStyle name="Dezimal 28 3 2 2" xfId="34414" xr:uid="{00000000-0005-0000-0000-00001A860000}"/>
    <cellStyle name="Dezimal 28 3 2 2 2" xfId="34415" xr:uid="{00000000-0005-0000-0000-00001B860000}"/>
    <cellStyle name="Dezimal 28 3 2 2 2 2" xfId="34416" xr:uid="{00000000-0005-0000-0000-00001C860000}"/>
    <cellStyle name="Dezimal 28 3 2 2 2 2 2" xfId="34417" xr:uid="{00000000-0005-0000-0000-00001D860000}"/>
    <cellStyle name="Dezimal 28 3 2 2 2 2 2 2" xfId="34418" xr:uid="{00000000-0005-0000-0000-00001E860000}"/>
    <cellStyle name="Dezimal 28 3 2 2 2 2 2 2 2" xfId="34419" xr:uid="{00000000-0005-0000-0000-00001F860000}"/>
    <cellStyle name="Dezimal 28 3 2 2 2 2 2 3" xfId="34420" xr:uid="{00000000-0005-0000-0000-000020860000}"/>
    <cellStyle name="Dezimal 28 3 2 2 2 2 3" xfId="34421" xr:uid="{00000000-0005-0000-0000-000021860000}"/>
    <cellStyle name="Dezimal 28 3 2 2 2 2 3 2" xfId="34422" xr:uid="{00000000-0005-0000-0000-000022860000}"/>
    <cellStyle name="Dezimal 28 3 2 2 2 2 4" xfId="34423" xr:uid="{00000000-0005-0000-0000-000023860000}"/>
    <cellStyle name="Dezimal 28 3 2 2 2 3" xfId="34424" xr:uid="{00000000-0005-0000-0000-000024860000}"/>
    <cellStyle name="Dezimal 28 3 2 2 2 3 2" xfId="34425" xr:uid="{00000000-0005-0000-0000-000025860000}"/>
    <cellStyle name="Dezimal 28 3 2 2 2 3 2 2" xfId="34426" xr:uid="{00000000-0005-0000-0000-000026860000}"/>
    <cellStyle name="Dezimal 28 3 2 2 2 3 3" xfId="34427" xr:uid="{00000000-0005-0000-0000-000027860000}"/>
    <cellStyle name="Dezimal 28 3 2 2 2 4" xfId="34428" xr:uid="{00000000-0005-0000-0000-000028860000}"/>
    <cellStyle name="Dezimal 28 3 2 2 2 4 2" xfId="34429" xr:uid="{00000000-0005-0000-0000-000029860000}"/>
    <cellStyle name="Dezimal 28 3 2 2 2 5" xfId="34430" xr:uid="{00000000-0005-0000-0000-00002A860000}"/>
    <cellStyle name="Dezimal 28 3 2 2 3" xfId="34431" xr:uid="{00000000-0005-0000-0000-00002B860000}"/>
    <cellStyle name="Dezimal 28 3 2 2 3 2" xfId="34432" xr:uid="{00000000-0005-0000-0000-00002C860000}"/>
    <cellStyle name="Dezimal 28 3 2 2 3 2 2" xfId="34433" xr:uid="{00000000-0005-0000-0000-00002D860000}"/>
    <cellStyle name="Dezimal 28 3 2 2 3 2 2 2" xfId="34434" xr:uid="{00000000-0005-0000-0000-00002E860000}"/>
    <cellStyle name="Dezimal 28 3 2 2 3 2 3" xfId="34435" xr:uid="{00000000-0005-0000-0000-00002F860000}"/>
    <cellStyle name="Dezimal 28 3 2 2 3 3" xfId="34436" xr:uid="{00000000-0005-0000-0000-000030860000}"/>
    <cellStyle name="Dezimal 28 3 2 2 3 3 2" xfId="34437" xr:uid="{00000000-0005-0000-0000-000031860000}"/>
    <cellStyle name="Dezimal 28 3 2 2 3 4" xfId="34438" xr:uid="{00000000-0005-0000-0000-000032860000}"/>
    <cellStyle name="Dezimal 28 3 2 2 4" xfId="34439" xr:uid="{00000000-0005-0000-0000-000033860000}"/>
    <cellStyle name="Dezimal 28 3 2 2 4 2" xfId="34440" xr:uid="{00000000-0005-0000-0000-000034860000}"/>
    <cellStyle name="Dezimal 28 3 2 2 4 2 2" xfId="34441" xr:uid="{00000000-0005-0000-0000-000035860000}"/>
    <cellStyle name="Dezimal 28 3 2 2 4 3" xfId="34442" xr:uid="{00000000-0005-0000-0000-000036860000}"/>
    <cellStyle name="Dezimal 28 3 2 2 5" xfId="34443" xr:uid="{00000000-0005-0000-0000-000037860000}"/>
    <cellStyle name="Dezimal 28 3 2 2 5 2" xfId="34444" xr:uid="{00000000-0005-0000-0000-000038860000}"/>
    <cellStyle name="Dezimal 28 3 2 2 6" xfId="34445" xr:uid="{00000000-0005-0000-0000-000039860000}"/>
    <cellStyle name="Dezimal 28 3 2 3" xfId="34446" xr:uid="{00000000-0005-0000-0000-00003A860000}"/>
    <cellStyle name="Dezimal 28 3 2 3 2" xfId="34447" xr:uid="{00000000-0005-0000-0000-00003B860000}"/>
    <cellStyle name="Dezimal 28 3 2 3 2 2" xfId="34448" xr:uid="{00000000-0005-0000-0000-00003C860000}"/>
    <cellStyle name="Dezimal 28 3 2 3 2 2 2" xfId="34449" xr:uid="{00000000-0005-0000-0000-00003D860000}"/>
    <cellStyle name="Dezimal 28 3 2 3 2 2 2 2" xfId="34450" xr:uid="{00000000-0005-0000-0000-00003E860000}"/>
    <cellStyle name="Dezimal 28 3 2 3 2 2 3" xfId="34451" xr:uid="{00000000-0005-0000-0000-00003F860000}"/>
    <cellStyle name="Dezimal 28 3 2 3 2 3" xfId="34452" xr:uid="{00000000-0005-0000-0000-000040860000}"/>
    <cellStyle name="Dezimal 28 3 2 3 2 3 2" xfId="34453" xr:uid="{00000000-0005-0000-0000-000041860000}"/>
    <cellStyle name="Dezimal 28 3 2 3 2 4" xfId="34454" xr:uid="{00000000-0005-0000-0000-000042860000}"/>
    <cellStyle name="Dezimal 28 3 2 3 3" xfId="34455" xr:uid="{00000000-0005-0000-0000-000043860000}"/>
    <cellStyle name="Dezimal 28 3 2 3 3 2" xfId="34456" xr:uid="{00000000-0005-0000-0000-000044860000}"/>
    <cellStyle name="Dezimal 28 3 2 3 3 2 2" xfId="34457" xr:uid="{00000000-0005-0000-0000-000045860000}"/>
    <cellStyle name="Dezimal 28 3 2 3 3 3" xfId="34458" xr:uid="{00000000-0005-0000-0000-000046860000}"/>
    <cellStyle name="Dezimal 28 3 2 3 4" xfId="34459" xr:uid="{00000000-0005-0000-0000-000047860000}"/>
    <cellStyle name="Dezimal 28 3 2 3 4 2" xfId="34460" xr:uid="{00000000-0005-0000-0000-000048860000}"/>
    <cellStyle name="Dezimal 28 3 2 3 5" xfId="34461" xr:uid="{00000000-0005-0000-0000-000049860000}"/>
    <cellStyle name="Dezimal 28 3 2 4" xfId="34462" xr:uid="{00000000-0005-0000-0000-00004A860000}"/>
    <cellStyle name="Dezimal 28 3 2 4 2" xfId="34463" xr:uid="{00000000-0005-0000-0000-00004B860000}"/>
    <cellStyle name="Dezimal 28 3 2 4 2 2" xfId="34464" xr:uid="{00000000-0005-0000-0000-00004C860000}"/>
    <cellStyle name="Dezimal 28 3 2 4 2 2 2" xfId="34465" xr:uid="{00000000-0005-0000-0000-00004D860000}"/>
    <cellStyle name="Dezimal 28 3 2 4 2 3" xfId="34466" xr:uid="{00000000-0005-0000-0000-00004E860000}"/>
    <cellStyle name="Dezimal 28 3 2 4 3" xfId="34467" xr:uid="{00000000-0005-0000-0000-00004F860000}"/>
    <cellStyle name="Dezimal 28 3 2 4 3 2" xfId="34468" xr:uid="{00000000-0005-0000-0000-000050860000}"/>
    <cellStyle name="Dezimal 28 3 2 4 4" xfId="34469" xr:uid="{00000000-0005-0000-0000-000051860000}"/>
    <cellStyle name="Dezimal 28 3 2 5" xfId="34470" xr:uid="{00000000-0005-0000-0000-000052860000}"/>
    <cellStyle name="Dezimal 28 3 2 5 2" xfId="34471" xr:uid="{00000000-0005-0000-0000-000053860000}"/>
    <cellStyle name="Dezimal 28 3 2 5 2 2" xfId="34472" xr:uid="{00000000-0005-0000-0000-000054860000}"/>
    <cellStyle name="Dezimal 28 3 2 5 3" xfId="34473" xr:uid="{00000000-0005-0000-0000-000055860000}"/>
    <cellStyle name="Dezimal 28 3 2 5 3 2" xfId="34474" xr:uid="{00000000-0005-0000-0000-000056860000}"/>
    <cellStyle name="Dezimal 28 3 2 5 4" xfId="34475" xr:uid="{00000000-0005-0000-0000-000057860000}"/>
    <cellStyle name="Dezimal 28 3 2 6" xfId="34476" xr:uid="{00000000-0005-0000-0000-000058860000}"/>
    <cellStyle name="Dezimal 28 3 2 6 2" xfId="34477" xr:uid="{00000000-0005-0000-0000-000059860000}"/>
    <cellStyle name="Dezimal 28 3 2 6 2 2" xfId="34478" xr:uid="{00000000-0005-0000-0000-00005A860000}"/>
    <cellStyle name="Dezimal 28 3 2 6 3" xfId="34479" xr:uid="{00000000-0005-0000-0000-00005B860000}"/>
    <cellStyle name="Dezimal 28 3 2 6 3 2" xfId="34480" xr:uid="{00000000-0005-0000-0000-00005C860000}"/>
    <cellStyle name="Dezimal 28 3 2 6 4" xfId="34481" xr:uid="{00000000-0005-0000-0000-00005D860000}"/>
    <cellStyle name="Dezimal 28 3 2 7" xfId="34482" xr:uid="{00000000-0005-0000-0000-00005E860000}"/>
    <cellStyle name="Dezimal 28 3 2 7 2" xfId="34483" xr:uid="{00000000-0005-0000-0000-00005F860000}"/>
    <cellStyle name="Dezimal 28 3 2 7 2 2" xfId="34484" xr:uid="{00000000-0005-0000-0000-000060860000}"/>
    <cellStyle name="Dezimal 28 3 2 7 3" xfId="34485" xr:uid="{00000000-0005-0000-0000-000061860000}"/>
    <cellStyle name="Dezimal 28 3 2 7 3 2" xfId="34486" xr:uid="{00000000-0005-0000-0000-000062860000}"/>
    <cellStyle name="Dezimal 28 3 2 7 4" xfId="34487" xr:uid="{00000000-0005-0000-0000-000063860000}"/>
    <cellStyle name="Dezimal 28 3 2 8" xfId="34488" xr:uid="{00000000-0005-0000-0000-000064860000}"/>
    <cellStyle name="Dezimal 28 3 2 8 2" xfId="34489" xr:uid="{00000000-0005-0000-0000-000065860000}"/>
    <cellStyle name="Dezimal 28 3 2 9" xfId="34490" xr:uid="{00000000-0005-0000-0000-000066860000}"/>
    <cellStyle name="Dezimal 28 3 2 9 2" xfId="34491" xr:uid="{00000000-0005-0000-0000-000067860000}"/>
    <cellStyle name="Dezimal 28 3 3" xfId="34492" xr:uid="{00000000-0005-0000-0000-000068860000}"/>
    <cellStyle name="Dezimal 28 3 3 2" xfId="34493" xr:uid="{00000000-0005-0000-0000-000069860000}"/>
    <cellStyle name="Dezimal 28 3 3 2 2" xfId="34494" xr:uid="{00000000-0005-0000-0000-00006A860000}"/>
    <cellStyle name="Dezimal 28 3 3 2 2 2" xfId="34495" xr:uid="{00000000-0005-0000-0000-00006B860000}"/>
    <cellStyle name="Dezimal 28 3 3 2 2 2 2" xfId="34496" xr:uid="{00000000-0005-0000-0000-00006C860000}"/>
    <cellStyle name="Dezimal 28 3 3 2 2 2 2 2" xfId="34497" xr:uid="{00000000-0005-0000-0000-00006D860000}"/>
    <cellStyle name="Dezimal 28 3 3 2 2 2 3" xfId="34498" xr:uid="{00000000-0005-0000-0000-00006E860000}"/>
    <cellStyle name="Dezimal 28 3 3 2 2 3" xfId="34499" xr:uid="{00000000-0005-0000-0000-00006F860000}"/>
    <cellStyle name="Dezimal 28 3 3 2 2 3 2" xfId="34500" xr:uid="{00000000-0005-0000-0000-000070860000}"/>
    <cellStyle name="Dezimal 28 3 3 2 2 4" xfId="34501" xr:uid="{00000000-0005-0000-0000-000071860000}"/>
    <cellStyle name="Dezimal 28 3 3 2 3" xfId="34502" xr:uid="{00000000-0005-0000-0000-000072860000}"/>
    <cellStyle name="Dezimal 28 3 3 2 3 2" xfId="34503" xr:uid="{00000000-0005-0000-0000-000073860000}"/>
    <cellStyle name="Dezimal 28 3 3 2 3 2 2" xfId="34504" xr:uid="{00000000-0005-0000-0000-000074860000}"/>
    <cellStyle name="Dezimal 28 3 3 2 3 3" xfId="34505" xr:uid="{00000000-0005-0000-0000-000075860000}"/>
    <cellStyle name="Dezimal 28 3 3 2 4" xfId="34506" xr:uid="{00000000-0005-0000-0000-000076860000}"/>
    <cellStyle name="Dezimal 28 3 3 2 4 2" xfId="34507" xr:uid="{00000000-0005-0000-0000-000077860000}"/>
    <cellStyle name="Dezimal 28 3 3 2 5" xfId="34508" xr:uid="{00000000-0005-0000-0000-000078860000}"/>
    <cellStyle name="Dezimal 28 3 3 3" xfId="34509" xr:uid="{00000000-0005-0000-0000-000079860000}"/>
    <cellStyle name="Dezimal 28 3 3 3 2" xfId="34510" xr:uid="{00000000-0005-0000-0000-00007A860000}"/>
    <cellStyle name="Dezimal 28 3 3 3 2 2" xfId="34511" xr:uid="{00000000-0005-0000-0000-00007B860000}"/>
    <cellStyle name="Dezimal 28 3 3 3 2 2 2" xfId="34512" xr:uid="{00000000-0005-0000-0000-00007C860000}"/>
    <cellStyle name="Dezimal 28 3 3 3 2 3" xfId="34513" xr:uid="{00000000-0005-0000-0000-00007D860000}"/>
    <cellStyle name="Dezimal 28 3 3 3 3" xfId="34514" xr:uid="{00000000-0005-0000-0000-00007E860000}"/>
    <cellStyle name="Dezimal 28 3 3 3 3 2" xfId="34515" xr:uid="{00000000-0005-0000-0000-00007F860000}"/>
    <cellStyle name="Dezimal 28 3 3 3 4" xfId="34516" xr:uid="{00000000-0005-0000-0000-000080860000}"/>
    <cellStyle name="Dezimal 28 3 3 4" xfId="34517" xr:uid="{00000000-0005-0000-0000-000081860000}"/>
    <cellStyle name="Dezimal 28 3 3 4 2" xfId="34518" xr:uid="{00000000-0005-0000-0000-000082860000}"/>
    <cellStyle name="Dezimal 28 3 3 4 2 2" xfId="34519" xr:uid="{00000000-0005-0000-0000-000083860000}"/>
    <cellStyle name="Dezimal 28 3 3 4 3" xfId="34520" xr:uid="{00000000-0005-0000-0000-000084860000}"/>
    <cellStyle name="Dezimal 28 3 3 5" xfId="34521" xr:uid="{00000000-0005-0000-0000-000085860000}"/>
    <cellStyle name="Dezimal 28 3 3 5 2" xfId="34522" xr:uid="{00000000-0005-0000-0000-000086860000}"/>
    <cellStyle name="Dezimal 28 3 3 6" xfId="34523" xr:uid="{00000000-0005-0000-0000-000087860000}"/>
    <cellStyle name="Dezimal 28 3 4" xfId="34524" xr:uid="{00000000-0005-0000-0000-000088860000}"/>
    <cellStyle name="Dezimal 28 3 4 2" xfId="34525" xr:uid="{00000000-0005-0000-0000-000089860000}"/>
    <cellStyle name="Dezimal 28 3 4 2 2" xfId="34526" xr:uid="{00000000-0005-0000-0000-00008A860000}"/>
    <cellStyle name="Dezimal 28 3 4 2 2 2" xfId="34527" xr:uid="{00000000-0005-0000-0000-00008B860000}"/>
    <cellStyle name="Dezimal 28 3 4 2 2 2 2" xfId="34528" xr:uid="{00000000-0005-0000-0000-00008C860000}"/>
    <cellStyle name="Dezimal 28 3 4 2 2 3" xfId="34529" xr:uid="{00000000-0005-0000-0000-00008D860000}"/>
    <cellStyle name="Dezimal 28 3 4 2 3" xfId="34530" xr:uid="{00000000-0005-0000-0000-00008E860000}"/>
    <cellStyle name="Dezimal 28 3 4 2 3 2" xfId="34531" xr:uid="{00000000-0005-0000-0000-00008F860000}"/>
    <cellStyle name="Dezimal 28 3 4 2 4" xfId="34532" xr:uid="{00000000-0005-0000-0000-000090860000}"/>
    <cellStyle name="Dezimal 28 3 4 3" xfId="34533" xr:uid="{00000000-0005-0000-0000-000091860000}"/>
    <cellStyle name="Dezimal 28 3 4 3 2" xfId="34534" xr:uid="{00000000-0005-0000-0000-000092860000}"/>
    <cellStyle name="Dezimal 28 3 4 3 2 2" xfId="34535" xr:uid="{00000000-0005-0000-0000-000093860000}"/>
    <cellStyle name="Dezimal 28 3 4 3 3" xfId="34536" xr:uid="{00000000-0005-0000-0000-000094860000}"/>
    <cellStyle name="Dezimal 28 3 4 4" xfId="34537" xr:uid="{00000000-0005-0000-0000-000095860000}"/>
    <cellStyle name="Dezimal 28 3 4 4 2" xfId="34538" xr:uid="{00000000-0005-0000-0000-000096860000}"/>
    <cellStyle name="Dezimal 28 3 4 5" xfId="34539" xr:uid="{00000000-0005-0000-0000-000097860000}"/>
    <cellStyle name="Dezimal 28 3 5" xfId="34540" xr:uid="{00000000-0005-0000-0000-000098860000}"/>
    <cellStyle name="Dezimal 28 3 5 2" xfId="34541" xr:uid="{00000000-0005-0000-0000-000099860000}"/>
    <cellStyle name="Dezimal 28 3 5 2 2" xfId="34542" xr:uid="{00000000-0005-0000-0000-00009A860000}"/>
    <cellStyle name="Dezimal 28 3 5 2 2 2" xfId="34543" xr:uid="{00000000-0005-0000-0000-00009B860000}"/>
    <cellStyle name="Dezimal 28 3 5 2 3" xfId="34544" xr:uid="{00000000-0005-0000-0000-00009C860000}"/>
    <cellStyle name="Dezimal 28 3 5 3" xfId="34545" xr:uid="{00000000-0005-0000-0000-00009D860000}"/>
    <cellStyle name="Dezimal 28 3 5 3 2" xfId="34546" xr:uid="{00000000-0005-0000-0000-00009E860000}"/>
    <cellStyle name="Dezimal 28 3 5 4" xfId="34547" xr:uid="{00000000-0005-0000-0000-00009F860000}"/>
    <cellStyle name="Dezimal 28 3 6" xfId="34548" xr:uid="{00000000-0005-0000-0000-0000A0860000}"/>
    <cellStyle name="Dezimal 28 3 6 2" xfId="34549" xr:uid="{00000000-0005-0000-0000-0000A1860000}"/>
    <cellStyle name="Dezimal 28 3 6 2 2" xfId="34550" xr:uid="{00000000-0005-0000-0000-0000A2860000}"/>
    <cellStyle name="Dezimal 28 3 6 3" xfId="34551" xr:uid="{00000000-0005-0000-0000-0000A3860000}"/>
    <cellStyle name="Dezimal 28 3 6 3 2" xfId="34552" xr:uid="{00000000-0005-0000-0000-0000A4860000}"/>
    <cellStyle name="Dezimal 28 3 6 4" xfId="34553" xr:uid="{00000000-0005-0000-0000-0000A5860000}"/>
    <cellStyle name="Dezimal 28 3 7" xfId="34554" xr:uid="{00000000-0005-0000-0000-0000A6860000}"/>
    <cellStyle name="Dezimal 28 3 7 2" xfId="34555" xr:uid="{00000000-0005-0000-0000-0000A7860000}"/>
    <cellStyle name="Dezimal 28 3 7 2 2" xfId="34556" xr:uid="{00000000-0005-0000-0000-0000A8860000}"/>
    <cellStyle name="Dezimal 28 3 7 3" xfId="34557" xr:uid="{00000000-0005-0000-0000-0000A9860000}"/>
    <cellStyle name="Dezimal 28 3 7 3 2" xfId="34558" xr:uid="{00000000-0005-0000-0000-0000AA860000}"/>
    <cellStyle name="Dezimal 28 3 7 4" xfId="34559" xr:uid="{00000000-0005-0000-0000-0000AB860000}"/>
    <cellStyle name="Dezimal 28 3 8" xfId="34560" xr:uid="{00000000-0005-0000-0000-0000AC860000}"/>
    <cellStyle name="Dezimal 28 3 8 2" xfId="34561" xr:uid="{00000000-0005-0000-0000-0000AD860000}"/>
    <cellStyle name="Dezimal 28 3 8 2 2" xfId="34562" xr:uid="{00000000-0005-0000-0000-0000AE860000}"/>
    <cellStyle name="Dezimal 28 3 8 3" xfId="34563" xr:uid="{00000000-0005-0000-0000-0000AF860000}"/>
    <cellStyle name="Dezimal 28 3 8 3 2" xfId="34564" xr:uid="{00000000-0005-0000-0000-0000B0860000}"/>
    <cellStyle name="Dezimal 28 3 8 4" xfId="34565" xr:uid="{00000000-0005-0000-0000-0000B1860000}"/>
    <cellStyle name="Dezimal 28 3 9" xfId="34566" xr:uid="{00000000-0005-0000-0000-0000B2860000}"/>
    <cellStyle name="Dezimal 28 3 9 2" xfId="34567" xr:uid="{00000000-0005-0000-0000-0000B3860000}"/>
    <cellStyle name="Dezimal 28 4" xfId="34568" xr:uid="{00000000-0005-0000-0000-0000B4860000}"/>
    <cellStyle name="Dezimal 28 4 10" xfId="34569" xr:uid="{00000000-0005-0000-0000-0000B5860000}"/>
    <cellStyle name="Dezimal 28 4 10 2" xfId="34570" xr:uid="{00000000-0005-0000-0000-0000B6860000}"/>
    <cellStyle name="Dezimal 28 4 10 2 2" xfId="34571" xr:uid="{00000000-0005-0000-0000-0000B7860000}"/>
    <cellStyle name="Dezimal 28 4 10 3" xfId="34572" xr:uid="{00000000-0005-0000-0000-0000B8860000}"/>
    <cellStyle name="Dezimal 28 4 10 3 2" xfId="34573" xr:uid="{00000000-0005-0000-0000-0000B9860000}"/>
    <cellStyle name="Dezimal 28 4 10 4" xfId="34574" xr:uid="{00000000-0005-0000-0000-0000BA860000}"/>
    <cellStyle name="Dezimal 28 4 11" xfId="34575" xr:uid="{00000000-0005-0000-0000-0000BB860000}"/>
    <cellStyle name="Dezimal 28 4 11 2" xfId="34576" xr:uid="{00000000-0005-0000-0000-0000BC860000}"/>
    <cellStyle name="Dezimal 28 4 12" xfId="34577" xr:uid="{00000000-0005-0000-0000-0000BD860000}"/>
    <cellStyle name="Dezimal 28 4 12 2" xfId="34578" xr:uid="{00000000-0005-0000-0000-0000BE860000}"/>
    <cellStyle name="Dezimal 28 4 13" xfId="34579" xr:uid="{00000000-0005-0000-0000-0000BF860000}"/>
    <cellStyle name="Dezimal 28 4 2" xfId="34580" xr:uid="{00000000-0005-0000-0000-0000C0860000}"/>
    <cellStyle name="Dezimal 28 4 2 10" xfId="34581" xr:uid="{00000000-0005-0000-0000-0000C1860000}"/>
    <cellStyle name="Dezimal 28 4 2 2" xfId="34582" xr:uid="{00000000-0005-0000-0000-0000C2860000}"/>
    <cellStyle name="Dezimal 28 4 2 2 2" xfId="34583" xr:uid="{00000000-0005-0000-0000-0000C3860000}"/>
    <cellStyle name="Dezimal 28 4 2 2 2 2" xfId="34584" xr:uid="{00000000-0005-0000-0000-0000C4860000}"/>
    <cellStyle name="Dezimal 28 4 2 2 2 2 2" xfId="34585" xr:uid="{00000000-0005-0000-0000-0000C5860000}"/>
    <cellStyle name="Dezimal 28 4 2 2 2 2 2 2" xfId="34586" xr:uid="{00000000-0005-0000-0000-0000C6860000}"/>
    <cellStyle name="Dezimal 28 4 2 2 2 2 3" xfId="34587" xr:uid="{00000000-0005-0000-0000-0000C7860000}"/>
    <cellStyle name="Dezimal 28 4 2 2 2 3" xfId="34588" xr:uid="{00000000-0005-0000-0000-0000C8860000}"/>
    <cellStyle name="Dezimal 28 4 2 2 2 3 2" xfId="34589" xr:uid="{00000000-0005-0000-0000-0000C9860000}"/>
    <cellStyle name="Dezimal 28 4 2 2 2 4" xfId="34590" xr:uid="{00000000-0005-0000-0000-0000CA860000}"/>
    <cellStyle name="Dezimal 28 4 2 2 3" xfId="34591" xr:uid="{00000000-0005-0000-0000-0000CB860000}"/>
    <cellStyle name="Dezimal 28 4 2 2 3 2" xfId="34592" xr:uid="{00000000-0005-0000-0000-0000CC860000}"/>
    <cellStyle name="Dezimal 28 4 2 2 3 2 2" xfId="34593" xr:uid="{00000000-0005-0000-0000-0000CD860000}"/>
    <cellStyle name="Dezimal 28 4 2 2 3 3" xfId="34594" xr:uid="{00000000-0005-0000-0000-0000CE860000}"/>
    <cellStyle name="Dezimal 28 4 2 2 3 3 2" xfId="34595" xr:uid="{00000000-0005-0000-0000-0000CF860000}"/>
    <cellStyle name="Dezimal 28 4 2 2 3 4" xfId="34596" xr:uid="{00000000-0005-0000-0000-0000D0860000}"/>
    <cellStyle name="Dezimal 28 4 2 2 4" xfId="34597" xr:uid="{00000000-0005-0000-0000-0000D1860000}"/>
    <cellStyle name="Dezimal 28 4 2 2 4 2" xfId="34598" xr:uid="{00000000-0005-0000-0000-0000D2860000}"/>
    <cellStyle name="Dezimal 28 4 2 2 5" xfId="34599" xr:uid="{00000000-0005-0000-0000-0000D3860000}"/>
    <cellStyle name="Dezimal 28 4 2 2 5 2" xfId="34600" xr:uid="{00000000-0005-0000-0000-0000D4860000}"/>
    <cellStyle name="Dezimal 28 4 2 2 6" xfId="34601" xr:uid="{00000000-0005-0000-0000-0000D5860000}"/>
    <cellStyle name="Dezimal 28 4 2 3" xfId="34602" xr:uid="{00000000-0005-0000-0000-0000D6860000}"/>
    <cellStyle name="Dezimal 28 4 2 3 2" xfId="34603" xr:uid="{00000000-0005-0000-0000-0000D7860000}"/>
    <cellStyle name="Dezimal 28 4 2 3 2 2" xfId="34604" xr:uid="{00000000-0005-0000-0000-0000D8860000}"/>
    <cellStyle name="Dezimal 28 4 2 3 2 2 2" xfId="34605" xr:uid="{00000000-0005-0000-0000-0000D9860000}"/>
    <cellStyle name="Dezimal 28 4 2 3 2 3" xfId="34606" xr:uid="{00000000-0005-0000-0000-0000DA860000}"/>
    <cellStyle name="Dezimal 28 4 2 3 3" xfId="34607" xr:uid="{00000000-0005-0000-0000-0000DB860000}"/>
    <cellStyle name="Dezimal 28 4 2 3 3 2" xfId="34608" xr:uid="{00000000-0005-0000-0000-0000DC860000}"/>
    <cellStyle name="Dezimal 28 4 2 3 4" xfId="34609" xr:uid="{00000000-0005-0000-0000-0000DD860000}"/>
    <cellStyle name="Dezimal 28 4 2 4" xfId="34610" xr:uid="{00000000-0005-0000-0000-0000DE860000}"/>
    <cellStyle name="Dezimal 28 4 2 4 2" xfId="34611" xr:uid="{00000000-0005-0000-0000-0000DF860000}"/>
    <cellStyle name="Dezimal 28 4 2 4 2 2" xfId="34612" xr:uid="{00000000-0005-0000-0000-0000E0860000}"/>
    <cellStyle name="Dezimal 28 4 2 4 3" xfId="34613" xr:uid="{00000000-0005-0000-0000-0000E1860000}"/>
    <cellStyle name="Dezimal 28 4 2 4 3 2" xfId="34614" xr:uid="{00000000-0005-0000-0000-0000E2860000}"/>
    <cellStyle name="Dezimal 28 4 2 4 4" xfId="34615" xr:uid="{00000000-0005-0000-0000-0000E3860000}"/>
    <cellStyle name="Dezimal 28 4 2 5" xfId="34616" xr:uid="{00000000-0005-0000-0000-0000E4860000}"/>
    <cellStyle name="Dezimal 28 4 2 5 2" xfId="34617" xr:uid="{00000000-0005-0000-0000-0000E5860000}"/>
    <cellStyle name="Dezimal 28 4 2 5 2 2" xfId="34618" xr:uid="{00000000-0005-0000-0000-0000E6860000}"/>
    <cellStyle name="Dezimal 28 4 2 5 3" xfId="34619" xr:uid="{00000000-0005-0000-0000-0000E7860000}"/>
    <cellStyle name="Dezimal 28 4 2 5 3 2" xfId="34620" xr:uid="{00000000-0005-0000-0000-0000E8860000}"/>
    <cellStyle name="Dezimal 28 4 2 5 4" xfId="34621" xr:uid="{00000000-0005-0000-0000-0000E9860000}"/>
    <cellStyle name="Dezimal 28 4 2 6" xfId="34622" xr:uid="{00000000-0005-0000-0000-0000EA860000}"/>
    <cellStyle name="Dezimal 28 4 2 6 2" xfId="34623" xr:uid="{00000000-0005-0000-0000-0000EB860000}"/>
    <cellStyle name="Dezimal 28 4 2 6 2 2" xfId="34624" xr:uid="{00000000-0005-0000-0000-0000EC860000}"/>
    <cellStyle name="Dezimal 28 4 2 6 3" xfId="34625" xr:uid="{00000000-0005-0000-0000-0000ED860000}"/>
    <cellStyle name="Dezimal 28 4 2 6 3 2" xfId="34626" xr:uid="{00000000-0005-0000-0000-0000EE860000}"/>
    <cellStyle name="Dezimal 28 4 2 6 4" xfId="34627" xr:uid="{00000000-0005-0000-0000-0000EF860000}"/>
    <cellStyle name="Dezimal 28 4 2 7" xfId="34628" xr:uid="{00000000-0005-0000-0000-0000F0860000}"/>
    <cellStyle name="Dezimal 28 4 2 7 2" xfId="34629" xr:uid="{00000000-0005-0000-0000-0000F1860000}"/>
    <cellStyle name="Dezimal 28 4 2 7 2 2" xfId="34630" xr:uid="{00000000-0005-0000-0000-0000F2860000}"/>
    <cellStyle name="Dezimal 28 4 2 7 3" xfId="34631" xr:uid="{00000000-0005-0000-0000-0000F3860000}"/>
    <cellStyle name="Dezimal 28 4 2 7 3 2" xfId="34632" xr:uid="{00000000-0005-0000-0000-0000F4860000}"/>
    <cellStyle name="Dezimal 28 4 2 7 4" xfId="34633" xr:uid="{00000000-0005-0000-0000-0000F5860000}"/>
    <cellStyle name="Dezimal 28 4 2 8" xfId="34634" xr:uid="{00000000-0005-0000-0000-0000F6860000}"/>
    <cellStyle name="Dezimal 28 4 2 8 2" xfId="34635" xr:uid="{00000000-0005-0000-0000-0000F7860000}"/>
    <cellStyle name="Dezimal 28 4 2 9" xfId="34636" xr:uid="{00000000-0005-0000-0000-0000F8860000}"/>
    <cellStyle name="Dezimal 28 4 2 9 2" xfId="34637" xr:uid="{00000000-0005-0000-0000-0000F9860000}"/>
    <cellStyle name="Dezimal 28 4 3" xfId="34638" xr:uid="{00000000-0005-0000-0000-0000FA860000}"/>
    <cellStyle name="Dezimal 28 4 3 10" xfId="34639" xr:uid="{00000000-0005-0000-0000-0000FB860000}"/>
    <cellStyle name="Dezimal 28 4 3 10 2" xfId="34640" xr:uid="{00000000-0005-0000-0000-0000FC860000}"/>
    <cellStyle name="Dezimal 28 4 3 11" xfId="34641" xr:uid="{00000000-0005-0000-0000-0000FD860000}"/>
    <cellStyle name="Dezimal 28 4 3 2" xfId="34642" xr:uid="{00000000-0005-0000-0000-0000FE860000}"/>
    <cellStyle name="Dezimal 28 4 3 2 2" xfId="34643" xr:uid="{00000000-0005-0000-0000-0000FF860000}"/>
    <cellStyle name="Dezimal 28 4 3 2 2 2" xfId="34644" xr:uid="{00000000-0005-0000-0000-000000870000}"/>
    <cellStyle name="Dezimal 28 4 3 2 2 2 2" xfId="34645" xr:uid="{00000000-0005-0000-0000-000001870000}"/>
    <cellStyle name="Dezimal 28 4 3 2 2 3" xfId="34646" xr:uid="{00000000-0005-0000-0000-000002870000}"/>
    <cellStyle name="Dezimal 28 4 3 2 2 3 2" xfId="34647" xr:uid="{00000000-0005-0000-0000-000003870000}"/>
    <cellStyle name="Dezimal 28 4 3 2 2 4" xfId="34648" xr:uid="{00000000-0005-0000-0000-000004870000}"/>
    <cellStyle name="Dezimal 28 4 3 2 3" xfId="34649" xr:uid="{00000000-0005-0000-0000-000005870000}"/>
    <cellStyle name="Dezimal 28 4 3 2 3 2" xfId="34650" xr:uid="{00000000-0005-0000-0000-000006870000}"/>
    <cellStyle name="Dezimal 28 4 3 2 3 2 2" xfId="34651" xr:uid="{00000000-0005-0000-0000-000007870000}"/>
    <cellStyle name="Dezimal 28 4 3 2 3 3" xfId="34652" xr:uid="{00000000-0005-0000-0000-000008870000}"/>
    <cellStyle name="Dezimal 28 4 3 2 3 3 2" xfId="34653" xr:uid="{00000000-0005-0000-0000-000009870000}"/>
    <cellStyle name="Dezimal 28 4 3 2 3 4" xfId="34654" xr:uid="{00000000-0005-0000-0000-00000A870000}"/>
    <cellStyle name="Dezimal 28 4 3 2 4" xfId="34655" xr:uid="{00000000-0005-0000-0000-00000B870000}"/>
    <cellStyle name="Dezimal 28 4 3 2 4 2" xfId="34656" xr:uid="{00000000-0005-0000-0000-00000C870000}"/>
    <cellStyle name="Dezimal 28 4 3 2 4 2 2" xfId="34657" xr:uid="{00000000-0005-0000-0000-00000D870000}"/>
    <cellStyle name="Dezimal 28 4 3 2 4 3" xfId="34658" xr:uid="{00000000-0005-0000-0000-00000E870000}"/>
    <cellStyle name="Dezimal 28 4 3 2 4 3 2" xfId="34659" xr:uid="{00000000-0005-0000-0000-00000F870000}"/>
    <cellStyle name="Dezimal 28 4 3 2 4 4" xfId="34660" xr:uid="{00000000-0005-0000-0000-000010870000}"/>
    <cellStyle name="Dezimal 28 4 3 2 5" xfId="34661" xr:uid="{00000000-0005-0000-0000-000011870000}"/>
    <cellStyle name="Dezimal 28 4 3 2 5 2" xfId="34662" xr:uid="{00000000-0005-0000-0000-000012870000}"/>
    <cellStyle name="Dezimal 28 4 3 2 5 2 2" xfId="34663" xr:uid="{00000000-0005-0000-0000-000013870000}"/>
    <cellStyle name="Dezimal 28 4 3 2 5 3" xfId="34664" xr:uid="{00000000-0005-0000-0000-000014870000}"/>
    <cellStyle name="Dezimal 28 4 3 2 5 3 2" xfId="34665" xr:uid="{00000000-0005-0000-0000-000015870000}"/>
    <cellStyle name="Dezimal 28 4 3 2 5 4" xfId="34666" xr:uid="{00000000-0005-0000-0000-000016870000}"/>
    <cellStyle name="Dezimal 28 4 3 2 6" xfId="34667" xr:uid="{00000000-0005-0000-0000-000017870000}"/>
    <cellStyle name="Dezimal 28 4 3 2 6 2" xfId="34668" xr:uid="{00000000-0005-0000-0000-000018870000}"/>
    <cellStyle name="Dezimal 28 4 3 2 6 2 2" xfId="34669" xr:uid="{00000000-0005-0000-0000-000019870000}"/>
    <cellStyle name="Dezimal 28 4 3 2 6 3" xfId="34670" xr:uid="{00000000-0005-0000-0000-00001A870000}"/>
    <cellStyle name="Dezimal 28 4 3 2 6 3 2" xfId="34671" xr:uid="{00000000-0005-0000-0000-00001B870000}"/>
    <cellStyle name="Dezimal 28 4 3 2 6 4" xfId="34672" xr:uid="{00000000-0005-0000-0000-00001C870000}"/>
    <cellStyle name="Dezimal 28 4 3 2 7" xfId="34673" xr:uid="{00000000-0005-0000-0000-00001D870000}"/>
    <cellStyle name="Dezimal 28 4 3 2 7 2" xfId="34674" xr:uid="{00000000-0005-0000-0000-00001E870000}"/>
    <cellStyle name="Dezimal 28 4 3 2 8" xfId="34675" xr:uid="{00000000-0005-0000-0000-00001F870000}"/>
    <cellStyle name="Dezimal 28 4 3 2 8 2" xfId="34676" xr:uid="{00000000-0005-0000-0000-000020870000}"/>
    <cellStyle name="Dezimal 28 4 3 2 9" xfId="34677" xr:uid="{00000000-0005-0000-0000-000021870000}"/>
    <cellStyle name="Dezimal 28 4 3 3" xfId="34678" xr:uid="{00000000-0005-0000-0000-000022870000}"/>
    <cellStyle name="Dezimal 28 4 3 3 2" xfId="34679" xr:uid="{00000000-0005-0000-0000-000023870000}"/>
    <cellStyle name="Dezimal 28 4 3 3 2 2" xfId="34680" xr:uid="{00000000-0005-0000-0000-000024870000}"/>
    <cellStyle name="Dezimal 28 4 3 3 2 2 2" xfId="34681" xr:uid="{00000000-0005-0000-0000-000025870000}"/>
    <cellStyle name="Dezimal 28 4 3 3 2 3" xfId="34682" xr:uid="{00000000-0005-0000-0000-000026870000}"/>
    <cellStyle name="Dezimal 28 4 3 3 2 3 2" xfId="34683" xr:uid="{00000000-0005-0000-0000-000027870000}"/>
    <cellStyle name="Dezimal 28 4 3 3 2 4" xfId="34684" xr:uid="{00000000-0005-0000-0000-000028870000}"/>
    <cellStyle name="Dezimal 28 4 3 3 3" xfId="34685" xr:uid="{00000000-0005-0000-0000-000029870000}"/>
    <cellStyle name="Dezimal 28 4 3 3 3 2" xfId="34686" xr:uid="{00000000-0005-0000-0000-00002A870000}"/>
    <cellStyle name="Dezimal 28 4 3 3 3 2 2" xfId="34687" xr:uid="{00000000-0005-0000-0000-00002B870000}"/>
    <cellStyle name="Dezimal 28 4 3 3 3 3" xfId="34688" xr:uid="{00000000-0005-0000-0000-00002C870000}"/>
    <cellStyle name="Dezimal 28 4 3 3 3 3 2" xfId="34689" xr:uid="{00000000-0005-0000-0000-00002D870000}"/>
    <cellStyle name="Dezimal 28 4 3 3 3 4" xfId="34690" xr:uid="{00000000-0005-0000-0000-00002E870000}"/>
    <cellStyle name="Dezimal 28 4 3 3 4" xfId="34691" xr:uid="{00000000-0005-0000-0000-00002F870000}"/>
    <cellStyle name="Dezimal 28 4 3 3 4 2" xfId="34692" xr:uid="{00000000-0005-0000-0000-000030870000}"/>
    <cellStyle name="Dezimal 28 4 3 3 5" xfId="34693" xr:uid="{00000000-0005-0000-0000-000031870000}"/>
    <cellStyle name="Dezimal 28 4 3 3 5 2" xfId="34694" xr:uid="{00000000-0005-0000-0000-000032870000}"/>
    <cellStyle name="Dezimal 28 4 3 3 6" xfId="34695" xr:uid="{00000000-0005-0000-0000-000033870000}"/>
    <cellStyle name="Dezimal 28 4 3 4" xfId="34696" xr:uid="{00000000-0005-0000-0000-000034870000}"/>
    <cellStyle name="Dezimal 28 4 3 4 2" xfId="34697" xr:uid="{00000000-0005-0000-0000-000035870000}"/>
    <cellStyle name="Dezimal 28 4 3 4 2 2" xfId="34698" xr:uid="{00000000-0005-0000-0000-000036870000}"/>
    <cellStyle name="Dezimal 28 4 3 4 3" xfId="34699" xr:uid="{00000000-0005-0000-0000-000037870000}"/>
    <cellStyle name="Dezimal 28 4 3 4 3 2" xfId="34700" xr:uid="{00000000-0005-0000-0000-000038870000}"/>
    <cellStyle name="Dezimal 28 4 3 4 4" xfId="34701" xr:uid="{00000000-0005-0000-0000-000039870000}"/>
    <cellStyle name="Dezimal 28 4 3 5" xfId="34702" xr:uid="{00000000-0005-0000-0000-00003A870000}"/>
    <cellStyle name="Dezimal 28 4 3 5 2" xfId="34703" xr:uid="{00000000-0005-0000-0000-00003B870000}"/>
    <cellStyle name="Dezimal 28 4 3 5 2 2" xfId="34704" xr:uid="{00000000-0005-0000-0000-00003C870000}"/>
    <cellStyle name="Dezimal 28 4 3 5 3" xfId="34705" xr:uid="{00000000-0005-0000-0000-00003D870000}"/>
    <cellStyle name="Dezimal 28 4 3 5 3 2" xfId="34706" xr:uid="{00000000-0005-0000-0000-00003E870000}"/>
    <cellStyle name="Dezimal 28 4 3 5 4" xfId="34707" xr:uid="{00000000-0005-0000-0000-00003F870000}"/>
    <cellStyle name="Dezimal 28 4 3 6" xfId="34708" xr:uid="{00000000-0005-0000-0000-000040870000}"/>
    <cellStyle name="Dezimal 28 4 3 6 2" xfId="34709" xr:uid="{00000000-0005-0000-0000-000041870000}"/>
    <cellStyle name="Dezimal 28 4 3 6 2 2" xfId="34710" xr:uid="{00000000-0005-0000-0000-000042870000}"/>
    <cellStyle name="Dezimal 28 4 3 6 3" xfId="34711" xr:uid="{00000000-0005-0000-0000-000043870000}"/>
    <cellStyle name="Dezimal 28 4 3 6 3 2" xfId="34712" xr:uid="{00000000-0005-0000-0000-000044870000}"/>
    <cellStyle name="Dezimal 28 4 3 6 4" xfId="34713" xr:uid="{00000000-0005-0000-0000-000045870000}"/>
    <cellStyle name="Dezimal 28 4 3 7" xfId="34714" xr:uid="{00000000-0005-0000-0000-000046870000}"/>
    <cellStyle name="Dezimal 28 4 3 7 2" xfId="34715" xr:uid="{00000000-0005-0000-0000-000047870000}"/>
    <cellStyle name="Dezimal 28 4 3 7 2 2" xfId="34716" xr:uid="{00000000-0005-0000-0000-000048870000}"/>
    <cellStyle name="Dezimal 28 4 3 7 3" xfId="34717" xr:uid="{00000000-0005-0000-0000-000049870000}"/>
    <cellStyle name="Dezimal 28 4 3 7 3 2" xfId="34718" xr:uid="{00000000-0005-0000-0000-00004A870000}"/>
    <cellStyle name="Dezimal 28 4 3 7 4" xfId="34719" xr:uid="{00000000-0005-0000-0000-00004B870000}"/>
    <cellStyle name="Dezimal 28 4 3 8" xfId="34720" xr:uid="{00000000-0005-0000-0000-00004C870000}"/>
    <cellStyle name="Dezimal 28 4 3 8 2" xfId="34721" xr:uid="{00000000-0005-0000-0000-00004D870000}"/>
    <cellStyle name="Dezimal 28 4 3 8 2 2" xfId="34722" xr:uid="{00000000-0005-0000-0000-00004E870000}"/>
    <cellStyle name="Dezimal 28 4 3 8 3" xfId="34723" xr:uid="{00000000-0005-0000-0000-00004F870000}"/>
    <cellStyle name="Dezimal 28 4 3 8 3 2" xfId="34724" xr:uid="{00000000-0005-0000-0000-000050870000}"/>
    <cellStyle name="Dezimal 28 4 3 8 4" xfId="34725" xr:uid="{00000000-0005-0000-0000-000051870000}"/>
    <cellStyle name="Dezimal 28 4 3 9" xfId="34726" xr:uid="{00000000-0005-0000-0000-000052870000}"/>
    <cellStyle name="Dezimal 28 4 3 9 2" xfId="34727" xr:uid="{00000000-0005-0000-0000-000053870000}"/>
    <cellStyle name="Dezimal 28 4 4" xfId="34728" xr:uid="{00000000-0005-0000-0000-000054870000}"/>
    <cellStyle name="Dezimal 28 4 4 10" xfId="34729" xr:uid="{00000000-0005-0000-0000-000055870000}"/>
    <cellStyle name="Dezimal 28 4 4 2" xfId="34730" xr:uid="{00000000-0005-0000-0000-000056870000}"/>
    <cellStyle name="Dezimal 28 4 4 2 2" xfId="34731" xr:uid="{00000000-0005-0000-0000-000057870000}"/>
    <cellStyle name="Dezimal 28 4 4 2 2 2" xfId="34732" xr:uid="{00000000-0005-0000-0000-000058870000}"/>
    <cellStyle name="Dezimal 28 4 4 2 2 2 2" xfId="34733" xr:uid="{00000000-0005-0000-0000-000059870000}"/>
    <cellStyle name="Dezimal 28 4 4 2 2 3" xfId="34734" xr:uid="{00000000-0005-0000-0000-00005A870000}"/>
    <cellStyle name="Dezimal 28 4 4 2 2 3 2" xfId="34735" xr:uid="{00000000-0005-0000-0000-00005B870000}"/>
    <cellStyle name="Dezimal 28 4 4 2 2 4" xfId="34736" xr:uid="{00000000-0005-0000-0000-00005C870000}"/>
    <cellStyle name="Dezimal 28 4 4 2 3" xfId="34737" xr:uid="{00000000-0005-0000-0000-00005D870000}"/>
    <cellStyle name="Dezimal 28 4 4 2 3 2" xfId="34738" xr:uid="{00000000-0005-0000-0000-00005E870000}"/>
    <cellStyle name="Dezimal 28 4 4 2 3 2 2" xfId="34739" xr:uid="{00000000-0005-0000-0000-00005F870000}"/>
    <cellStyle name="Dezimal 28 4 4 2 3 3" xfId="34740" xr:uid="{00000000-0005-0000-0000-000060870000}"/>
    <cellStyle name="Dezimal 28 4 4 2 3 3 2" xfId="34741" xr:uid="{00000000-0005-0000-0000-000061870000}"/>
    <cellStyle name="Dezimal 28 4 4 2 3 4" xfId="34742" xr:uid="{00000000-0005-0000-0000-000062870000}"/>
    <cellStyle name="Dezimal 28 4 4 2 4" xfId="34743" xr:uid="{00000000-0005-0000-0000-000063870000}"/>
    <cellStyle name="Dezimal 28 4 4 2 4 2" xfId="34744" xr:uid="{00000000-0005-0000-0000-000064870000}"/>
    <cellStyle name="Dezimal 28 4 4 2 4 2 2" xfId="34745" xr:uid="{00000000-0005-0000-0000-000065870000}"/>
    <cellStyle name="Dezimal 28 4 4 2 4 3" xfId="34746" xr:uid="{00000000-0005-0000-0000-000066870000}"/>
    <cellStyle name="Dezimal 28 4 4 2 4 3 2" xfId="34747" xr:uid="{00000000-0005-0000-0000-000067870000}"/>
    <cellStyle name="Dezimal 28 4 4 2 4 4" xfId="34748" xr:uid="{00000000-0005-0000-0000-000068870000}"/>
    <cellStyle name="Dezimal 28 4 4 2 5" xfId="34749" xr:uid="{00000000-0005-0000-0000-000069870000}"/>
    <cellStyle name="Dezimal 28 4 4 2 5 2" xfId="34750" xr:uid="{00000000-0005-0000-0000-00006A870000}"/>
    <cellStyle name="Dezimal 28 4 4 2 5 2 2" xfId="34751" xr:uid="{00000000-0005-0000-0000-00006B870000}"/>
    <cellStyle name="Dezimal 28 4 4 2 5 3" xfId="34752" xr:uid="{00000000-0005-0000-0000-00006C870000}"/>
    <cellStyle name="Dezimal 28 4 4 2 5 3 2" xfId="34753" xr:uid="{00000000-0005-0000-0000-00006D870000}"/>
    <cellStyle name="Dezimal 28 4 4 2 5 4" xfId="34754" xr:uid="{00000000-0005-0000-0000-00006E870000}"/>
    <cellStyle name="Dezimal 28 4 4 2 6" xfId="34755" xr:uid="{00000000-0005-0000-0000-00006F870000}"/>
    <cellStyle name="Dezimal 28 4 4 2 6 2" xfId="34756" xr:uid="{00000000-0005-0000-0000-000070870000}"/>
    <cellStyle name="Dezimal 28 4 4 2 6 2 2" xfId="34757" xr:uid="{00000000-0005-0000-0000-000071870000}"/>
    <cellStyle name="Dezimal 28 4 4 2 6 3" xfId="34758" xr:uid="{00000000-0005-0000-0000-000072870000}"/>
    <cellStyle name="Dezimal 28 4 4 2 6 3 2" xfId="34759" xr:uid="{00000000-0005-0000-0000-000073870000}"/>
    <cellStyle name="Dezimal 28 4 4 2 6 4" xfId="34760" xr:uid="{00000000-0005-0000-0000-000074870000}"/>
    <cellStyle name="Dezimal 28 4 4 2 7" xfId="34761" xr:uid="{00000000-0005-0000-0000-000075870000}"/>
    <cellStyle name="Dezimal 28 4 4 2 7 2" xfId="34762" xr:uid="{00000000-0005-0000-0000-000076870000}"/>
    <cellStyle name="Dezimal 28 4 4 2 8" xfId="34763" xr:uid="{00000000-0005-0000-0000-000077870000}"/>
    <cellStyle name="Dezimal 28 4 4 2 8 2" xfId="34764" xr:uid="{00000000-0005-0000-0000-000078870000}"/>
    <cellStyle name="Dezimal 28 4 4 2 9" xfId="34765" xr:uid="{00000000-0005-0000-0000-000079870000}"/>
    <cellStyle name="Dezimal 28 4 4 3" xfId="34766" xr:uid="{00000000-0005-0000-0000-00007A870000}"/>
    <cellStyle name="Dezimal 28 4 4 3 2" xfId="34767" xr:uid="{00000000-0005-0000-0000-00007B870000}"/>
    <cellStyle name="Dezimal 28 4 4 3 2 2" xfId="34768" xr:uid="{00000000-0005-0000-0000-00007C870000}"/>
    <cellStyle name="Dezimal 28 4 4 3 2 2 2" xfId="34769" xr:uid="{00000000-0005-0000-0000-00007D870000}"/>
    <cellStyle name="Dezimal 28 4 4 3 2 3" xfId="34770" xr:uid="{00000000-0005-0000-0000-00007E870000}"/>
    <cellStyle name="Dezimal 28 4 4 3 2 3 2" xfId="34771" xr:uid="{00000000-0005-0000-0000-00007F870000}"/>
    <cellStyle name="Dezimal 28 4 4 3 2 4" xfId="34772" xr:uid="{00000000-0005-0000-0000-000080870000}"/>
    <cellStyle name="Dezimal 28 4 4 3 3" xfId="34773" xr:uid="{00000000-0005-0000-0000-000081870000}"/>
    <cellStyle name="Dezimal 28 4 4 3 3 2" xfId="34774" xr:uid="{00000000-0005-0000-0000-000082870000}"/>
    <cellStyle name="Dezimal 28 4 4 3 3 2 2" xfId="34775" xr:uid="{00000000-0005-0000-0000-000083870000}"/>
    <cellStyle name="Dezimal 28 4 4 3 3 3" xfId="34776" xr:uid="{00000000-0005-0000-0000-000084870000}"/>
    <cellStyle name="Dezimal 28 4 4 3 3 3 2" xfId="34777" xr:uid="{00000000-0005-0000-0000-000085870000}"/>
    <cellStyle name="Dezimal 28 4 4 3 3 4" xfId="34778" xr:uid="{00000000-0005-0000-0000-000086870000}"/>
    <cellStyle name="Dezimal 28 4 4 3 4" xfId="34779" xr:uid="{00000000-0005-0000-0000-000087870000}"/>
    <cellStyle name="Dezimal 28 4 4 3 4 2" xfId="34780" xr:uid="{00000000-0005-0000-0000-000088870000}"/>
    <cellStyle name="Dezimal 28 4 4 3 5" xfId="34781" xr:uid="{00000000-0005-0000-0000-000089870000}"/>
    <cellStyle name="Dezimal 28 4 4 3 5 2" xfId="34782" xr:uid="{00000000-0005-0000-0000-00008A870000}"/>
    <cellStyle name="Dezimal 28 4 4 3 6" xfId="34783" xr:uid="{00000000-0005-0000-0000-00008B870000}"/>
    <cellStyle name="Dezimal 28 4 4 4" xfId="34784" xr:uid="{00000000-0005-0000-0000-00008C870000}"/>
    <cellStyle name="Dezimal 28 4 4 4 2" xfId="34785" xr:uid="{00000000-0005-0000-0000-00008D870000}"/>
    <cellStyle name="Dezimal 28 4 4 4 2 2" xfId="34786" xr:uid="{00000000-0005-0000-0000-00008E870000}"/>
    <cellStyle name="Dezimal 28 4 4 4 3" xfId="34787" xr:uid="{00000000-0005-0000-0000-00008F870000}"/>
    <cellStyle name="Dezimal 28 4 4 4 3 2" xfId="34788" xr:uid="{00000000-0005-0000-0000-000090870000}"/>
    <cellStyle name="Dezimal 28 4 4 4 4" xfId="34789" xr:uid="{00000000-0005-0000-0000-000091870000}"/>
    <cellStyle name="Dezimal 28 4 4 5" xfId="34790" xr:uid="{00000000-0005-0000-0000-000092870000}"/>
    <cellStyle name="Dezimal 28 4 4 5 2" xfId="34791" xr:uid="{00000000-0005-0000-0000-000093870000}"/>
    <cellStyle name="Dezimal 28 4 4 5 2 2" xfId="34792" xr:uid="{00000000-0005-0000-0000-000094870000}"/>
    <cellStyle name="Dezimal 28 4 4 5 3" xfId="34793" xr:uid="{00000000-0005-0000-0000-000095870000}"/>
    <cellStyle name="Dezimal 28 4 4 5 3 2" xfId="34794" xr:uid="{00000000-0005-0000-0000-000096870000}"/>
    <cellStyle name="Dezimal 28 4 4 5 4" xfId="34795" xr:uid="{00000000-0005-0000-0000-000097870000}"/>
    <cellStyle name="Dezimal 28 4 4 6" xfId="34796" xr:uid="{00000000-0005-0000-0000-000098870000}"/>
    <cellStyle name="Dezimal 28 4 4 6 2" xfId="34797" xr:uid="{00000000-0005-0000-0000-000099870000}"/>
    <cellStyle name="Dezimal 28 4 4 6 2 2" xfId="34798" xr:uid="{00000000-0005-0000-0000-00009A870000}"/>
    <cellStyle name="Dezimal 28 4 4 6 3" xfId="34799" xr:uid="{00000000-0005-0000-0000-00009B870000}"/>
    <cellStyle name="Dezimal 28 4 4 6 3 2" xfId="34800" xr:uid="{00000000-0005-0000-0000-00009C870000}"/>
    <cellStyle name="Dezimal 28 4 4 6 4" xfId="34801" xr:uid="{00000000-0005-0000-0000-00009D870000}"/>
    <cellStyle name="Dezimal 28 4 4 7" xfId="34802" xr:uid="{00000000-0005-0000-0000-00009E870000}"/>
    <cellStyle name="Dezimal 28 4 4 7 2" xfId="34803" xr:uid="{00000000-0005-0000-0000-00009F870000}"/>
    <cellStyle name="Dezimal 28 4 4 7 2 2" xfId="34804" xr:uid="{00000000-0005-0000-0000-0000A0870000}"/>
    <cellStyle name="Dezimal 28 4 4 7 3" xfId="34805" xr:uid="{00000000-0005-0000-0000-0000A1870000}"/>
    <cellStyle name="Dezimal 28 4 4 7 3 2" xfId="34806" xr:uid="{00000000-0005-0000-0000-0000A2870000}"/>
    <cellStyle name="Dezimal 28 4 4 7 4" xfId="34807" xr:uid="{00000000-0005-0000-0000-0000A3870000}"/>
    <cellStyle name="Dezimal 28 4 4 8" xfId="34808" xr:uid="{00000000-0005-0000-0000-0000A4870000}"/>
    <cellStyle name="Dezimal 28 4 4 8 2" xfId="34809" xr:uid="{00000000-0005-0000-0000-0000A5870000}"/>
    <cellStyle name="Dezimal 28 4 4 9" xfId="34810" xr:uid="{00000000-0005-0000-0000-0000A6870000}"/>
    <cellStyle name="Dezimal 28 4 4 9 2" xfId="34811" xr:uid="{00000000-0005-0000-0000-0000A7870000}"/>
    <cellStyle name="Dezimal 28 4 5" xfId="34812" xr:uid="{00000000-0005-0000-0000-0000A8870000}"/>
    <cellStyle name="Dezimal 28 4 5 2" xfId="34813" xr:uid="{00000000-0005-0000-0000-0000A9870000}"/>
    <cellStyle name="Dezimal 28 4 5 2 2" xfId="34814" xr:uid="{00000000-0005-0000-0000-0000AA870000}"/>
    <cellStyle name="Dezimal 28 4 5 2 2 2" xfId="34815" xr:uid="{00000000-0005-0000-0000-0000AB870000}"/>
    <cellStyle name="Dezimal 28 4 5 2 2 2 2" xfId="34816" xr:uid="{00000000-0005-0000-0000-0000AC870000}"/>
    <cellStyle name="Dezimal 28 4 5 2 2 3" xfId="34817" xr:uid="{00000000-0005-0000-0000-0000AD870000}"/>
    <cellStyle name="Dezimal 28 4 5 2 2 3 2" xfId="34818" xr:uid="{00000000-0005-0000-0000-0000AE870000}"/>
    <cellStyle name="Dezimal 28 4 5 2 2 4" xfId="34819" xr:uid="{00000000-0005-0000-0000-0000AF870000}"/>
    <cellStyle name="Dezimal 28 4 5 2 3" xfId="34820" xr:uid="{00000000-0005-0000-0000-0000B0870000}"/>
    <cellStyle name="Dezimal 28 4 5 2 3 2" xfId="34821" xr:uid="{00000000-0005-0000-0000-0000B1870000}"/>
    <cellStyle name="Dezimal 28 4 5 2 3 2 2" xfId="34822" xr:uid="{00000000-0005-0000-0000-0000B2870000}"/>
    <cellStyle name="Dezimal 28 4 5 2 3 3" xfId="34823" xr:uid="{00000000-0005-0000-0000-0000B3870000}"/>
    <cellStyle name="Dezimal 28 4 5 2 3 3 2" xfId="34824" xr:uid="{00000000-0005-0000-0000-0000B4870000}"/>
    <cellStyle name="Dezimal 28 4 5 2 3 4" xfId="34825" xr:uid="{00000000-0005-0000-0000-0000B5870000}"/>
    <cellStyle name="Dezimal 28 4 5 2 4" xfId="34826" xr:uid="{00000000-0005-0000-0000-0000B6870000}"/>
    <cellStyle name="Dezimal 28 4 5 2 4 2" xfId="34827" xr:uid="{00000000-0005-0000-0000-0000B7870000}"/>
    <cellStyle name="Dezimal 28 4 5 2 4 2 2" xfId="34828" xr:uid="{00000000-0005-0000-0000-0000B8870000}"/>
    <cellStyle name="Dezimal 28 4 5 2 4 3" xfId="34829" xr:uid="{00000000-0005-0000-0000-0000B9870000}"/>
    <cellStyle name="Dezimal 28 4 5 2 4 3 2" xfId="34830" xr:uid="{00000000-0005-0000-0000-0000BA870000}"/>
    <cellStyle name="Dezimal 28 4 5 2 4 4" xfId="34831" xr:uid="{00000000-0005-0000-0000-0000BB870000}"/>
    <cellStyle name="Dezimal 28 4 5 2 5" xfId="34832" xr:uid="{00000000-0005-0000-0000-0000BC870000}"/>
    <cellStyle name="Dezimal 28 4 5 2 5 2" xfId="34833" xr:uid="{00000000-0005-0000-0000-0000BD870000}"/>
    <cellStyle name="Dezimal 28 4 5 2 5 2 2" xfId="34834" xr:uid="{00000000-0005-0000-0000-0000BE870000}"/>
    <cellStyle name="Dezimal 28 4 5 2 5 3" xfId="34835" xr:uid="{00000000-0005-0000-0000-0000BF870000}"/>
    <cellStyle name="Dezimal 28 4 5 2 5 3 2" xfId="34836" xr:uid="{00000000-0005-0000-0000-0000C0870000}"/>
    <cellStyle name="Dezimal 28 4 5 2 5 4" xfId="34837" xr:uid="{00000000-0005-0000-0000-0000C1870000}"/>
    <cellStyle name="Dezimal 28 4 5 2 6" xfId="34838" xr:uid="{00000000-0005-0000-0000-0000C2870000}"/>
    <cellStyle name="Dezimal 28 4 5 2 6 2" xfId="34839" xr:uid="{00000000-0005-0000-0000-0000C3870000}"/>
    <cellStyle name="Dezimal 28 4 5 2 6 2 2" xfId="34840" xr:uid="{00000000-0005-0000-0000-0000C4870000}"/>
    <cellStyle name="Dezimal 28 4 5 2 6 3" xfId="34841" xr:uid="{00000000-0005-0000-0000-0000C5870000}"/>
    <cellStyle name="Dezimal 28 4 5 2 6 3 2" xfId="34842" xr:uid="{00000000-0005-0000-0000-0000C6870000}"/>
    <cellStyle name="Dezimal 28 4 5 2 6 4" xfId="34843" xr:uid="{00000000-0005-0000-0000-0000C7870000}"/>
    <cellStyle name="Dezimal 28 4 5 2 7" xfId="34844" xr:uid="{00000000-0005-0000-0000-0000C8870000}"/>
    <cellStyle name="Dezimal 28 4 5 2 7 2" xfId="34845" xr:uid="{00000000-0005-0000-0000-0000C9870000}"/>
    <cellStyle name="Dezimal 28 4 5 2 8" xfId="34846" xr:uid="{00000000-0005-0000-0000-0000CA870000}"/>
    <cellStyle name="Dezimal 28 4 5 2 8 2" xfId="34847" xr:uid="{00000000-0005-0000-0000-0000CB870000}"/>
    <cellStyle name="Dezimal 28 4 5 2 9" xfId="34848" xr:uid="{00000000-0005-0000-0000-0000CC870000}"/>
    <cellStyle name="Dezimal 28 4 5 3" xfId="34849" xr:uid="{00000000-0005-0000-0000-0000CD870000}"/>
    <cellStyle name="Dezimal 28 4 5 3 2" xfId="34850" xr:uid="{00000000-0005-0000-0000-0000CE870000}"/>
    <cellStyle name="Dezimal 28 4 5 3 2 2" xfId="34851" xr:uid="{00000000-0005-0000-0000-0000CF870000}"/>
    <cellStyle name="Dezimal 28 4 5 3 3" xfId="34852" xr:uid="{00000000-0005-0000-0000-0000D0870000}"/>
    <cellStyle name="Dezimal 28 4 5 3 3 2" xfId="34853" xr:uid="{00000000-0005-0000-0000-0000D1870000}"/>
    <cellStyle name="Dezimal 28 4 5 3 4" xfId="34854" xr:uid="{00000000-0005-0000-0000-0000D2870000}"/>
    <cellStyle name="Dezimal 28 4 5 4" xfId="34855" xr:uid="{00000000-0005-0000-0000-0000D3870000}"/>
    <cellStyle name="Dezimal 28 4 5 4 2" xfId="34856" xr:uid="{00000000-0005-0000-0000-0000D4870000}"/>
    <cellStyle name="Dezimal 28 4 5 4 2 2" xfId="34857" xr:uid="{00000000-0005-0000-0000-0000D5870000}"/>
    <cellStyle name="Dezimal 28 4 5 4 3" xfId="34858" xr:uid="{00000000-0005-0000-0000-0000D6870000}"/>
    <cellStyle name="Dezimal 28 4 5 4 3 2" xfId="34859" xr:uid="{00000000-0005-0000-0000-0000D7870000}"/>
    <cellStyle name="Dezimal 28 4 5 4 4" xfId="34860" xr:uid="{00000000-0005-0000-0000-0000D8870000}"/>
    <cellStyle name="Dezimal 28 4 5 5" xfId="34861" xr:uid="{00000000-0005-0000-0000-0000D9870000}"/>
    <cellStyle name="Dezimal 28 4 5 5 2" xfId="34862" xr:uid="{00000000-0005-0000-0000-0000DA870000}"/>
    <cellStyle name="Dezimal 28 4 5 5 2 2" xfId="34863" xr:uid="{00000000-0005-0000-0000-0000DB870000}"/>
    <cellStyle name="Dezimal 28 4 5 5 3" xfId="34864" xr:uid="{00000000-0005-0000-0000-0000DC870000}"/>
    <cellStyle name="Dezimal 28 4 5 5 3 2" xfId="34865" xr:uid="{00000000-0005-0000-0000-0000DD870000}"/>
    <cellStyle name="Dezimal 28 4 5 5 4" xfId="34866" xr:uid="{00000000-0005-0000-0000-0000DE870000}"/>
    <cellStyle name="Dezimal 28 4 5 6" xfId="34867" xr:uid="{00000000-0005-0000-0000-0000DF870000}"/>
    <cellStyle name="Dezimal 28 4 5 6 2" xfId="34868" xr:uid="{00000000-0005-0000-0000-0000E0870000}"/>
    <cellStyle name="Dezimal 28 4 5 6 2 2" xfId="34869" xr:uid="{00000000-0005-0000-0000-0000E1870000}"/>
    <cellStyle name="Dezimal 28 4 5 6 3" xfId="34870" xr:uid="{00000000-0005-0000-0000-0000E2870000}"/>
    <cellStyle name="Dezimal 28 4 5 6 3 2" xfId="34871" xr:uid="{00000000-0005-0000-0000-0000E3870000}"/>
    <cellStyle name="Dezimal 28 4 5 6 4" xfId="34872" xr:uid="{00000000-0005-0000-0000-0000E4870000}"/>
    <cellStyle name="Dezimal 28 4 5 7" xfId="34873" xr:uid="{00000000-0005-0000-0000-0000E5870000}"/>
    <cellStyle name="Dezimal 28 4 5 7 2" xfId="34874" xr:uid="{00000000-0005-0000-0000-0000E6870000}"/>
    <cellStyle name="Dezimal 28 4 5 8" xfId="34875" xr:uid="{00000000-0005-0000-0000-0000E7870000}"/>
    <cellStyle name="Dezimal 28 4 5 8 2" xfId="34876" xr:uid="{00000000-0005-0000-0000-0000E8870000}"/>
    <cellStyle name="Dezimal 28 4 5 9" xfId="34877" xr:uid="{00000000-0005-0000-0000-0000E9870000}"/>
    <cellStyle name="Dezimal 28 4 6" xfId="34878" xr:uid="{00000000-0005-0000-0000-0000EA870000}"/>
    <cellStyle name="Dezimal 28 4 6 2" xfId="34879" xr:uid="{00000000-0005-0000-0000-0000EB870000}"/>
    <cellStyle name="Dezimal 28 4 6 2 2" xfId="34880" xr:uid="{00000000-0005-0000-0000-0000EC870000}"/>
    <cellStyle name="Dezimal 28 4 6 2 2 2" xfId="34881" xr:uid="{00000000-0005-0000-0000-0000ED870000}"/>
    <cellStyle name="Dezimal 28 4 6 2 2 2 2" xfId="34882" xr:uid="{00000000-0005-0000-0000-0000EE870000}"/>
    <cellStyle name="Dezimal 28 4 6 2 2 3" xfId="34883" xr:uid="{00000000-0005-0000-0000-0000EF870000}"/>
    <cellStyle name="Dezimal 28 4 6 2 2 3 2" xfId="34884" xr:uid="{00000000-0005-0000-0000-0000F0870000}"/>
    <cellStyle name="Dezimal 28 4 6 2 2 4" xfId="34885" xr:uid="{00000000-0005-0000-0000-0000F1870000}"/>
    <cellStyle name="Dezimal 28 4 6 2 3" xfId="34886" xr:uid="{00000000-0005-0000-0000-0000F2870000}"/>
    <cellStyle name="Dezimal 28 4 6 2 3 2" xfId="34887" xr:uid="{00000000-0005-0000-0000-0000F3870000}"/>
    <cellStyle name="Dezimal 28 4 6 2 3 2 2" xfId="34888" xr:uid="{00000000-0005-0000-0000-0000F4870000}"/>
    <cellStyle name="Dezimal 28 4 6 2 3 3" xfId="34889" xr:uid="{00000000-0005-0000-0000-0000F5870000}"/>
    <cellStyle name="Dezimal 28 4 6 2 3 3 2" xfId="34890" xr:uid="{00000000-0005-0000-0000-0000F6870000}"/>
    <cellStyle name="Dezimal 28 4 6 2 3 4" xfId="34891" xr:uid="{00000000-0005-0000-0000-0000F7870000}"/>
    <cellStyle name="Dezimal 28 4 6 2 4" xfId="34892" xr:uid="{00000000-0005-0000-0000-0000F8870000}"/>
    <cellStyle name="Dezimal 28 4 6 2 4 2" xfId="34893" xr:uid="{00000000-0005-0000-0000-0000F9870000}"/>
    <cellStyle name="Dezimal 28 4 6 2 5" xfId="34894" xr:uid="{00000000-0005-0000-0000-0000FA870000}"/>
    <cellStyle name="Dezimal 28 4 6 2 5 2" xfId="34895" xr:uid="{00000000-0005-0000-0000-0000FB870000}"/>
    <cellStyle name="Dezimal 28 4 6 2 6" xfId="34896" xr:uid="{00000000-0005-0000-0000-0000FC870000}"/>
    <cellStyle name="Dezimal 28 4 6 3" xfId="34897" xr:uid="{00000000-0005-0000-0000-0000FD870000}"/>
    <cellStyle name="Dezimal 28 4 6 3 2" xfId="34898" xr:uid="{00000000-0005-0000-0000-0000FE870000}"/>
    <cellStyle name="Dezimal 28 4 6 3 2 2" xfId="34899" xr:uid="{00000000-0005-0000-0000-0000FF870000}"/>
    <cellStyle name="Dezimal 28 4 6 3 3" xfId="34900" xr:uid="{00000000-0005-0000-0000-000000880000}"/>
    <cellStyle name="Dezimal 28 4 6 3 3 2" xfId="34901" xr:uid="{00000000-0005-0000-0000-000001880000}"/>
    <cellStyle name="Dezimal 28 4 6 3 4" xfId="34902" xr:uid="{00000000-0005-0000-0000-000002880000}"/>
    <cellStyle name="Dezimal 28 4 6 4" xfId="34903" xr:uid="{00000000-0005-0000-0000-000003880000}"/>
    <cellStyle name="Dezimal 28 4 6 4 2" xfId="34904" xr:uid="{00000000-0005-0000-0000-000004880000}"/>
    <cellStyle name="Dezimal 28 4 6 4 2 2" xfId="34905" xr:uid="{00000000-0005-0000-0000-000005880000}"/>
    <cellStyle name="Dezimal 28 4 6 4 3" xfId="34906" xr:uid="{00000000-0005-0000-0000-000006880000}"/>
    <cellStyle name="Dezimal 28 4 6 4 3 2" xfId="34907" xr:uid="{00000000-0005-0000-0000-000007880000}"/>
    <cellStyle name="Dezimal 28 4 6 4 4" xfId="34908" xr:uid="{00000000-0005-0000-0000-000008880000}"/>
    <cellStyle name="Dezimal 28 4 6 5" xfId="34909" xr:uid="{00000000-0005-0000-0000-000009880000}"/>
    <cellStyle name="Dezimal 28 4 6 5 2" xfId="34910" xr:uid="{00000000-0005-0000-0000-00000A880000}"/>
    <cellStyle name="Dezimal 28 4 6 5 2 2" xfId="34911" xr:uid="{00000000-0005-0000-0000-00000B880000}"/>
    <cellStyle name="Dezimal 28 4 6 5 3" xfId="34912" xr:uid="{00000000-0005-0000-0000-00000C880000}"/>
    <cellStyle name="Dezimal 28 4 6 5 3 2" xfId="34913" xr:uid="{00000000-0005-0000-0000-00000D880000}"/>
    <cellStyle name="Dezimal 28 4 6 5 4" xfId="34914" xr:uid="{00000000-0005-0000-0000-00000E880000}"/>
    <cellStyle name="Dezimal 28 4 6 6" xfId="34915" xr:uid="{00000000-0005-0000-0000-00000F880000}"/>
    <cellStyle name="Dezimal 28 4 6 6 2" xfId="34916" xr:uid="{00000000-0005-0000-0000-000010880000}"/>
    <cellStyle name="Dezimal 28 4 6 6 2 2" xfId="34917" xr:uid="{00000000-0005-0000-0000-000011880000}"/>
    <cellStyle name="Dezimal 28 4 6 6 3" xfId="34918" xr:uid="{00000000-0005-0000-0000-000012880000}"/>
    <cellStyle name="Dezimal 28 4 6 6 3 2" xfId="34919" xr:uid="{00000000-0005-0000-0000-000013880000}"/>
    <cellStyle name="Dezimal 28 4 6 6 4" xfId="34920" xr:uid="{00000000-0005-0000-0000-000014880000}"/>
    <cellStyle name="Dezimal 28 4 6 7" xfId="34921" xr:uid="{00000000-0005-0000-0000-000015880000}"/>
    <cellStyle name="Dezimal 28 4 6 7 2" xfId="34922" xr:uid="{00000000-0005-0000-0000-000016880000}"/>
    <cellStyle name="Dezimal 28 4 6 8" xfId="34923" xr:uid="{00000000-0005-0000-0000-000017880000}"/>
    <cellStyle name="Dezimal 28 4 6 8 2" xfId="34924" xr:uid="{00000000-0005-0000-0000-000018880000}"/>
    <cellStyle name="Dezimal 28 4 6 9" xfId="34925" xr:uid="{00000000-0005-0000-0000-000019880000}"/>
    <cellStyle name="Dezimal 28 4 7" xfId="34926" xr:uid="{00000000-0005-0000-0000-00001A880000}"/>
    <cellStyle name="Dezimal 28 4 7 10" xfId="34927" xr:uid="{00000000-0005-0000-0000-00001B880000}"/>
    <cellStyle name="Dezimal 28 4 7 10 2" xfId="34928" xr:uid="{00000000-0005-0000-0000-00001C880000}"/>
    <cellStyle name="Dezimal 28 4 7 11" xfId="34929" xr:uid="{00000000-0005-0000-0000-00001D880000}"/>
    <cellStyle name="Dezimal 28 4 7 2" xfId="34930" xr:uid="{00000000-0005-0000-0000-00001E880000}"/>
    <cellStyle name="Dezimal 28 4 7 2 2" xfId="34931" xr:uid="{00000000-0005-0000-0000-00001F880000}"/>
    <cellStyle name="Dezimal 28 4 7 2 2 2" xfId="34932" xr:uid="{00000000-0005-0000-0000-000020880000}"/>
    <cellStyle name="Dezimal 28 4 7 2 2 2 2" xfId="34933" xr:uid="{00000000-0005-0000-0000-000021880000}"/>
    <cellStyle name="Dezimal 28 4 7 2 2 3" xfId="34934" xr:uid="{00000000-0005-0000-0000-000022880000}"/>
    <cellStyle name="Dezimal 28 4 7 2 2 3 2" xfId="34935" xr:uid="{00000000-0005-0000-0000-000023880000}"/>
    <cellStyle name="Dezimal 28 4 7 2 2 4" xfId="34936" xr:uid="{00000000-0005-0000-0000-000024880000}"/>
    <cellStyle name="Dezimal 28 4 7 2 3" xfId="34937" xr:uid="{00000000-0005-0000-0000-000025880000}"/>
    <cellStyle name="Dezimal 28 4 7 2 3 2" xfId="34938" xr:uid="{00000000-0005-0000-0000-000026880000}"/>
    <cellStyle name="Dezimal 28 4 7 2 3 2 2" xfId="34939" xr:uid="{00000000-0005-0000-0000-000027880000}"/>
    <cellStyle name="Dezimal 28 4 7 2 3 3" xfId="34940" xr:uid="{00000000-0005-0000-0000-000028880000}"/>
    <cellStyle name="Dezimal 28 4 7 2 3 3 2" xfId="34941" xr:uid="{00000000-0005-0000-0000-000029880000}"/>
    <cellStyle name="Dezimal 28 4 7 2 3 4" xfId="34942" xr:uid="{00000000-0005-0000-0000-00002A880000}"/>
    <cellStyle name="Dezimal 28 4 7 2 4" xfId="34943" xr:uid="{00000000-0005-0000-0000-00002B880000}"/>
    <cellStyle name="Dezimal 28 4 7 2 4 2" xfId="34944" xr:uid="{00000000-0005-0000-0000-00002C880000}"/>
    <cellStyle name="Dezimal 28 4 7 2 5" xfId="34945" xr:uid="{00000000-0005-0000-0000-00002D880000}"/>
    <cellStyle name="Dezimal 28 4 7 2 5 2" xfId="34946" xr:uid="{00000000-0005-0000-0000-00002E880000}"/>
    <cellStyle name="Dezimal 28 4 7 2 6" xfId="34947" xr:uid="{00000000-0005-0000-0000-00002F880000}"/>
    <cellStyle name="Dezimal 28 4 7 3" xfId="34948" xr:uid="{00000000-0005-0000-0000-000030880000}"/>
    <cellStyle name="Dezimal 28 4 7 3 2" xfId="34949" xr:uid="{00000000-0005-0000-0000-000031880000}"/>
    <cellStyle name="Dezimal 28 4 7 3 2 2" xfId="34950" xr:uid="{00000000-0005-0000-0000-000032880000}"/>
    <cellStyle name="Dezimal 28 4 7 3 2 2 2" xfId="34951" xr:uid="{00000000-0005-0000-0000-000033880000}"/>
    <cellStyle name="Dezimal 28 4 7 3 2 3" xfId="34952" xr:uid="{00000000-0005-0000-0000-000034880000}"/>
    <cellStyle name="Dezimal 28 4 7 3 2 3 2" xfId="34953" xr:uid="{00000000-0005-0000-0000-000035880000}"/>
    <cellStyle name="Dezimal 28 4 7 3 2 4" xfId="34954" xr:uid="{00000000-0005-0000-0000-000036880000}"/>
    <cellStyle name="Dezimal 28 4 7 3 3" xfId="34955" xr:uid="{00000000-0005-0000-0000-000037880000}"/>
    <cellStyle name="Dezimal 28 4 7 3 3 2" xfId="34956" xr:uid="{00000000-0005-0000-0000-000038880000}"/>
    <cellStyle name="Dezimal 28 4 7 3 3 2 2" xfId="34957" xr:uid="{00000000-0005-0000-0000-000039880000}"/>
    <cellStyle name="Dezimal 28 4 7 3 3 3" xfId="34958" xr:uid="{00000000-0005-0000-0000-00003A880000}"/>
    <cellStyle name="Dezimal 28 4 7 3 3 3 2" xfId="34959" xr:uid="{00000000-0005-0000-0000-00003B880000}"/>
    <cellStyle name="Dezimal 28 4 7 3 3 4" xfId="34960" xr:uid="{00000000-0005-0000-0000-00003C880000}"/>
    <cellStyle name="Dezimal 28 4 7 3 4" xfId="34961" xr:uid="{00000000-0005-0000-0000-00003D880000}"/>
    <cellStyle name="Dezimal 28 4 7 3 4 2" xfId="34962" xr:uid="{00000000-0005-0000-0000-00003E880000}"/>
    <cellStyle name="Dezimal 28 4 7 3 5" xfId="34963" xr:uid="{00000000-0005-0000-0000-00003F880000}"/>
    <cellStyle name="Dezimal 28 4 7 3 5 2" xfId="34964" xr:uid="{00000000-0005-0000-0000-000040880000}"/>
    <cellStyle name="Dezimal 28 4 7 3 6" xfId="34965" xr:uid="{00000000-0005-0000-0000-000041880000}"/>
    <cellStyle name="Dezimal 28 4 7 4" xfId="34966" xr:uid="{00000000-0005-0000-0000-000042880000}"/>
    <cellStyle name="Dezimal 28 4 7 4 2" xfId="34967" xr:uid="{00000000-0005-0000-0000-000043880000}"/>
    <cellStyle name="Dezimal 28 4 7 4 2 2" xfId="34968" xr:uid="{00000000-0005-0000-0000-000044880000}"/>
    <cellStyle name="Dezimal 28 4 7 4 2 2 2" xfId="34969" xr:uid="{00000000-0005-0000-0000-000045880000}"/>
    <cellStyle name="Dezimal 28 4 7 4 2 2 2 2" xfId="34970" xr:uid="{00000000-0005-0000-0000-000046880000}"/>
    <cellStyle name="Dezimal 28 4 7 4 2 2 3" xfId="34971" xr:uid="{00000000-0005-0000-0000-000047880000}"/>
    <cellStyle name="Dezimal 28 4 7 4 2 2 3 2" xfId="34972" xr:uid="{00000000-0005-0000-0000-000048880000}"/>
    <cellStyle name="Dezimal 28 4 7 4 2 2 4" xfId="34973" xr:uid="{00000000-0005-0000-0000-000049880000}"/>
    <cellStyle name="Dezimal 28 4 7 4 2 3" xfId="34974" xr:uid="{00000000-0005-0000-0000-00004A880000}"/>
    <cellStyle name="Dezimal 28 4 7 4 2 3 2" xfId="34975" xr:uid="{00000000-0005-0000-0000-00004B880000}"/>
    <cellStyle name="Dezimal 28 4 7 4 2 3 2 2" xfId="34976" xr:uid="{00000000-0005-0000-0000-00004C880000}"/>
    <cellStyle name="Dezimal 28 4 7 4 2 3 3" xfId="34977" xr:uid="{00000000-0005-0000-0000-00004D880000}"/>
    <cellStyle name="Dezimal 28 4 7 4 2 3 3 2" xfId="34978" xr:uid="{00000000-0005-0000-0000-00004E880000}"/>
    <cellStyle name="Dezimal 28 4 7 4 2 3 4" xfId="34979" xr:uid="{00000000-0005-0000-0000-00004F880000}"/>
    <cellStyle name="Dezimal 28 4 7 4 2 4" xfId="34980" xr:uid="{00000000-0005-0000-0000-000050880000}"/>
    <cellStyle name="Dezimal 28 4 7 4 2 4 2" xfId="34981" xr:uid="{00000000-0005-0000-0000-000051880000}"/>
    <cellStyle name="Dezimal 28 4 7 4 2 5" xfId="34982" xr:uid="{00000000-0005-0000-0000-000052880000}"/>
    <cellStyle name="Dezimal 28 4 7 4 2 5 2" xfId="34983" xr:uid="{00000000-0005-0000-0000-000053880000}"/>
    <cellStyle name="Dezimal 28 4 7 4 2 6" xfId="34984" xr:uid="{00000000-0005-0000-0000-000054880000}"/>
    <cellStyle name="Dezimal 28 4 7 4 3" xfId="34985" xr:uid="{00000000-0005-0000-0000-000055880000}"/>
    <cellStyle name="Dezimal 28 4 7 4 3 2" xfId="34986" xr:uid="{00000000-0005-0000-0000-000056880000}"/>
    <cellStyle name="Dezimal 28 4 7 4 3 2 2" xfId="34987" xr:uid="{00000000-0005-0000-0000-000057880000}"/>
    <cellStyle name="Dezimal 28 4 7 4 3 3" xfId="34988" xr:uid="{00000000-0005-0000-0000-000058880000}"/>
    <cellStyle name="Dezimal 28 4 7 4 3 3 2" xfId="34989" xr:uid="{00000000-0005-0000-0000-000059880000}"/>
    <cellStyle name="Dezimal 28 4 7 4 3 4" xfId="34990" xr:uid="{00000000-0005-0000-0000-00005A880000}"/>
    <cellStyle name="Dezimal 28 4 7 4 4" xfId="34991" xr:uid="{00000000-0005-0000-0000-00005B880000}"/>
    <cellStyle name="Dezimal 28 4 7 4 4 2" xfId="34992" xr:uid="{00000000-0005-0000-0000-00005C880000}"/>
    <cellStyle name="Dezimal 28 4 7 4 5" xfId="34993" xr:uid="{00000000-0005-0000-0000-00005D880000}"/>
    <cellStyle name="Dezimal 28 4 7 4 5 2" xfId="34994" xr:uid="{00000000-0005-0000-0000-00005E880000}"/>
    <cellStyle name="Dezimal 28 4 7 4 6" xfId="34995" xr:uid="{00000000-0005-0000-0000-00005F880000}"/>
    <cellStyle name="Dezimal 28 4 7 5" xfId="34996" xr:uid="{00000000-0005-0000-0000-000060880000}"/>
    <cellStyle name="Dezimal 28 4 7 5 2" xfId="34997" xr:uid="{00000000-0005-0000-0000-000061880000}"/>
    <cellStyle name="Dezimal 28 4 7 5 2 2" xfId="34998" xr:uid="{00000000-0005-0000-0000-000062880000}"/>
    <cellStyle name="Dezimal 28 4 7 5 3" xfId="34999" xr:uid="{00000000-0005-0000-0000-000063880000}"/>
    <cellStyle name="Dezimal 28 4 7 5 3 2" xfId="35000" xr:uid="{00000000-0005-0000-0000-000064880000}"/>
    <cellStyle name="Dezimal 28 4 7 5 4" xfId="35001" xr:uid="{00000000-0005-0000-0000-000065880000}"/>
    <cellStyle name="Dezimal 28 4 7 6" xfId="35002" xr:uid="{00000000-0005-0000-0000-000066880000}"/>
    <cellStyle name="Dezimal 28 4 7 6 2" xfId="35003" xr:uid="{00000000-0005-0000-0000-000067880000}"/>
    <cellStyle name="Dezimal 28 4 7 6 2 2" xfId="35004" xr:uid="{00000000-0005-0000-0000-000068880000}"/>
    <cellStyle name="Dezimal 28 4 7 6 3" xfId="35005" xr:uid="{00000000-0005-0000-0000-000069880000}"/>
    <cellStyle name="Dezimal 28 4 7 6 3 2" xfId="35006" xr:uid="{00000000-0005-0000-0000-00006A880000}"/>
    <cellStyle name="Dezimal 28 4 7 6 4" xfId="35007" xr:uid="{00000000-0005-0000-0000-00006B880000}"/>
    <cellStyle name="Dezimal 28 4 7 7" xfId="35008" xr:uid="{00000000-0005-0000-0000-00006C880000}"/>
    <cellStyle name="Dezimal 28 4 7 7 2" xfId="35009" xr:uid="{00000000-0005-0000-0000-00006D880000}"/>
    <cellStyle name="Dezimal 28 4 7 7 2 2" xfId="35010" xr:uid="{00000000-0005-0000-0000-00006E880000}"/>
    <cellStyle name="Dezimal 28 4 7 7 3" xfId="35011" xr:uid="{00000000-0005-0000-0000-00006F880000}"/>
    <cellStyle name="Dezimal 28 4 7 7 3 2" xfId="35012" xr:uid="{00000000-0005-0000-0000-000070880000}"/>
    <cellStyle name="Dezimal 28 4 7 7 4" xfId="35013" xr:uid="{00000000-0005-0000-0000-000071880000}"/>
    <cellStyle name="Dezimal 28 4 7 8" xfId="35014" xr:uid="{00000000-0005-0000-0000-000072880000}"/>
    <cellStyle name="Dezimal 28 4 7 8 2" xfId="35015" xr:uid="{00000000-0005-0000-0000-000073880000}"/>
    <cellStyle name="Dezimal 28 4 7 8 2 2" xfId="35016" xr:uid="{00000000-0005-0000-0000-000074880000}"/>
    <cellStyle name="Dezimal 28 4 7 8 3" xfId="35017" xr:uid="{00000000-0005-0000-0000-000075880000}"/>
    <cellStyle name="Dezimal 28 4 7 8 3 2" xfId="35018" xr:uid="{00000000-0005-0000-0000-000076880000}"/>
    <cellStyle name="Dezimal 28 4 7 8 4" xfId="35019" xr:uid="{00000000-0005-0000-0000-000077880000}"/>
    <cellStyle name="Dezimal 28 4 7 9" xfId="35020" xr:uid="{00000000-0005-0000-0000-000078880000}"/>
    <cellStyle name="Dezimal 28 4 7 9 2" xfId="35021" xr:uid="{00000000-0005-0000-0000-000079880000}"/>
    <cellStyle name="Dezimal 28 4 8" xfId="35022" xr:uid="{00000000-0005-0000-0000-00007A880000}"/>
    <cellStyle name="Dezimal 28 4 8 10" xfId="35023" xr:uid="{00000000-0005-0000-0000-00007B880000}"/>
    <cellStyle name="Dezimal 28 4 8 2" xfId="35024" xr:uid="{00000000-0005-0000-0000-00007C880000}"/>
    <cellStyle name="Dezimal 28 4 8 2 2" xfId="35025" xr:uid="{00000000-0005-0000-0000-00007D880000}"/>
    <cellStyle name="Dezimal 28 4 8 2 2 2" xfId="35026" xr:uid="{00000000-0005-0000-0000-00007E880000}"/>
    <cellStyle name="Dezimal 28 4 8 2 2 2 2" xfId="35027" xr:uid="{00000000-0005-0000-0000-00007F880000}"/>
    <cellStyle name="Dezimal 28 4 8 2 2 3" xfId="35028" xr:uid="{00000000-0005-0000-0000-000080880000}"/>
    <cellStyle name="Dezimal 28 4 8 2 2 3 2" xfId="35029" xr:uid="{00000000-0005-0000-0000-000081880000}"/>
    <cellStyle name="Dezimal 28 4 8 2 2 4" xfId="35030" xr:uid="{00000000-0005-0000-0000-000082880000}"/>
    <cellStyle name="Dezimal 28 4 8 2 3" xfId="35031" xr:uid="{00000000-0005-0000-0000-000083880000}"/>
    <cellStyle name="Dezimal 28 4 8 2 3 2" xfId="35032" xr:uid="{00000000-0005-0000-0000-000084880000}"/>
    <cellStyle name="Dezimal 28 4 8 2 3 2 2" xfId="35033" xr:uid="{00000000-0005-0000-0000-000085880000}"/>
    <cellStyle name="Dezimal 28 4 8 2 3 3" xfId="35034" xr:uid="{00000000-0005-0000-0000-000086880000}"/>
    <cellStyle name="Dezimal 28 4 8 2 3 3 2" xfId="35035" xr:uid="{00000000-0005-0000-0000-000087880000}"/>
    <cellStyle name="Dezimal 28 4 8 2 3 4" xfId="35036" xr:uid="{00000000-0005-0000-0000-000088880000}"/>
    <cellStyle name="Dezimal 28 4 8 2 4" xfId="35037" xr:uid="{00000000-0005-0000-0000-000089880000}"/>
    <cellStyle name="Dezimal 28 4 8 2 4 2" xfId="35038" xr:uid="{00000000-0005-0000-0000-00008A880000}"/>
    <cellStyle name="Dezimal 28 4 8 2 5" xfId="35039" xr:uid="{00000000-0005-0000-0000-00008B880000}"/>
    <cellStyle name="Dezimal 28 4 8 2 5 2" xfId="35040" xr:uid="{00000000-0005-0000-0000-00008C880000}"/>
    <cellStyle name="Dezimal 28 4 8 2 6" xfId="35041" xr:uid="{00000000-0005-0000-0000-00008D880000}"/>
    <cellStyle name="Dezimal 28 4 8 3" xfId="35042" xr:uid="{00000000-0005-0000-0000-00008E880000}"/>
    <cellStyle name="Dezimal 28 4 8 3 2" xfId="35043" xr:uid="{00000000-0005-0000-0000-00008F880000}"/>
    <cellStyle name="Dezimal 28 4 8 3 2 2" xfId="35044" xr:uid="{00000000-0005-0000-0000-000090880000}"/>
    <cellStyle name="Dezimal 28 4 8 3 2 2 2" xfId="35045" xr:uid="{00000000-0005-0000-0000-000091880000}"/>
    <cellStyle name="Dezimal 28 4 8 3 2 3" xfId="35046" xr:uid="{00000000-0005-0000-0000-000092880000}"/>
    <cellStyle name="Dezimal 28 4 8 3 2 3 2" xfId="35047" xr:uid="{00000000-0005-0000-0000-000093880000}"/>
    <cellStyle name="Dezimal 28 4 8 3 2 4" xfId="35048" xr:uid="{00000000-0005-0000-0000-000094880000}"/>
    <cellStyle name="Dezimal 28 4 8 3 3" xfId="35049" xr:uid="{00000000-0005-0000-0000-000095880000}"/>
    <cellStyle name="Dezimal 28 4 8 3 3 2" xfId="35050" xr:uid="{00000000-0005-0000-0000-000096880000}"/>
    <cellStyle name="Dezimal 28 4 8 3 3 2 2" xfId="35051" xr:uid="{00000000-0005-0000-0000-000097880000}"/>
    <cellStyle name="Dezimal 28 4 8 3 3 3" xfId="35052" xr:uid="{00000000-0005-0000-0000-000098880000}"/>
    <cellStyle name="Dezimal 28 4 8 3 3 3 2" xfId="35053" xr:uid="{00000000-0005-0000-0000-000099880000}"/>
    <cellStyle name="Dezimal 28 4 8 3 3 4" xfId="35054" xr:uid="{00000000-0005-0000-0000-00009A880000}"/>
    <cellStyle name="Dezimal 28 4 8 3 4" xfId="35055" xr:uid="{00000000-0005-0000-0000-00009B880000}"/>
    <cellStyle name="Dezimal 28 4 8 3 4 2" xfId="35056" xr:uid="{00000000-0005-0000-0000-00009C880000}"/>
    <cellStyle name="Dezimal 28 4 8 3 5" xfId="35057" xr:uid="{00000000-0005-0000-0000-00009D880000}"/>
    <cellStyle name="Dezimal 28 4 8 3 5 2" xfId="35058" xr:uid="{00000000-0005-0000-0000-00009E880000}"/>
    <cellStyle name="Dezimal 28 4 8 3 6" xfId="35059" xr:uid="{00000000-0005-0000-0000-00009F880000}"/>
    <cellStyle name="Dezimal 28 4 8 4" xfId="35060" xr:uid="{00000000-0005-0000-0000-0000A0880000}"/>
    <cellStyle name="Dezimal 28 4 8 4 2" xfId="35061" xr:uid="{00000000-0005-0000-0000-0000A1880000}"/>
    <cellStyle name="Dezimal 28 4 8 4 2 2" xfId="35062" xr:uid="{00000000-0005-0000-0000-0000A2880000}"/>
    <cellStyle name="Dezimal 28 4 8 4 2 2 2" xfId="35063" xr:uid="{00000000-0005-0000-0000-0000A3880000}"/>
    <cellStyle name="Dezimal 28 4 8 4 2 2 2 2" xfId="35064" xr:uid="{00000000-0005-0000-0000-0000A4880000}"/>
    <cellStyle name="Dezimal 28 4 8 4 2 2 3" xfId="35065" xr:uid="{00000000-0005-0000-0000-0000A5880000}"/>
    <cellStyle name="Dezimal 28 4 8 4 2 2 3 2" xfId="35066" xr:uid="{00000000-0005-0000-0000-0000A6880000}"/>
    <cellStyle name="Dezimal 28 4 8 4 2 2 4" xfId="35067" xr:uid="{00000000-0005-0000-0000-0000A7880000}"/>
    <cellStyle name="Dezimal 28 4 8 4 2 3" xfId="35068" xr:uid="{00000000-0005-0000-0000-0000A8880000}"/>
    <cellStyle name="Dezimal 28 4 8 4 2 3 2" xfId="35069" xr:uid="{00000000-0005-0000-0000-0000A9880000}"/>
    <cellStyle name="Dezimal 28 4 8 4 2 3 2 2" xfId="35070" xr:uid="{00000000-0005-0000-0000-0000AA880000}"/>
    <cellStyle name="Dezimal 28 4 8 4 2 3 3" xfId="35071" xr:uid="{00000000-0005-0000-0000-0000AB880000}"/>
    <cellStyle name="Dezimal 28 4 8 4 2 3 3 2" xfId="35072" xr:uid="{00000000-0005-0000-0000-0000AC880000}"/>
    <cellStyle name="Dezimal 28 4 8 4 2 3 4" xfId="35073" xr:uid="{00000000-0005-0000-0000-0000AD880000}"/>
    <cellStyle name="Dezimal 28 4 8 4 2 4" xfId="35074" xr:uid="{00000000-0005-0000-0000-0000AE880000}"/>
    <cellStyle name="Dezimal 28 4 8 4 2 4 2" xfId="35075" xr:uid="{00000000-0005-0000-0000-0000AF880000}"/>
    <cellStyle name="Dezimal 28 4 8 4 2 5" xfId="35076" xr:uid="{00000000-0005-0000-0000-0000B0880000}"/>
    <cellStyle name="Dezimal 28 4 8 4 2 5 2" xfId="35077" xr:uid="{00000000-0005-0000-0000-0000B1880000}"/>
    <cellStyle name="Dezimal 28 4 8 4 2 6" xfId="35078" xr:uid="{00000000-0005-0000-0000-0000B2880000}"/>
    <cellStyle name="Dezimal 28 4 8 4 3" xfId="35079" xr:uid="{00000000-0005-0000-0000-0000B3880000}"/>
    <cellStyle name="Dezimal 28 4 8 4 3 2" xfId="35080" xr:uid="{00000000-0005-0000-0000-0000B4880000}"/>
    <cellStyle name="Dezimal 28 4 8 4 3 2 2" xfId="35081" xr:uid="{00000000-0005-0000-0000-0000B5880000}"/>
    <cellStyle name="Dezimal 28 4 8 4 3 3" xfId="35082" xr:uid="{00000000-0005-0000-0000-0000B6880000}"/>
    <cellStyle name="Dezimal 28 4 8 4 3 3 2" xfId="35083" xr:uid="{00000000-0005-0000-0000-0000B7880000}"/>
    <cellStyle name="Dezimal 28 4 8 4 3 4" xfId="35084" xr:uid="{00000000-0005-0000-0000-0000B8880000}"/>
    <cellStyle name="Dezimal 28 4 8 4 4" xfId="35085" xr:uid="{00000000-0005-0000-0000-0000B9880000}"/>
    <cellStyle name="Dezimal 28 4 8 4 4 2" xfId="35086" xr:uid="{00000000-0005-0000-0000-0000BA880000}"/>
    <cellStyle name="Dezimal 28 4 8 4 5" xfId="35087" xr:uid="{00000000-0005-0000-0000-0000BB880000}"/>
    <cellStyle name="Dezimal 28 4 8 4 5 2" xfId="35088" xr:uid="{00000000-0005-0000-0000-0000BC880000}"/>
    <cellStyle name="Dezimal 28 4 8 4 6" xfId="35089" xr:uid="{00000000-0005-0000-0000-0000BD880000}"/>
    <cellStyle name="Dezimal 28 4 8 5" xfId="35090" xr:uid="{00000000-0005-0000-0000-0000BE880000}"/>
    <cellStyle name="Dezimal 28 4 8 5 2" xfId="35091" xr:uid="{00000000-0005-0000-0000-0000BF880000}"/>
    <cellStyle name="Dezimal 28 4 8 5 2 2" xfId="35092" xr:uid="{00000000-0005-0000-0000-0000C0880000}"/>
    <cellStyle name="Dezimal 28 4 8 5 3" xfId="35093" xr:uid="{00000000-0005-0000-0000-0000C1880000}"/>
    <cellStyle name="Dezimal 28 4 8 5 3 2" xfId="35094" xr:uid="{00000000-0005-0000-0000-0000C2880000}"/>
    <cellStyle name="Dezimal 28 4 8 5 4" xfId="35095" xr:uid="{00000000-0005-0000-0000-0000C3880000}"/>
    <cellStyle name="Dezimal 28 4 8 6" xfId="35096" xr:uid="{00000000-0005-0000-0000-0000C4880000}"/>
    <cellStyle name="Dezimal 28 4 8 6 2" xfId="35097" xr:uid="{00000000-0005-0000-0000-0000C5880000}"/>
    <cellStyle name="Dezimal 28 4 8 6 2 2" xfId="35098" xr:uid="{00000000-0005-0000-0000-0000C6880000}"/>
    <cellStyle name="Dezimal 28 4 8 6 3" xfId="35099" xr:uid="{00000000-0005-0000-0000-0000C7880000}"/>
    <cellStyle name="Dezimal 28 4 8 6 3 2" xfId="35100" xr:uid="{00000000-0005-0000-0000-0000C8880000}"/>
    <cellStyle name="Dezimal 28 4 8 6 4" xfId="35101" xr:uid="{00000000-0005-0000-0000-0000C9880000}"/>
    <cellStyle name="Dezimal 28 4 8 7" xfId="35102" xr:uid="{00000000-0005-0000-0000-0000CA880000}"/>
    <cellStyle name="Dezimal 28 4 8 7 2" xfId="35103" xr:uid="{00000000-0005-0000-0000-0000CB880000}"/>
    <cellStyle name="Dezimal 28 4 8 7 2 2" xfId="35104" xr:uid="{00000000-0005-0000-0000-0000CC880000}"/>
    <cellStyle name="Dezimal 28 4 8 7 3" xfId="35105" xr:uid="{00000000-0005-0000-0000-0000CD880000}"/>
    <cellStyle name="Dezimal 28 4 8 7 3 2" xfId="35106" xr:uid="{00000000-0005-0000-0000-0000CE880000}"/>
    <cellStyle name="Dezimal 28 4 8 7 4" xfId="35107" xr:uid="{00000000-0005-0000-0000-0000CF880000}"/>
    <cellStyle name="Dezimal 28 4 8 8" xfId="35108" xr:uid="{00000000-0005-0000-0000-0000D0880000}"/>
    <cellStyle name="Dezimal 28 4 8 8 2" xfId="35109" xr:uid="{00000000-0005-0000-0000-0000D1880000}"/>
    <cellStyle name="Dezimal 28 4 8 9" xfId="35110" xr:uid="{00000000-0005-0000-0000-0000D2880000}"/>
    <cellStyle name="Dezimal 28 4 8 9 2" xfId="35111" xr:uid="{00000000-0005-0000-0000-0000D3880000}"/>
    <cellStyle name="Dezimal 28 4 9" xfId="35112" xr:uid="{00000000-0005-0000-0000-0000D4880000}"/>
    <cellStyle name="Dezimal 28 4 9 2" xfId="35113" xr:uid="{00000000-0005-0000-0000-0000D5880000}"/>
    <cellStyle name="Dezimal 28 4 9 2 2" xfId="35114" xr:uid="{00000000-0005-0000-0000-0000D6880000}"/>
    <cellStyle name="Dezimal 28 4 9 2 2 2" xfId="35115" xr:uid="{00000000-0005-0000-0000-0000D7880000}"/>
    <cellStyle name="Dezimal 28 4 9 2 2 2 2" xfId="35116" xr:uid="{00000000-0005-0000-0000-0000D8880000}"/>
    <cellStyle name="Dezimal 28 4 9 2 2 3" xfId="35117" xr:uid="{00000000-0005-0000-0000-0000D9880000}"/>
    <cellStyle name="Dezimal 28 4 9 2 2 3 2" xfId="35118" xr:uid="{00000000-0005-0000-0000-0000DA880000}"/>
    <cellStyle name="Dezimal 28 4 9 2 2 4" xfId="35119" xr:uid="{00000000-0005-0000-0000-0000DB880000}"/>
    <cellStyle name="Dezimal 28 4 9 2 3" xfId="35120" xr:uid="{00000000-0005-0000-0000-0000DC880000}"/>
    <cellStyle name="Dezimal 28 4 9 2 3 2" xfId="35121" xr:uid="{00000000-0005-0000-0000-0000DD880000}"/>
    <cellStyle name="Dezimal 28 4 9 2 3 2 2" xfId="35122" xr:uid="{00000000-0005-0000-0000-0000DE880000}"/>
    <cellStyle name="Dezimal 28 4 9 2 3 3" xfId="35123" xr:uid="{00000000-0005-0000-0000-0000DF880000}"/>
    <cellStyle name="Dezimal 28 4 9 2 3 3 2" xfId="35124" xr:uid="{00000000-0005-0000-0000-0000E0880000}"/>
    <cellStyle name="Dezimal 28 4 9 2 3 4" xfId="35125" xr:uid="{00000000-0005-0000-0000-0000E1880000}"/>
    <cellStyle name="Dezimal 28 4 9 2 4" xfId="35126" xr:uid="{00000000-0005-0000-0000-0000E2880000}"/>
    <cellStyle name="Dezimal 28 4 9 2 4 2" xfId="35127" xr:uid="{00000000-0005-0000-0000-0000E3880000}"/>
    <cellStyle name="Dezimal 28 4 9 2 5" xfId="35128" xr:uid="{00000000-0005-0000-0000-0000E4880000}"/>
    <cellStyle name="Dezimal 28 4 9 2 5 2" xfId="35129" xr:uid="{00000000-0005-0000-0000-0000E5880000}"/>
    <cellStyle name="Dezimal 28 4 9 2 6" xfId="35130" xr:uid="{00000000-0005-0000-0000-0000E6880000}"/>
    <cellStyle name="Dezimal 28 4 9 3" xfId="35131" xr:uid="{00000000-0005-0000-0000-0000E7880000}"/>
    <cellStyle name="Dezimal 28 4 9 3 2" xfId="35132" xr:uid="{00000000-0005-0000-0000-0000E8880000}"/>
    <cellStyle name="Dezimal 28 4 9 3 2 2" xfId="35133" xr:uid="{00000000-0005-0000-0000-0000E9880000}"/>
    <cellStyle name="Dezimal 28 4 9 3 3" xfId="35134" xr:uid="{00000000-0005-0000-0000-0000EA880000}"/>
    <cellStyle name="Dezimal 28 4 9 3 3 2" xfId="35135" xr:uid="{00000000-0005-0000-0000-0000EB880000}"/>
    <cellStyle name="Dezimal 28 4 9 3 4" xfId="35136" xr:uid="{00000000-0005-0000-0000-0000EC880000}"/>
    <cellStyle name="Dezimal 28 4 9 4" xfId="35137" xr:uid="{00000000-0005-0000-0000-0000ED880000}"/>
    <cellStyle name="Dezimal 28 4 9 4 2" xfId="35138" xr:uid="{00000000-0005-0000-0000-0000EE880000}"/>
    <cellStyle name="Dezimal 28 4 9 5" xfId="35139" xr:uid="{00000000-0005-0000-0000-0000EF880000}"/>
    <cellStyle name="Dezimal 28 4 9 5 2" xfId="35140" xr:uid="{00000000-0005-0000-0000-0000F0880000}"/>
    <cellStyle name="Dezimal 28 4 9 6" xfId="35141" xr:uid="{00000000-0005-0000-0000-0000F1880000}"/>
    <cellStyle name="Dezimal 28 5" xfId="35142" xr:uid="{00000000-0005-0000-0000-0000F2880000}"/>
    <cellStyle name="Dezimal 28 5 10" xfId="35143" xr:uid="{00000000-0005-0000-0000-0000F3880000}"/>
    <cellStyle name="Dezimal 28 5 10 2" xfId="35144" xr:uid="{00000000-0005-0000-0000-0000F4880000}"/>
    <cellStyle name="Dezimal 28 5 11" xfId="35145" xr:uid="{00000000-0005-0000-0000-0000F5880000}"/>
    <cellStyle name="Dezimal 28 5 2" xfId="35146" xr:uid="{00000000-0005-0000-0000-0000F6880000}"/>
    <cellStyle name="Dezimal 28 5 2 10" xfId="35147" xr:uid="{00000000-0005-0000-0000-0000F7880000}"/>
    <cellStyle name="Dezimal 28 5 2 2" xfId="35148" xr:uid="{00000000-0005-0000-0000-0000F8880000}"/>
    <cellStyle name="Dezimal 28 5 2 2 2" xfId="35149" xr:uid="{00000000-0005-0000-0000-0000F9880000}"/>
    <cellStyle name="Dezimal 28 5 2 2 2 2" xfId="35150" xr:uid="{00000000-0005-0000-0000-0000FA880000}"/>
    <cellStyle name="Dezimal 28 5 2 2 2 2 2" xfId="35151" xr:uid="{00000000-0005-0000-0000-0000FB880000}"/>
    <cellStyle name="Dezimal 28 5 2 2 2 3" xfId="35152" xr:uid="{00000000-0005-0000-0000-0000FC880000}"/>
    <cellStyle name="Dezimal 28 5 2 2 3" xfId="35153" xr:uid="{00000000-0005-0000-0000-0000FD880000}"/>
    <cellStyle name="Dezimal 28 5 2 2 3 2" xfId="35154" xr:uid="{00000000-0005-0000-0000-0000FE880000}"/>
    <cellStyle name="Dezimal 28 5 2 2 4" xfId="35155" xr:uid="{00000000-0005-0000-0000-0000FF880000}"/>
    <cellStyle name="Dezimal 28 5 2 3" xfId="35156" xr:uid="{00000000-0005-0000-0000-000000890000}"/>
    <cellStyle name="Dezimal 28 5 2 3 2" xfId="35157" xr:uid="{00000000-0005-0000-0000-000001890000}"/>
    <cellStyle name="Dezimal 28 5 2 3 2 2" xfId="35158" xr:uid="{00000000-0005-0000-0000-000002890000}"/>
    <cellStyle name="Dezimal 28 5 2 3 3" xfId="35159" xr:uid="{00000000-0005-0000-0000-000003890000}"/>
    <cellStyle name="Dezimal 28 5 2 3 3 2" xfId="35160" xr:uid="{00000000-0005-0000-0000-000004890000}"/>
    <cellStyle name="Dezimal 28 5 2 3 4" xfId="35161" xr:uid="{00000000-0005-0000-0000-000005890000}"/>
    <cellStyle name="Dezimal 28 5 2 4" xfId="35162" xr:uid="{00000000-0005-0000-0000-000006890000}"/>
    <cellStyle name="Dezimal 28 5 2 4 2" xfId="35163" xr:uid="{00000000-0005-0000-0000-000007890000}"/>
    <cellStyle name="Dezimal 28 5 2 4 2 2" xfId="35164" xr:uid="{00000000-0005-0000-0000-000008890000}"/>
    <cellStyle name="Dezimal 28 5 2 4 3" xfId="35165" xr:uid="{00000000-0005-0000-0000-000009890000}"/>
    <cellStyle name="Dezimal 28 5 2 4 3 2" xfId="35166" xr:uid="{00000000-0005-0000-0000-00000A890000}"/>
    <cellStyle name="Dezimal 28 5 2 4 4" xfId="35167" xr:uid="{00000000-0005-0000-0000-00000B890000}"/>
    <cellStyle name="Dezimal 28 5 2 5" xfId="35168" xr:uid="{00000000-0005-0000-0000-00000C890000}"/>
    <cellStyle name="Dezimal 28 5 2 5 2" xfId="35169" xr:uid="{00000000-0005-0000-0000-00000D890000}"/>
    <cellStyle name="Dezimal 28 5 2 5 2 2" xfId="35170" xr:uid="{00000000-0005-0000-0000-00000E890000}"/>
    <cellStyle name="Dezimal 28 5 2 5 3" xfId="35171" xr:uid="{00000000-0005-0000-0000-00000F890000}"/>
    <cellStyle name="Dezimal 28 5 2 5 3 2" xfId="35172" xr:uid="{00000000-0005-0000-0000-000010890000}"/>
    <cellStyle name="Dezimal 28 5 2 5 4" xfId="35173" xr:uid="{00000000-0005-0000-0000-000011890000}"/>
    <cellStyle name="Dezimal 28 5 2 6" xfId="35174" xr:uid="{00000000-0005-0000-0000-000012890000}"/>
    <cellStyle name="Dezimal 28 5 2 6 2" xfId="35175" xr:uid="{00000000-0005-0000-0000-000013890000}"/>
    <cellStyle name="Dezimal 28 5 2 6 2 2" xfId="35176" xr:uid="{00000000-0005-0000-0000-000014890000}"/>
    <cellStyle name="Dezimal 28 5 2 6 3" xfId="35177" xr:uid="{00000000-0005-0000-0000-000015890000}"/>
    <cellStyle name="Dezimal 28 5 2 6 3 2" xfId="35178" xr:uid="{00000000-0005-0000-0000-000016890000}"/>
    <cellStyle name="Dezimal 28 5 2 6 4" xfId="35179" xr:uid="{00000000-0005-0000-0000-000017890000}"/>
    <cellStyle name="Dezimal 28 5 2 7" xfId="35180" xr:uid="{00000000-0005-0000-0000-000018890000}"/>
    <cellStyle name="Dezimal 28 5 2 7 2" xfId="35181" xr:uid="{00000000-0005-0000-0000-000019890000}"/>
    <cellStyle name="Dezimal 28 5 2 7 2 2" xfId="35182" xr:uid="{00000000-0005-0000-0000-00001A890000}"/>
    <cellStyle name="Dezimal 28 5 2 7 3" xfId="35183" xr:uid="{00000000-0005-0000-0000-00001B890000}"/>
    <cellStyle name="Dezimal 28 5 2 7 3 2" xfId="35184" xr:uid="{00000000-0005-0000-0000-00001C890000}"/>
    <cellStyle name="Dezimal 28 5 2 7 4" xfId="35185" xr:uid="{00000000-0005-0000-0000-00001D890000}"/>
    <cellStyle name="Dezimal 28 5 2 8" xfId="35186" xr:uid="{00000000-0005-0000-0000-00001E890000}"/>
    <cellStyle name="Dezimal 28 5 2 8 2" xfId="35187" xr:uid="{00000000-0005-0000-0000-00001F890000}"/>
    <cellStyle name="Dezimal 28 5 2 9" xfId="35188" xr:uid="{00000000-0005-0000-0000-000020890000}"/>
    <cellStyle name="Dezimal 28 5 2 9 2" xfId="35189" xr:uid="{00000000-0005-0000-0000-000021890000}"/>
    <cellStyle name="Dezimal 28 5 3" xfId="35190" xr:uid="{00000000-0005-0000-0000-000022890000}"/>
    <cellStyle name="Dezimal 28 5 3 2" xfId="35191" xr:uid="{00000000-0005-0000-0000-000023890000}"/>
    <cellStyle name="Dezimal 28 5 3 2 2" xfId="35192" xr:uid="{00000000-0005-0000-0000-000024890000}"/>
    <cellStyle name="Dezimal 28 5 3 2 2 2" xfId="35193" xr:uid="{00000000-0005-0000-0000-000025890000}"/>
    <cellStyle name="Dezimal 28 5 3 2 3" xfId="35194" xr:uid="{00000000-0005-0000-0000-000026890000}"/>
    <cellStyle name="Dezimal 28 5 3 2 3 2" xfId="35195" xr:uid="{00000000-0005-0000-0000-000027890000}"/>
    <cellStyle name="Dezimal 28 5 3 2 4" xfId="35196" xr:uid="{00000000-0005-0000-0000-000028890000}"/>
    <cellStyle name="Dezimal 28 5 3 3" xfId="35197" xr:uid="{00000000-0005-0000-0000-000029890000}"/>
    <cellStyle name="Dezimal 28 5 3 3 2" xfId="35198" xr:uid="{00000000-0005-0000-0000-00002A890000}"/>
    <cellStyle name="Dezimal 28 5 3 3 2 2" xfId="35199" xr:uid="{00000000-0005-0000-0000-00002B890000}"/>
    <cellStyle name="Dezimal 28 5 3 3 3" xfId="35200" xr:uid="{00000000-0005-0000-0000-00002C890000}"/>
    <cellStyle name="Dezimal 28 5 3 3 3 2" xfId="35201" xr:uid="{00000000-0005-0000-0000-00002D890000}"/>
    <cellStyle name="Dezimal 28 5 3 3 4" xfId="35202" xr:uid="{00000000-0005-0000-0000-00002E890000}"/>
    <cellStyle name="Dezimal 28 5 3 4" xfId="35203" xr:uid="{00000000-0005-0000-0000-00002F890000}"/>
    <cellStyle name="Dezimal 28 5 3 4 2" xfId="35204" xr:uid="{00000000-0005-0000-0000-000030890000}"/>
    <cellStyle name="Dezimal 28 5 3 4 2 2" xfId="35205" xr:uid="{00000000-0005-0000-0000-000031890000}"/>
    <cellStyle name="Dezimal 28 5 3 4 3" xfId="35206" xr:uid="{00000000-0005-0000-0000-000032890000}"/>
    <cellStyle name="Dezimal 28 5 3 4 3 2" xfId="35207" xr:uid="{00000000-0005-0000-0000-000033890000}"/>
    <cellStyle name="Dezimal 28 5 3 4 4" xfId="35208" xr:uid="{00000000-0005-0000-0000-000034890000}"/>
    <cellStyle name="Dezimal 28 5 3 5" xfId="35209" xr:uid="{00000000-0005-0000-0000-000035890000}"/>
    <cellStyle name="Dezimal 28 5 3 5 2" xfId="35210" xr:uid="{00000000-0005-0000-0000-000036890000}"/>
    <cellStyle name="Dezimal 28 5 3 5 2 2" xfId="35211" xr:uid="{00000000-0005-0000-0000-000037890000}"/>
    <cellStyle name="Dezimal 28 5 3 5 3" xfId="35212" xr:uid="{00000000-0005-0000-0000-000038890000}"/>
    <cellStyle name="Dezimal 28 5 3 5 3 2" xfId="35213" xr:uid="{00000000-0005-0000-0000-000039890000}"/>
    <cellStyle name="Dezimal 28 5 3 5 4" xfId="35214" xr:uid="{00000000-0005-0000-0000-00003A890000}"/>
    <cellStyle name="Dezimal 28 5 3 6" xfId="35215" xr:uid="{00000000-0005-0000-0000-00003B890000}"/>
    <cellStyle name="Dezimal 28 5 3 6 2" xfId="35216" xr:uid="{00000000-0005-0000-0000-00003C890000}"/>
    <cellStyle name="Dezimal 28 5 3 7" xfId="35217" xr:uid="{00000000-0005-0000-0000-00003D890000}"/>
    <cellStyle name="Dezimal 28 5 3 7 2" xfId="35218" xr:uid="{00000000-0005-0000-0000-00003E890000}"/>
    <cellStyle name="Dezimal 28 5 3 8" xfId="35219" xr:uid="{00000000-0005-0000-0000-00003F890000}"/>
    <cellStyle name="Dezimal 28 5 4" xfId="35220" xr:uid="{00000000-0005-0000-0000-000040890000}"/>
    <cellStyle name="Dezimal 28 5 4 2" xfId="35221" xr:uid="{00000000-0005-0000-0000-000041890000}"/>
    <cellStyle name="Dezimal 28 5 4 2 2" xfId="35222" xr:uid="{00000000-0005-0000-0000-000042890000}"/>
    <cellStyle name="Dezimal 28 5 4 3" xfId="35223" xr:uid="{00000000-0005-0000-0000-000043890000}"/>
    <cellStyle name="Dezimal 28 5 4 3 2" xfId="35224" xr:uid="{00000000-0005-0000-0000-000044890000}"/>
    <cellStyle name="Dezimal 28 5 4 4" xfId="35225" xr:uid="{00000000-0005-0000-0000-000045890000}"/>
    <cellStyle name="Dezimal 28 5 5" xfId="35226" xr:uid="{00000000-0005-0000-0000-000046890000}"/>
    <cellStyle name="Dezimal 28 5 5 2" xfId="35227" xr:uid="{00000000-0005-0000-0000-000047890000}"/>
    <cellStyle name="Dezimal 28 5 5 2 2" xfId="35228" xr:uid="{00000000-0005-0000-0000-000048890000}"/>
    <cellStyle name="Dezimal 28 5 5 3" xfId="35229" xr:uid="{00000000-0005-0000-0000-000049890000}"/>
    <cellStyle name="Dezimal 28 5 5 3 2" xfId="35230" xr:uid="{00000000-0005-0000-0000-00004A890000}"/>
    <cellStyle name="Dezimal 28 5 5 4" xfId="35231" xr:uid="{00000000-0005-0000-0000-00004B890000}"/>
    <cellStyle name="Dezimal 28 5 6" xfId="35232" xr:uid="{00000000-0005-0000-0000-00004C890000}"/>
    <cellStyle name="Dezimal 28 5 6 2" xfId="35233" xr:uid="{00000000-0005-0000-0000-00004D890000}"/>
    <cellStyle name="Dezimal 28 5 6 2 2" xfId="35234" xr:uid="{00000000-0005-0000-0000-00004E890000}"/>
    <cellStyle name="Dezimal 28 5 6 3" xfId="35235" xr:uid="{00000000-0005-0000-0000-00004F890000}"/>
    <cellStyle name="Dezimal 28 5 6 3 2" xfId="35236" xr:uid="{00000000-0005-0000-0000-000050890000}"/>
    <cellStyle name="Dezimal 28 5 6 4" xfId="35237" xr:uid="{00000000-0005-0000-0000-000051890000}"/>
    <cellStyle name="Dezimal 28 5 7" xfId="35238" xr:uid="{00000000-0005-0000-0000-000052890000}"/>
    <cellStyle name="Dezimal 28 5 7 2" xfId="35239" xr:uid="{00000000-0005-0000-0000-000053890000}"/>
    <cellStyle name="Dezimal 28 5 7 2 2" xfId="35240" xr:uid="{00000000-0005-0000-0000-000054890000}"/>
    <cellStyle name="Dezimal 28 5 7 3" xfId="35241" xr:uid="{00000000-0005-0000-0000-000055890000}"/>
    <cellStyle name="Dezimal 28 5 7 3 2" xfId="35242" xr:uid="{00000000-0005-0000-0000-000056890000}"/>
    <cellStyle name="Dezimal 28 5 7 4" xfId="35243" xr:uid="{00000000-0005-0000-0000-000057890000}"/>
    <cellStyle name="Dezimal 28 5 8" xfId="35244" xr:uid="{00000000-0005-0000-0000-000058890000}"/>
    <cellStyle name="Dezimal 28 5 8 2" xfId="35245" xr:uid="{00000000-0005-0000-0000-000059890000}"/>
    <cellStyle name="Dezimal 28 5 8 2 2" xfId="35246" xr:uid="{00000000-0005-0000-0000-00005A890000}"/>
    <cellStyle name="Dezimal 28 5 8 3" xfId="35247" xr:uid="{00000000-0005-0000-0000-00005B890000}"/>
    <cellStyle name="Dezimal 28 5 8 3 2" xfId="35248" xr:uid="{00000000-0005-0000-0000-00005C890000}"/>
    <cellStyle name="Dezimal 28 5 8 4" xfId="35249" xr:uid="{00000000-0005-0000-0000-00005D890000}"/>
    <cellStyle name="Dezimal 28 5 9" xfId="35250" xr:uid="{00000000-0005-0000-0000-00005E890000}"/>
    <cellStyle name="Dezimal 28 5 9 2" xfId="35251" xr:uid="{00000000-0005-0000-0000-00005F890000}"/>
    <cellStyle name="Dezimal 28 6" xfId="35252" xr:uid="{00000000-0005-0000-0000-000060890000}"/>
    <cellStyle name="Dezimal 28 6 10" xfId="35253" xr:uid="{00000000-0005-0000-0000-000061890000}"/>
    <cellStyle name="Dezimal 28 6 10 2" xfId="35254" xr:uid="{00000000-0005-0000-0000-000062890000}"/>
    <cellStyle name="Dezimal 28 6 11" xfId="35255" xr:uid="{00000000-0005-0000-0000-000063890000}"/>
    <cellStyle name="Dezimal 28 6 2" xfId="35256" xr:uid="{00000000-0005-0000-0000-000064890000}"/>
    <cellStyle name="Dezimal 28 6 2 10" xfId="35257" xr:uid="{00000000-0005-0000-0000-000065890000}"/>
    <cellStyle name="Dezimal 28 6 2 2" xfId="35258" xr:uid="{00000000-0005-0000-0000-000066890000}"/>
    <cellStyle name="Dezimal 28 6 2 2 2" xfId="35259" xr:uid="{00000000-0005-0000-0000-000067890000}"/>
    <cellStyle name="Dezimal 28 6 2 2 2 2" xfId="35260" xr:uid="{00000000-0005-0000-0000-000068890000}"/>
    <cellStyle name="Dezimal 28 6 2 2 3" xfId="35261" xr:uid="{00000000-0005-0000-0000-000069890000}"/>
    <cellStyle name="Dezimal 28 6 2 2 3 2" xfId="35262" xr:uid="{00000000-0005-0000-0000-00006A890000}"/>
    <cellStyle name="Dezimal 28 6 2 2 4" xfId="35263" xr:uid="{00000000-0005-0000-0000-00006B890000}"/>
    <cellStyle name="Dezimal 28 6 2 3" xfId="35264" xr:uid="{00000000-0005-0000-0000-00006C890000}"/>
    <cellStyle name="Dezimal 28 6 2 3 2" xfId="35265" xr:uid="{00000000-0005-0000-0000-00006D890000}"/>
    <cellStyle name="Dezimal 28 6 2 3 2 2" xfId="35266" xr:uid="{00000000-0005-0000-0000-00006E890000}"/>
    <cellStyle name="Dezimal 28 6 2 3 3" xfId="35267" xr:uid="{00000000-0005-0000-0000-00006F890000}"/>
    <cellStyle name="Dezimal 28 6 2 3 3 2" xfId="35268" xr:uid="{00000000-0005-0000-0000-000070890000}"/>
    <cellStyle name="Dezimal 28 6 2 3 4" xfId="35269" xr:uid="{00000000-0005-0000-0000-000071890000}"/>
    <cellStyle name="Dezimal 28 6 2 4" xfId="35270" xr:uid="{00000000-0005-0000-0000-000072890000}"/>
    <cellStyle name="Dezimal 28 6 2 4 2" xfId="35271" xr:uid="{00000000-0005-0000-0000-000073890000}"/>
    <cellStyle name="Dezimal 28 6 2 4 2 2" xfId="35272" xr:uid="{00000000-0005-0000-0000-000074890000}"/>
    <cellStyle name="Dezimal 28 6 2 4 3" xfId="35273" xr:uid="{00000000-0005-0000-0000-000075890000}"/>
    <cellStyle name="Dezimal 28 6 2 4 3 2" xfId="35274" xr:uid="{00000000-0005-0000-0000-000076890000}"/>
    <cellStyle name="Dezimal 28 6 2 4 4" xfId="35275" xr:uid="{00000000-0005-0000-0000-000077890000}"/>
    <cellStyle name="Dezimal 28 6 2 5" xfId="35276" xr:uid="{00000000-0005-0000-0000-000078890000}"/>
    <cellStyle name="Dezimal 28 6 2 5 2" xfId="35277" xr:uid="{00000000-0005-0000-0000-000079890000}"/>
    <cellStyle name="Dezimal 28 6 2 5 2 2" xfId="35278" xr:uid="{00000000-0005-0000-0000-00007A890000}"/>
    <cellStyle name="Dezimal 28 6 2 5 3" xfId="35279" xr:uid="{00000000-0005-0000-0000-00007B890000}"/>
    <cellStyle name="Dezimal 28 6 2 5 3 2" xfId="35280" xr:uid="{00000000-0005-0000-0000-00007C890000}"/>
    <cellStyle name="Dezimal 28 6 2 5 4" xfId="35281" xr:uid="{00000000-0005-0000-0000-00007D890000}"/>
    <cellStyle name="Dezimal 28 6 2 6" xfId="35282" xr:uid="{00000000-0005-0000-0000-00007E890000}"/>
    <cellStyle name="Dezimal 28 6 2 6 2" xfId="35283" xr:uid="{00000000-0005-0000-0000-00007F890000}"/>
    <cellStyle name="Dezimal 28 6 2 6 2 2" xfId="35284" xr:uid="{00000000-0005-0000-0000-000080890000}"/>
    <cellStyle name="Dezimal 28 6 2 6 3" xfId="35285" xr:uid="{00000000-0005-0000-0000-000081890000}"/>
    <cellStyle name="Dezimal 28 6 2 6 3 2" xfId="35286" xr:uid="{00000000-0005-0000-0000-000082890000}"/>
    <cellStyle name="Dezimal 28 6 2 6 4" xfId="35287" xr:uid="{00000000-0005-0000-0000-000083890000}"/>
    <cellStyle name="Dezimal 28 6 2 7" xfId="35288" xr:uid="{00000000-0005-0000-0000-000084890000}"/>
    <cellStyle name="Dezimal 28 6 2 7 2" xfId="35289" xr:uid="{00000000-0005-0000-0000-000085890000}"/>
    <cellStyle name="Dezimal 28 6 2 7 2 2" xfId="35290" xr:uid="{00000000-0005-0000-0000-000086890000}"/>
    <cellStyle name="Dezimal 28 6 2 7 3" xfId="35291" xr:uid="{00000000-0005-0000-0000-000087890000}"/>
    <cellStyle name="Dezimal 28 6 2 7 3 2" xfId="35292" xr:uid="{00000000-0005-0000-0000-000088890000}"/>
    <cellStyle name="Dezimal 28 6 2 7 4" xfId="35293" xr:uid="{00000000-0005-0000-0000-000089890000}"/>
    <cellStyle name="Dezimal 28 6 2 8" xfId="35294" xr:uid="{00000000-0005-0000-0000-00008A890000}"/>
    <cellStyle name="Dezimal 28 6 2 8 2" xfId="35295" xr:uid="{00000000-0005-0000-0000-00008B890000}"/>
    <cellStyle name="Dezimal 28 6 2 9" xfId="35296" xr:uid="{00000000-0005-0000-0000-00008C890000}"/>
    <cellStyle name="Dezimal 28 6 2 9 2" xfId="35297" xr:uid="{00000000-0005-0000-0000-00008D890000}"/>
    <cellStyle name="Dezimal 28 6 3" xfId="35298" xr:uid="{00000000-0005-0000-0000-00008E890000}"/>
    <cellStyle name="Dezimal 28 6 3 2" xfId="35299" xr:uid="{00000000-0005-0000-0000-00008F890000}"/>
    <cellStyle name="Dezimal 28 6 3 2 2" xfId="35300" xr:uid="{00000000-0005-0000-0000-000090890000}"/>
    <cellStyle name="Dezimal 28 6 3 2 2 2" xfId="35301" xr:uid="{00000000-0005-0000-0000-000091890000}"/>
    <cellStyle name="Dezimal 28 6 3 2 3" xfId="35302" xr:uid="{00000000-0005-0000-0000-000092890000}"/>
    <cellStyle name="Dezimal 28 6 3 2 3 2" xfId="35303" xr:uid="{00000000-0005-0000-0000-000093890000}"/>
    <cellStyle name="Dezimal 28 6 3 2 4" xfId="35304" xr:uid="{00000000-0005-0000-0000-000094890000}"/>
    <cellStyle name="Dezimal 28 6 3 3" xfId="35305" xr:uid="{00000000-0005-0000-0000-000095890000}"/>
    <cellStyle name="Dezimal 28 6 3 3 2" xfId="35306" xr:uid="{00000000-0005-0000-0000-000096890000}"/>
    <cellStyle name="Dezimal 28 6 3 3 2 2" xfId="35307" xr:uid="{00000000-0005-0000-0000-000097890000}"/>
    <cellStyle name="Dezimal 28 6 3 3 3" xfId="35308" xr:uid="{00000000-0005-0000-0000-000098890000}"/>
    <cellStyle name="Dezimal 28 6 3 3 3 2" xfId="35309" xr:uid="{00000000-0005-0000-0000-000099890000}"/>
    <cellStyle name="Dezimal 28 6 3 3 4" xfId="35310" xr:uid="{00000000-0005-0000-0000-00009A890000}"/>
    <cellStyle name="Dezimal 28 6 3 4" xfId="35311" xr:uid="{00000000-0005-0000-0000-00009B890000}"/>
    <cellStyle name="Dezimal 28 6 3 4 2" xfId="35312" xr:uid="{00000000-0005-0000-0000-00009C890000}"/>
    <cellStyle name="Dezimal 28 6 3 5" xfId="35313" xr:uid="{00000000-0005-0000-0000-00009D890000}"/>
    <cellStyle name="Dezimal 28 6 3 5 2" xfId="35314" xr:uid="{00000000-0005-0000-0000-00009E890000}"/>
    <cellStyle name="Dezimal 28 6 3 6" xfId="35315" xr:uid="{00000000-0005-0000-0000-00009F890000}"/>
    <cellStyle name="Dezimal 28 6 4" xfId="35316" xr:uid="{00000000-0005-0000-0000-0000A0890000}"/>
    <cellStyle name="Dezimal 28 6 4 2" xfId="35317" xr:uid="{00000000-0005-0000-0000-0000A1890000}"/>
    <cellStyle name="Dezimal 28 6 4 2 2" xfId="35318" xr:uid="{00000000-0005-0000-0000-0000A2890000}"/>
    <cellStyle name="Dezimal 28 6 4 3" xfId="35319" xr:uid="{00000000-0005-0000-0000-0000A3890000}"/>
    <cellStyle name="Dezimal 28 6 4 3 2" xfId="35320" xr:uid="{00000000-0005-0000-0000-0000A4890000}"/>
    <cellStyle name="Dezimal 28 6 4 4" xfId="35321" xr:uid="{00000000-0005-0000-0000-0000A5890000}"/>
    <cellStyle name="Dezimal 28 6 5" xfId="35322" xr:uid="{00000000-0005-0000-0000-0000A6890000}"/>
    <cellStyle name="Dezimal 28 6 5 2" xfId="35323" xr:uid="{00000000-0005-0000-0000-0000A7890000}"/>
    <cellStyle name="Dezimal 28 6 5 2 2" xfId="35324" xr:uid="{00000000-0005-0000-0000-0000A8890000}"/>
    <cellStyle name="Dezimal 28 6 5 3" xfId="35325" xr:uid="{00000000-0005-0000-0000-0000A9890000}"/>
    <cellStyle name="Dezimal 28 6 5 3 2" xfId="35326" xr:uid="{00000000-0005-0000-0000-0000AA890000}"/>
    <cellStyle name="Dezimal 28 6 5 4" xfId="35327" xr:uid="{00000000-0005-0000-0000-0000AB890000}"/>
    <cellStyle name="Dezimal 28 6 6" xfId="35328" xr:uid="{00000000-0005-0000-0000-0000AC890000}"/>
    <cellStyle name="Dezimal 28 6 6 2" xfId="35329" xr:uid="{00000000-0005-0000-0000-0000AD890000}"/>
    <cellStyle name="Dezimal 28 6 6 2 2" xfId="35330" xr:uid="{00000000-0005-0000-0000-0000AE890000}"/>
    <cellStyle name="Dezimal 28 6 6 3" xfId="35331" xr:uid="{00000000-0005-0000-0000-0000AF890000}"/>
    <cellStyle name="Dezimal 28 6 6 3 2" xfId="35332" xr:uid="{00000000-0005-0000-0000-0000B0890000}"/>
    <cellStyle name="Dezimal 28 6 6 4" xfId="35333" xr:uid="{00000000-0005-0000-0000-0000B1890000}"/>
    <cellStyle name="Dezimal 28 6 7" xfId="35334" xr:uid="{00000000-0005-0000-0000-0000B2890000}"/>
    <cellStyle name="Dezimal 28 6 7 2" xfId="35335" xr:uid="{00000000-0005-0000-0000-0000B3890000}"/>
    <cellStyle name="Dezimal 28 6 7 2 2" xfId="35336" xr:uid="{00000000-0005-0000-0000-0000B4890000}"/>
    <cellStyle name="Dezimal 28 6 7 3" xfId="35337" xr:uid="{00000000-0005-0000-0000-0000B5890000}"/>
    <cellStyle name="Dezimal 28 6 7 3 2" xfId="35338" xr:uid="{00000000-0005-0000-0000-0000B6890000}"/>
    <cellStyle name="Dezimal 28 6 7 4" xfId="35339" xr:uid="{00000000-0005-0000-0000-0000B7890000}"/>
    <cellStyle name="Dezimal 28 6 8" xfId="35340" xr:uid="{00000000-0005-0000-0000-0000B8890000}"/>
    <cellStyle name="Dezimal 28 6 8 2" xfId="35341" xr:uid="{00000000-0005-0000-0000-0000B9890000}"/>
    <cellStyle name="Dezimal 28 6 8 2 2" xfId="35342" xr:uid="{00000000-0005-0000-0000-0000BA890000}"/>
    <cellStyle name="Dezimal 28 6 8 3" xfId="35343" xr:uid="{00000000-0005-0000-0000-0000BB890000}"/>
    <cellStyle name="Dezimal 28 6 8 3 2" xfId="35344" xr:uid="{00000000-0005-0000-0000-0000BC890000}"/>
    <cellStyle name="Dezimal 28 6 8 4" xfId="35345" xr:uid="{00000000-0005-0000-0000-0000BD890000}"/>
    <cellStyle name="Dezimal 28 6 9" xfId="35346" xr:uid="{00000000-0005-0000-0000-0000BE890000}"/>
    <cellStyle name="Dezimal 28 6 9 2" xfId="35347" xr:uid="{00000000-0005-0000-0000-0000BF890000}"/>
    <cellStyle name="Dezimal 28 7" xfId="35348" xr:uid="{00000000-0005-0000-0000-0000C0890000}"/>
    <cellStyle name="Dezimal 28 7 10" xfId="35349" xr:uid="{00000000-0005-0000-0000-0000C1890000}"/>
    <cellStyle name="Dezimal 28 7 2" xfId="35350" xr:uid="{00000000-0005-0000-0000-0000C2890000}"/>
    <cellStyle name="Dezimal 28 7 2 10" xfId="35351" xr:uid="{00000000-0005-0000-0000-0000C3890000}"/>
    <cellStyle name="Dezimal 28 7 2 2" xfId="35352" xr:uid="{00000000-0005-0000-0000-0000C4890000}"/>
    <cellStyle name="Dezimal 28 7 2 2 2" xfId="35353" xr:uid="{00000000-0005-0000-0000-0000C5890000}"/>
    <cellStyle name="Dezimal 28 7 2 2 2 2" xfId="35354" xr:uid="{00000000-0005-0000-0000-0000C6890000}"/>
    <cellStyle name="Dezimal 28 7 2 2 3" xfId="35355" xr:uid="{00000000-0005-0000-0000-0000C7890000}"/>
    <cellStyle name="Dezimal 28 7 2 2 3 2" xfId="35356" xr:uid="{00000000-0005-0000-0000-0000C8890000}"/>
    <cellStyle name="Dezimal 28 7 2 2 4" xfId="35357" xr:uid="{00000000-0005-0000-0000-0000C9890000}"/>
    <cellStyle name="Dezimal 28 7 2 3" xfId="35358" xr:uid="{00000000-0005-0000-0000-0000CA890000}"/>
    <cellStyle name="Dezimal 28 7 2 3 2" xfId="35359" xr:uid="{00000000-0005-0000-0000-0000CB890000}"/>
    <cellStyle name="Dezimal 28 7 2 3 2 2" xfId="35360" xr:uid="{00000000-0005-0000-0000-0000CC890000}"/>
    <cellStyle name="Dezimal 28 7 2 3 3" xfId="35361" xr:uid="{00000000-0005-0000-0000-0000CD890000}"/>
    <cellStyle name="Dezimal 28 7 2 3 3 2" xfId="35362" xr:uid="{00000000-0005-0000-0000-0000CE890000}"/>
    <cellStyle name="Dezimal 28 7 2 3 4" xfId="35363" xr:uid="{00000000-0005-0000-0000-0000CF890000}"/>
    <cellStyle name="Dezimal 28 7 2 4" xfId="35364" xr:uid="{00000000-0005-0000-0000-0000D0890000}"/>
    <cellStyle name="Dezimal 28 7 2 4 2" xfId="35365" xr:uid="{00000000-0005-0000-0000-0000D1890000}"/>
    <cellStyle name="Dezimal 28 7 2 4 2 2" xfId="35366" xr:uid="{00000000-0005-0000-0000-0000D2890000}"/>
    <cellStyle name="Dezimal 28 7 2 4 3" xfId="35367" xr:uid="{00000000-0005-0000-0000-0000D3890000}"/>
    <cellStyle name="Dezimal 28 7 2 4 3 2" xfId="35368" xr:uid="{00000000-0005-0000-0000-0000D4890000}"/>
    <cellStyle name="Dezimal 28 7 2 4 4" xfId="35369" xr:uid="{00000000-0005-0000-0000-0000D5890000}"/>
    <cellStyle name="Dezimal 28 7 2 5" xfId="35370" xr:uid="{00000000-0005-0000-0000-0000D6890000}"/>
    <cellStyle name="Dezimal 28 7 2 5 2" xfId="35371" xr:uid="{00000000-0005-0000-0000-0000D7890000}"/>
    <cellStyle name="Dezimal 28 7 2 5 2 2" xfId="35372" xr:uid="{00000000-0005-0000-0000-0000D8890000}"/>
    <cellStyle name="Dezimal 28 7 2 5 3" xfId="35373" xr:uid="{00000000-0005-0000-0000-0000D9890000}"/>
    <cellStyle name="Dezimal 28 7 2 5 3 2" xfId="35374" xr:uid="{00000000-0005-0000-0000-0000DA890000}"/>
    <cellStyle name="Dezimal 28 7 2 5 4" xfId="35375" xr:uid="{00000000-0005-0000-0000-0000DB890000}"/>
    <cellStyle name="Dezimal 28 7 2 6" xfId="35376" xr:uid="{00000000-0005-0000-0000-0000DC890000}"/>
    <cellStyle name="Dezimal 28 7 2 6 2" xfId="35377" xr:uid="{00000000-0005-0000-0000-0000DD890000}"/>
    <cellStyle name="Dezimal 28 7 2 6 2 2" xfId="35378" xr:uid="{00000000-0005-0000-0000-0000DE890000}"/>
    <cellStyle name="Dezimal 28 7 2 6 3" xfId="35379" xr:uid="{00000000-0005-0000-0000-0000DF890000}"/>
    <cellStyle name="Dezimal 28 7 2 6 3 2" xfId="35380" xr:uid="{00000000-0005-0000-0000-0000E0890000}"/>
    <cellStyle name="Dezimal 28 7 2 6 4" xfId="35381" xr:uid="{00000000-0005-0000-0000-0000E1890000}"/>
    <cellStyle name="Dezimal 28 7 2 7" xfId="35382" xr:uid="{00000000-0005-0000-0000-0000E2890000}"/>
    <cellStyle name="Dezimal 28 7 2 7 2" xfId="35383" xr:uid="{00000000-0005-0000-0000-0000E3890000}"/>
    <cellStyle name="Dezimal 28 7 2 7 2 2" xfId="35384" xr:uid="{00000000-0005-0000-0000-0000E4890000}"/>
    <cellStyle name="Dezimal 28 7 2 7 3" xfId="35385" xr:uid="{00000000-0005-0000-0000-0000E5890000}"/>
    <cellStyle name="Dezimal 28 7 2 7 3 2" xfId="35386" xr:uid="{00000000-0005-0000-0000-0000E6890000}"/>
    <cellStyle name="Dezimal 28 7 2 7 4" xfId="35387" xr:uid="{00000000-0005-0000-0000-0000E7890000}"/>
    <cellStyle name="Dezimal 28 7 2 8" xfId="35388" xr:uid="{00000000-0005-0000-0000-0000E8890000}"/>
    <cellStyle name="Dezimal 28 7 2 8 2" xfId="35389" xr:uid="{00000000-0005-0000-0000-0000E9890000}"/>
    <cellStyle name="Dezimal 28 7 2 9" xfId="35390" xr:uid="{00000000-0005-0000-0000-0000EA890000}"/>
    <cellStyle name="Dezimal 28 7 2 9 2" xfId="35391" xr:uid="{00000000-0005-0000-0000-0000EB890000}"/>
    <cellStyle name="Dezimal 28 7 3" xfId="35392" xr:uid="{00000000-0005-0000-0000-0000EC890000}"/>
    <cellStyle name="Dezimal 28 7 3 2" xfId="35393" xr:uid="{00000000-0005-0000-0000-0000ED890000}"/>
    <cellStyle name="Dezimal 28 7 3 2 2" xfId="35394" xr:uid="{00000000-0005-0000-0000-0000EE890000}"/>
    <cellStyle name="Dezimal 28 7 3 3" xfId="35395" xr:uid="{00000000-0005-0000-0000-0000EF890000}"/>
    <cellStyle name="Dezimal 28 7 3 3 2" xfId="35396" xr:uid="{00000000-0005-0000-0000-0000F0890000}"/>
    <cellStyle name="Dezimal 28 7 3 4" xfId="35397" xr:uid="{00000000-0005-0000-0000-0000F1890000}"/>
    <cellStyle name="Dezimal 28 7 4" xfId="35398" xr:uid="{00000000-0005-0000-0000-0000F2890000}"/>
    <cellStyle name="Dezimal 28 7 4 2" xfId="35399" xr:uid="{00000000-0005-0000-0000-0000F3890000}"/>
    <cellStyle name="Dezimal 28 7 4 2 2" xfId="35400" xr:uid="{00000000-0005-0000-0000-0000F4890000}"/>
    <cellStyle name="Dezimal 28 7 4 3" xfId="35401" xr:uid="{00000000-0005-0000-0000-0000F5890000}"/>
    <cellStyle name="Dezimal 28 7 4 3 2" xfId="35402" xr:uid="{00000000-0005-0000-0000-0000F6890000}"/>
    <cellStyle name="Dezimal 28 7 4 4" xfId="35403" xr:uid="{00000000-0005-0000-0000-0000F7890000}"/>
    <cellStyle name="Dezimal 28 7 5" xfId="35404" xr:uid="{00000000-0005-0000-0000-0000F8890000}"/>
    <cellStyle name="Dezimal 28 7 5 2" xfId="35405" xr:uid="{00000000-0005-0000-0000-0000F9890000}"/>
    <cellStyle name="Dezimal 28 7 5 2 2" xfId="35406" xr:uid="{00000000-0005-0000-0000-0000FA890000}"/>
    <cellStyle name="Dezimal 28 7 5 3" xfId="35407" xr:uid="{00000000-0005-0000-0000-0000FB890000}"/>
    <cellStyle name="Dezimal 28 7 5 3 2" xfId="35408" xr:uid="{00000000-0005-0000-0000-0000FC890000}"/>
    <cellStyle name="Dezimal 28 7 5 4" xfId="35409" xr:uid="{00000000-0005-0000-0000-0000FD890000}"/>
    <cellStyle name="Dezimal 28 7 6" xfId="35410" xr:uid="{00000000-0005-0000-0000-0000FE890000}"/>
    <cellStyle name="Dezimal 28 7 6 2" xfId="35411" xr:uid="{00000000-0005-0000-0000-0000FF890000}"/>
    <cellStyle name="Dezimal 28 7 6 2 2" xfId="35412" xr:uid="{00000000-0005-0000-0000-0000008A0000}"/>
    <cellStyle name="Dezimal 28 7 6 3" xfId="35413" xr:uid="{00000000-0005-0000-0000-0000018A0000}"/>
    <cellStyle name="Dezimal 28 7 6 3 2" xfId="35414" xr:uid="{00000000-0005-0000-0000-0000028A0000}"/>
    <cellStyle name="Dezimal 28 7 6 4" xfId="35415" xr:uid="{00000000-0005-0000-0000-0000038A0000}"/>
    <cellStyle name="Dezimal 28 7 7" xfId="35416" xr:uid="{00000000-0005-0000-0000-0000048A0000}"/>
    <cellStyle name="Dezimal 28 7 7 2" xfId="35417" xr:uid="{00000000-0005-0000-0000-0000058A0000}"/>
    <cellStyle name="Dezimal 28 7 7 2 2" xfId="35418" xr:uid="{00000000-0005-0000-0000-0000068A0000}"/>
    <cellStyle name="Dezimal 28 7 7 3" xfId="35419" xr:uid="{00000000-0005-0000-0000-0000078A0000}"/>
    <cellStyle name="Dezimal 28 7 7 3 2" xfId="35420" xr:uid="{00000000-0005-0000-0000-0000088A0000}"/>
    <cellStyle name="Dezimal 28 7 7 4" xfId="35421" xr:uid="{00000000-0005-0000-0000-0000098A0000}"/>
    <cellStyle name="Dezimal 28 7 8" xfId="35422" xr:uid="{00000000-0005-0000-0000-00000A8A0000}"/>
    <cellStyle name="Dezimal 28 7 8 2" xfId="35423" xr:uid="{00000000-0005-0000-0000-00000B8A0000}"/>
    <cellStyle name="Dezimal 28 7 9" xfId="35424" xr:uid="{00000000-0005-0000-0000-00000C8A0000}"/>
    <cellStyle name="Dezimal 28 7 9 2" xfId="35425" xr:uid="{00000000-0005-0000-0000-00000D8A0000}"/>
    <cellStyle name="Dezimal 28 8" xfId="35426" xr:uid="{00000000-0005-0000-0000-00000E8A0000}"/>
    <cellStyle name="Dezimal 28 8 10" xfId="35427" xr:uid="{00000000-0005-0000-0000-00000F8A0000}"/>
    <cellStyle name="Dezimal 28 8 2" xfId="35428" xr:uid="{00000000-0005-0000-0000-0000108A0000}"/>
    <cellStyle name="Dezimal 28 8 2 2" xfId="35429" xr:uid="{00000000-0005-0000-0000-0000118A0000}"/>
    <cellStyle name="Dezimal 28 8 2 2 2" xfId="35430" xr:uid="{00000000-0005-0000-0000-0000128A0000}"/>
    <cellStyle name="Dezimal 28 8 2 2 2 2" xfId="35431" xr:uid="{00000000-0005-0000-0000-0000138A0000}"/>
    <cellStyle name="Dezimal 28 8 2 2 3" xfId="35432" xr:uid="{00000000-0005-0000-0000-0000148A0000}"/>
    <cellStyle name="Dezimal 28 8 2 2 3 2" xfId="35433" xr:uid="{00000000-0005-0000-0000-0000158A0000}"/>
    <cellStyle name="Dezimal 28 8 2 2 4" xfId="35434" xr:uid="{00000000-0005-0000-0000-0000168A0000}"/>
    <cellStyle name="Dezimal 28 8 2 3" xfId="35435" xr:uid="{00000000-0005-0000-0000-0000178A0000}"/>
    <cellStyle name="Dezimal 28 8 2 3 2" xfId="35436" xr:uid="{00000000-0005-0000-0000-0000188A0000}"/>
    <cellStyle name="Dezimal 28 8 2 3 2 2" xfId="35437" xr:uid="{00000000-0005-0000-0000-0000198A0000}"/>
    <cellStyle name="Dezimal 28 8 2 3 3" xfId="35438" xr:uid="{00000000-0005-0000-0000-00001A8A0000}"/>
    <cellStyle name="Dezimal 28 8 2 3 3 2" xfId="35439" xr:uid="{00000000-0005-0000-0000-00001B8A0000}"/>
    <cellStyle name="Dezimal 28 8 2 3 4" xfId="35440" xr:uid="{00000000-0005-0000-0000-00001C8A0000}"/>
    <cellStyle name="Dezimal 28 8 2 4" xfId="35441" xr:uid="{00000000-0005-0000-0000-00001D8A0000}"/>
    <cellStyle name="Dezimal 28 8 2 4 2" xfId="35442" xr:uid="{00000000-0005-0000-0000-00001E8A0000}"/>
    <cellStyle name="Dezimal 28 8 2 5" xfId="35443" xr:uid="{00000000-0005-0000-0000-00001F8A0000}"/>
    <cellStyle name="Dezimal 28 8 2 5 2" xfId="35444" xr:uid="{00000000-0005-0000-0000-0000208A0000}"/>
    <cellStyle name="Dezimal 28 8 2 6" xfId="35445" xr:uid="{00000000-0005-0000-0000-0000218A0000}"/>
    <cellStyle name="Dezimal 28 8 3" xfId="35446" xr:uid="{00000000-0005-0000-0000-0000228A0000}"/>
    <cellStyle name="Dezimal 28 8 3 2" xfId="35447" xr:uid="{00000000-0005-0000-0000-0000238A0000}"/>
    <cellStyle name="Dezimal 28 8 3 2 2" xfId="35448" xr:uid="{00000000-0005-0000-0000-0000248A0000}"/>
    <cellStyle name="Dezimal 28 8 3 3" xfId="35449" xr:uid="{00000000-0005-0000-0000-0000258A0000}"/>
    <cellStyle name="Dezimal 28 8 3 3 2" xfId="35450" xr:uid="{00000000-0005-0000-0000-0000268A0000}"/>
    <cellStyle name="Dezimal 28 8 3 4" xfId="35451" xr:uid="{00000000-0005-0000-0000-0000278A0000}"/>
    <cellStyle name="Dezimal 28 8 4" xfId="35452" xr:uid="{00000000-0005-0000-0000-0000288A0000}"/>
    <cellStyle name="Dezimal 28 8 4 2" xfId="35453" xr:uid="{00000000-0005-0000-0000-0000298A0000}"/>
    <cellStyle name="Dezimal 28 8 4 2 2" xfId="35454" xr:uid="{00000000-0005-0000-0000-00002A8A0000}"/>
    <cellStyle name="Dezimal 28 8 4 3" xfId="35455" xr:uid="{00000000-0005-0000-0000-00002B8A0000}"/>
    <cellStyle name="Dezimal 28 8 4 3 2" xfId="35456" xr:uid="{00000000-0005-0000-0000-00002C8A0000}"/>
    <cellStyle name="Dezimal 28 8 4 4" xfId="35457" xr:uid="{00000000-0005-0000-0000-00002D8A0000}"/>
    <cellStyle name="Dezimal 28 8 5" xfId="35458" xr:uid="{00000000-0005-0000-0000-00002E8A0000}"/>
    <cellStyle name="Dezimal 28 8 5 2" xfId="35459" xr:uid="{00000000-0005-0000-0000-00002F8A0000}"/>
    <cellStyle name="Dezimal 28 8 5 2 2" xfId="35460" xr:uid="{00000000-0005-0000-0000-0000308A0000}"/>
    <cellStyle name="Dezimal 28 8 5 3" xfId="35461" xr:uid="{00000000-0005-0000-0000-0000318A0000}"/>
    <cellStyle name="Dezimal 28 8 5 3 2" xfId="35462" xr:uid="{00000000-0005-0000-0000-0000328A0000}"/>
    <cellStyle name="Dezimal 28 8 5 4" xfId="35463" xr:uid="{00000000-0005-0000-0000-0000338A0000}"/>
    <cellStyle name="Dezimal 28 8 6" xfId="35464" xr:uid="{00000000-0005-0000-0000-0000348A0000}"/>
    <cellStyle name="Dezimal 28 8 6 2" xfId="35465" xr:uid="{00000000-0005-0000-0000-0000358A0000}"/>
    <cellStyle name="Dezimal 28 8 6 2 2" xfId="35466" xr:uid="{00000000-0005-0000-0000-0000368A0000}"/>
    <cellStyle name="Dezimal 28 8 6 3" xfId="35467" xr:uid="{00000000-0005-0000-0000-0000378A0000}"/>
    <cellStyle name="Dezimal 28 8 6 3 2" xfId="35468" xr:uid="{00000000-0005-0000-0000-0000388A0000}"/>
    <cellStyle name="Dezimal 28 8 6 4" xfId="35469" xr:uid="{00000000-0005-0000-0000-0000398A0000}"/>
    <cellStyle name="Dezimal 28 8 7" xfId="35470" xr:uid="{00000000-0005-0000-0000-00003A8A0000}"/>
    <cellStyle name="Dezimal 28 8 7 2" xfId="35471" xr:uid="{00000000-0005-0000-0000-00003B8A0000}"/>
    <cellStyle name="Dezimal 28 8 7 2 2" xfId="35472" xr:uid="{00000000-0005-0000-0000-00003C8A0000}"/>
    <cellStyle name="Dezimal 28 8 7 3" xfId="35473" xr:uid="{00000000-0005-0000-0000-00003D8A0000}"/>
    <cellStyle name="Dezimal 28 8 7 3 2" xfId="35474" xr:uid="{00000000-0005-0000-0000-00003E8A0000}"/>
    <cellStyle name="Dezimal 28 8 7 4" xfId="35475" xr:uid="{00000000-0005-0000-0000-00003F8A0000}"/>
    <cellStyle name="Dezimal 28 8 8" xfId="35476" xr:uid="{00000000-0005-0000-0000-0000408A0000}"/>
    <cellStyle name="Dezimal 28 8 8 2" xfId="35477" xr:uid="{00000000-0005-0000-0000-0000418A0000}"/>
    <cellStyle name="Dezimal 28 8 9" xfId="35478" xr:uid="{00000000-0005-0000-0000-0000428A0000}"/>
    <cellStyle name="Dezimal 28 8 9 2" xfId="35479" xr:uid="{00000000-0005-0000-0000-0000438A0000}"/>
    <cellStyle name="Dezimal 28 9" xfId="35480" xr:uid="{00000000-0005-0000-0000-0000448A0000}"/>
    <cellStyle name="Dezimal 28 9 10" xfId="35481" xr:uid="{00000000-0005-0000-0000-0000458A0000}"/>
    <cellStyle name="Dezimal 28 9 10 2" xfId="35482" xr:uid="{00000000-0005-0000-0000-0000468A0000}"/>
    <cellStyle name="Dezimal 28 9 11" xfId="35483" xr:uid="{00000000-0005-0000-0000-0000478A0000}"/>
    <cellStyle name="Dezimal 28 9 2" xfId="35484" xr:uid="{00000000-0005-0000-0000-0000488A0000}"/>
    <cellStyle name="Dezimal 28 9 2 2" xfId="35485" xr:uid="{00000000-0005-0000-0000-0000498A0000}"/>
    <cellStyle name="Dezimal 28 9 2 2 2" xfId="35486" xr:uid="{00000000-0005-0000-0000-00004A8A0000}"/>
    <cellStyle name="Dezimal 28 9 2 2 2 2" xfId="35487" xr:uid="{00000000-0005-0000-0000-00004B8A0000}"/>
    <cellStyle name="Dezimal 28 9 2 2 3" xfId="35488" xr:uid="{00000000-0005-0000-0000-00004C8A0000}"/>
    <cellStyle name="Dezimal 28 9 2 2 3 2" xfId="35489" xr:uid="{00000000-0005-0000-0000-00004D8A0000}"/>
    <cellStyle name="Dezimal 28 9 2 2 4" xfId="35490" xr:uid="{00000000-0005-0000-0000-00004E8A0000}"/>
    <cellStyle name="Dezimal 28 9 2 3" xfId="35491" xr:uid="{00000000-0005-0000-0000-00004F8A0000}"/>
    <cellStyle name="Dezimal 28 9 2 3 2" xfId="35492" xr:uid="{00000000-0005-0000-0000-0000508A0000}"/>
    <cellStyle name="Dezimal 28 9 2 3 2 2" xfId="35493" xr:uid="{00000000-0005-0000-0000-0000518A0000}"/>
    <cellStyle name="Dezimal 28 9 2 3 3" xfId="35494" xr:uid="{00000000-0005-0000-0000-0000528A0000}"/>
    <cellStyle name="Dezimal 28 9 2 3 3 2" xfId="35495" xr:uid="{00000000-0005-0000-0000-0000538A0000}"/>
    <cellStyle name="Dezimal 28 9 2 3 4" xfId="35496" xr:uid="{00000000-0005-0000-0000-0000548A0000}"/>
    <cellStyle name="Dezimal 28 9 2 4" xfId="35497" xr:uid="{00000000-0005-0000-0000-0000558A0000}"/>
    <cellStyle name="Dezimal 28 9 2 4 2" xfId="35498" xr:uid="{00000000-0005-0000-0000-0000568A0000}"/>
    <cellStyle name="Dezimal 28 9 2 5" xfId="35499" xr:uid="{00000000-0005-0000-0000-0000578A0000}"/>
    <cellStyle name="Dezimal 28 9 2 5 2" xfId="35500" xr:uid="{00000000-0005-0000-0000-0000588A0000}"/>
    <cellStyle name="Dezimal 28 9 2 6" xfId="35501" xr:uid="{00000000-0005-0000-0000-0000598A0000}"/>
    <cellStyle name="Dezimal 28 9 3" xfId="35502" xr:uid="{00000000-0005-0000-0000-00005A8A0000}"/>
    <cellStyle name="Dezimal 28 9 3 2" xfId="35503" xr:uid="{00000000-0005-0000-0000-00005B8A0000}"/>
    <cellStyle name="Dezimal 28 9 3 2 2" xfId="35504" xr:uid="{00000000-0005-0000-0000-00005C8A0000}"/>
    <cellStyle name="Dezimal 28 9 3 2 2 2" xfId="35505" xr:uid="{00000000-0005-0000-0000-00005D8A0000}"/>
    <cellStyle name="Dezimal 28 9 3 2 3" xfId="35506" xr:uid="{00000000-0005-0000-0000-00005E8A0000}"/>
    <cellStyle name="Dezimal 28 9 3 2 3 2" xfId="35507" xr:uid="{00000000-0005-0000-0000-00005F8A0000}"/>
    <cellStyle name="Dezimal 28 9 3 2 4" xfId="35508" xr:uid="{00000000-0005-0000-0000-0000608A0000}"/>
    <cellStyle name="Dezimal 28 9 3 3" xfId="35509" xr:uid="{00000000-0005-0000-0000-0000618A0000}"/>
    <cellStyle name="Dezimal 28 9 3 3 2" xfId="35510" xr:uid="{00000000-0005-0000-0000-0000628A0000}"/>
    <cellStyle name="Dezimal 28 9 3 3 2 2" xfId="35511" xr:uid="{00000000-0005-0000-0000-0000638A0000}"/>
    <cellStyle name="Dezimal 28 9 3 3 3" xfId="35512" xr:uid="{00000000-0005-0000-0000-0000648A0000}"/>
    <cellStyle name="Dezimal 28 9 3 3 3 2" xfId="35513" xr:uid="{00000000-0005-0000-0000-0000658A0000}"/>
    <cellStyle name="Dezimal 28 9 3 3 4" xfId="35514" xr:uid="{00000000-0005-0000-0000-0000668A0000}"/>
    <cellStyle name="Dezimal 28 9 3 4" xfId="35515" xr:uid="{00000000-0005-0000-0000-0000678A0000}"/>
    <cellStyle name="Dezimal 28 9 3 4 2" xfId="35516" xr:uid="{00000000-0005-0000-0000-0000688A0000}"/>
    <cellStyle name="Dezimal 28 9 3 5" xfId="35517" xr:uid="{00000000-0005-0000-0000-0000698A0000}"/>
    <cellStyle name="Dezimal 28 9 3 5 2" xfId="35518" xr:uid="{00000000-0005-0000-0000-00006A8A0000}"/>
    <cellStyle name="Dezimal 28 9 3 6" xfId="35519" xr:uid="{00000000-0005-0000-0000-00006B8A0000}"/>
    <cellStyle name="Dezimal 28 9 4" xfId="35520" xr:uid="{00000000-0005-0000-0000-00006C8A0000}"/>
    <cellStyle name="Dezimal 28 9 4 2" xfId="35521" xr:uid="{00000000-0005-0000-0000-00006D8A0000}"/>
    <cellStyle name="Dezimal 28 9 4 2 2" xfId="35522" xr:uid="{00000000-0005-0000-0000-00006E8A0000}"/>
    <cellStyle name="Dezimal 28 9 4 2 2 2" xfId="35523" xr:uid="{00000000-0005-0000-0000-00006F8A0000}"/>
    <cellStyle name="Dezimal 28 9 4 2 2 2 2" xfId="35524" xr:uid="{00000000-0005-0000-0000-0000708A0000}"/>
    <cellStyle name="Dezimal 28 9 4 2 2 3" xfId="35525" xr:uid="{00000000-0005-0000-0000-0000718A0000}"/>
    <cellStyle name="Dezimal 28 9 4 2 2 3 2" xfId="35526" xr:uid="{00000000-0005-0000-0000-0000728A0000}"/>
    <cellStyle name="Dezimal 28 9 4 2 2 4" xfId="35527" xr:uid="{00000000-0005-0000-0000-0000738A0000}"/>
    <cellStyle name="Dezimal 28 9 4 2 3" xfId="35528" xr:uid="{00000000-0005-0000-0000-0000748A0000}"/>
    <cellStyle name="Dezimal 28 9 4 2 3 2" xfId="35529" xr:uid="{00000000-0005-0000-0000-0000758A0000}"/>
    <cellStyle name="Dezimal 28 9 4 2 3 2 2" xfId="35530" xr:uid="{00000000-0005-0000-0000-0000768A0000}"/>
    <cellStyle name="Dezimal 28 9 4 2 3 3" xfId="35531" xr:uid="{00000000-0005-0000-0000-0000778A0000}"/>
    <cellStyle name="Dezimal 28 9 4 2 3 3 2" xfId="35532" xr:uid="{00000000-0005-0000-0000-0000788A0000}"/>
    <cellStyle name="Dezimal 28 9 4 2 3 4" xfId="35533" xr:uid="{00000000-0005-0000-0000-0000798A0000}"/>
    <cellStyle name="Dezimal 28 9 4 2 4" xfId="35534" xr:uid="{00000000-0005-0000-0000-00007A8A0000}"/>
    <cellStyle name="Dezimal 28 9 4 2 4 2" xfId="35535" xr:uid="{00000000-0005-0000-0000-00007B8A0000}"/>
    <cellStyle name="Dezimal 28 9 4 2 5" xfId="35536" xr:uid="{00000000-0005-0000-0000-00007C8A0000}"/>
    <cellStyle name="Dezimal 28 9 4 2 5 2" xfId="35537" xr:uid="{00000000-0005-0000-0000-00007D8A0000}"/>
    <cellStyle name="Dezimal 28 9 4 2 6" xfId="35538" xr:uid="{00000000-0005-0000-0000-00007E8A0000}"/>
    <cellStyle name="Dezimal 28 9 4 3" xfId="35539" xr:uid="{00000000-0005-0000-0000-00007F8A0000}"/>
    <cellStyle name="Dezimal 28 9 4 3 2" xfId="35540" xr:uid="{00000000-0005-0000-0000-0000808A0000}"/>
    <cellStyle name="Dezimal 28 9 4 3 2 2" xfId="35541" xr:uid="{00000000-0005-0000-0000-0000818A0000}"/>
    <cellStyle name="Dezimal 28 9 4 3 3" xfId="35542" xr:uid="{00000000-0005-0000-0000-0000828A0000}"/>
    <cellStyle name="Dezimal 28 9 4 3 3 2" xfId="35543" xr:uid="{00000000-0005-0000-0000-0000838A0000}"/>
    <cellStyle name="Dezimal 28 9 4 3 4" xfId="35544" xr:uid="{00000000-0005-0000-0000-0000848A0000}"/>
    <cellStyle name="Dezimal 28 9 4 4" xfId="35545" xr:uid="{00000000-0005-0000-0000-0000858A0000}"/>
    <cellStyle name="Dezimal 28 9 4 4 2" xfId="35546" xr:uid="{00000000-0005-0000-0000-0000868A0000}"/>
    <cellStyle name="Dezimal 28 9 4 5" xfId="35547" xr:uid="{00000000-0005-0000-0000-0000878A0000}"/>
    <cellStyle name="Dezimal 28 9 4 5 2" xfId="35548" xr:uid="{00000000-0005-0000-0000-0000888A0000}"/>
    <cellStyle name="Dezimal 28 9 4 6" xfId="35549" xr:uid="{00000000-0005-0000-0000-0000898A0000}"/>
    <cellStyle name="Dezimal 28 9 5" xfId="35550" xr:uid="{00000000-0005-0000-0000-00008A8A0000}"/>
    <cellStyle name="Dezimal 28 9 5 2" xfId="35551" xr:uid="{00000000-0005-0000-0000-00008B8A0000}"/>
    <cellStyle name="Dezimal 28 9 5 2 2" xfId="35552" xr:uid="{00000000-0005-0000-0000-00008C8A0000}"/>
    <cellStyle name="Dezimal 28 9 5 3" xfId="35553" xr:uid="{00000000-0005-0000-0000-00008D8A0000}"/>
    <cellStyle name="Dezimal 28 9 5 3 2" xfId="35554" xr:uid="{00000000-0005-0000-0000-00008E8A0000}"/>
    <cellStyle name="Dezimal 28 9 5 4" xfId="35555" xr:uid="{00000000-0005-0000-0000-00008F8A0000}"/>
    <cellStyle name="Dezimal 28 9 6" xfId="35556" xr:uid="{00000000-0005-0000-0000-0000908A0000}"/>
    <cellStyle name="Dezimal 28 9 6 2" xfId="35557" xr:uid="{00000000-0005-0000-0000-0000918A0000}"/>
    <cellStyle name="Dezimal 28 9 6 2 2" xfId="35558" xr:uid="{00000000-0005-0000-0000-0000928A0000}"/>
    <cellStyle name="Dezimal 28 9 6 3" xfId="35559" xr:uid="{00000000-0005-0000-0000-0000938A0000}"/>
    <cellStyle name="Dezimal 28 9 6 3 2" xfId="35560" xr:uid="{00000000-0005-0000-0000-0000948A0000}"/>
    <cellStyle name="Dezimal 28 9 6 4" xfId="35561" xr:uid="{00000000-0005-0000-0000-0000958A0000}"/>
    <cellStyle name="Dezimal 28 9 7" xfId="35562" xr:uid="{00000000-0005-0000-0000-0000968A0000}"/>
    <cellStyle name="Dezimal 28 9 7 2" xfId="35563" xr:uid="{00000000-0005-0000-0000-0000978A0000}"/>
    <cellStyle name="Dezimal 28 9 7 2 2" xfId="35564" xr:uid="{00000000-0005-0000-0000-0000988A0000}"/>
    <cellStyle name="Dezimal 28 9 7 3" xfId="35565" xr:uid="{00000000-0005-0000-0000-0000998A0000}"/>
    <cellStyle name="Dezimal 28 9 7 3 2" xfId="35566" xr:uid="{00000000-0005-0000-0000-00009A8A0000}"/>
    <cellStyle name="Dezimal 28 9 7 4" xfId="35567" xr:uid="{00000000-0005-0000-0000-00009B8A0000}"/>
    <cellStyle name="Dezimal 28 9 8" xfId="35568" xr:uid="{00000000-0005-0000-0000-00009C8A0000}"/>
    <cellStyle name="Dezimal 28 9 8 2" xfId="35569" xr:uid="{00000000-0005-0000-0000-00009D8A0000}"/>
    <cellStyle name="Dezimal 28 9 8 2 2" xfId="35570" xr:uid="{00000000-0005-0000-0000-00009E8A0000}"/>
    <cellStyle name="Dezimal 28 9 8 3" xfId="35571" xr:uid="{00000000-0005-0000-0000-00009F8A0000}"/>
    <cellStyle name="Dezimal 28 9 8 3 2" xfId="35572" xr:uid="{00000000-0005-0000-0000-0000A08A0000}"/>
    <cellStyle name="Dezimal 28 9 8 4" xfId="35573" xr:uid="{00000000-0005-0000-0000-0000A18A0000}"/>
    <cellStyle name="Dezimal 28 9 9" xfId="35574" xr:uid="{00000000-0005-0000-0000-0000A28A0000}"/>
    <cellStyle name="Dezimal 28 9 9 2" xfId="35575" xr:uid="{00000000-0005-0000-0000-0000A38A0000}"/>
    <cellStyle name="Dezimal 29" xfId="35576" xr:uid="{00000000-0005-0000-0000-0000A48A0000}"/>
    <cellStyle name="Dezimal 29 2" xfId="35577" xr:uid="{00000000-0005-0000-0000-0000A58A0000}"/>
    <cellStyle name="Dezimal 29 2 2" xfId="35578" xr:uid="{00000000-0005-0000-0000-0000A68A0000}"/>
    <cellStyle name="Dezimal 29 2 2 2" xfId="35579" xr:uid="{00000000-0005-0000-0000-0000A78A0000}"/>
    <cellStyle name="Dezimal 29 2 3" xfId="35580" xr:uid="{00000000-0005-0000-0000-0000A88A0000}"/>
    <cellStyle name="Dezimal 29 2 3 2" xfId="35581" xr:uid="{00000000-0005-0000-0000-0000A98A0000}"/>
    <cellStyle name="Dezimal 29 2 4" xfId="35582" xr:uid="{00000000-0005-0000-0000-0000AA8A0000}"/>
    <cellStyle name="Dezimal 29 3" xfId="35583" xr:uid="{00000000-0005-0000-0000-0000AB8A0000}"/>
    <cellStyle name="Dezimal 29 3 2" xfId="35584" xr:uid="{00000000-0005-0000-0000-0000AC8A0000}"/>
    <cellStyle name="Dezimal 29 3 2 2" xfId="35585" xr:uid="{00000000-0005-0000-0000-0000AD8A0000}"/>
    <cellStyle name="Dezimal 29 3 3" xfId="35586" xr:uid="{00000000-0005-0000-0000-0000AE8A0000}"/>
    <cellStyle name="Dezimal 29 4" xfId="35587" xr:uid="{00000000-0005-0000-0000-0000AF8A0000}"/>
    <cellStyle name="Dezimal 29 4 2" xfId="35588" xr:uid="{00000000-0005-0000-0000-0000B08A0000}"/>
    <cellStyle name="Dezimal 29 5" xfId="35589" xr:uid="{00000000-0005-0000-0000-0000B18A0000}"/>
    <cellStyle name="Dezimal 3" xfId="35590" xr:uid="{00000000-0005-0000-0000-0000B28A0000}"/>
    <cellStyle name="Dezimal 3 10" xfId="35591" xr:uid="{00000000-0005-0000-0000-0000B38A0000}"/>
    <cellStyle name="Dezimal 3 10 2" xfId="35592" xr:uid="{00000000-0005-0000-0000-0000B48A0000}"/>
    <cellStyle name="Dezimal 3 11" xfId="35593" xr:uid="{00000000-0005-0000-0000-0000B58A0000}"/>
    <cellStyle name="Dezimal 3 11 2" xfId="35594" xr:uid="{00000000-0005-0000-0000-0000B68A0000}"/>
    <cellStyle name="Dezimal 3 12" xfId="35595" xr:uid="{00000000-0005-0000-0000-0000B78A0000}"/>
    <cellStyle name="Dezimal 3 2" xfId="35596" xr:uid="{00000000-0005-0000-0000-0000B88A0000}"/>
    <cellStyle name="Dezimal 3 2 10" xfId="35597" xr:uid="{00000000-0005-0000-0000-0000B98A0000}"/>
    <cellStyle name="Dezimal 3 2 2" xfId="35598" xr:uid="{00000000-0005-0000-0000-0000BA8A0000}"/>
    <cellStyle name="Dezimal 3 2 2 2" xfId="35599" xr:uid="{00000000-0005-0000-0000-0000BB8A0000}"/>
    <cellStyle name="Dezimal 3 2 2 2 2" xfId="35600" xr:uid="{00000000-0005-0000-0000-0000BC8A0000}"/>
    <cellStyle name="Dezimal 3 2 2 2 2 2" xfId="35601" xr:uid="{00000000-0005-0000-0000-0000BD8A0000}"/>
    <cellStyle name="Dezimal 3 2 2 2 2 2 2" xfId="35602" xr:uid="{00000000-0005-0000-0000-0000BE8A0000}"/>
    <cellStyle name="Dezimal 3 2 2 2 2 2 2 2" xfId="35603" xr:uid="{00000000-0005-0000-0000-0000BF8A0000}"/>
    <cellStyle name="Dezimal 3 2 2 2 2 2 3" xfId="35604" xr:uid="{00000000-0005-0000-0000-0000C08A0000}"/>
    <cellStyle name="Dezimal 3 2 2 2 2 3" xfId="35605" xr:uid="{00000000-0005-0000-0000-0000C18A0000}"/>
    <cellStyle name="Dezimal 3 2 2 2 2 3 2" xfId="35606" xr:uid="{00000000-0005-0000-0000-0000C28A0000}"/>
    <cellStyle name="Dezimal 3 2 2 2 2 4" xfId="35607" xr:uid="{00000000-0005-0000-0000-0000C38A0000}"/>
    <cellStyle name="Dezimal 3 2 2 2 3" xfId="35608" xr:uid="{00000000-0005-0000-0000-0000C48A0000}"/>
    <cellStyle name="Dezimal 3 2 2 2 3 2" xfId="35609" xr:uid="{00000000-0005-0000-0000-0000C58A0000}"/>
    <cellStyle name="Dezimal 3 2 2 2 3 2 2" xfId="35610" xr:uid="{00000000-0005-0000-0000-0000C68A0000}"/>
    <cellStyle name="Dezimal 3 2 2 2 3 3" xfId="35611" xr:uid="{00000000-0005-0000-0000-0000C78A0000}"/>
    <cellStyle name="Dezimal 3 2 2 2 4" xfId="35612" xr:uid="{00000000-0005-0000-0000-0000C88A0000}"/>
    <cellStyle name="Dezimal 3 2 2 2 4 2" xfId="35613" xr:uid="{00000000-0005-0000-0000-0000C98A0000}"/>
    <cellStyle name="Dezimal 3 2 2 2 5" xfId="35614" xr:uid="{00000000-0005-0000-0000-0000CA8A0000}"/>
    <cellStyle name="Dezimal 3 2 2 3" xfId="35615" xr:uid="{00000000-0005-0000-0000-0000CB8A0000}"/>
    <cellStyle name="Dezimal 3 2 2 3 2" xfId="35616" xr:uid="{00000000-0005-0000-0000-0000CC8A0000}"/>
    <cellStyle name="Dezimal 3 2 2 3 2 2" xfId="35617" xr:uid="{00000000-0005-0000-0000-0000CD8A0000}"/>
    <cellStyle name="Dezimal 3 2 2 3 2 2 2" xfId="35618" xr:uid="{00000000-0005-0000-0000-0000CE8A0000}"/>
    <cellStyle name="Dezimal 3 2 2 3 2 3" xfId="35619" xr:uid="{00000000-0005-0000-0000-0000CF8A0000}"/>
    <cellStyle name="Dezimal 3 2 2 3 3" xfId="35620" xr:uid="{00000000-0005-0000-0000-0000D08A0000}"/>
    <cellStyle name="Dezimal 3 2 2 3 3 2" xfId="35621" xr:uid="{00000000-0005-0000-0000-0000D18A0000}"/>
    <cellStyle name="Dezimal 3 2 2 3 4" xfId="35622" xr:uid="{00000000-0005-0000-0000-0000D28A0000}"/>
    <cellStyle name="Dezimal 3 2 2 4" xfId="35623" xr:uid="{00000000-0005-0000-0000-0000D38A0000}"/>
    <cellStyle name="Dezimal 3 2 2 4 2" xfId="35624" xr:uid="{00000000-0005-0000-0000-0000D48A0000}"/>
    <cellStyle name="Dezimal 3 2 2 4 2 2" xfId="35625" xr:uid="{00000000-0005-0000-0000-0000D58A0000}"/>
    <cellStyle name="Dezimal 3 2 2 4 3" xfId="35626" xr:uid="{00000000-0005-0000-0000-0000D68A0000}"/>
    <cellStyle name="Dezimal 3 2 2 4 3 2" xfId="35627" xr:uid="{00000000-0005-0000-0000-0000D78A0000}"/>
    <cellStyle name="Dezimal 3 2 2 4 4" xfId="35628" xr:uid="{00000000-0005-0000-0000-0000D88A0000}"/>
    <cellStyle name="Dezimal 3 2 2 5" xfId="35629" xr:uid="{00000000-0005-0000-0000-0000D98A0000}"/>
    <cellStyle name="Dezimal 3 2 2 5 2" xfId="35630" xr:uid="{00000000-0005-0000-0000-0000DA8A0000}"/>
    <cellStyle name="Dezimal 3 2 2 6" xfId="35631" xr:uid="{00000000-0005-0000-0000-0000DB8A0000}"/>
    <cellStyle name="Dezimal 3 2 2 6 2" xfId="35632" xr:uid="{00000000-0005-0000-0000-0000DC8A0000}"/>
    <cellStyle name="Dezimal 3 2 2 7" xfId="35633" xr:uid="{00000000-0005-0000-0000-0000DD8A0000}"/>
    <cellStyle name="Dezimal 3 2 3" xfId="35634" xr:uid="{00000000-0005-0000-0000-0000DE8A0000}"/>
    <cellStyle name="Dezimal 3 2 3 2" xfId="35635" xr:uid="{00000000-0005-0000-0000-0000DF8A0000}"/>
    <cellStyle name="Dezimal 3 2 3 2 2" xfId="35636" xr:uid="{00000000-0005-0000-0000-0000E08A0000}"/>
    <cellStyle name="Dezimal 3 2 3 2 2 2" xfId="35637" xr:uid="{00000000-0005-0000-0000-0000E18A0000}"/>
    <cellStyle name="Dezimal 3 2 3 2 2 2 2" xfId="35638" xr:uid="{00000000-0005-0000-0000-0000E28A0000}"/>
    <cellStyle name="Dezimal 3 2 3 2 2 3" xfId="35639" xr:uid="{00000000-0005-0000-0000-0000E38A0000}"/>
    <cellStyle name="Dezimal 3 2 3 2 3" xfId="35640" xr:uid="{00000000-0005-0000-0000-0000E48A0000}"/>
    <cellStyle name="Dezimal 3 2 3 2 3 2" xfId="35641" xr:uid="{00000000-0005-0000-0000-0000E58A0000}"/>
    <cellStyle name="Dezimal 3 2 3 2 4" xfId="35642" xr:uid="{00000000-0005-0000-0000-0000E68A0000}"/>
    <cellStyle name="Dezimal 3 2 3 3" xfId="35643" xr:uid="{00000000-0005-0000-0000-0000E78A0000}"/>
    <cellStyle name="Dezimal 3 2 3 3 2" xfId="35644" xr:uid="{00000000-0005-0000-0000-0000E88A0000}"/>
    <cellStyle name="Dezimal 3 2 3 3 2 2" xfId="35645" xr:uid="{00000000-0005-0000-0000-0000E98A0000}"/>
    <cellStyle name="Dezimal 3 2 3 3 3" xfId="35646" xr:uid="{00000000-0005-0000-0000-0000EA8A0000}"/>
    <cellStyle name="Dezimal 3 2 3 4" xfId="35647" xr:uid="{00000000-0005-0000-0000-0000EB8A0000}"/>
    <cellStyle name="Dezimal 3 2 3 4 2" xfId="35648" xr:uid="{00000000-0005-0000-0000-0000EC8A0000}"/>
    <cellStyle name="Dezimal 3 2 3 5" xfId="35649" xr:uid="{00000000-0005-0000-0000-0000ED8A0000}"/>
    <cellStyle name="Dezimal 3 2 4" xfId="35650" xr:uid="{00000000-0005-0000-0000-0000EE8A0000}"/>
    <cellStyle name="Dezimal 3 2 4 2" xfId="35651" xr:uid="{00000000-0005-0000-0000-0000EF8A0000}"/>
    <cellStyle name="Dezimal 3 2 4 2 2" xfId="35652" xr:uid="{00000000-0005-0000-0000-0000F08A0000}"/>
    <cellStyle name="Dezimal 3 2 4 2 2 2" xfId="35653" xr:uid="{00000000-0005-0000-0000-0000F18A0000}"/>
    <cellStyle name="Dezimal 3 2 4 2 3" xfId="35654" xr:uid="{00000000-0005-0000-0000-0000F28A0000}"/>
    <cellStyle name="Dezimal 3 2 4 3" xfId="35655" xr:uid="{00000000-0005-0000-0000-0000F38A0000}"/>
    <cellStyle name="Dezimal 3 2 4 3 2" xfId="35656" xr:uid="{00000000-0005-0000-0000-0000F48A0000}"/>
    <cellStyle name="Dezimal 3 2 4 4" xfId="35657" xr:uid="{00000000-0005-0000-0000-0000F58A0000}"/>
    <cellStyle name="Dezimal 3 2 5" xfId="35658" xr:uid="{00000000-0005-0000-0000-0000F68A0000}"/>
    <cellStyle name="Dezimal 3 2 5 2" xfId="35659" xr:uid="{00000000-0005-0000-0000-0000F78A0000}"/>
    <cellStyle name="Dezimal 3 2 5 2 2" xfId="35660" xr:uid="{00000000-0005-0000-0000-0000F88A0000}"/>
    <cellStyle name="Dezimal 3 2 5 3" xfId="35661" xr:uid="{00000000-0005-0000-0000-0000F98A0000}"/>
    <cellStyle name="Dezimal 3 2 5 3 2" xfId="35662" xr:uid="{00000000-0005-0000-0000-0000FA8A0000}"/>
    <cellStyle name="Dezimal 3 2 5 4" xfId="35663" xr:uid="{00000000-0005-0000-0000-0000FB8A0000}"/>
    <cellStyle name="Dezimal 3 2 6" xfId="35664" xr:uid="{00000000-0005-0000-0000-0000FC8A0000}"/>
    <cellStyle name="Dezimal 3 2 6 2" xfId="35665" xr:uid="{00000000-0005-0000-0000-0000FD8A0000}"/>
    <cellStyle name="Dezimal 3 2 6 2 2" xfId="35666" xr:uid="{00000000-0005-0000-0000-0000FE8A0000}"/>
    <cellStyle name="Dezimal 3 2 6 3" xfId="35667" xr:uid="{00000000-0005-0000-0000-0000FF8A0000}"/>
    <cellStyle name="Dezimal 3 2 6 3 2" xfId="35668" xr:uid="{00000000-0005-0000-0000-0000008B0000}"/>
    <cellStyle name="Dezimal 3 2 6 4" xfId="35669" xr:uid="{00000000-0005-0000-0000-0000018B0000}"/>
    <cellStyle name="Dezimal 3 2 7" xfId="35670" xr:uid="{00000000-0005-0000-0000-0000028B0000}"/>
    <cellStyle name="Dezimal 3 2 7 2" xfId="35671" xr:uid="{00000000-0005-0000-0000-0000038B0000}"/>
    <cellStyle name="Dezimal 3 2 7 2 2" xfId="35672" xr:uid="{00000000-0005-0000-0000-0000048B0000}"/>
    <cellStyle name="Dezimal 3 2 7 3" xfId="35673" xr:uid="{00000000-0005-0000-0000-0000058B0000}"/>
    <cellStyle name="Dezimal 3 2 7 3 2" xfId="35674" xr:uid="{00000000-0005-0000-0000-0000068B0000}"/>
    <cellStyle name="Dezimal 3 2 7 4" xfId="35675" xr:uid="{00000000-0005-0000-0000-0000078B0000}"/>
    <cellStyle name="Dezimal 3 2 8" xfId="35676" xr:uid="{00000000-0005-0000-0000-0000088B0000}"/>
    <cellStyle name="Dezimal 3 2 8 2" xfId="35677" xr:uid="{00000000-0005-0000-0000-0000098B0000}"/>
    <cellStyle name="Dezimal 3 2 9" xfId="35678" xr:uid="{00000000-0005-0000-0000-00000A8B0000}"/>
    <cellStyle name="Dezimal 3 2 9 2" xfId="35679" xr:uid="{00000000-0005-0000-0000-00000B8B0000}"/>
    <cellStyle name="Dezimal 3 3" xfId="35680" xr:uid="{00000000-0005-0000-0000-00000C8B0000}"/>
    <cellStyle name="Dezimal 3 3 2" xfId="35681" xr:uid="{00000000-0005-0000-0000-00000D8B0000}"/>
    <cellStyle name="Dezimal 3 3 2 2" xfId="35682" xr:uid="{00000000-0005-0000-0000-00000E8B0000}"/>
    <cellStyle name="Dezimal 3 3 2 2 2" xfId="35683" xr:uid="{00000000-0005-0000-0000-00000F8B0000}"/>
    <cellStyle name="Dezimal 3 3 2 2 2 2" xfId="35684" xr:uid="{00000000-0005-0000-0000-0000108B0000}"/>
    <cellStyle name="Dezimal 3 3 2 2 2 2 2" xfId="35685" xr:uid="{00000000-0005-0000-0000-0000118B0000}"/>
    <cellStyle name="Dezimal 3 3 2 2 2 3" xfId="35686" xr:uid="{00000000-0005-0000-0000-0000128B0000}"/>
    <cellStyle name="Dezimal 3 3 2 2 3" xfId="35687" xr:uid="{00000000-0005-0000-0000-0000138B0000}"/>
    <cellStyle name="Dezimal 3 3 2 2 3 2" xfId="35688" xr:uid="{00000000-0005-0000-0000-0000148B0000}"/>
    <cellStyle name="Dezimal 3 3 2 2 4" xfId="35689" xr:uid="{00000000-0005-0000-0000-0000158B0000}"/>
    <cellStyle name="Dezimal 3 3 2 3" xfId="35690" xr:uid="{00000000-0005-0000-0000-0000168B0000}"/>
    <cellStyle name="Dezimal 3 3 2 3 2" xfId="35691" xr:uid="{00000000-0005-0000-0000-0000178B0000}"/>
    <cellStyle name="Dezimal 3 3 2 3 2 2" xfId="35692" xr:uid="{00000000-0005-0000-0000-0000188B0000}"/>
    <cellStyle name="Dezimal 3 3 2 3 3" xfId="35693" xr:uid="{00000000-0005-0000-0000-0000198B0000}"/>
    <cellStyle name="Dezimal 3 3 2 4" xfId="35694" xr:uid="{00000000-0005-0000-0000-00001A8B0000}"/>
    <cellStyle name="Dezimal 3 3 2 4 2" xfId="35695" xr:uid="{00000000-0005-0000-0000-00001B8B0000}"/>
    <cellStyle name="Dezimal 3 3 2 5" xfId="35696" xr:uid="{00000000-0005-0000-0000-00001C8B0000}"/>
    <cellStyle name="Dezimal 3 3 3" xfId="35697" xr:uid="{00000000-0005-0000-0000-00001D8B0000}"/>
    <cellStyle name="Dezimal 3 3 3 2" xfId="35698" xr:uid="{00000000-0005-0000-0000-00001E8B0000}"/>
    <cellStyle name="Dezimal 3 3 3 2 2" xfId="35699" xr:uid="{00000000-0005-0000-0000-00001F8B0000}"/>
    <cellStyle name="Dezimal 3 3 3 2 2 2" xfId="35700" xr:uid="{00000000-0005-0000-0000-0000208B0000}"/>
    <cellStyle name="Dezimal 3 3 3 2 3" xfId="35701" xr:uid="{00000000-0005-0000-0000-0000218B0000}"/>
    <cellStyle name="Dezimal 3 3 3 3" xfId="35702" xr:uid="{00000000-0005-0000-0000-0000228B0000}"/>
    <cellStyle name="Dezimal 3 3 3 3 2" xfId="35703" xr:uid="{00000000-0005-0000-0000-0000238B0000}"/>
    <cellStyle name="Dezimal 3 3 3 4" xfId="35704" xr:uid="{00000000-0005-0000-0000-0000248B0000}"/>
    <cellStyle name="Dezimal 3 3 4" xfId="35705" xr:uid="{00000000-0005-0000-0000-0000258B0000}"/>
    <cellStyle name="Dezimal 3 3 4 2" xfId="35706" xr:uid="{00000000-0005-0000-0000-0000268B0000}"/>
    <cellStyle name="Dezimal 3 3 4 2 2" xfId="35707" xr:uid="{00000000-0005-0000-0000-0000278B0000}"/>
    <cellStyle name="Dezimal 3 3 4 3" xfId="35708" xr:uid="{00000000-0005-0000-0000-0000288B0000}"/>
    <cellStyle name="Dezimal 3 3 5" xfId="35709" xr:uid="{00000000-0005-0000-0000-0000298B0000}"/>
    <cellStyle name="Dezimal 3 3 5 2" xfId="35710" xr:uid="{00000000-0005-0000-0000-00002A8B0000}"/>
    <cellStyle name="Dezimal 3 3 6" xfId="35711" xr:uid="{00000000-0005-0000-0000-00002B8B0000}"/>
    <cellStyle name="Dezimal 3 4" xfId="35712" xr:uid="{00000000-0005-0000-0000-00002C8B0000}"/>
    <cellStyle name="Dezimal 3 4 2" xfId="35713" xr:uid="{00000000-0005-0000-0000-00002D8B0000}"/>
    <cellStyle name="Dezimal 3 4 2 2" xfId="35714" xr:uid="{00000000-0005-0000-0000-00002E8B0000}"/>
    <cellStyle name="Dezimal 3 4 2 2 2" xfId="35715" xr:uid="{00000000-0005-0000-0000-00002F8B0000}"/>
    <cellStyle name="Dezimal 3 4 2 2 2 2" xfId="35716" xr:uid="{00000000-0005-0000-0000-0000308B0000}"/>
    <cellStyle name="Dezimal 3 4 2 2 3" xfId="35717" xr:uid="{00000000-0005-0000-0000-0000318B0000}"/>
    <cellStyle name="Dezimal 3 4 2 3" xfId="35718" xr:uid="{00000000-0005-0000-0000-0000328B0000}"/>
    <cellStyle name="Dezimal 3 4 2 3 2" xfId="35719" xr:uid="{00000000-0005-0000-0000-0000338B0000}"/>
    <cellStyle name="Dezimal 3 4 2 4" xfId="35720" xr:uid="{00000000-0005-0000-0000-0000348B0000}"/>
    <cellStyle name="Dezimal 3 4 2 4 2" xfId="35721" xr:uid="{00000000-0005-0000-0000-0000358B0000}"/>
    <cellStyle name="Dezimal 3 4 2 5" xfId="35722" xr:uid="{00000000-0005-0000-0000-0000368B0000}"/>
    <cellStyle name="Dezimal 3 4 3" xfId="35723" xr:uid="{00000000-0005-0000-0000-0000378B0000}"/>
    <cellStyle name="Dezimal 3 4 3 2" xfId="35724" xr:uid="{00000000-0005-0000-0000-0000388B0000}"/>
    <cellStyle name="Dezimal 3 4 3 2 2" xfId="35725" xr:uid="{00000000-0005-0000-0000-0000398B0000}"/>
    <cellStyle name="Dezimal 3 4 3 2 2 2" xfId="35726" xr:uid="{00000000-0005-0000-0000-00003A8B0000}"/>
    <cellStyle name="Dezimal 3 4 3 2 3" xfId="35727" xr:uid="{00000000-0005-0000-0000-00003B8B0000}"/>
    <cellStyle name="Dezimal 3 4 3 3" xfId="35728" xr:uid="{00000000-0005-0000-0000-00003C8B0000}"/>
    <cellStyle name="Dezimal 3 4 3 3 2" xfId="35729" xr:uid="{00000000-0005-0000-0000-00003D8B0000}"/>
    <cellStyle name="Dezimal 3 4 3 4" xfId="35730" xr:uid="{00000000-0005-0000-0000-00003E8B0000}"/>
    <cellStyle name="Dezimal 3 4 4" xfId="35731" xr:uid="{00000000-0005-0000-0000-00003F8B0000}"/>
    <cellStyle name="Dezimal 3 4 4 2" xfId="35732" xr:uid="{00000000-0005-0000-0000-0000408B0000}"/>
    <cellStyle name="Dezimal 3 4 4 2 2" xfId="35733" xr:uid="{00000000-0005-0000-0000-0000418B0000}"/>
    <cellStyle name="Dezimal 3 4 4 3" xfId="35734" xr:uid="{00000000-0005-0000-0000-0000428B0000}"/>
    <cellStyle name="Dezimal 3 4 5" xfId="35735" xr:uid="{00000000-0005-0000-0000-0000438B0000}"/>
    <cellStyle name="Dezimal 3 4 5 2" xfId="35736" xr:uid="{00000000-0005-0000-0000-0000448B0000}"/>
    <cellStyle name="Dezimal 3 4 5 2 2" xfId="35737" xr:uid="{00000000-0005-0000-0000-0000458B0000}"/>
    <cellStyle name="Dezimal 3 4 5 3" xfId="35738" xr:uid="{00000000-0005-0000-0000-0000468B0000}"/>
    <cellStyle name="Dezimal 3 4 6" xfId="35739" xr:uid="{00000000-0005-0000-0000-0000478B0000}"/>
    <cellStyle name="Dezimal 3 4 6 2" xfId="35740" xr:uid="{00000000-0005-0000-0000-0000488B0000}"/>
    <cellStyle name="Dezimal 3 4 7" xfId="35741" xr:uid="{00000000-0005-0000-0000-0000498B0000}"/>
    <cellStyle name="Dezimal 3 4_Aug" xfId="35742" xr:uid="{00000000-0005-0000-0000-00004A8B0000}"/>
    <cellStyle name="Dezimal 3 5" xfId="35743" xr:uid="{00000000-0005-0000-0000-00004B8B0000}"/>
    <cellStyle name="Dezimal 3 5 2" xfId="35744" xr:uid="{00000000-0005-0000-0000-00004C8B0000}"/>
    <cellStyle name="Dezimal 3 5 2 2" xfId="35745" xr:uid="{00000000-0005-0000-0000-00004D8B0000}"/>
    <cellStyle name="Dezimal 3 5 2 2 2" xfId="35746" xr:uid="{00000000-0005-0000-0000-00004E8B0000}"/>
    <cellStyle name="Dezimal 3 5 2 3" xfId="35747" xr:uid="{00000000-0005-0000-0000-00004F8B0000}"/>
    <cellStyle name="Dezimal 3 5 3" xfId="35748" xr:uid="{00000000-0005-0000-0000-0000508B0000}"/>
    <cellStyle name="Dezimal 3 5 3 2" xfId="35749" xr:uid="{00000000-0005-0000-0000-0000518B0000}"/>
    <cellStyle name="Dezimal 3 5 4" xfId="35750" xr:uid="{00000000-0005-0000-0000-0000528B0000}"/>
    <cellStyle name="Dezimal 3 6" xfId="35751" xr:uid="{00000000-0005-0000-0000-0000538B0000}"/>
    <cellStyle name="Dezimal 3 6 2" xfId="35752" xr:uid="{00000000-0005-0000-0000-0000548B0000}"/>
    <cellStyle name="Dezimal 3 6 2 2" xfId="35753" xr:uid="{00000000-0005-0000-0000-0000558B0000}"/>
    <cellStyle name="Dezimal 3 6 3" xfId="35754" xr:uid="{00000000-0005-0000-0000-0000568B0000}"/>
    <cellStyle name="Dezimal 3 6 3 2" xfId="35755" xr:uid="{00000000-0005-0000-0000-0000578B0000}"/>
    <cellStyle name="Dezimal 3 6 4" xfId="35756" xr:uid="{00000000-0005-0000-0000-0000588B0000}"/>
    <cellStyle name="Dezimal 3 7" xfId="35757" xr:uid="{00000000-0005-0000-0000-0000598B0000}"/>
    <cellStyle name="Dezimal 3 7 2" xfId="35758" xr:uid="{00000000-0005-0000-0000-00005A8B0000}"/>
    <cellStyle name="Dezimal 3 7 2 2" xfId="35759" xr:uid="{00000000-0005-0000-0000-00005B8B0000}"/>
    <cellStyle name="Dezimal 3 7 3" xfId="35760" xr:uid="{00000000-0005-0000-0000-00005C8B0000}"/>
    <cellStyle name="Dezimal 3 7 3 2" xfId="35761" xr:uid="{00000000-0005-0000-0000-00005D8B0000}"/>
    <cellStyle name="Dezimal 3 7 4" xfId="35762" xr:uid="{00000000-0005-0000-0000-00005E8B0000}"/>
    <cellStyle name="Dezimal 3 8" xfId="35763" xr:uid="{00000000-0005-0000-0000-00005F8B0000}"/>
    <cellStyle name="Dezimal 3 8 2" xfId="35764" xr:uid="{00000000-0005-0000-0000-0000608B0000}"/>
    <cellStyle name="Dezimal 3 8 2 2" xfId="35765" xr:uid="{00000000-0005-0000-0000-0000618B0000}"/>
    <cellStyle name="Dezimal 3 8 3" xfId="35766" xr:uid="{00000000-0005-0000-0000-0000628B0000}"/>
    <cellStyle name="Dezimal 3 8 3 2" xfId="35767" xr:uid="{00000000-0005-0000-0000-0000638B0000}"/>
    <cellStyle name="Dezimal 3 8 4" xfId="35768" xr:uid="{00000000-0005-0000-0000-0000648B0000}"/>
    <cellStyle name="Dezimal 3 9" xfId="35769" xr:uid="{00000000-0005-0000-0000-0000658B0000}"/>
    <cellStyle name="Dezimal 3 9 2" xfId="35770" xr:uid="{00000000-0005-0000-0000-0000668B0000}"/>
    <cellStyle name="Dezimal 3 9 2 2" xfId="35771" xr:uid="{00000000-0005-0000-0000-0000678B0000}"/>
    <cellStyle name="Dezimal 3 9 3" xfId="35772" xr:uid="{00000000-0005-0000-0000-0000688B0000}"/>
    <cellStyle name="Dezimal 3 9 3 2" xfId="35773" xr:uid="{00000000-0005-0000-0000-0000698B0000}"/>
    <cellStyle name="Dezimal 3 9 4" xfId="35774" xr:uid="{00000000-0005-0000-0000-00006A8B0000}"/>
    <cellStyle name="Dezimal 30" xfId="35775" xr:uid="{00000000-0005-0000-0000-00006B8B0000}"/>
    <cellStyle name="Dezimal 30 2" xfId="35776" xr:uid="{00000000-0005-0000-0000-00006C8B0000}"/>
    <cellStyle name="Dezimal 30 2 2" xfId="35777" xr:uid="{00000000-0005-0000-0000-00006D8B0000}"/>
    <cellStyle name="Dezimal 30 2 2 2" xfId="35778" xr:uid="{00000000-0005-0000-0000-00006E8B0000}"/>
    <cellStyle name="Dezimal 30 2 3" xfId="35779" xr:uid="{00000000-0005-0000-0000-00006F8B0000}"/>
    <cellStyle name="Dezimal 30 3" xfId="35780" xr:uid="{00000000-0005-0000-0000-0000708B0000}"/>
    <cellStyle name="Dezimal 30 3 2" xfId="35781" xr:uid="{00000000-0005-0000-0000-0000718B0000}"/>
    <cellStyle name="Dezimal 30 4" xfId="35782" xr:uid="{00000000-0005-0000-0000-0000728B0000}"/>
    <cellStyle name="Dezimal 4" xfId="35783" xr:uid="{00000000-0005-0000-0000-0000738B0000}"/>
    <cellStyle name="Dezimal 4 10" xfId="35784" xr:uid="{00000000-0005-0000-0000-0000748B0000}"/>
    <cellStyle name="Dezimal 4 10 2" xfId="35785" xr:uid="{00000000-0005-0000-0000-0000758B0000}"/>
    <cellStyle name="Dezimal 4 10 2 2" xfId="35786" xr:uid="{00000000-0005-0000-0000-0000768B0000}"/>
    <cellStyle name="Dezimal 4 10 3" xfId="35787" xr:uid="{00000000-0005-0000-0000-0000778B0000}"/>
    <cellStyle name="Dezimal 4 10 3 2" xfId="35788" xr:uid="{00000000-0005-0000-0000-0000788B0000}"/>
    <cellStyle name="Dezimal 4 10 4" xfId="35789" xr:uid="{00000000-0005-0000-0000-0000798B0000}"/>
    <cellStyle name="Dezimal 4 11" xfId="35790" xr:uid="{00000000-0005-0000-0000-00007A8B0000}"/>
    <cellStyle name="Dezimal 4 11 2" xfId="35791" xr:uid="{00000000-0005-0000-0000-00007B8B0000}"/>
    <cellStyle name="Dezimal 4 12" xfId="35792" xr:uid="{00000000-0005-0000-0000-00007C8B0000}"/>
    <cellStyle name="Dezimal 4 12 2" xfId="35793" xr:uid="{00000000-0005-0000-0000-00007D8B0000}"/>
    <cellStyle name="Dezimal 4 13" xfId="35794" xr:uid="{00000000-0005-0000-0000-00007E8B0000}"/>
    <cellStyle name="Dezimal 4 2" xfId="35795" xr:uid="{00000000-0005-0000-0000-00007F8B0000}"/>
    <cellStyle name="Dezimal 4 2 10" xfId="35796" xr:uid="{00000000-0005-0000-0000-0000808B0000}"/>
    <cellStyle name="Dezimal 4 2 2" xfId="35797" xr:uid="{00000000-0005-0000-0000-0000818B0000}"/>
    <cellStyle name="Dezimal 4 2 2 2" xfId="35798" xr:uid="{00000000-0005-0000-0000-0000828B0000}"/>
    <cellStyle name="Dezimal 4 2 2 2 2" xfId="35799" xr:uid="{00000000-0005-0000-0000-0000838B0000}"/>
    <cellStyle name="Dezimal 4 2 2 2 2 2" xfId="35800" xr:uid="{00000000-0005-0000-0000-0000848B0000}"/>
    <cellStyle name="Dezimal 4 2 2 2 2 2 2" xfId="35801" xr:uid="{00000000-0005-0000-0000-0000858B0000}"/>
    <cellStyle name="Dezimal 4 2 2 2 2 3" xfId="35802" xr:uid="{00000000-0005-0000-0000-0000868B0000}"/>
    <cellStyle name="Dezimal 4 2 2 2 3" xfId="35803" xr:uid="{00000000-0005-0000-0000-0000878B0000}"/>
    <cellStyle name="Dezimal 4 2 2 2 3 2" xfId="35804" xr:uid="{00000000-0005-0000-0000-0000888B0000}"/>
    <cellStyle name="Dezimal 4 2 2 2 4" xfId="35805" xr:uid="{00000000-0005-0000-0000-0000898B0000}"/>
    <cellStyle name="Dezimal 4 2 2 3" xfId="35806" xr:uid="{00000000-0005-0000-0000-00008A8B0000}"/>
    <cellStyle name="Dezimal 4 2 2 3 2" xfId="35807" xr:uid="{00000000-0005-0000-0000-00008B8B0000}"/>
    <cellStyle name="Dezimal 4 2 2 3 2 2" xfId="35808" xr:uid="{00000000-0005-0000-0000-00008C8B0000}"/>
    <cellStyle name="Dezimal 4 2 2 3 3" xfId="35809" xr:uid="{00000000-0005-0000-0000-00008D8B0000}"/>
    <cellStyle name="Dezimal 4 2 2 3 3 2" xfId="35810" xr:uid="{00000000-0005-0000-0000-00008E8B0000}"/>
    <cellStyle name="Dezimal 4 2 2 3 4" xfId="35811" xr:uid="{00000000-0005-0000-0000-00008F8B0000}"/>
    <cellStyle name="Dezimal 4 2 2 4" xfId="35812" xr:uid="{00000000-0005-0000-0000-0000908B0000}"/>
    <cellStyle name="Dezimal 4 2 2 4 2" xfId="35813" xr:uid="{00000000-0005-0000-0000-0000918B0000}"/>
    <cellStyle name="Dezimal 4 2 2 4 2 2" xfId="35814" xr:uid="{00000000-0005-0000-0000-0000928B0000}"/>
    <cellStyle name="Dezimal 4 2 2 4 3" xfId="35815" xr:uid="{00000000-0005-0000-0000-0000938B0000}"/>
    <cellStyle name="Dezimal 4 2 2 4 3 2" xfId="35816" xr:uid="{00000000-0005-0000-0000-0000948B0000}"/>
    <cellStyle name="Dezimal 4 2 2 4 4" xfId="35817" xr:uid="{00000000-0005-0000-0000-0000958B0000}"/>
    <cellStyle name="Dezimal 4 2 2 5" xfId="35818" xr:uid="{00000000-0005-0000-0000-0000968B0000}"/>
    <cellStyle name="Dezimal 4 2 2 5 2" xfId="35819" xr:uid="{00000000-0005-0000-0000-0000978B0000}"/>
    <cellStyle name="Dezimal 4 2 2 6" xfId="35820" xr:uid="{00000000-0005-0000-0000-0000988B0000}"/>
    <cellStyle name="Dezimal 4 2 2 6 2" xfId="35821" xr:uid="{00000000-0005-0000-0000-0000998B0000}"/>
    <cellStyle name="Dezimal 4 2 2 7" xfId="35822" xr:uid="{00000000-0005-0000-0000-00009A8B0000}"/>
    <cellStyle name="Dezimal 4 2 3" xfId="35823" xr:uid="{00000000-0005-0000-0000-00009B8B0000}"/>
    <cellStyle name="Dezimal 4 2 3 2" xfId="35824" xr:uid="{00000000-0005-0000-0000-00009C8B0000}"/>
    <cellStyle name="Dezimal 4 2 3 2 2" xfId="35825" xr:uid="{00000000-0005-0000-0000-00009D8B0000}"/>
    <cellStyle name="Dezimal 4 2 3 2 2 2" xfId="35826" xr:uid="{00000000-0005-0000-0000-00009E8B0000}"/>
    <cellStyle name="Dezimal 4 2 3 2 3" xfId="35827" xr:uid="{00000000-0005-0000-0000-00009F8B0000}"/>
    <cellStyle name="Dezimal 4 2 3 3" xfId="35828" xr:uid="{00000000-0005-0000-0000-0000A08B0000}"/>
    <cellStyle name="Dezimal 4 2 3 3 2" xfId="35829" xr:uid="{00000000-0005-0000-0000-0000A18B0000}"/>
    <cellStyle name="Dezimal 4 2 3 4" xfId="35830" xr:uid="{00000000-0005-0000-0000-0000A28B0000}"/>
    <cellStyle name="Dezimal 4 2 4" xfId="35831" xr:uid="{00000000-0005-0000-0000-0000A38B0000}"/>
    <cellStyle name="Dezimal 4 2 4 2" xfId="35832" xr:uid="{00000000-0005-0000-0000-0000A48B0000}"/>
    <cellStyle name="Dezimal 4 2 4 2 2" xfId="35833" xr:uid="{00000000-0005-0000-0000-0000A58B0000}"/>
    <cellStyle name="Dezimal 4 2 4 3" xfId="35834" xr:uid="{00000000-0005-0000-0000-0000A68B0000}"/>
    <cellStyle name="Dezimal 4 2 4 3 2" xfId="35835" xr:uid="{00000000-0005-0000-0000-0000A78B0000}"/>
    <cellStyle name="Dezimal 4 2 4 4" xfId="35836" xr:uid="{00000000-0005-0000-0000-0000A88B0000}"/>
    <cellStyle name="Dezimal 4 2 5" xfId="35837" xr:uid="{00000000-0005-0000-0000-0000A98B0000}"/>
    <cellStyle name="Dezimal 4 2 5 2" xfId="35838" xr:uid="{00000000-0005-0000-0000-0000AA8B0000}"/>
    <cellStyle name="Dezimal 4 2 5 2 2" xfId="35839" xr:uid="{00000000-0005-0000-0000-0000AB8B0000}"/>
    <cellStyle name="Dezimal 4 2 5 3" xfId="35840" xr:uid="{00000000-0005-0000-0000-0000AC8B0000}"/>
    <cellStyle name="Dezimal 4 2 5 3 2" xfId="35841" xr:uid="{00000000-0005-0000-0000-0000AD8B0000}"/>
    <cellStyle name="Dezimal 4 2 5 4" xfId="35842" xr:uid="{00000000-0005-0000-0000-0000AE8B0000}"/>
    <cellStyle name="Dezimal 4 2 6" xfId="35843" xr:uid="{00000000-0005-0000-0000-0000AF8B0000}"/>
    <cellStyle name="Dezimal 4 2 6 2" xfId="35844" xr:uid="{00000000-0005-0000-0000-0000B08B0000}"/>
    <cellStyle name="Dezimal 4 2 6 2 2" xfId="35845" xr:uid="{00000000-0005-0000-0000-0000B18B0000}"/>
    <cellStyle name="Dezimal 4 2 6 3" xfId="35846" xr:uid="{00000000-0005-0000-0000-0000B28B0000}"/>
    <cellStyle name="Dezimal 4 2 6 3 2" xfId="35847" xr:uid="{00000000-0005-0000-0000-0000B38B0000}"/>
    <cellStyle name="Dezimal 4 2 6 4" xfId="35848" xr:uid="{00000000-0005-0000-0000-0000B48B0000}"/>
    <cellStyle name="Dezimal 4 2 7" xfId="35849" xr:uid="{00000000-0005-0000-0000-0000B58B0000}"/>
    <cellStyle name="Dezimal 4 2 7 2" xfId="35850" xr:uid="{00000000-0005-0000-0000-0000B68B0000}"/>
    <cellStyle name="Dezimal 4 2 7 2 2" xfId="35851" xr:uid="{00000000-0005-0000-0000-0000B78B0000}"/>
    <cellStyle name="Dezimal 4 2 7 3" xfId="35852" xr:uid="{00000000-0005-0000-0000-0000B88B0000}"/>
    <cellStyle name="Dezimal 4 2 7 3 2" xfId="35853" xr:uid="{00000000-0005-0000-0000-0000B98B0000}"/>
    <cellStyle name="Dezimal 4 2 7 4" xfId="35854" xr:uid="{00000000-0005-0000-0000-0000BA8B0000}"/>
    <cellStyle name="Dezimal 4 2 8" xfId="35855" xr:uid="{00000000-0005-0000-0000-0000BB8B0000}"/>
    <cellStyle name="Dezimal 4 2 8 2" xfId="35856" xr:uid="{00000000-0005-0000-0000-0000BC8B0000}"/>
    <cellStyle name="Dezimal 4 2 9" xfId="35857" xr:uid="{00000000-0005-0000-0000-0000BD8B0000}"/>
    <cellStyle name="Dezimal 4 2 9 2" xfId="35858" xr:uid="{00000000-0005-0000-0000-0000BE8B0000}"/>
    <cellStyle name="Dezimal 4 3" xfId="35859" xr:uid="{00000000-0005-0000-0000-0000BF8B0000}"/>
    <cellStyle name="Dezimal 4 3 10" xfId="35860" xr:uid="{00000000-0005-0000-0000-0000C08B0000}"/>
    <cellStyle name="Dezimal 4 3 10 2" xfId="35861" xr:uid="{00000000-0005-0000-0000-0000C18B0000}"/>
    <cellStyle name="Dezimal 4 3 11" xfId="35862" xr:uid="{00000000-0005-0000-0000-0000C28B0000}"/>
    <cellStyle name="Dezimal 4 3 2" xfId="35863" xr:uid="{00000000-0005-0000-0000-0000C38B0000}"/>
    <cellStyle name="Dezimal 4 3 2 10" xfId="35864" xr:uid="{00000000-0005-0000-0000-0000C48B0000}"/>
    <cellStyle name="Dezimal 4 3 2 2" xfId="35865" xr:uid="{00000000-0005-0000-0000-0000C58B0000}"/>
    <cellStyle name="Dezimal 4 3 2 2 2" xfId="35866" xr:uid="{00000000-0005-0000-0000-0000C68B0000}"/>
    <cellStyle name="Dezimal 4 3 2 2 2 2" xfId="35867" xr:uid="{00000000-0005-0000-0000-0000C78B0000}"/>
    <cellStyle name="Dezimal 4 3 2 2 2 2 2" xfId="35868" xr:uid="{00000000-0005-0000-0000-0000C88B0000}"/>
    <cellStyle name="Dezimal 4 3 2 2 2 3" xfId="35869" xr:uid="{00000000-0005-0000-0000-0000C98B0000}"/>
    <cellStyle name="Dezimal 4 3 2 2 3" xfId="35870" xr:uid="{00000000-0005-0000-0000-0000CA8B0000}"/>
    <cellStyle name="Dezimal 4 3 2 2 3 2" xfId="35871" xr:uid="{00000000-0005-0000-0000-0000CB8B0000}"/>
    <cellStyle name="Dezimal 4 3 2 2 4" xfId="35872" xr:uid="{00000000-0005-0000-0000-0000CC8B0000}"/>
    <cellStyle name="Dezimal 4 3 2 2 4 2" xfId="35873" xr:uid="{00000000-0005-0000-0000-0000CD8B0000}"/>
    <cellStyle name="Dezimal 4 3 2 2 5" xfId="35874" xr:uid="{00000000-0005-0000-0000-0000CE8B0000}"/>
    <cellStyle name="Dezimal 4 3 2 3" xfId="35875" xr:uid="{00000000-0005-0000-0000-0000CF8B0000}"/>
    <cellStyle name="Dezimal 4 3 2 3 2" xfId="35876" xr:uid="{00000000-0005-0000-0000-0000D08B0000}"/>
    <cellStyle name="Dezimal 4 3 2 3 2 2" xfId="35877" xr:uid="{00000000-0005-0000-0000-0000D18B0000}"/>
    <cellStyle name="Dezimal 4 3 2 3 3" xfId="35878" xr:uid="{00000000-0005-0000-0000-0000D28B0000}"/>
    <cellStyle name="Dezimal 4 3 2 3 3 2" xfId="35879" xr:uid="{00000000-0005-0000-0000-0000D38B0000}"/>
    <cellStyle name="Dezimal 4 3 2 3 4" xfId="35880" xr:uid="{00000000-0005-0000-0000-0000D48B0000}"/>
    <cellStyle name="Dezimal 4 3 2 3 4 2" xfId="35881" xr:uid="{00000000-0005-0000-0000-0000D58B0000}"/>
    <cellStyle name="Dezimal 4 3 2 3 5" xfId="35882" xr:uid="{00000000-0005-0000-0000-0000D68B0000}"/>
    <cellStyle name="Dezimal 4 3 2 4" xfId="35883" xr:uid="{00000000-0005-0000-0000-0000D78B0000}"/>
    <cellStyle name="Dezimal 4 3 2 4 2" xfId="35884" xr:uid="{00000000-0005-0000-0000-0000D88B0000}"/>
    <cellStyle name="Dezimal 4 3 2 4 2 2" xfId="35885" xr:uid="{00000000-0005-0000-0000-0000D98B0000}"/>
    <cellStyle name="Dezimal 4 3 2 4 3" xfId="35886" xr:uid="{00000000-0005-0000-0000-0000DA8B0000}"/>
    <cellStyle name="Dezimal 4 3 2 4 3 2" xfId="35887" xr:uid="{00000000-0005-0000-0000-0000DB8B0000}"/>
    <cellStyle name="Dezimal 4 3 2 4 4" xfId="35888" xr:uid="{00000000-0005-0000-0000-0000DC8B0000}"/>
    <cellStyle name="Dezimal 4 3 2 5" xfId="35889" xr:uid="{00000000-0005-0000-0000-0000DD8B0000}"/>
    <cellStyle name="Dezimal 4 3 2 5 2" xfId="35890" xr:uid="{00000000-0005-0000-0000-0000DE8B0000}"/>
    <cellStyle name="Dezimal 4 3 2 5 2 2" xfId="35891" xr:uid="{00000000-0005-0000-0000-0000DF8B0000}"/>
    <cellStyle name="Dezimal 4 3 2 5 3" xfId="35892" xr:uid="{00000000-0005-0000-0000-0000E08B0000}"/>
    <cellStyle name="Dezimal 4 3 2 5 3 2" xfId="35893" xr:uid="{00000000-0005-0000-0000-0000E18B0000}"/>
    <cellStyle name="Dezimal 4 3 2 5 4" xfId="35894" xr:uid="{00000000-0005-0000-0000-0000E28B0000}"/>
    <cellStyle name="Dezimal 4 3 2 6" xfId="35895" xr:uid="{00000000-0005-0000-0000-0000E38B0000}"/>
    <cellStyle name="Dezimal 4 3 2 6 2" xfId="35896" xr:uid="{00000000-0005-0000-0000-0000E48B0000}"/>
    <cellStyle name="Dezimal 4 3 2 6 2 2" xfId="35897" xr:uid="{00000000-0005-0000-0000-0000E58B0000}"/>
    <cellStyle name="Dezimal 4 3 2 6 3" xfId="35898" xr:uid="{00000000-0005-0000-0000-0000E68B0000}"/>
    <cellStyle name="Dezimal 4 3 2 6 3 2" xfId="35899" xr:uid="{00000000-0005-0000-0000-0000E78B0000}"/>
    <cellStyle name="Dezimal 4 3 2 6 4" xfId="35900" xr:uid="{00000000-0005-0000-0000-0000E88B0000}"/>
    <cellStyle name="Dezimal 4 3 2 7" xfId="35901" xr:uid="{00000000-0005-0000-0000-0000E98B0000}"/>
    <cellStyle name="Dezimal 4 3 2 7 2" xfId="35902" xr:uid="{00000000-0005-0000-0000-0000EA8B0000}"/>
    <cellStyle name="Dezimal 4 3 2 8" xfId="35903" xr:uid="{00000000-0005-0000-0000-0000EB8B0000}"/>
    <cellStyle name="Dezimal 4 3 2 8 2" xfId="35904" xr:uid="{00000000-0005-0000-0000-0000EC8B0000}"/>
    <cellStyle name="Dezimal 4 3 2 9" xfId="35905" xr:uid="{00000000-0005-0000-0000-0000ED8B0000}"/>
    <cellStyle name="Dezimal 4 3 2 9 2" xfId="35906" xr:uid="{00000000-0005-0000-0000-0000EE8B0000}"/>
    <cellStyle name="Dezimal 4 3 3" xfId="35907" xr:uid="{00000000-0005-0000-0000-0000EF8B0000}"/>
    <cellStyle name="Dezimal 4 3 3 2" xfId="35908" xr:uid="{00000000-0005-0000-0000-0000F08B0000}"/>
    <cellStyle name="Dezimal 4 3 3 2 2" xfId="35909" xr:uid="{00000000-0005-0000-0000-0000F18B0000}"/>
    <cellStyle name="Dezimal 4 3 3 2 2 2" xfId="35910" xr:uid="{00000000-0005-0000-0000-0000F28B0000}"/>
    <cellStyle name="Dezimal 4 3 3 2 3" xfId="35911" xr:uid="{00000000-0005-0000-0000-0000F38B0000}"/>
    <cellStyle name="Dezimal 4 3 3 2 3 2" xfId="35912" xr:uid="{00000000-0005-0000-0000-0000F48B0000}"/>
    <cellStyle name="Dezimal 4 3 3 2 4" xfId="35913" xr:uid="{00000000-0005-0000-0000-0000F58B0000}"/>
    <cellStyle name="Dezimal 4 3 3 3" xfId="35914" xr:uid="{00000000-0005-0000-0000-0000F68B0000}"/>
    <cellStyle name="Dezimal 4 3 3 3 2" xfId="35915" xr:uid="{00000000-0005-0000-0000-0000F78B0000}"/>
    <cellStyle name="Dezimal 4 3 3 3 2 2" xfId="35916" xr:uid="{00000000-0005-0000-0000-0000F88B0000}"/>
    <cellStyle name="Dezimal 4 3 3 3 3" xfId="35917" xr:uid="{00000000-0005-0000-0000-0000F98B0000}"/>
    <cellStyle name="Dezimal 4 3 3 3 3 2" xfId="35918" xr:uid="{00000000-0005-0000-0000-0000FA8B0000}"/>
    <cellStyle name="Dezimal 4 3 3 3 4" xfId="35919" xr:uid="{00000000-0005-0000-0000-0000FB8B0000}"/>
    <cellStyle name="Dezimal 4 3 3 4" xfId="35920" xr:uid="{00000000-0005-0000-0000-0000FC8B0000}"/>
    <cellStyle name="Dezimal 4 3 3 4 2" xfId="35921" xr:uid="{00000000-0005-0000-0000-0000FD8B0000}"/>
    <cellStyle name="Dezimal 4 3 3 5" xfId="35922" xr:uid="{00000000-0005-0000-0000-0000FE8B0000}"/>
    <cellStyle name="Dezimal 4 3 3 5 2" xfId="35923" xr:uid="{00000000-0005-0000-0000-0000FF8B0000}"/>
    <cellStyle name="Dezimal 4 3 3 6" xfId="35924" xr:uid="{00000000-0005-0000-0000-0000008C0000}"/>
    <cellStyle name="Dezimal 4 3 4" xfId="35925" xr:uid="{00000000-0005-0000-0000-0000018C0000}"/>
    <cellStyle name="Dezimal 4 3 4 2" xfId="35926" xr:uid="{00000000-0005-0000-0000-0000028C0000}"/>
    <cellStyle name="Dezimal 4 3 4 2 2" xfId="35927" xr:uid="{00000000-0005-0000-0000-0000038C0000}"/>
    <cellStyle name="Dezimal 4 3 4 3" xfId="35928" xr:uid="{00000000-0005-0000-0000-0000048C0000}"/>
    <cellStyle name="Dezimal 4 3 4 3 2" xfId="35929" xr:uid="{00000000-0005-0000-0000-0000058C0000}"/>
    <cellStyle name="Dezimal 4 3 4 4" xfId="35930" xr:uid="{00000000-0005-0000-0000-0000068C0000}"/>
    <cellStyle name="Dezimal 4 3 5" xfId="35931" xr:uid="{00000000-0005-0000-0000-0000078C0000}"/>
    <cellStyle name="Dezimal 4 3 5 2" xfId="35932" xr:uid="{00000000-0005-0000-0000-0000088C0000}"/>
    <cellStyle name="Dezimal 4 3 5 2 2" xfId="35933" xr:uid="{00000000-0005-0000-0000-0000098C0000}"/>
    <cellStyle name="Dezimal 4 3 5 2 2 2" xfId="35934" xr:uid="{00000000-0005-0000-0000-00000A8C0000}"/>
    <cellStyle name="Dezimal 4 3 5 2 3" xfId="35935" xr:uid="{00000000-0005-0000-0000-00000B8C0000}"/>
    <cellStyle name="Dezimal 4 3 5 3" xfId="35936" xr:uid="{00000000-0005-0000-0000-00000C8C0000}"/>
    <cellStyle name="Dezimal 4 3 5 3 2" xfId="35937" xr:uid="{00000000-0005-0000-0000-00000D8C0000}"/>
    <cellStyle name="Dezimal 4 3 5 4" xfId="35938" xr:uid="{00000000-0005-0000-0000-00000E8C0000}"/>
    <cellStyle name="Dezimal 4 3 5 4 2" xfId="35939" xr:uid="{00000000-0005-0000-0000-00000F8C0000}"/>
    <cellStyle name="Dezimal 4 3 5 5" xfId="35940" xr:uid="{00000000-0005-0000-0000-0000108C0000}"/>
    <cellStyle name="Dezimal 4 3 6" xfId="35941" xr:uid="{00000000-0005-0000-0000-0000118C0000}"/>
    <cellStyle name="Dezimal 4 3 6 2" xfId="35942" xr:uid="{00000000-0005-0000-0000-0000128C0000}"/>
    <cellStyle name="Dezimal 4 3 6 2 2" xfId="35943" xr:uid="{00000000-0005-0000-0000-0000138C0000}"/>
    <cellStyle name="Dezimal 4 3 6 3" xfId="35944" xr:uid="{00000000-0005-0000-0000-0000148C0000}"/>
    <cellStyle name="Dezimal 4 3 6 3 2" xfId="35945" xr:uid="{00000000-0005-0000-0000-0000158C0000}"/>
    <cellStyle name="Dezimal 4 3 6 4" xfId="35946" xr:uid="{00000000-0005-0000-0000-0000168C0000}"/>
    <cellStyle name="Dezimal 4 3 7" xfId="35947" xr:uid="{00000000-0005-0000-0000-0000178C0000}"/>
    <cellStyle name="Dezimal 4 3 7 2" xfId="35948" xr:uid="{00000000-0005-0000-0000-0000188C0000}"/>
    <cellStyle name="Dezimal 4 3 7 2 2" xfId="35949" xr:uid="{00000000-0005-0000-0000-0000198C0000}"/>
    <cellStyle name="Dezimal 4 3 7 3" xfId="35950" xr:uid="{00000000-0005-0000-0000-00001A8C0000}"/>
    <cellStyle name="Dezimal 4 3 7 3 2" xfId="35951" xr:uid="{00000000-0005-0000-0000-00001B8C0000}"/>
    <cellStyle name="Dezimal 4 3 7 4" xfId="35952" xr:uid="{00000000-0005-0000-0000-00001C8C0000}"/>
    <cellStyle name="Dezimal 4 3 8" xfId="35953" xr:uid="{00000000-0005-0000-0000-00001D8C0000}"/>
    <cellStyle name="Dezimal 4 3 8 2" xfId="35954" xr:uid="{00000000-0005-0000-0000-00001E8C0000}"/>
    <cellStyle name="Dezimal 4 3 8 2 2" xfId="35955" xr:uid="{00000000-0005-0000-0000-00001F8C0000}"/>
    <cellStyle name="Dezimal 4 3 8 3" xfId="35956" xr:uid="{00000000-0005-0000-0000-0000208C0000}"/>
    <cellStyle name="Dezimal 4 3 8 3 2" xfId="35957" xr:uid="{00000000-0005-0000-0000-0000218C0000}"/>
    <cellStyle name="Dezimal 4 3 8 4" xfId="35958" xr:uid="{00000000-0005-0000-0000-0000228C0000}"/>
    <cellStyle name="Dezimal 4 3 9" xfId="35959" xr:uid="{00000000-0005-0000-0000-0000238C0000}"/>
    <cellStyle name="Dezimal 4 3 9 2" xfId="35960" xr:uid="{00000000-0005-0000-0000-0000248C0000}"/>
    <cellStyle name="Dezimal 4 3_Aug" xfId="35961" xr:uid="{00000000-0005-0000-0000-0000258C0000}"/>
    <cellStyle name="Dezimal 4 4" xfId="35962" xr:uid="{00000000-0005-0000-0000-0000268C0000}"/>
    <cellStyle name="Dezimal 4 4 10" xfId="35963" xr:uid="{00000000-0005-0000-0000-0000278C0000}"/>
    <cellStyle name="Dezimal 4 4 2" xfId="35964" xr:uid="{00000000-0005-0000-0000-0000288C0000}"/>
    <cellStyle name="Dezimal 4 4 2 2" xfId="35965" xr:uid="{00000000-0005-0000-0000-0000298C0000}"/>
    <cellStyle name="Dezimal 4 4 2 2 2" xfId="35966" xr:uid="{00000000-0005-0000-0000-00002A8C0000}"/>
    <cellStyle name="Dezimal 4 4 2 2 2 2" xfId="35967" xr:uid="{00000000-0005-0000-0000-00002B8C0000}"/>
    <cellStyle name="Dezimal 4 4 2 2 3" xfId="35968" xr:uid="{00000000-0005-0000-0000-00002C8C0000}"/>
    <cellStyle name="Dezimal 4 4 2 2 3 2" xfId="35969" xr:uid="{00000000-0005-0000-0000-00002D8C0000}"/>
    <cellStyle name="Dezimal 4 4 2 2 4" xfId="35970" xr:uid="{00000000-0005-0000-0000-00002E8C0000}"/>
    <cellStyle name="Dezimal 4 4 2 3" xfId="35971" xr:uid="{00000000-0005-0000-0000-00002F8C0000}"/>
    <cellStyle name="Dezimal 4 4 2 3 2" xfId="35972" xr:uid="{00000000-0005-0000-0000-0000308C0000}"/>
    <cellStyle name="Dezimal 4 4 2 3 2 2" xfId="35973" xr:uid="{00000000-0005-0000-0000-0000318C0000}"/>
    <cellStyle name="Dezimal 4 4 2 3 3" xfId="35974" xr:uid="{00000000-0005-0000-0000-0000328C0000}"/>
    <cellStyle name="Dezimal 4 4 2 3 3 2" xfId="35975" xr:uid="{00000000-0005-0000-0000-0000338C0000}"/>
    <cellStyle name="Dezimal 4 4 2 3 4" xfId="35976" xr:uid="{00000000-0005-0000-0000-0000348C0000}"/>
    <cellStyle name="Dezimal 4 4 2 4" xfId="35977" xr:uid="{00000000-0005-0000-0000-0000358C0000}"/>
    <cellStyle name="Dezimal 4 4 2 4 2" xfId="35978" xr:uid="{00000000-0005-0000-0000-0000368C0000}"/>
    <cellStyle name="Dezimal 4 4 2 4 2 2" xfId="35979" xr:uid="{00000000-0005-0000-0000-0000378C0000}"/>
    <cellStyle name="Dezimal 4 4 2 4 3" xfId="35980" xr:uid="{00000000-0005-0000-0000-0000388C0000}"/>
    <cellStyle name="Dezimal 4 4 2 4 3 2" xfId="35981" xr:uid="{00000000-0005-0000-0000-0000398C0000}"/>
    <cellStyle name="Dezimal 4 4 2 4 4" xfId="35982" xr:uid="{00000000-0005-0000-0000-00003A8C0000}"/>
    <cellStyle name="Dezimal 4 4 2 5" xfId="35983" xr:uid="{00000000-0005-0000-0000-00003B8C0000}"/>
    <cellStyle name="Dezimal 4 4 2 5 2" xfId="35984" xr:uid="{00000000-0005-0000-0000-00003C8C0000}"/>
    <cellStyle name="Dezimal 4 4 2 5 2 2" xfId="35985" xr:uid="{00000000-0005-0000-0000-00003D8C0000}"/>
    <cellStyle name="Dezimal 4 4 2 5 3" xfId="35986" xr:uid="{00000000-0005-0000-0000-00003E8C0000}"/>
    <cellStyle name="Dezimal 4 4 2 5 3 2" xfId="35987" xr:uid="{00000000-0005-0000-0000-00003F8C0000}"/>
    <cellStyle name="Dezimal 4 4 2 5 4" xfId="35988" xr:uid="{00000000-0005-0000-0000-0000408C0000}"/>
    <cellStyle name="Dezimal 4 4 2 6" xfId="35989" xr:uid="{00000000-0005-0000-0000-0000418C0000}"/>
    <cellStyle name="Dezimal 4 4 2 6 2" xfId="35990" xr:uid="{00000000-0005-0000-0000-0000428C0000}"/>
    <cellStyle name="Dezimal 4 4 2 6 2 2" xfId="35991" xr:uid="{00000000-0005-0000-0000-0000438C0000}"/>
    <cellStyle name="Dezimal 4 4 2 6 3" xfId="35992" xr:uid="{00000000-0005-0000-0000-0000448C0000}"/>
    <cellStyle name="Dezimal 4 4 2 6 3 2" xfId="35993" xr:uid="{00000000-0005-0000-0000-0000458C0000}"/>
    <cellStyle name="Dezimal 4 4 2 6 4" xfId="35994" xr:uid="{00000000-0005-0000-0000-0000468C0000}"/>
    <cellStyle name="Dezimal 4 4 2 7" xfId="35995" xr:uid="{00000000-0005-0000-0000-0000478C0000}"/>
    <cellStyle name="Dezimal 4 4 2 7 2" xfId="35996" xr:uid="{00000000-0005-0000-0000-0000488C0000}"/>
    <cellStyle name="Dezimal 4 4 2 8" xfId="35997" xr:uid="{00000000-0005-0000-0000-0000498C0000}"/>
    <cellStyle name="Dezimal 4 4 2 8 2" xfId="35998" xr:uid="{00000000-0005-0000-0000-00004A8C0000}"/>
    <cellStyle name="Dezimal 4 4 2 9" xfId="35999" xr:uid="{00000000-0005-0000-0000-00004B8C0000}"/>
    <cellStyle name="Dezimal 4 4 3" xfId="36000" xr:uid="{00000000-0005-0000-0000-00004C8C0000}"/>
    <cellStyle name="Dezimal 4 4 3 2" xfId="36001" xr:uid="{00000000-0005-0000-0000-00004D8C0000}"/>
    <cellStyle name="Dezimal 4 4 3 2 2" xfId="36002" xr:uid="{00000000-0005-0000-0000-00004E8C0000}"/>
    <cellStyle name="Dezimal 4 4 3 2 2 2" xfId="36003" xr:uid="{00000000-0005-0000-0000-00004F8C0000}"/>
    <cellStyle name="Dezimal 4 4 3 2 3" xfId="36004" xr:uid="{00000000-0005-0000-0000-0000508C0000}"/>
    <cellStyle name="Dezimal 4 4 3 2 3 2" xfId="36005" xr:uid="{00000000-0005-0000-0000-0000518C0000}"/>
    <cellStyle name="Dezimal 4 4 3 2 4" xfId="36006" xr:uid="{00000000-0005-0000-0000-0000528C0000}"/>
    <cellStyle name="Dezimal 4 4 3 3" xfId="36007" xr:uid="{00000000-0005-0000-0000-0000538C0000}"/>
    <cellStyle name="Dezimal 4 4 3 3 2" xfId="36008" xr:uid="{00000000-0005-0000-0000-0000548C0000}"/>
    <cellStyle name="Dezimal 4 4 3 3 2 2" xfId="36009" xr:uid="{00000000-0005-0000-0000-0000558C0000}"/>
    <cellStyle name="Dezimal 4 4 3 3 3" xfId="36010" xr:uid="{00000000-0005-0000-0000-0000568C0000}"/>
    <cellStyle name="Dezimal 4 4 3 3 3 2" xfId="36011" xr:uid="{00000000-0005-0000-0000-0000578C0000}"/>
    <cellStyle name="Dezimal 4 4 3 3 4" xfId="36012" xr:uid="{00000000-0005-0000-0000-0000588C0000}"/>
    <cellStyle name="Dezimal 4 4 3 4" xfId="36013" xr:uid="{00000000-0005-0000-0000-0000598C0000}"/>
    <cellStyle name="Dezimal 4 4 3 4 2" xfId="36014" xr:uid="{00000000-0005-0000-0000-00005A8C0000}"/>
    <cellStyle name="Dezimal 4 4 3 5" xfId="36015" xr:uid="{00000000-0005-0000-0000-00005B8C0000}"/>
    <cellStyle name="Dezimal 4 4 3 5 2" xfId="36016" xr:uid="{00000000-0005-0000-0000-00005C8C0000}"/>
    <cellStyle name="Dezimal 4 4 3 6" xfId="36017" xr:uid="{00000000-0005-0000-0000-00005D8C0000}"/>
    <cellStyle name="Dezimal 4 4 4" xfId="36018" xr:uid="{00000000-0005-0000-0000-00005E8C0000}"/>
    <cellStyle name="Dezimal 4 4 4 2" xfId="36019" xr:uid="{00000000-0005-0000-0000-00005F8C0000}"/>
    <cellStyle name="Dezimal 4 4 4 2 2" xfId="36020" xr:uid="{00000000-0005-0000-0000-0000608C0000}"/>
    <cellStyle name="Dezimal 4 4 4 3" xfId="36021" xr:uid="{00000000-0005-0000-0000-0000618C0000}"/>
    <cellStyle name="Dezimal 4 4 4 3 2" xfId="36022" xr:uid="{00000000-0005-0000-0000-0000628C0000}"/>
    <cellStyle name="Dezimal 4 4 4 4" xfId="36023" xr:uid="{00000000-0005-0000-0000-0000638C0000}"/>
    <cellStyle name="Dezimal 4 4 5" xfId="36024" xr:uid="{00000000-0005-0000-0000-0000648C0000}"/>
    <cellStyle name="Dezimal 4 4 5 2" xfId="36025" xr:uid="{00000000-0005-0000-0000-0000658C0000}"/>
    <cellStyle name="Dezimal 4 4 5 2 2" xfId="36026" xr:uid="{00000000-0005-0000-0000-0000668C0000}"/>
    <cellStyle name="Dezimal 4 4 5 3" xfId="36027" xr:uid="{00000000-0005-0000-0000-0000678C0000}"/>
    <cellStyle name="Dezimal 4 4 5 3 2" xfId="36028" xr:uid="{00000000-0005-0000-0000-0000688C0000}"/>
    <cellStyle name="Dezimal 4 4 5 4" xfId="36029" xr:uid="{00000000-0005-0000-0000-0000698C0000}"/>
    <cellStyle name="Dezimal 4 4 6" xfId="36030" xr:uid="{00000000-0005-0000-0000-00006A8C0000}"/>
    <cellStyle name="Dezimal 4 4 6 2" xfId="36031" xr:uid="{00000000-0005-0000-0000-00006B8C0000}"/>
    <cellStyle name="Dezimal 4 4 6 2 2" xfId="36032" xr:uid="{00000000-0005-0000-0000-00006C8C0000}"/>
    <cellStyle name="Dezimal 4 4 6 3" xfId="36033" xr:uid="{00000000-0005-0000-0000-00006D8C0000}"/>
    <cellStyle name="Dezimal 4 4 6 3 2" xfId="36034" xr:uid="{00000000-0005-0000-0000-00006E8C0000}"/>
    <cellStyle name="Dezimal 4 4 6 4" xfId="36035" xr:uid="{00000000-0005-0000-0000-00006F8C0000}"/>
    <cellStyle name="Dezimal 4 4 7" xfId="36036" xr:uid="{00000000-0005-0000-0000-0000708C0000}"/>
    <cellStyle name="Dezimal 4 4 7 2" xfId="36037" xr:uid="{00000000-0005-0000-0000-0000718C0000}"/>
    <cellStyle name="Dezimal 4 4 7 2 2" xfId="36038" xr:uid="{00000000-0005-0000-0000-0000728C0000}"/>
    <cellStyle name="Dezimal 4 4 7 3" xfId="36039" xr:uid="{00000000-0005-0000-0000-0000738C0000}"/>
    <cellStyle name="Dezimal 4 4 7 3 2" xfId="36040" xr:uid="{00000000-0005-0000-0000-0000748C0000}"/>
    <cellStyle name="Dezimal 4 4 7 4" xfId="36041" xr:uid="{00000000-0005-0000-0000-0000758C0000}"/>
    <cellStyle name="Dezimal 4 4 8" xfId="36042" xr:uid="{00000000-0005-0000-0000-0000768C0000}"/>
    <cellStyle name="Dezimal 4 4 8 2" xfId="36043" xr:uid="{00000000-0005-0000-0000-0000778C0000}"/>
    <cellStyle name="Dezimal 4 4 9" xfId="36044" xr:uid="{00000000-0005-0000-0000-0000788C0000}"/>
    <cellStyle name="Dezimal 4 4 9 2" xfId="36045" xr:uid="{00000000-0005-0000-0000-0000798C0000}"/>
    <cellStyle name="Dezimal 4 5" xfId="36046" xr:uid="{00000000-0005-0000-0000-00007A8C0000}"/>
    <cellStyle name="Dezimal 4 5 2" xfId="36047" xr:uid="{00000000-0005-0000-0000-00007B8C0000}"/>
    <cellStyle name="Dezimal 4 5 2 2" xfId="36048" xr:uid="{00000000-0005-0000-0000-00007C8C0000}"/>
    <cellStyle name="Dezimal 4 5 2 2 2" xfId="36049" xr:uid="{00000000-0005-0000-0000-00007D8C0000}"/>
    <cellStyle name="Dezimal 4 5 2 2 2 2" xfId="36050" xr:uid="{00000000-0005-0000-0000-00007E8C0000}"/>
    <cellStyle name="Dezimal 4 5 2 2 3" xfId="36051" xr:uid="{00000000-0005-0000-0000-00007F8C0000}"/>
    <cellStyle name="Dezimal 4 5 2 2 3 2" xfId="36052" xr:uid="{00000000-0005-0000-0000-0000808C0000}"/>
    <cellStyle name="Dezimal 4 5 2 2 4" xfId="36053" xr:uid="{00000000-0005-0000-0000-0000818C0000}"/>
    <cellStyle name="Dezimal 4 5 2 3" xfId="36054" xr:uid="{00000000-0005-0000-0000-0000828C0000}"/>
    <cellStyle name="Dezimal 4 5 2 3 2" xfId="36055" xr:uid="{00000000-0005-0000-0000-0000838C0000}"/>
    <cellStyle name="Dezimal 4 5 2 3 2 2" xfId="36056" xr:uid="{00000000-0005-0000-0000-0000848C0000}"/>
    <cellStyle name="Dezimal 4 5 2 3 3" xfId="36057" xr:uid="{00000000-0005-0000-0000-0000858C0000}"/>
    <cellStyle name="Dezimal 4 5 2 3 3 2" xfId="36058" xr:uid="{00000000-0005-0000-0000-0000868C0000}"/>
    <cellStyle name="Dezimal 4 5 2 3 4" xfId="36059" xr:uid="{00000000-0005-0000-0000-0000878C0000}"/>
    <cellStyle name="Dezimal 4 5 2 4" xfId="36060" xr:uid="{00000000-0005-0000-0000-0000888C0000}"/>
    <cellStyle name="Dezimal 4 5 2 4 2" xfId="36061" xr:uid="{00000000-0005-0000-0000-0000898C0000}"/>
    <cellStyle name="Dezimal 4 5 2 4 2 2" xfId="36062" xr:uid="{00000000-0005-0000-0000-00008A8C0000}"/>
    <cellStyle name="Dezimal 4 5 2 4 3" xfId="36063" xr:uid="{00000000-0005-0000-0000-00008B8C0000}"/>
    <cellStyle name="Dezimal 4 5 2 4 3 2" xfId="36064" xr:uid="{00000000-0005-0000-0000-00008C8C0000}"/>
    <cellStyle name="Dezimal 4 5 2 4 4" xfId="36065" xr:uid="{00000000-0005-0000-0000-00008D8C0000}"/>
    <cellStyle name="Dezimal 4 5 2 5" xfId="36066" xr:uid="{00000000-0005-0000-0000-00008E8C0000}"/>
    <cellStyle name="Dezimal 4 5 2 5 2" xfId="36067" xr:uid="{00000000-0005-0000-0000-00008F8C0000}"/>
    <cellStyle name="Dezimal 4 5 2 5 2 2" xfId="36068" xr:uid="{00000000-0005-0000-0000-0000908C0000}"/>
    <cellStyle name="Dezimal 4 5 2 5 3" xfId="36069" xr:uid="{00000000-0005-0000-0000-0000918C0000}"/>
    <cellStyle name="Dezimal 4 5 2 5 3 2" xfId="36070" xr:uid="{00000000-0005-0000-0000-0000928C0000}"/>
    <cellStyle name="Dezimal 4 5 2 5 4" xfId="36071" xr:uid="{00000000-0005-0000-0000-0000938C0000}"/>
    <cellStyle name="Dezimal 4 5 2 6" xfId="36072" xr:uid="{00000000-0005-0000-0000-0000948C0000}"/>
    <cellStyle name="Dezimal 4 5 2 6 2" xfId="36073" xr:uid="{00000000-0005-0000-0000-0000958C0000}"/>
    <cellStyle name="Dezimal 4 5 2 6 2 2" xfId="36074" xr:uid="{00000000-0005-0000-0000-0000968C0000}"/>
    <cellStyle name="Dezimal 4 5 2 6 3" xfId="36075" xr:uid="{00000000-0005-0000-0000-0000978C0000}"/>
    <cellStyle name="Dezimal 4 5 2 6 3 2" xfId="36076" xr:uid="{00000000-0005-0000-0000-0000988C0000}"/>
    <cellStyle name="Dezimal 4 5 2 6 4" xfId="36077" xr:uid="{00000000-0005-0000-0000-0000998C0000}"/>
    <cellStyle name="Dezimal 4 5 2 7" xfId="36078" xr:uid="{00000000-0005-0000-0000-00009A8C0000}"/>
    <cellStyle name="Dezimal 4 5 2 7 2" xfId="36079" xr:uid="{00000000-0005-0000-0000-00009B8C0000}"/>
    <cellStyle name="Dezimal 4 5 2 8" xfId="36080" xr:uid="{00000000-0005-0000-0000-00009C8C0000}"/>
    <cellStyle name="Dezimal 4 5 2 8 2" xfId="36081" xr:uid="{00000000-0005-0000-0000-00009D8C0000}"/>
    <cellStyle name="Dezimal 4 5 2 9" xfId="36082" xr:uid="{00000000-0005-0000-0000-00009E8C0000}"/>
    <cellStyle name="Dezimal 4 5 3" xfId="36083" xr:uid="{00000000-0005-0000-0000-00009F8C0000}"/>
    <cellStyle name="Dezimal 4 5 3 2" xfId="36084" xr:uid="{00000000-0005-0000-0000-0000A08C0000}"/>
    <cellStyle name="Dezimal 4 5 3 2 2" xfId="36085" xr:uid="{00000000-0005-0000-0000-0000A18C0000}"/>
    <cellStyle name="Dezimal 4 5 3 3" xfId="36086" xr:uid="{00000000-0005-0000-0000-0000A28C0000}"/>
    <cellStyle name="Dezimal 4 5 3 3 2" xfId="36087" xr:uid="{00000000-0005-0000-0000-0000A38C0000}"/>
    <cellStyle name="Dezimal 4 5 3 4" xfId="36088" xr:uid="{00000000-0005-0000-0000-0000A48C0000}"/>
    <cellStyle name="Dezimal 4 5 4" xfId="36089" xr:uid="{00000000-0005-0000-0000-0000A58C0000}"/>
    <cellStyle name="Dezimal 4 5 4 2" xfId="36090" xr:uid="{00000000-0005-0000-0000-0000A68C0000}"/>
    <cellStyle name="Dezimal 4 5 4 2 2" xfId="36091" xr:uid="{00000000-0005-0000-0000-0000A78C0000}"/>
    <cellStyle name="Dezimal 4 5 4 3" xfId="36092" xr:uid="{00000000-0005-0000-0000-0000A88C0000}"/>
    <cellStyle name="Dezimal 4 5 4 3 2" xfId="36093" xr:uid="{00000000-0005-0000-0000-0000A98C0000}"/>
    <cellStyle name="Dezimal 4 5 4 4" xfId="36094" xr:uid="{00000000-0005-0000-0000-0000AA8C0000}"/>
    <cellStyle name="Dezimal 4 5 5" xfId="36095" xr:uid="{00000000-0005-0000-0000-0000AB8C0000}"/>
    <cellStyle name="Dezimal 4 5 5 2" xfId="36096" xr:uid="{00000000-0005-0000-0000-0000AC8C0000}"/>
    <cellStyle name="Dezimal 4 5 5 2 2" xfId="36097" xr:uid="{00000000-0005-0000-0000-0000AD8C0000}"/>
    <cellStyle name="Dezimal 4 5 5 3" xfId="36098" xr:uid="{00000000-0005-0000-0000-0000AE8C0000}"/>
    <cellStyle name="Dezimal 4 5 5 3 2" xfId="36099" xr:uid="{00000000-0005-0000-0000-0000AF8C0000}"/>
    <cellStyle name="Dezimal 4 5 5 4" xfId="36100" xr:uid="{00000000-0005-0000-0000-0000B08C0000}"/>
    <cellStyle name="Dezimal 4 5 6" xfId="36101" xr:uid="{00000000-0005-0000-0000-0000B18C0000}"/>
    <cellStyle name="Dezimal 4 5 6 2" xfId="36102" xr:uid="{00000000-0005-0000-0000-0000B28C0000}"/>
    <cellStyle name="Dezimal 4 5 6 2 2" xfId="36103" xr:uid="{00000000-0005-0000-0000-0000B38C0000}"/>
    <cellStyle name="Dezimal 4 5 6 3" xfId="36104" xr:uid="{00000000-0005-0000-0000-0000B48C0000}"/>
    <cellStyle name="Dezimal 4 5 6 3 2" xfId="36105" xr:uid="{00000000-0005-0000-0000-0000B58C0000}"/>
    <cellStyle name="Dezimal 4 5 6 4" xfId="36106" xr:uid="{00000000-0005-0000-0000-0000B68C0000}"/>
    <cellStyle name="Dezimal 4 5 7" xfId="36107" xr:uid="{00000000-0005-0000-0000-0000B78C0000}"/>
    <cellStyle name="Dezimal 4 5 7 2" xfId="36108" xr:uid="{00000000-0005-0000-0000-0000B88C0000}"/>
    <cellStyle name="Dezimal 4 5 8" xfId="36109" xr:uid="{00000000-0005-0000-0000-0000B98C0000}"/>
    <cellStyle name="Dezimal 4 5 8 2" xfId="36110" xr:uid="{00000000-0005-0000-0000-0000BA8C0000}"/>
    <cellStyle name="Dezimal 4 5 9" xfId="36111" xr:uid="{00000000-0005-0000-0000-0000BB8C0000}"/>
    <cellStyle name="Dezimal 4 6" xfId="36112" xr:uid="{00000000-0005-0000-0000-0000BC8C0000}"/>
    <cellStyle name="Dezimal 4 6 2" xfId="36113" xr:uid="{00000000-0005-0000-0000-0000BD8C0000}"/>
    <cellStyle name="Dezimal 4 6 2 2" xfId="36114" xr:uid="{00000000-0005-0000-0000-0000BE8C0000}"/>
    <cellStyle name="Dezimal 4 6 2 2 2" xfId="36115" xr:uid="{00000000-0005-0000-0000-0000BF8C0000}"/>
    <cellStyle name="Dezimal 4 6 2 2 2 2" xfId="36116" xr:uid="{00000000-0005-0000-0000-0000C08C0000}"/>
    <cellStyle name="Dezimal 4 6 2 2 3" xfId="36117" xr:uid="{00000000-0005-0000-0000-0000C18C0000}"/>
    <cellStyle name="Dezimal 4 6 2 2 3 2" xfId="36118" xr:uid="{00000000-0005-0000-0000-0000C28C0000}"/>
    <cellStyle name="Dezimal 4 6 2 2 4" xfId="36119" xr:uid="{00000000-0005-0000-0000-0000C38C0000}"/>
    <cellStyle name="Dezimal 4 6 2 3" xfId="36120" xr:uid="{00000000-0005-0000-0000-0000C48C0000}"/>
    <cellStyle name="Dezimal 4 6 2 3 2" xfId="36121" xr:uid="{00000000-0005-0000-0000-0000C58C0000}"/>
    <cellStyle name="Dezimal 4 6 2 3 2 2" xfId="36122" xr:uid="{00000000-0005-0000-0000-0000C68C0000}"/>
    <cellStyle name="Dezimal 4 6 2 3 3" xfId="36123" xr:uid="{00000000-0005-0000-0000-0000C78C0000}"/>
    <cellStyle name="Dezimal 4 6 2 3 3 2" xfId="36124" xr:uid="{00000000-0005-0000-0000-0000C88C0000}"/>
    <cellStyle name="Dezimal 4 6 2 3 4" xfId="36125" xr:uid="{00000000-0005-0000-0000-0000C98C0000}"/>
    <cellStyle name="Dezimal 4 6 2 4" xfId="36126" xr:uid="{00000000-0005-0000-0000-0000CA8C0000}"/>
    <cellStyle name="Dezimal 4 6 2 4 2" xfId="36127" xr:uid="{00000000-0005-0000-0000-0000CB8C0000}"/>
    <cellStyle name="Dezimal 4 6 2 5" xfId="36128" xr:uid="{00000000-0005-0000-0000-0000CC8C0000}"/>
    <cellStyle name="Dezimal 4 6 2 5 2" xfId="36129" xr:uid="{00000000-0005-0000-0000-0000CD8C0000}"/>
    <cellStyle name="Dezimal 4 6 2 6" xfId="36130" xr:uid="{00000000-0005-0000-0000-0000CE8C0000}"/>
    <cellStyle name="Dezimal 4 6 3" xfId="36131" xr:uid="{00000000-0005-0000-0000-0000CF8C0000}"/>
    <cellStyle name="Dezimal 4 6 3 2" xfId="36132" xr:uid="{00000000-0005-0000-0000-0000D08C0000}"/>
    <cellStyle name="Dezimal 4 6 3 2 2" xfId="36133" xr:uid="{00000000-0005-0000-0000-0000D18C0000}"/>
    <cellStyle name="Dezimal 4 6 3 3" xfId="36134" xr:uid="{00000000-0005-0000-0000-0000D28C0000}"/>
    <cellStyle name="Dezimal 4 6 3 3 2" xfId="36135" xr:uid="{00000000-0005-0000-0000-0000D38C0000}"/>
    <cellStyle name="Dezimal 4 6 3 4" xfId="36136" xr:uid="{00000000-0005-0000-0000-0000D48C0000}"/>
    <cellStyle name="Dezimal 4 6 4" xfId="36137" xr:uid="{00000000-0005-0000-0000-0000D58C0000}"/>
    <cellStyle name="Dezimal 4 6 4 2" xfId="36138" xr:uid="{00000000-0005-0000-0000-0000D68C0000}"/>
    <cellStyle name="Dezimal 4 6 4 2 2" xfId="36139" xr:uid="{00000000-0005-0000-0000-0000D78C0000}"/>
    <cellStyle name="Dezimal 4 6 4 3" xfId="36140" xr:uid="{00000000-0005-0000-0000-0000D88C0000}"/>
    <cellStyle name="Dezimal 4 6 4 3 2" xfId="36141" xr:uid="{00000000-0005-0000-0000-0000D98C0000}"/>
    <cellStyle name="Dezimal 4 6 4 4" xfId="36142" xr:uid="{00000000-0005-0000-0000-0000DA8C0000}"/>
    <cellStyle name="Dezimal 4 6 5" xfId="36143" xr:uid="{00000000-0005-0000-0000-0000DB8C0000}"/>
    <cellStyle name="Dezimal 4 6 5 2" xfId="36144" xr:uid="{00000000-0005-0000-0000-0000DC8C0000}"/>
    <cellStyle name="Dezimal 4 6 5 2 2" xfId="36145" xr:uid="{00000000-0005-0000-0000-0000DD8C0000}"/>
    <cellStyle name="Dezimal 4 6 5 3" xfId="36146" xr:uid="{00000000-0005-0000-0000-0000DE8C0000}"/>
    <cellStyle name="Dezimal 4 6 5 3 2" xfId="36147" xr:uid="{00000000-0005-0000-0000-0000DF8C0000}"/>
    <cellStyle name="Dezimal 4 6 5 4" xfId="36148" xr:uid="{00000000-0005-0000-0000-0000E08C0000}"/>
    <cellStyle name="Dezimal 4 6 6" xfId="36149" xr:uid="{00000000-0005-0000-0000-0000E18C0000}"/>
    <cellStyle name="Dezimal 4 6 6 2" xfId="36150" xr:uid="{00000000-0005-0000-0000-0000E28C0000}"/>
    <cellStyle name="Dezimal 4 6 6 2 2" xfId="36151" xr:uid="{00000000-0005-0000-0000-0000E38C0000}"/>
    <cellStyle name="Dezimal 4 6 6 3" xfId="36152" xr:uid="{00000000-0005-0000-0000-0000E48C0000}"/>
    <cellStyle name="Dezimal 4 6 6 3 2" xfId="36153" xr:uid="{00000000-0005-0000-0000-0000E58C0000}"/>
    <cellStyle name="Dezimal 4 6 6 4" xfId="36154" xr:uid="{00000000-0005-0000-0000-0000E68C0000}"/>
    <cellStyle name="Dezimal 4 6 7" xfId="36155" xr:uid="{00000000-0005-0000-0000-0000E78C0000}"/>
    <cellStyle name="Dezimal 4 6 7 2" xfId="36156" xr:uid="{00000000-0005-0000-0000-0000E88C0000}"/>
    <cellStyle name="Dezimal 4 6 8" xfId="36157" xr:uid="{00000000-0005-0000-0000-0000E98C0000}"/>
    <cellStyle name="Dezimal 4 6 8 2" xfId="36158" xr:uid="{00000000-0005-0000-0000-0000EA8C0000}"/>
    <cellStyle name="Dezimal 4 6 9" xfId="36159" xr:uid="{00000000-0005-0000-0000-0000EB8C0000}"/>
    <cellStyle name="Dezimal 4 7" xfId="36160" xr:uid="{00000000-0005-0000-0000-0000EC8C0000}"/>
    <cellStyle name="Dezimal 4 7 10" xfId="36161" xr:uid="{00000000-0005-0000-0000-0000ED8C0000}"/>
    <cellStyle name="Dezimal 4 7 10 2" xfId="36162" xr:uid="{00000000-0005-0000-0000-0000EE8C0000}"/>
    <cellStyle name="Dezimal 4 7 11" xfId="36163" xr:uid="{00000000-0005-0000-0000-0000EF8C0000}"/>
    <cellStyle name="Dezimal 4 7 2" xfId="36164" xr:uid="{00000000-0005-0000-0000-0000F08C0000}"/>
    <cellStyle name="Dezimal 4 7 2 2" xfId="36165" xr:uid="{00000000-0005-0000-0000-0000F18C0000}"/>
    <cellStyle name="Dezimal 4 7 2 2 2" xfId="36166" xr:uid="{00000000-0005-0000-0000-0000F28C0000}"/>
    <cellStyle name="Dezimal 4 7 2 2 2 2" xfId="36167" xr:uid="{00000000-0005-0000-0000-0000F38C0000}"/>
    <cellStyle name="Dezimal 4 7 2 2 3" xfId="36168" xr:uid="{00000000-0005-0000-0000-0000F48C0000}"/>
    <cellStyle name="Dezimal 4 7 2 2 3 2" xfId="36169" xr:uid="{00000000-0005-0000-0000-0000F58C0000}"/>
    <cellStyle name="Dezimal 4 7 2 2 4" xfId="36170" xr:uid="{00000000-0005-0000-0000-0000F68C0000}"/>
    <cellStyle name="Dezimal 4 7 2 3" xfId="36171" xr:uid="{00000000-0005-0000-0000-0000F78C0000}"/>
    <cellStyle name="Dezimal 4 7 2 3 2" xfId="36172" xr:uid="{00000000-0005-0000-0000-0000F88C0000}"/>
    <cellStyle name="Dezimal 4 7 2 3 2 2" xfId="36173" xr:uid="{00000000-0005-0000-0000-0000F98C0000}"/>
    <cellStyle name="Dezimal 4 7 2 3 3" xfId="36174" xr:uid="{00000000-0005-0000-0000-0000FA8C0000}"/>
    <cellStyle name="Dezimal 4 7 2 3 3 2" xfId="36175" xr:uid="{00000000-0005-0000-0000-0000FB8C0000}"/>
    <cellStyle name="Dezimal 4 7 2 3 4" xfId="36176" xr:uid="{00000000-0005-0000-0000-0000FC8C0000}"/>
    <cellStyle name="Dezimal 4 7 2 4" xfId="36177" xr:uid="{00000000-0005-0000-0000-0000FD8C0000}"/>
    <cellStyle name="Dezimal 4 7 2 4 2" xfId="36178" xr:uid="{00000000-0005-0000-0000-0000FE8C0000}"/>
    <cellStyle name="Dezimal 4 7 2 5" xfId="36179" xr:uid="{00000000-0005-0000-0000-0000FF8C0000}"/>
    <cellStyle name="Dezimal 4 7 2 5 2" xfId="36180" xr:uid="{00000000-0005-0000-0000-0000008D0000}"/>
    <cellStyle name="Dezimal 4 7 2 6" xfId="36181" xr:uid="{00000000-0005-0000-0000-0000018D0000}"/>
    <cellStyle name="Dezimal 4 7 3" xfId="36182" xr:uid="{00000000-0005-0000-0000-0000028D0000}"/>
    <cellStyle name="Dezimal 4 7 3 2" xfId="36183" xr:uid="{00000000-0005-0000-0000-0000038D0000}"/>
    <cellStyle name="Dezimal 4 7 3 2 2" xfId="36184" xr:uid="{00000000-0005-0000-0000-0000048D0000}"/>
    <cellStyle name="Dezimal 4 7 3 2 2 2" xfId="36185" xr:uid="{00000000-0005-0000-0000-0000058D0000}"/>
    <cellStyle name="Dezimal 4 7 3 2 3" xfId="36186" xr:uid="{00000000-0005-0000-0000-0000068D0000}"/>
    <cellStyle name="Dezimal 4 7 3 2 3 2" xfId="36187" xr:uid="{00000000-0005-0000-0000-0000078D0000}"/>
    <cellStyle name="Dezimal 4 7 3 2 4" xfId="36188" xr:uid="{00000000-0005-0000-0000-0000088D0000}"/>
    <cellStyle name="Dezimal 4 7 3 3" xfId="36189" xr:uid="{00000000-0005-0000-0000-0000098D0000}"/>
    <cellStyle name="Dezimal 4 7 3 3 2" xfId="36190" xr:uid="{00000000-0005-0000-0000-00000A8D0000}"/>
    <cellStyle name="Dezimal 4 7 3 3 2 2" xfId="36191" xr:uid="{00000000-0005-0000-0000-00000B8D0000}"/>
    <cellStyle name="Dezimal 4 7 3 3 3" xfId="36192" xr:uid="{00000000-0005-0000-0000-00000C8D0000}"/>
    <cellStyle name="Dezimal 4 7 3 3 3 2" xfId="36193" xr:uid="{00000000-0005-0000-0000-00000D8D0000}"/>
    <cellStyle name="Dezimal 4 7 3 3 4" xfId="36194" xr:uid="{00000000-0005-0000-0000-00000E8D0000}"/>
    <cellStyle name="Dezimal 4 7 3 4" xfId="36195" xr:uid="{00000000-0005-0000-0000-00000F8D0000}"/>
    <cellStyle name="Dezimal 4 7 3 4 2" xfId="36196" xr:uid="{00000000-0005-0000-0000-0000108D0000}"/>
    <cellStyle name="Dezimal 4 7 3 5" xfId="36197" xr:uid="{00000000-0005-0000-0000-0000118D0000}"/>
    <cellStyle name="Dezimal 4 7 3 5 2" xfId="36198" xr:uid="{00000000-0005-0000-0000-0000128D0000}"/>
    <cellStyle name="Dezimal 4 7 3 6" xfId="36199" xr:uid="{00000000-0005-0000-0000-0000138D0000}"/>
    <cellStyle name="Dezimal 4 7 4" xfId="36200" xr:uid="{00000000-0005-0000-0000-0000148D0000}"/>
    <cellStyle name="Dezimal 4 7 4 2" xfId="36201" xr:uid="{00000000-0005-0000-0000-0000158D0000}"/>
    <cellStyle name="Dezimal 4 7 4 2 2" xfId="36202" xr:uid="{00000000-0005-0000-0000-0000168D0000}"/>
    <cellStyle name="Dezimal 4 7 4 2 2 2" xfId="36203" xr:uid="{00000000-0005-0000-0000-0000178D0000}"/>
    <cellStyle name="Dezimal 4 7 4 2 2 2 2" xfId="36204" xr:uid="{00000000-0005-0000-0000-0000188D0000}"/>
    <cellStyle name="Dezimal 4 7 4 2 2 3" xfId="36205" xr:uid="{00000000-0005-0000-0000-0000198D0000}"/>
    <cellStyle name="Dezimal 4 7 4 2 2 3 2" xfId="36206" xr:uid="{00000000-0005-0000-0000-00001A8D0000}"/>
    <cellStyle name="Dezimal 4 7 4 2 2 4" xfId="36207" xr:uid="{00000000-0005-0000-0000-00001B8D0000}"/>
    <cellStyle name="Dezimal 4 7 4 2 3" xfId="36208" xr:uid="{00000000-0005-0000-0000-00001C8D0000}"/>
    <cellStyle name="Dezimal 4 7 4 2 3 2" xfId="36209" xr:uid="{00000000-0005-0000-0000-00001D8D0000}"/>
    <cellStyle name="Dezimal 4 7 4 2 3 2 2" xfId="36210" xr:uid="{00000000-0005-0000-0000-00001E8D0000}"/>
    <cellStyle name="Dezimal 4 7 4 2 3 3" xfId="36211" xr:uid="{00000000-0005-0000-0000-00001F8D0000}"/>
    <cellStyle name="Dezimal 4 7 4 2 3 3 2" xfId="36212" xr:uid="{00000000-0005-0000-0000-0000208D0000}"/>
    <cellStyle name="Dezimal 4 7 4 2 3 4" xfId="36213" xr:uid="{00000000-0005-0000-0000-0000218D0000}"/>
    <cellStyle name="Dezimal 4 7 4 2 4" xfId="36214" xr:uid="{00000000-0005-0000-0000-0000228D0000}"/>
    <cellStyle name="Dezimal 4 7 4 2 4 2" xfId="36215" xr:uid="{00000000-0005-0000-0000-0000238D0000}"/>
    <cellStyle name="Dezimal 4 7 4 2 5" xfId="36216" xr:uid="{00000000-0005-0000-0000-0000248D0000}"/>
    <cellStyle name="Dezimal 4 7 4 2 5 2" xfId="36217" xr:uid="{00000000-0005-0000-0000-0000258D0000}"/>
    <cellStyle name="Dezimal 4 7 4 2 6" xfId="36218" xr:uid="{00000000-0005-0000-0000-0000268D0000}"/>
    <cellStyle name="Dezimal 4 7 4 3" xfId="36219" xr:uid="{00000000-0005-0000-0000-0000278D0000}"/>
    <cellStyle name="Dezimal 4 7 4 3 2" xfId="36220" xr:uid="{00000000-0005-0000-0000-0000288D0000}"/>
    <cellStyle name="Dezimal 4 7 4 3 2 2" xfId="36221" xr:uid="{00000000-0005-0000-0000-0000298D0000}"/>
    <cellStyle name="Dezimal 4 7 4 3 3" xfId="36222" xr:uid="{00000000-0005-0000-0000-00002A8D0000}"/>
    <cellStyle name="Dezimal 4 7 4 3 3 2" xfId="36223" xr:uid="{00000000-0005-0000-0000-00002B8D0000}"/>
    <cellStyle name="Dezimal 4 7 4 3 4" xfId="36224" xr:uid="{00000000-0005-0000-0000-00002C8D0000}"/>
    <cellStyle name="Dezimal 4 7 4 4" xfId="36225" xr:uid="{00000000-0005-0000-0000-00002D8D0000}"/>
    <cellStyle name="Dezimal 4 7 4 4 2" xfId="36226" xr:uid="{00000000-0005-0000-0000-00002E8D0000}"/>
    <cellStyle name="Dezimal 4 7 4 5" xfId="36227" xr:uid="{00000000-0005-0000-0000-00002F8D0000}"/>
    <cellStyle name="Dezimal 4 7 4 5 2" xfId="36228" xr:uid="{00000000-0005-0000-0000-0000308D0000}"/>
    <cellStyle name="Dezimal 4 7 4 6" xfId="36229" xr:uid="{00000000-0005-0000-0000-0000318D0000}"/>
    <cellStyle name="Dezimal 4 7 5" xfId="36230" xr:uid="{00000000-0005-0000-0000-0000328D0000}"/>
    <cellStyle name="Dezimal 4 7 5 2" xfId="36231" xr:uid="{00000000-0005-0000-0000-0000338D0000}"/>
    <cellStyle name="Dezimal 4 7 5 2 2" xfId="36232" xr:uid="{00000000-0005-0000-0000-0000348D0000}"/>
    <cellStyle name="Dezimal 4 7 5 3" xfId="36233" xr:uid="{00000000-0005-0000-0000-0000358D0000}"/>
    <cellStyle name="Dezimal 4 7 5 3 2" xfId="36234" xr:uid="{00000000-0005-0000-0000-0000368D0000}"/>
    <cellStyle name="Dezimal 4 7 5 4" xfId="36235" xr:uid="{00000000-0005-0000-0000-0000378D0000}"/>
    <cellStyle name="Dezimal 4 7 6" xfId="36236" xr:uid="{00000000-0005-0000-0000-0000388D0000}"/>
    <cellStyle name="Dezimal 4 7 6 2" xfId="36237" xr:uid="{00000000-0005-0000-0000-0000398D0000}"/>
    <cellStyle name="Dezimal 4 7 6 2 2" xfId="36238" xr:uid="{00000000-0005-0000-0000-00003A8D0000}"/>
    <cellStyle name="Dezimal 4 7 6 3" xfId="36239" xr:uid="{00000000-0005-0000-0000-00003B8D0000}"/>
    <cellStyle name="Dezimal 4 7 6 3 2" xfId="36240" xr:uid="{00000000-0005-0000-0000-00003C8D0000}"/>
    <cellStyle name="Dezimal 4 7 6 4" xfId="36241" xr:uid="{00000000-0005-0000-0000-00003D8D0000}"/>
    <cellStyle name="Dezimal 4 7 7" xfId="36242" xr:uid="{00000000-0005-0000-0000-00003E8D0000}"/>
    <cellStyle name="Dezimal 4 7 7 2" xfId="36243" xr:uid="{00000000-0005-0000-0000-00003F8D0000}"/>
    <cellStyle name="Dezimal 4 7 7 2 2" xfId="36244" xr:uid="{00000000-0005-0000-0000-0000408D0000}"/>
    <cellStyle name="Dezimal 4 7 7 3" xfId="36245" xr:uid="{00000000-0005-0000-0000-0000418D0000}"/>
    <cellStyle name="Dezimal 4 7 7 3 2" xfId="36246" xr:uid="{00000000-0005-0000-0000-0000428D0000}"/>
    <cellStyle name="Dezimal 4 7 7 4" xfId="36247" xr:uid="{00000000-0005-0000-0000-0000438D0000}"/>
    <cellStyle name="Dezimal 4 7 8" xfId="36248" xr:uid="{00000000-0005-0000-0000-0000448D0000}"/>
    <cellStyle name="Dezimal 4 7 8 2" xfId="36249" xr:uid="{00000000-0005-0000-0000-0000458D0000}"/>
    <cellStyle name="Dezimal 4 7 8 2 2" xfId="36250" xr:uid="{00000000-0005-0000-0000-0000468D0000}"/>
    <cellStyle name="Dezimal 4 7 8 3" xfId="36251" xr:uid="{00000000-0005-0000-0000-0000478D0000}"/>
    <cellStyle name="Dezimal 4 7 8 3 2" xfId="36252" xr:uid="{00000000-0005-0000-0000-0000488D0000}"/>
    <cellStyle name="Dezimal 4 7 8 4" xfId="36253" xr:uid="{00000000-0005-0000-0000-0000498D0000}"/>
    <cellStyle name="Dezimal 4 7 9" xfId="36254" xr:uid="{00000000-0005-0000-0000-00004A8D0000}"/>
    <cellStyle name="Dezimal 4 7 9 2" xfId="36255" xr:uid="{00000000-0005-0000-0000-00004B8D0000}"/>
    <cellStyle name="Dezimal 4 8" xfId="36256" xr:uid="{00000000-0005-0000-0000-00004C8D0000}"/>
    <cellStyle name="Dezimal 4 8 10" xfId="36257" xr:uid="{00000000-0005-0000-0000-00004D8D0000}"/>
    <cellStyle name="Dezimal 4 8 2" xfId="36258" xr:uid="{00000000-0005-0000-0000-00004E8D0000}"/>
    <cellStyle name="Dezimal 4 8 2 2" xfId="36259" xr:uid="{00000000-0005-0000-0000-00004F8D0000}"/>
    <cellStyle name="Dezimal 4 8 2 2 2" xfId="36260" xr:uid="{00000000-0005-0000-0000-0000508D0000}"/>
    <cellStyle name="Dezimal 4 8 2 2 2 2" xfId="36261" xr:uid="{00000000-0005-0000-0000-0000518D0000}"/>
    <cellStyle name="Dezimal 4 8 2 2 3" xfId="36262" xr:uid="{00000000-0005-0000-0000-0000528D0000}"/>
    <cellStyle name="Dezimal 4 8 2 2 3 2" xfId="36263" xr:uid="{00000000-0005-0000-0000-0000538D0000}"/>
    <cellStyle name="Dezimal 4 8 2 2 4" xfId="36264" xr:uid="{00000000-0005-0000-0000-0000548D0000}"/>
    <cellStyle name="Dezimal 4 8 2 3" xfId="36265" xr:uid="{00000000-0005-0000-0000-0000558D0000}"/>
    <cellStyle name="Dezimal 4 8 2 3 2" xfId="36266" xr:uid="{00000000-0005-0000-0000-0000568D0000}"/>
    <cellStyle name="Dezimal 4 8 2 3 2 2" xfId="36267" xr:uid="{00000000-0005-0000-0000-0000578D0000}"/>
    <cellStyle name="Dezimal 4 8 2 3 3" xfId="36268" xr:uid="{00000000-0005-0000-0000-0000588D0000}"/>
    <cellStyle name="Dezimal 4 8 2 3 3 2" xfId="36269" xr:uid="{00000000-0005-0000-0000-0000598D0000}"/>
    <cellStyle name="Dezimal 4 8 2 3 4" xfId="36270" xr:uid="{00000000-0005-0000-0000-00005A8D0000}"/>
    <cellStyle name="Dezimal 4 8 2 4" xfId="36271" xr:uid="{00000000-0005-0000-0000-00005B8D0000}"/>
    <cellStyle name="Dezimal 4 8 2 4 2" xfId="36272" xr:uid="{00000000-0005-0000-0000-00005C8D0000}"/>
    <cellStyle name="Dezimal 4 8 2 5" xfId="36273" xr:uid="{00000000-0005-0000-0000-00005D8D0000}"/>
    <cellStyle name="Dezimal 4 8 2 5 2" xfId="36274" xr:uid="{00000000-0005-0000-0000-00005E8D0000}"/>
    <cellStyle name="Dezimal 4 8 2 6" xfId="36275" xr:uid="{00000000-0005-0000-0000-00005F8D0000}"/>
    <cellStyle name="Dezimal 4 8 3" xfId="36276" xr:uid="{00000000-0005-0000-0000-0000608D0000}"/>
    <cellStyle name="Dezimal 4 8 3 2" xfId="36277" xr:uid="{00000000-0005-0000-0000-0000618D0000}"/>
    <cellStyle name="Dezimal 4 8 3 2 2" xfId="36278" xr:uid="{00000000-0005-0000-0000-0000628D0000}"/>
    <cellStyle name="Dezimal 4 8 3 2 2 2" xfId="36279" xr:uid="{00000000-0005-0000-0000-0000638D0000}"/>
    <cellStyle name="Dezimal 4 8 3 2 3" xfId="36280" xr:uid="{00000000-0005-0000-0000-0000648D0000}"/>
    <cellStyle name="Dezimal 4 8 3 2 3 2" xfId="36281" xr:uid="{00000000-0005-0000-0000-0000658D0000}"/>
    <cellStyle name="Dezimal 4 8 3 2 4" xfId="36282" xr:uid="{00000000-0005-0000-0000-0000668D0000}"/>
    <cellStyle name="Dezimal 4 8 3 3" xfId="36283" xr:uid="{00000000-0005-0000-0000-0000678D0000}"/>
    <cellStyle name="Dezimal 4 8 3 3 2" xfId="36284" xr:uid="{00000000-0005-0000-0000-0000688D0000}"/>
    <cellStyle name="Dezimal 4 8 3 3 2 2" xfId="36285" xr:uid="{00000000-0005-0000-0000-0000698D0000}"/>
    <cellStyle name="Dezimal 4 8 3 3 3" xfId="36286" xr:uid="{00000000-0005-0000-0000-00006A8D0000}"/>
    <cellStyle name="Dezimal 4 8 3 3 3 2" xfId="36287" xr:uid="{00000000-0005-0000-0000-00006B8D0000}"/>
    <cellStyle name="Dezimal 4 8 3 3 4" xfId="36288" xr:uid="{00000000-0005-0000-0000-00006C8D0000}"/>
    <cellStyle name="Dezimal 4 8 3 4" xfId="36289" xr:uid="{00000000-0005-0000-0000-00006D8D0000}"/>
    <cellStyle name="Dezimal 4 8 3 4 2" xfId="36290" xr:uid="{00000000-0005-0000-0000-00006E8D0000}"/>
    <cellStyle name="Dezimal 4 8 3 5" xfId="36291" xr:uid="{00000000-0005-0000-0000-00006F8D0000}"/>
    <cellStyle name="Dezimal 4 8 3 5 2" xfId="36292" xr:uid="{00000000-0005-0000-0000-0000708D0000}"/>
    <cellStyle name="Dezimal 4 8 3 6" xfId="36293" xr:uid="{00000000-0005-0000-0000-0000718D0000}"/>
    <cellStyle name="Dezimal 4 8 4" xfId="36294" xr:uid="{00000000-0005-0000-0000-0000728D0000}"/>
    <cellStyle name="Dezimal 4 8 4 2" xfId="36295" xr:uid="{00000000-0005-0000-0000-0000738D0000}"/>
    <cellStyle name="Dezimal 4 8 4 2 2" xfId="36296" xr:uid="{00000000-0005-0000-0000-0000748D0000}"/>
    <cellStyle name="Dezimal 4 8 4 2 2 2" xfId="36297" xr:uid="{00000000-0005-0000-0000-0000758D0000}"/>
    <cellStyle name="Dezimal 4 8 4 2 2 2 2" xfId="36298" xr:uid="{00000000-0005-0000-0000-0000768D0000}"/>
    <cellStyle name="Dezimal 4 8 4 2 2 3" xfId="36299" xr:uid="{00000000-0005-0000-0000-0000778D0000}"/>
    <cellStyle name="Dezimal 4 8 4 2 2 3 2" xfId="36300" xr:uid="{00000000-0005-0000-0000-0000788D0000}"/>
    <cellStyle name="Dezimal 4 8 4 2 2 4" xfId="36301" xr:uid="{00000000-0005-0000-0000-0000798D0000}"/>
    <cellStyle name="Dezimal 4 8 4 2 3" xfId="36302" xr:uid="{00000000-0005-0000-0000-00007A8D0000}"/>
    <cellStyle name="Dezimal 4 8 4 2 3 2" xfId="36303" xr:uid="{00000000-0005-0000-0000-00007B8D0000}"/>
    <cellStyle name="Dezimal 4 8 4 2 3 2 2" xfId="36304" xr:uid="{00000000-0005-0000-0000-00007C8D0000}"/>
    <cellStyle name="Dezimal 4 8 4 2 3 3" xfId="36305" xr:uid="{00000000-0005-0000-0000-00007D8D0000}"/>
    <cellStyle name="Dezimal 4 8 4 2 3 3 2" xfId="36306" xr:uid="{00000000-0005-0000-0000-00007E8D0000}"/>
    <cellStyle name="Dezimal 4 8 4 2 3 4" xfId="36307" xr:uid="{00000000-0005-0000-0000-00007F8D0000}"/>
    <cellStyle name="Dezimal 4 8 4 2 4" xfId="36308" xr:uid="{00000000-0005-0000-0000-0000808D0000}"/>
    <cellStyle name="Dezimal 4 8 4 2 4 2" xfId="36309" xr:uid="{00000000-0005-0000-0000-0000818D0000}"/>
    <cellStyle name="Dezimal 4 8 4 2 5" xfId="36310" xr:uid="{00000000-0005-0000-0000-0000828D0000}"/>
    <cellStyle name="Dezimal 4 8 4 2 5 2" xfId="36311" xr:uid="{00000000-0005-0000-0000-0000838D0000}"/>
    <cellStyle name="Dezimal 4 8 4 2 6" xfId="36312" xr:uid="{00000000-0005-0000-0000-0000848D0000}"/>
    <cellStyle name="Dezimal 4 8 4 3" xfId="36313" xr:uid="{00000000-0005-0000-0000-0000858D0000}"/>
    <cellStyle name="Dezimal 4 8 4 3 2" xfId="36314" xr:uid="{00000000-0005-0000-0000-0000868D0000}"/>
    <cellStyle name="Dezimal 4 8 4 3 2 2" xfId="36315" xr:uid="{00000000-0005-0000-0000-0000878D0000}"/>
    <cellStyle name="Dezimal 4 8 4 3 3" xfId="36316" xr:uid="{00000000-0005-0000-0000-0000888D0000}"/>
    <cellStyle name="Dezimal 4 8 4 3 3 2" xfId="36317" xr:uid="{00000000-0005-0000-0000-0000898D0000}"/>
    <cellStyle name="Dezimal 4 8 4 3 4" xfId="36318" xr:uid="{00000000-0005-0000-0000-00008A8D0000}"/>
    <cellStyle name="Dezimal 4 8 4 4" xfId="36319" xr:uid="{00000000-0005-0000-0000-00008B8D0000}"/>
    <cellStyle name="Dezimal 4 8 4 4 2" xfId="36320" xr:uid="{00000000-0005-0000-0000-00008C8D0000}"/>
    <cellStyle name="Dezimal 4 8 4 5" xfId="36321" xr:uid="{00000000-0005-0000-0000-00008D8D0000}"/>
    <cellStyle name="Dezimal 4 8 4 5 2" xfId="36322" xr:uid="{00000000-0005-0000-0000-00008E8D0000}"/>
    <cellStyle name="Dezimal 4 8 4 6" xfId="36323" xr:uid="{00000000-0005-0000-0000-00008F8D0000}"/>
    <cellStyle name="Dezimal 4 8 5" xfId="36324" xr:uid="{00000000-0005-0000-0000-0000908D0000}"/>
    <cellStyle name="Dezimal 4 8 5 2" xfId="36325" xr:uid="{00000000-0005-0000-0000-0000918D0000}"/>
    <cellStyle name="Dezimal 4 8 5 2 2" xfId="36326" xr:uid="{00000000-0005-0000-0000-0000928D0000}"/>
    <cellStyle name="Dezimal 4 8 5 3" xfId="36327" xr:uid="{00000000-0005-0000-0000-0000938D0000}"/>
    <cellStyle name="Dezimal 4 8 5 3 2" xfId="36328" xr:uid="{00000000-0005-0000-0000-0000948D0000}"/>
    <cellStyle name="Dezimal 4 8 5 4" xfId="36329" xr:uid="{00000000-0005-0000-0000-0000958D0000}"/>
    <cellStyle name="Dezimal 4 8 6" xfId="36330" xr:uid="{00000000-0005-0000-0000-0000968D0000}"/>
    <cellStyle name="Dezimal 4 8 6 2" xfId="36331" xr:uid="{00000000-0005-0000-0000-0000978D0000}"/>
    <cellStyle name="Dezimal 4 8 6 2 2" xfId="36332" xr:uid="{00000000-0005-0000-0000-0000988D0000}"/>
    <cellStyle name="Dezimal 4 8 6 3" xfId="36333" xr:uid="{00000000-0005-0000-0000-0000998D0000}"/>
    <cellStyle name="Dezimal 4 8 6 3 2" xfId="36334" xr:uid="{00000000-0005-0000-0000-00009A8D0000}"/>
    <cellStyle name="Dezimal 4 8 6 4" xfId="36335" xr:uid="{00000000-0005-0000-0000-00009B8D0000}"/>
    <cellStyle name="Dezimal 4 8 7" xfId="36336" xr:uid="{00000000-0005-0000-0000-00009C8D0000}"/>
    <cellStyle name="Dezimal 4 8 7 2" xfId="36337" xr:uid="{00000000-0005-0000-0000-00009D8D0000}"/>
    <cellStyle name="Dezimal 4 8 7 2 2" xfId="36338" xr:uid="{00000000-0005-0000-0000-00009E8D0000}"/>
    <cellStyle name="Dezimal 4 8 7 3" xfId="36339" xr:uid="{00000000-0005-0000-0000-00009F8D0000}"/>
    <cellStyle name="Dezimal 4 8 7 3 2" xfId="36340" xr:uid="{00000000-0005-0000-0000-0000A08D0000}"/>
    <cellStyle name="Dezimal 4 8 7 4" xfId="36341" xr:uid="{00000000-0005-0000-0000-0000A18D0000}"/>
    <cellStyle name="Dezimal 4 8 8" xfId="36342" xr:uid="{00000000-0005-0000-0000-0000A28D0000}"/>
    <cellStyle name="Dezimal 4 8 8 2" xfId="36343" xr:uid="{00000000-0005-0000-0000-0000A38D0000}"/>
    <cellStyle name="Dezimal 4 8 9" xfId="36344" xr:uid="{00000000-0005-0000-0000-0000A48D0000}"/>
    <cellStyle name="Dezimal 4 8 9 2" xfId="36345" xr:uid="{00000000-0005-0000-0000-0000A58D0000}"/>
    <cellStyle name="Dezimal 4 9" xfId="36346" xr:uid="{00000000-0005-0000-0000-0000A68D0000}"/>
    <cellStyle name="Dezimal 4 9 2" xfId="36347" xr:uid="{00000000-0005-0000-0000-0000A78D0000}"/>
    <cellStyle name="Dezimal 4 9 2 2" xfId="36348" xr:uid="{00000000-0005-0000-0000-0000A88D0000}"/>
    <cellStyle name="Dezimal 4 9 2 2 2" xfId="36349" xr:uid="{00000000-0005-0000-0000-0000A98D0000}"/>
    <cellStyle name="Dezimal 4 9 2 2 2 2" xfId="36350" xr:uid="{00000000-0005-0000-0000-0000AA8D0000}"/>
    <cellStyle name="Dezimal 4 9 2 2 3" xfId="36351" xr:uid="{00000000-0005-0000-0000-0000AB8D0000}"/>
    <cellStyle name="Dezimal 4 9 2 2 3 2" xfId="36352" xr:uid="{00000000-0005-0000-0000-0000AC8D0000}"/>
    <cellStyle name="Dezimal 4 9 2 2 4" xfId="36353" xr:uid="{00000000-0005-0000-0000-0000AD8D0000}"/>
    <cellStyle name="Dezimal 4 9 2 3" xfId="36354" xr:uid="{00000000-0005-0000-0000-0000AE8D0000}"/>
    <cellStyle name="Dezimal 4 9 2 3 2" xfId="36355" xr:uid="{00000000-0005-0000-0000-0000AF8D0000}"/>
    <cellStyle name="Dezimal 4 9 2 3 2 2" xfId="36356" xr:uid="{00000000-0005-0000-0000-0000B08D0000}"/>
    <cellStyle name="Dezimal 4 9 2 3 3" xfId="36357" xr:uid="{00000000-0005-0000-0000-0000B18D0000}"/>
    <cellStyle name="Dezimal 4 9 2 3 3 2" xfId="36358" xr:uid="{00000000-0005-0000-0000-0000B28D0000}"/>
    <cellStyle name="Dezimal 4 9 2 3 4" xfId="36359" xr:uid="{00000000-0005-0000-0000-0000B38D0000}"/>
    <cellStyle name="Dezimal 4 9 2 4" xfId="36360" xr:uid="{00000000-0005-0000-0000-0000B48D0000}"/>
    <cellStyle name="Dezimal 4 9 2 4 2" xfId="36361" xr:uid="{00000000-0005-0000-0000-0000B58D0000}"/>
    <cellStyle name="Dezimal 4 9 2 5" xfId="36362" xr:uid="{00000000-0005-0000-0000-0000B68D0000}"/>
    <cellStyle name="Dezimal 4 9 2 5 2" xfId="36363" xr:uid="{00000000-0005-0000-0000-0000B78D0000}"/>
    <cellStyle name="Dezimal 4 9 2 6" xfId="36364" xr:uid="{00000000-0005-0000-0000-0000B88D0000}"/>
    <cellStyle name="Dezimal 4 9 3" xfId="36365" xr:uid="{00000000-0005-0000-0000-0000B98D0000}"/>
    <cellStyle name="Dezimal 4 9 3 2" xfId="36366" xr:uid="{00000000-0005-0000-0000-0000BA8D0000}"/>
    <cellStyle name="Dezimal 4 9 3 2 2" xfId="36367" xr:uid="{00000000-0005-0000-0000-0000BB8D0000}"/>
    <cellStyle name="Dezimal 4 9 3 3" xfId="36368" xr:uid="{00000000-0005-0000-0000-0000BC8D0000}"/>
    <cellStyle name="Dezimal 4 9 3 3 2" xfId="36369" xr:uid="{00000000-0005-0000-0000-0000BD8D0000}"/>
    <cellStyle name="Dezimal 4 9 3 4" xfId="36370" xr:uid="{00000000-0005-0000-0000-0000BE8D0000}"/>
    <cellStyle name="Dezimal 4 9 4" xfId="36371" xr:uid="{00000000-0005-0000-0000-0000BF8D0000}"/>
    <cellStyle name="Dezimal 4 9 4 2" xfId="36372" xr:uid="{00000000-0005-0000-0000-0000C08D0000}"/>
    <cellStyle name="Dezimal 4 9 5" xfId="36373" xr:uid="{00000000-0005-0000-0000-0000C18D0000}"/>
    <cellStyle name="Dezimal 4 9 5 2" xfId="36374" xr:uid="{00000000-0005-0000-0000-0000C28D0000}"/>
    <cellStyle name="Dezimal 4 9 6" xfId="36375" xr:uid="{00000000-0005-0000-0000-0000C38D0000}"/>
    <cellStyle name="Dezimal 5" xfId="36376" xr:uid="{00000000-0005-0000-0000-0000C48D0000}"/>
    <cellStyle name="Dezimal 5 2" xfId="36377" xr:uid="{00000000-0005-0000-0000-0000C58D0000}"/>
    <cellStyle name="Dezimal 5 2 2" xfId="36378" xr:uid="{00000000-0005-0000-0000-0000C68D0000}"/>
    <cellStyle name="Dezimal 5 2 2 2" xfId="36379" xr:uid="{00000000-0005-0000-0000-0000C78D0000}"/>
    <cellStyle name="Dezimal 5 2 2 2 2" xfId="36380" xr:uid="{00000000-0005-0000-0000-0000C88D0000}"/>
    <cellStyle name="Dezimal 5 2 2 3" xfId="36381" xr:uid="{00000000-0005-0000-0000-0000C98D0000}"/>
    <cellStyle name="Dezimal 5 2 3" xfId="36382" xr:uid="{00000000-0005-0000-0000-0000CA8D0000}"/>
    <cellStyle name="Dezimal 5 2 3 2" xfId="36383" xr:uid="{00000000-0005-0000-0000-0000CB8D0000}"/>
    <cellStyle name="Dezimal 5 2 4" xfId="36384" xr:uid="{00000000-0005-0000-0000-0000CC8D0000}"/>
    <cellStyle name="Dezimal 5 3" xfId="36385" xr:uid="{00000000-0005-0000-0000-0000CD8D0000}"/>
    <cellStyle name="Dezimal 5 3 2" xfId="36386" xr:uid="{00000000-0005-0000-0000-0000CE8D0000}"/>
    <cellStyle name="Dezimal 5 3 2 2" xfId="36387" xr:uid="{00000000-0005-0000-0000-0000CF8D0000}"/>
    <cellStyle name="Dezimal 5 3 3" xfId="36388" xr:uid="{00000000-0005-0000-0000-0000D08D0000}"/>
    <cellStyle name="Dezimal 5 3 3 2" xfId="36389" xr:uid="{00000000-0005-0000-0000-0000D18D0000}"/>
    <cellStyle name="Dezimal 5 3 4" xfId="36390" xr:uid="{00000000-0005-0000-0000-0000D28D0000}"/>
    <cellStyle name="Dezimal 5 4" xfId="36391" xr:uid="{00000000-0005-0000-0000-0000D38D0000}"/>
    <cellStyle name="Dezimal 5 4 2" xfId="36392" xr:uid="{00000000-0005-0000-0000-0000D48D0000}"/>
    <cellStyle name="Dezimal 5 4 2 2" xfId="36393" xr:uid="{00000000-0005-0000-0000-0000D58D0000}"/>
    <cellStyle name="Dezimal 5 4 3" xfId="36394" xr:uid="{00000000-0005-0000-0000-0000D68D0000}"/>
    <cellStyle name="Dezimal 5 5" xfId="36395" xr:uid="{00000000-0005-0000-0000-0000D78D0000}"/>
    <cellStyle name="Dezimal 5 5 2" xfId="36396" xr:uid="{00000000-0005-0000-0000-0000D88D0000}"/>
    <cellStyle name="Dezimal 5 6" xfId="36397" xr:uid="{00000000-0005-0000-0000-0000D98D0000}"/>
    <cellStyle name="Dezimal 6" xfId="36398" xr:uid="{00000000-0005-0000-0000-0000DA8D0000}"/>
    <cellStyle name="Dezimal 6 10" xfId="36399" xr:uid="{00000000-0005-0000-0000-0000DB8D0000}"/>
    <cellStyle name="Dezimal 6 10 10" xfId="36400" xr:uid="{00000000-0005-0000-0000-0000DC8D0000}"/>
    <cellStyle name="Dezimal 6 10 10 2" xfId="36401" xr:uid="{00000000-0005-0000-0000-0000DD8D0000}"/>
    <cellStyle name="Dezimal 6 10 11" xfId="36402" xr:uid="{00000000-0005-0000-0000-0000DE8D0000}"/>
    <cellStyle name="Dezimal 6 10 2" xfId="36403" xr:uid="{00000000-0005-0000-0000-0000DF8D0000}"/>
    <cellStyle name="Dezimal 6 10 2 2" xfId="36404" xr:uid="{00000000-0005-0000-0000-0000E08D0000}"/>
    <cellStyle name="Dezimal 6 10 2 2 2" xfId="36405" xr:uid="{00000000-0005-0000-0000-0000E18D0000}"/>
    <cellStyle name="Dezimal 6 10 2 2 2 2" xfId="36406" xr:uid="{00000000-0005-0000-0000-0000E28D0000}"/>
    <cellStyle name="Dezimal 6 10 2 2 3" xfId="36407" xr:uid="{00000000-0005-0000-0000-0000E38D0000}"/>
    <cellStyle name="Dezimal 6 10 2 2 3 2" xfId="36408" xr:uid="{00000000-0005-0000-0000-0000E48D0000}"/>
    <cellStyle name="Dezimal 6 10 2 2 4" xfId="36409" xr:uid="{00000000-0005-0000-0000-0000E58D0000}"/>
    <cellStyle name="Dezimal 6 10 2 3" xfId="36410" xr:uid="{00000000-0005-0000-0000-0000E68D0000}"/>
    <cellStyle name="Dezimal 6 10 2 3 2" xfId="36411" xr:uid="{00000000-0005-0000-0000-0000E78D0000}"/>
    <cellStyle name="Dezimal 6 10 2 3 2 2" xfId="36412" xr:uid="{00000000-0005-0000-0000-0000E88D0000}"/>
    <cellStyle name="Dezimal 6 10 2 3 3" xfId="36413" xr:uid="{00000000-0005-0000-0000-0000E98D0000}"/>
    <cellStyle name="Dezimal 6 10 2 3 3 2" xfId="36414" xr:uid="{00000000-0005-0000-0000-0000EA8D0000}"/>
    <cellStyle name="Dezimal 6 10 2 3 4" xfId="36415" xr:uid="{00000000-0005-0000-0000-0000EB8D0000}"/>
    <cellStyle name="Dezimal 6 10 2 4" xfId="36416" xr:uid="{00000000-0005-0000-0000-0000EC8D0000}"/>
    <cellStyle name="Dezimal 6 10 2 4 2" xfId="36417" xr:uid="{00000000-0005-0000-0000-0000ED8D0000}"/>
    <cellStyle name="Dezimal 6 10 2 5" xfId="36418" xr:uid="{00000000-0005-0000-0000-0000EE8D0000}"/>
    <cellStyle name="Dezimal 6 10 2 5 2" xfId="36419" xr:uid="{00000000-0005-0000-0000-0000EF8D0000}"/>
    <cellStyle name="Dezimal 6 10 2 6" xfId="36420" xr:uid="{00000000-0005-0000-0000-0000F08D0000}"/>
    <cellStyle name="Dezimal 6 10 3" xfId="36421" xr:uid="{00000000-0005-0000-0000-0000F18D0000}"/>
    <cellStyle name="Dezimal 6 10 3 2" xfId="36422" xr:uid="{00000000-0005-0000-0000-0000F28D0000}"/>
    <cellStyle name="Dezimal 6 10 3 2 2" xfId="36423" xr:uid="{00000000-0005-0000-0000-0000F38D0000}"/>
    <cellStyle name="Dezimal 6 10 3 2 2 2" xfId="36424" xr:uid="{00000000-0005-0000-0000-0000F48D0000}"/>
    <cellStyle name="Dezimal 6 10 3 2 3" xfId="36425" xr:uid="{00000000-0005-0000-0000-0000F58D0000}"/>
    <cellStyle name="Dezimal 6 10 3 2 3 2" xfId="36426" xr:uid="{00000000-0005-0000-0000-0000F68D0000}"/>
    <cellStyle name="Dezimal 6 10 3 2 4" xfId="36427" xr:uid="{00000000-0005-0000-0000-0000F78D0000}"/>
    <cellStyle name="Dezimal 6 10 3 3" xfId="36428" xr:uid="{00000000-0005-0000-0000-0000F88D0000}"/>
    <cellStyle name="Dezimal 6 10 3 3 2" xfId="36429" xr:uid="{00000000-0005-0000-0000-0000F98D0000}"/>
    <cellStyle name="Dezimal 6 10 3 3 2 2" xfId="36430" xr:uid="{00000000-0005-0000-0000-0000FA8D0000}"/>
    <cellStyle name="Dezimal 6 10 3 3 3" xfId="36431" xr:uid="{00000000-0005-0000-0000-0000FB8D0000}"/>
    <cellStyle name="Dezimal 6 10 3 3 3 2" xfId="36432" xr:uid="{00000000-0005-0000-0000-0000FC8D0000}"/>
    <cellStyle name="Dezimal 6 10 3 3 4" xfId="36433" xr:uid="{00000000-0005-0000-0000-0000FD8D0000}"/>
    <cellStyle name="Dezimal 6 10 3 4" xfId="36434" xr:uid="{00000000-0005-0000-0000-0000FE8D0000}"/>
    <cellStyle name="Dezimal 6 10 3 4 2" xfId="36435" xr:uid="{00000000-0005-0000-0000-0000FF8D0000}"/>
    <cellStyle name="Dezimal 6 10 3 5" xfId="36436" xr:uid="{00000000-0005-0000-0000-0000008E0000}"/>
    <cellStyle name="Dezimal 6 10 3 5 2" xfId="36437" xr:uid="{00000000-0005-0000-0000-0000018E0000}"/>
    <cellStyle name="Dezimal 6 10 3 6" xfId="36438" xr:uid="{00000000-0005-0000-0000-0000028E0000}"/>
    <cellStyle name="Dezimal 6 10 4" xfId="36439" xr:uid="{00000000-0005-0000-0000-0000038E0000}"/>
    <cellStyle name="Dezimal 6 10 4 2" xfId="36440" xr:uid="{00000000-0005-0000-0000-0000048E0000}"/>
    <cellStyle name="Dezimal 6 10 4 2 2" xfId="36441" xr:uid="{00000000-0005-0000-0000-0000058E0000}"/>
    <cellStyle name="Dezimal 6 10 4 2 2 2" xfId="36442" xr:uid="{00000000-0005-0000-0000-0000068E0000}"/>
    <cellStyle name="Dezimal 6 10 4 2 2 2 2" xfId="36443" xr:uid="{00000000-0005-0000-0000-0000078E0000}"/>
    <cellStyle name="Dezimal 6 10 4 2 2 3" xfId="36444" xr:uid="{00000000-0005-0000-0000-0000088E0000}"/>
    <cellStyle name="Dezimal 6 10 4 2 2 3 2" xfId="36445" xr:uid="{00000000-0005-0000-0000-0000098E0000}"/>
    <cellStyle name="Dezimal 6 10 4 2 2 4" xfId="36446" xr:uid="{00000000-0005-0000-0000-00000A8E0000}"/>
    <cellStyle name="Dezimal 6 10 4 2 3" xfId="36447" xr:uid="{00000000-0005-0000-0000-00000B8E0000}"/>
    <cellStyle name="Dezimal 6 10 4 2 3 2" xfId="36448" xr:uid="{00000000-0005-0000-0000-00000C8E0000}"/>
    <cellStyle name="Dezimal 6 10 4 2 3 2 2" xfId="36449" xr:uid="{00000000-0005-0000-0000-00000D8E0000}"/>
    <cellStyle name="Dezimal 6 10 4 2 3 3" xfId="36450" xr:uid="{00000000-0005-0000-0000-00000E8E0000}"/>
    <cellStyle name="Dezimal 6 10 4 2 3 3 2" xfId="36451" xr:uid="{00000000-0005-0000-0000-00000F8E0000}"/>
    <cellStyle name="Dezimal 6 10 4 2 3 4" xfId="36452" xr:uid="{00000000-0005-0000-0000-0000108E0000}"/>
    <cellStyle name="Dezimal 6 10 4 2 4" xfId="36453" xr:uid="{00000000-0005-0000-0000-0000118E0000}"/>
    <cellStyle name="Dezimal 6 10 4 2 4 2" xfId="36454" xr:uid="{00000000-0005-0000-0000-0000128E0000}"/>
    <cellStyle name="Dezimal 6 10 4 2 5" xfId="36455" xr:uid="{00000000-0005-0000-0000-0000138E0000}"/>
    <cellStyle name="Dezimal 6 10 4 2 5 2" xfId="36456" xr:uid="{00000000-0005-0000-0000-0000148E0000}"/>
    <cellStyle name="Dezimal 6 10 4 2 6" xfId="36457" xr:uid="{00000000-0005-0000-0000-0000158E0000}"/>
    <cellStyle name="Dezimal 6 10 4 3" xfId="36458" xr:uid="{00000000-0005-0000-0000-0000168E0000}"/>
    <cellStyle name="Dezimal 6 10 4 3 2" xfId="36459" xr:uid="{00000000-0005-0000-0000-0000178E0000}"/>
    <cellStyle name="Dezimal 6 10 4 3 2 2" xfId="36460" xr:uid="{00000000-0005-0000-0000-0000188E0000}"/>
    <cellStyle name="Dezimal 6 10 4 3 3" xfId="36461" xr:uid="{00000000-0005-0000-0000-0000198E0000}"/>
    <cellStyle name="Dezimal 6 10 4 3 3 2" xfId="36462" xr:uid="{00000000-0005-0000-0000-00001A8E0000}"/>
    <cellStyle name="Dezimal 6 10 4 3 4" xfId="36463" xr:uid="{00000000-0005-0000-0000-00001B8E0000}"/>
    <cellStyle name="Dezimal 6 10 4 4" xfId="36464" xr:uid="{00000000-0005-0000-0000-00001C8E0000}"/>
    <cellStyle name="Dezimal 6 10 4 4 2" xfId="36465" xr:uid="{00000000-0005-0000-0000-00001D8E0000}"/>
    <cellStyle name="Dezimal 6 10 4 5" xfId="36466" xr:uid="{00000000-0005-0000-0000-00001E8E0000}"/>
    <cellStyle name="Dezimal 6 10 4 5 2" xfId="36467" xr:uid="{00000000-0005-0000-0000-00001F8E0000}"/>
    <cellStyle name="Dezimal 6 10 4 6" xfId="36468" xr:uid="{00000000-0005-0000-0000-0000208E0000}"/>
    <cellStyle name="Dezimal 6 10 5" xfId="36469" xr:uid="{00000000-0005-0000-0000-0000218E0000}"/>
    <cellStyle name="Dezimal 6 10 5 2" xfId="36470" xr:uid="{00000000-0005-0000-0000-0000228E0000}"/>
    <cellStyle name="Dezimal 6 10 5 2 2" xfId="36471" xr:uid="{00000000-0005-0000-0000-0000238E0000}"/>
    <cellStyle name="Dezimal 6 10 5 3" xfId="36472" xr:uid="{00000000-0005-0000-0000-0000248E0000}"/>
    <cellStyle name="Dezimal 6 10 5 3 2" xfId="36473" xr:uid="{00000000-0005-0000-0000-0000258E0000}"/>
    <cellStyle name="Dezimal 6 10 5 4" xfId="36474" xr:uid="{00000000-0005-0000-0000-0000268E0000}"/>
    <cellStyle name="Dezimal 6 10 6" xfId="36475" xr:uid="{00000000-0005-0000-0000-0000278E0000}"/>
    <cellStyle name="Dezimal 6 10 6 2" xfId="36476" xr:uid="{00000000-0005-0000-0000-0000288E0000}"/>
    <cellStyle name="Dezimal 6 10 6 2 2" xfId="36477" xr:uid="{00000000-0005-0000-0000-0000298E0000}"/>
    <cellStyle name="Dezimal 6 10 6 3" xfId="36478" xr:uid="{00000000-0005-0000-0000-00002A8E0000}"/>
    <cellStyle name="Dezimal 6 10 6 3 2" xfId="36479" xr:uid="{00000000-0005-0000-0000-00002B8E0000}"/>
    <cellStyle name="Dezimal 6 10 6 4" xfId="36480" xr:uid="{00000000-0005-0000-0000-00002C8E0000}"/>
    <cellStyle name="Dezimal 6 10 7" xfId="36481" xr:uid="{00000000-0005-0000-0000-00002D8E0000}"/>
    <cellStyle name="Dezimal 6 10 7 2" xfId="36482" xr:uid="{00000000-0005-0000-0000-00002E8E0000}"/>
    <cellStyle name="Dezimal 6 10 7 2 2" xfId="36483" xr:uid="{00000000-0005-0000-0000-00002F8E0000}"/>
    <cellStyle name="Dezimal 6 10 7 3" xfId="36484" xr:uid="{00000000-0005-0000-0000-0000308E0000}"/>
    <cellStyle name="Dezimal 6 10 7 3 2" xfId="36485" xr:uid="{00000000-0005-0000-0000-0000318E0000}"/>
    <cellStyle name="Dezimal 6 10 7 4" xfId="36486" xr:uid="{00000000-0005-0000-0000-0000328E0000}"/>
    <cellStyle name="Dezimal 6 10 8" xfId="36487" xr:uid="{00000000-0005-0000-0000-0000338E0000}"/>
    <cellStyle name="Dezimal 6 10 8 2" xfId="36488" xr:uid="{00000000-0005-0000-0000-0000348E0000}"/>
    <cellStyle name="Dezimal 6 10 9" xfId="36489" xr:uid="{00000000-0005-0000-0000-0000358E0000}"/>
    <cellStyle name="Dezimal 6 10 9 2" xfId="36490" xr:uid="{00000000-0005-0000-0000-0000368E0000}"/>
    <cellStyle name="Dezimal 6 11" xfId="36491" xr:uid="{00000000-0005-0000-0000-0000378E0000}"/>
    <cellStyle name="Dezimal 6 11 2" xfId="36492" xr:uid="{00000000-0005-0000-0000-0000388E0000}"/>
    <cellStyle name="Dezimal 6 11 2 2" xfId="36493" xr:uid="{00000000-0005-0000-0000-0000398E0000}"/>
    <cellStyle name="Dezimal 6 11 2 2 2" xfId="36494" xr:uid="{00000000-0005-0000-0000-00003A8E0000}"/>
    <cellStyle name="Dezimal 6 11 2 2 2 2" xfId="36495" xr:uid="{00000000-0005-0000-0000-00003B8E0000}"/>
    <cellStyle name="Dezimal 6 11 2 2 3" xfId="36496" xr:uid="{00000000-0005-0000-0000-00003C8E0000}"/>
    <cellStyle name="Dezimal 6 11 2 2 3 2" xfId="36497" xr:uid="{00000000-0005-0000-0000-00003D8E0000}"/>
    <cellStyle name="Dezimal 6 11 2 2 4" xfId="36498" xr:uid="{00000000-0005-0000-0000-00003E8E0000}"/>
    <cellStyle name="Dezimal 6 11 2 3" xfId="36499" xr:uid="{00000000-0005-0000-0000-00003F8E0000}"/>
    <cellStyle name="Dezimal 6 11 2 3 2" xfId="36500" xr:uid="{00000000-0005-0000-0000-0000408E0000}"/>
    <cellStyle name="Dezimal 6 11 2 3 2 2" xfId="36501" xr:uid="{00000000-0005-0000-0000-0000418E0000}"/>
    <cellStyle name="Dezimal 6 11 2 3 3" xfId="36502" xr:uid="{00000000-0005-0000-0000-0000428E0000}"/>
    <cellStyle name="Dezimal 6 11 2 3 3 2" xfId="36503" xr:uid="{00000000-0005-0000-0000-0000438E0000}"/>
    <cellStyle name="Dezimal 6 11 2 3 4" xfId="36504" xr:uid="{00000000-0005-0000-0000-0000448E0000}"/>
    <cellStyle name="Dezimal 6 11 2 4" xfId="36505" xr:uid="{00000000-0005-0000-0000-0000458E0000}"/>
    <cellStyle name="Dezimal 6 11 2 4 2" xfId="36506" xr:uid="{00000000-0005-0000-0000-0000468E0000}"/>
    <cellStyle name="Dezimal 6 11 2 5" xfId="36507" xr:uid="{00000000-0005-0000-0000-0000478E0000}"/>
    <cellStyle name="Dezimal 6 11 2 5 2" xfId="36508" xr:uid="{00000000-0005-0000-0000-0000488E0000}"/>
    <cellStyle name="Dezimal 6 11 2 6" xfId="36509" xr:uid="{00000000-0005-0000-0000-0000498E0000}"/>
    <cellStyle name="Dezimal 6 11 3" xfId="36510" xr:uid="{00000000-0005-0000-0000-00004A8E0000}"/>
    <cellStyle name="Dezimal 6 11 3 2" xfId="36511" xr:uid="{00000000-0005-0000-0000-00004B8E0000}"/>
    <cellStyle name="Dezimal 6 11 3 2 2" xfId="36512" xr:uid="{00000000-0005-0000-0000-00004C8E0000}"/>
    <cellStyle name="Dezimal 6 11 3 3" xfId="36513" xr:uid="{00000000-0005-0000-0000-00004D8E0000}"/>
    <cellStyle name="Dezimal 6 11 3 3 2" xfId="36514" xr:uid="{00000000-0005-0000-0000-00004E8E0000}"/>
    <cellStyle name="Dezimal 6 11 3 4" xfId="36515" xr:uid="{00000000-0005-0000-0000-00004F8E0000}"/>
    <cellStyle name="Dezimal 6 11 4" xfId="36516" xr:uid="{00000000-0005-0000-0000-0000508E0000}"/>
    <cellStyle name="Dezimal 6 11 4 2" xfId="36517" xr:uid="{00000000-0005-0000-0000-0000518E0000}"/>
    <cellStyle name="Dezimal 6 11 5" xfId="36518" xr:uid="{00000000-0005-0000-0000-0000528E0000}"/>
    <cellStyle name="Dezimal 6 11 5 2" xfId="36519" xr:uid="{00000000-0005-0000-0000-0000538E0000}"/>
    <cellStyle name="Dezimal 6 11 6" xfId="36520" xr:uid="{00000000-0005-0000-0000-0000548E0000}"/>
    <cellStyle name="Dezimal 6 12" xfId="36521" xr:uid="{00000000-0005-0000-0000-0000558E0000}"/>
    <cellStyle name="Dezimal 6 12 2" xfId="36522" xr:uid="{00000000-0005-0000-0000-0000568E0000}"/>
    <cellStyle name="Dezimal 6 12 2 2" xfId="36523" xr:uid="{00000000-0005-0000-0000-0000578E0000}"/>
    <cellStyle name="Dezimal 6 12 3" xfId="36524" xr:uid="{00000000-0005-0000-0000-0000588E0000}"/>
    <cellStyle name="Dezimal 6 12 3 2" xfId="36525" xr:uid="{00000000-0005-0000-0000-0000598E0000}"/>
    <cellStyle name="Dezimal 6 12 4" xfId="36526" xr:uid="{00000000-0005-0000-0000-00005A8E0000}"/>
    <cellStyle name="Dezimal 6 13" xfId="36527" xr:uid="{00000000-0005-0000-0000-00005B8E0000}"/>
    <cellStyle name="Dezimal 6 13 2" xfId="36528" xr:uid="{00000000-0005-0000-0000-00005C8E0000}"/>
    <cellStyle name="Dezimal 6 14" xfId="36529" xr:uid="{00000000-0005-0000-0000-00005D8E0000}"/>
    <cellStyle name="Dezimal 6 14 2" xfId="36530" xr:uid="{00000000-0005-0000-0000-00005E8E0000}"/>
    <cellStyle name="Dezimal 6 15" xfId="36531" xr:uid="{00000000-0005-0000-0000-00005F8E0000}"/>
    <cellStyle name="Dezimal 6 2" xfId="36532" xr:uid="{00000000-0005-0000-0000-0000608E0000}"/>
    <cellStyle name="Dezimal 6 2 10" xfId="36533" xr:uid="{00000000-0005-0000-0000-0000618E0000}"/>
    <cellStyle name="Dezimal 6 2 10 2" xfId="36534" xr:uid="{00000000-0005-0000-0000-0000628E0000}"/>
    <cellStyle name="Dezimal 6 2 11" xfId="36535" xr:uid="{00000000-0005-0000-0000-0000638E0000}"/>
    <cellStyle name="Dezimal 6 2 2" xfId="36536" xr:uid="{00000000-0005-0000-0000-0000648E0000}"/>
    <cellStyle name="Dezimal 6 2 2 10" xfId="36537" xr:uid="{00000000-0005-0000-0000-0000658E0000}"/>
    <cellStyle name="Dezimal 6 2 2 2" xfId="36538" xr:uid="{00000000-0005-0000-0000-0000668E0000}"/>
    <cellStyle name="Dezimal 6 2 2 2 2" xfId="36539" xr:uid="{00000000-0005-0000-0000-0000678E0000}"/>
    <cellStyle name="Dezimal 6 2 2 2 2 2" xfId="36540" xr:uid="{00000000-0005-0000-0000-0000688E0000}"/>
    <cellStyle name="Dezimal 6 2 2 2 2 2 2" xfId="36541" xr:uid="{00000000-0005-0000-0000-0000698E0000}"/>
    <cellStyle name="Dezimal 6 2 2 2 2 2 2 2" xfId="36542" xr:uid="{00000000-0005-0000-0000-00006A8E0000}"/>
    <cellStyle name="Dezimal 6 2 2 2 2 2 3" xfId="36543" xr:uid="{00000000-0005-0000-0000-00006B8E0000}"/>
    <cellStyle name="Dezimal 6 2 2 2 2 3" xfId="36544" xr:uid="{00000000-0005-0000-0000-00006C8E0000}"/>
    <cellStyle name="Dezimal 6 2 2 2 2 3 2" xfId="36545" xr:uid="{00000000-0005-0000-0000-00006D8E0000}"/>
    <cellStyle name="Dezimal 6 2 2 2 2 4" xfId="36546" xr:uid="{00000000-0005-0000-0000-00006E8E0000}"/>
    <cellStyle name="Dezimal 6 2 2 2 3" xfId="36547" xr:uid="{00000000-0005-0000-0000-00006F8E0000}"/>
    <cellStyle name="Dezimal 6 2 2 2 3 2" xfId="36548" xr:uid="{00000000-0005-0000-0000-0000708E0000}"/>
    <cellStyle name="Dezimal 6 2 2 2 3 2 2" xfId="36549" xr:uid="{00000000-0005-0000-0000-0000718E0000}"/>
    <cellStyle name="Dezimal 6 2 2 2 3 3" xfId="36550" xr:uid="{00000000-0005-0000-0000-0000728E0000}"/>
    <cellStyle name="Dezimal 6 2 2 2 3 3 2" xfId="36551" xr:uid="{00000000-0005-0000-0000-0000738E0000}"/>
    <cellStyle name="Dezimal 6 2 2 2 3 4" xfId="36552" xr:uid="{00000000-0005-0000-0000-0000748E0000}"/>
    <cellStyle name="Dezimal 6 2 2 2 4" xfId="36553" xr:uid="{00000000-0005-0000-0000-0000758E0000}"/>
    <cellStyle name="Dezimal 6 2 2 2 4 2" xfId="36554" xr:uid="{00000000-0005-0000-0000-0000768E0000}"/>
    <cellStyle name="Dezimal 6 2 2 2 5" xfId="36555" xr:uid="{00000000-0005-0000-0000-0000778E0000}"/>
    <cellStyle name="Dezimal 6 2 2 2 5 2" xfId="36556" xr:uid="{00000000-0005-0000-0000-0000788E0000}"/>
    <cellStyle name="Dezimal 6 2 2 2 6" xfId="36557" xr:uid="{00000000-0005-0000-0000-0000798E0000}"/>
    <cellStyle name="Dezimal 6 2 2 3" xfId="36558" xr:uid="{00000000-0005-0000-0000-00007A8E0000}"/>
    <cellStyle name="Dezimal 6 2 2 3 2" xfId="36559" xr:uid="{00000000-0005-0000-0000-00007B8E0000}"/>
    <cellStyle name="Dezimal 6 2 2 3 2 2" xfId="36560" xr:uid="{00000000-0005-0000-0000-00007C8E0000}"/>
    <cellStyle name="Dezimal 6 2 2 3 2 2 2" xfId="36561" xr:uid="{00000000-0005-0000-0000-00007D8E0000}"/>
    <cellStyle name="Dezimal 6 2 2 3 2 3" xfId="36562" xr:uid="{00000000-0005-0000-0000-00007E8E0000}"/>
    <cellStyle name="Dezimal 6 2 2 3 3" xfId="36563" xr:uid="{00000000-0005-0000-0000-00007F8E0000}"/>
    <cellStyle name="Dezimal 6 2 2 3 3 2" xfId="36564" xr:uid="{00000000-0005-0000-0000-0000808E0000}"/>
    <cellStyle name="Dezimal 6 2 2 3 4" xfId="36565" xr:uid="{00000000-0005-0000-0000-0000818E0000}"/>
    <cellStyle name="Dezimal 6 2 2 4" xfId="36566" xr:uid="{00000000-0005-0000-0000-0000828E0000}"/>
    <cellStyle name="Dezimal 6 2 2 4 2" xfId="36567" xr:uid="{00000000-0005-0000-0000-0000838E0000}"/>
    <cellStyle name="Dezimal 6 2 2 4 2 2" xfId="36568" xr:uid="{00000000-0005-0000-0000-0000848E0000}"/>
    <cellStyle name="Dezimal 6 2 2 4 3" xfId="36569" xr:uid="{00000000-0005-0000-0000-0000858E0000}"/>
    <cellStyle name="Dezimal 6 2 2 4 3 2" xfId="36570" xr:uid="{00000000-0005-0000-0000-0000868E0000}"/>
    <cellStyle name="Dezimal 6 2 2 4 4" xfId="36571" xr:uid="{00000000-0005-0000-0000-0000878E0000}"/>
    <cellStyle name="Dezimal 6 2 2 5" xfId="36572" xr:uid="{00000000-0005-0000-0000-0000888E0000}"/>
    <cellStyle name="Dezimal 6 2 2 5 2" xfId="36573" xr:uid="{00000000-0005-0000-0000-0000898E0000}"/>
    <cellStyle name="Dezimal 6 2 2 5 2 2" xfId="36574" xr:uid="{00000000-0005-0000-0000-00008A8E0000}"/>
    <cellStyle name="Dezimal 6 2 2 5 3" xfId="36575" xr:uid="{00000000-0005-0000-0000-00008B8E0000}"/>
    <cellStyle name="Dezimal 6 2 2 5 3 2" xfId="36576" xr:uid="{00000000-0005-0000-0000-00008C8E0000}"/>
    <cellStyle name="Dezimal 6 2 2 5 4" xfId="36577" xr:uid="{00000000-0005-0000-0000-00008D8E0000}"/>
    <cellStyle name="Dezimal 6 2 2 6" xfId="36578" xr:uid="{00000000-0005-0000-0000-00008E8E0000}"/>
    <cellStyle name="Dezimal 6 2 2 6 2" xfId="36579" xr:uid="{00000000-0005-0000-0000-00008F8E0000}"/>
    <cellStyle name="Dezimal 6 2 2 6 2 2" xfId="36580" xr:uid="{00000000-0005-0000-0000-0000908E0000}"/>
    <cellStyle name="Dezimal 6 2 2 6 3" xfId="36581" xr:uid="{00000000-0005-0000-0000-0000918E0000}"/>
    <cellStyle name="Dezimal 6 2 2 6 3 2" xfId="36582" xr:uid="{00000000-0005-0000-0000-0000928E0000}"/>
    <cellStyle name="Dezimal 6 2 2 6 4" xfId="36583" xr:uid="{00000000-0005-0000-0000-0000938E0000}"/>
    <cellStyle name="Dezimal 6 2 2 7" xfId="36584" xr:uid="{00000000-0005-0000-0000-0000948E0000}"/>
    <cellStyle name="Dezimal 6 2 2 7 2" xfId="36585" xr:uid="{00000000-0005-0000-0000-0000958E0000}"/>
    <cellStyle name="Dezimal 6 2 2 7 2 2" xfId="36586" xr:uid="{00000000-0005-0000-0000-0000968E0000}"/>
    <cellStyle name="Dezimal 6 2 2 7 3" xfId="36587" xr:uid="{00000000-0005-0000-0000-0000978E0000}"/>
    <cellStyle name="Dezimal 6 2 2 7 3 2" xfId="36588" xr:uid="{00000000-0005-0000-0000-0000988E0000}"/>
    <cellStyle name="Dezimal 6 2 2 7 4" xfId="36589" xr:uid="{00000000-0005-0000-0000-0000998E0000}"/>
    <cellStyle name="Dezimal 6 2 2 8" xfId="36590" xr:uid="{00000000-0005-0000-0000-00009A8E0000}"/>
    <cellStyle name="Dezimal 6 2 2 8 2" xfId="36591" xr:uid="{00000000-0005-0000-0000-00009B8E0000}"/>
    <cellStyle name="Dezimal 6 2 2 9" xfId="36592" xr:uid="{00000000-0005-0000-0000-00009C8E0000}"/>
    <cellStyle name="Dezimal 6 2 2 9 2" xfId="36593" xr:uid="{00000000-0005-0000-0000-00009D8E0000}"/>
    <cellStyle name="Dezimal 6 2 3" xfId="36594" xr:uid="{00000000-0005-0000-0000-00009E8E0000}"/>
    <cellStyle name="Dezimal 6 2 3 2" xfId="36595" xr:uid="{00000000-0005-0000-0000-00009F8E0000}"/>
    <cellStyle name="Dezimal 6 2 3 2 2" xfId="36596" xr:uid="{00000000-0005-0000-0000-0000A08E0000}"/>
    <cellStyle name="Dezimal 6 2 3 2 2 2" xfId="36597" xr:uid="{00000000-0005-0000-0000-0000A18E0000}"/>
    <cellStyle name="Dezimal 6 2 3 2 2 2 2" xfId="36598" xr:uid="{00000000-0005-0000-0000-0000A28E0000}"/>
    <cellStyle name="Dezimal 6 2 3 2 2 3" xfId="36599" xr:uid="{00000000-0005-0000-0000-0000A38E0000}"/>
    <cellStyle name="Dezimal 6 2 3 2 3" xfId="36600" xr:uid="{00000000-0005-0000-0000-0000A48E0000}"/>
    <cellStyle name="Dezimal 6 2 3 2 3 2" xfId="36601" xr:uid="{00000000-0005-0000-0000-0000A58E0000}"/>
    <cellStyle name="Dezimal 6 2 3 2 4" xfId="36602" xr:uid="{00000000-0005-0000-0000-0000A68E0000}"/>
    <cellStyle name="Dezimal 6 2 3 3" xfId="36603" xr:uid="{00000000-0005-0000-0000-0000A78E0000}"/>
    <cellStyle name="Dezimal 6 2 3 3 2" xfId="36604" xr:uid="{00000000-0005-0000-0000-0000A88E0000}"/>
    <cellStyle name="Dezimal 6 2 3 3 2 2" xfId="36605" xr:uid="{00000000-0005-0000-0000-0000A98E0000}"/>
    <cellStyle name="Dezimal 6 2 3 3 3" xfId="36606" xr:uid="{00000000-0005-0000-0000-0000AA8E0000}"/>
    <cellStyle name="Dezimal 6 2 3 3 3 2" xfId="36607" xr:uid="{00000000-0005-0000-0000-0000AB8E0000}"/>
    <cellStyle name="Dezimal 6 2 3 3 4" xfId="36608" xr:uid="{00000000-0005-0000-0000-0000AC8E0000}"/>
    <cellStyle name="Dezimal 6 2 3 4" xfId="36609" xr:uid="{00000000-0005-0000-0000-0000AD8E0000}"/>
    <cellStyle name="Dezimal 6 2 3 4 2" xfId="36610" xr:uid="{00000000-0005-0000-0000-0000AE8E0000}"/>
    <cellStyle name="Dezimal 6 2 3 5" xfId="36611" xr:uid="{00000000-0005-0000-0000-0000AF8E0000}"/>
    <cellStyle name="Dezimal 6 2 3 5 2" xfId="36612" xr:uid="{00000000-0005-0000-0000-0000B08E0000}"/>
    <cellStyle name="Dezimal 6 2 3 6" xfId="36613" xr:uid="{00000000-0005-0000-0000-0000B18E0000}"/>
    <cellStyle name="Dezimal 6 2 4" xfId="36614" xr:uid="{00000000-0005-0000-0000-0000B28E0000}"/>
    <cellStyle name="Dezimal 6 2 4 2" xfId="36615" xr:uid="{00000000-0005-0000-0000-0000B38E0000}"/>
    <cellStyle name="Dezimal 6 2 4 2 2" xfId="36616" xr:uid="{00000000-0005-0000-0000-0000B48E0000}"/>
    <cellStyle name="Dezimal 6 2 4 2 2 2" xfId="36617" xr:uid="{00000000-0005-0000-0000-0000B58E0000}"/>
    <cellStyle name="Dezimal 6 2 4 2 3" xfId="36618" xr:uid="{00000000-0005-0000-0000-0000B68E0000}"/>
    <cellStyle name="Dezimal 6 2 4 3" xfId="36619" xr:uid="{00000000-0005-0000-0000-0000B78E0000}"/>
    <cellStyle name="Dezimal 6 2 4 3 2" xfId="36620" xr:uid="{00000000-0005-0000-0000-0000B88E0000}"/>
    <cellStyle name="Dezimal 6 2 4 4" xfId="36621" xr:uid="{00000000-0005-0000-0000-0000B98E0000}"/>
    <cellStyle name="Dezimal 6 2 5" xfId="36622" xr:uid="{00000000-0005-0000-0000-0000BA8E0000}"/>
    <cellStyle name="Dezimal 6 2 5 2" xfId="36623" xr:uid="{00000000-0005-0000-0000-0000BB8E0000}"/>
    <cellStyle name="Dezimal 6 2 5 2 2" xfId="36624" xr:uid="{00000000-0005-0000-0000-0000BC8E0000}"/>
    <cellStyle name="Dezimal 6 2 5 3" xfId="36625" xr:uid="{00000000-0005-0000-0000-0000BD8E0000}"/>
    <cellStyle name="Dezimal 6 2 5 3 2" xfId="36626" xr:uid="{00000000-0005-0000-0000-0000BE8E0000}"/>
    <cellStyle name="Dezimal 6 2 5 4" xfId="36627" xr:uid="{00000000-0005-0000-0000-0000BF8E0000}"/>
    <cellStyle name="Dezimal 6 2 6" xfId="36628" xr:uid="{00000000-0005-0000-0000-0000C08E0000}"/>
    <cellStyle name="Dezimal 6 2 6 2" xfId="36629" xr:uid="{00000000-0005-0000-0000-0000C18E0000}"/>
    <cellStyle name="Dezimal 6 2 6 2 2" xfId="36630" xr:uid="{00000000-0005-0000-0000-0000C28E0000}"/>
    <cellStyle name="Dezimal 6 2 6 3" xfId="36631" xr:uid="{00000000-0005-0000-0000-0000C38E0000}"/>
    <cellStyle name="Dezimal 6 2 6 3 2" xfId="36632" xr:uid="{00000000-0005-0000-0000-0000C48E0000}"/>
    <cellStyle name="Dezimal 6 2 6 4" xfId="36633" xr:uid="{00000000-0005-0000-0000-0000C58E0000}"/>
    <cellStyle name="Dezimal 6 2 7" xfId="36634" xr:uid="{00000000-0005-0000-0000-0000C68E0000}"/>
    <cellStyle name="Dezimal 6 2 7 2" xfId="36635" xr:uid="{00000000-0005-0000-0000-0000C78E0000}"/>
    <cellStyle name="Dezimal 6 2 7 2 2" xfId="36636" xr:uid="{00000000-0005-0000-0000-0000C88E0000}"/>
    <cellStyle name="Dezimal 6 2 7 3" xfId="36637" xr:uid="{00000000-0005-0000-0000-0000C98E0000}"/>
    <cellStyle name="Dezimal 6 2 7 3 2" xfId="36638" xr:uid="{00000000-0005-0000-0000-0000CA8E0000}"/>
    <cellStyle name="Dezimal 6 2 7 4" xfId="36639" xr:uid="{00000000-0005-0000-0000-0000CB8E0000}"/>
    <cellStyle name="Dezimal 6 2 8" xfId="36640" xr:uid="{00000000-0005-0000-0000-0000CC8E0000}"/>
    <cellStyle name="Dezimal 6 2 8 2" xfId="36641" xr:uid="{00000000-0005-0000-0000-0000CD8E0000}"/>
    <cellStyle name="Dezimal 6 2 8 2 2" xfId="36642" xr:uid="{00000000-0005-0000-0000-0000CE8E0000}"/>
    <cellStyle name="Dezimal 6 2 8 3" xfId="36643" xr:uid="{00000000-0005-0000-0000-0000CF8E0000}"/>
    <cellStyle name="Dezimal 6 2 8 3 2" xfId="36644" xr:uid="{00000000-0005-0000-0000-0000D08E0000}"/>
    <cellStyle name="Dezimal 6 2 8 4" xfId="36645" xr:uid="{00000000-0005-0000-0000-0000D18E0000}"/>
    <cellStyle name="Dezimal 6 2 9" xfId="36646" xr:uid="{00000000-0005-0000-0000-0000D28E0000}"/>
    <cellStyle name="Dezimal 6 2 9 2" xfId="36647" xr:uid="{00000000-0005-0000-0000-0000D38E0000}"/>
    <cellStyle name="Dezimal 6 3" xfId="36648" xr:uid="{00000000-0005-0000-0000-0000D48E0000}"/>
    <cellStyle name="Dezimal 6 3 10" xfId="36649" xr:uid="{00000000-0005-0000-0000-0000D58E0000}"/>
    <cellStyle name="Dezimal 6 3 10 2" xfId="36650" xr:uid="{00000000-0005-0000-0000-0000D68E0000}"/>
    <cellStyle name="Dezimal 6 3 11" xfId="36651" xr:uid="{00000000-0005-0000-0000-0000D78E0000}"/>
    <cellStyle name="Dezimal 6 3 2" xfId="36652" xr:uid="{00000000-0005-0000-0000-0000D88E0000}"/>
    <cellStyle name="Dezimal 6 3 2 10" xfId="36653" xr:uid="{00000000-0005-0000-0000-0000D98E0000}"/>
    <cellStyle name="Dezimal 6 3 2 2" xfId="36654" xr:uid="{00000000-0005-0000-0000-0000DA8E0000}"/>
    <cellStyle name="Dezimal 6 3 2 2 2" xfId="36655" xr:uid="{00000000-0005-0000-0000-0000DB8E0000}"/>
    <cellStyle name="Dezimal 6 3 2 2 2 2" xfId="36656" xr:uid="{00000000-0005-0000-0000-0000DC8E0000}"/>
    <cellStyle name="Dezimal 6 3 2 2 2 2 2" xfId="36657" xr:uid="{00000000-0005-0000-0000-0000DD8E0000}"/>
    <cellStyle name="Dezimal 6 3 2 2 2 2 2 2" xfId="36658" xr:uid="{00000000-0005-0000-0000-0000DE8E0000}"/>
    <cellStyle name="Dezimal 6 3 2 2 2 2 2 2 2" xfId="36659" xr:uid="{00000000-0005-0000-0000-0000DF8E0000}"/>
    <cellStyle name="Dezimal 6 3 2 2 2 2 2 3" xfId="36660" xr:uid="{00000000-0005-0000-0000-0000E08E0000}"/>
    <cellStyle name="Dezimal 6 3 2 2 2 2 3" xfId="36661" xr:uid="{00000000-0005-0000-0000-0000E18E0000}"/>
    <cellStyle name="Dezimal 6 3 2 2 2 2 3 2" xfId="36662" xr:uid="{00000000-0005-0000-0000-0000E28E0000}"/>
    <cellStyle name="Dezimal 6 3 2 2 2 2 4" xfId="36663" xr:uid="{00000000-0005-0000-0000-0000E38E0000}"/>
    <cellStyle name="Dezimal 6 3 2 2 2 3" xfId="36664" xr:uid="{00000000-0005-0000-0000-0000E48E0000}"/>
    <cellStyle name="Dezimal 6 3 2 2 2 3 2" xfId="36665" xr:uid="{00000000-0005-0000-0000-0000E58E0000}"/>
    <cellStyle name="Dezimal 6 3 2 2 2 3 2 2" xfId="36666" xr:uid="{00000000-0005-0000-0000-0000E68E0000}"/>
    <cellStyle name="Dezimal 6 3 2 2 2 3 3" xfId="36667" xr:uid="{00000000-0005-0000-0000-0000E78E0000}"/>
    <cellStyle name="Dezimal 6 3 2 2 2 4" xfId="36668" xr:uid="{00000000-0005-0000-0000-0000E88E0000}"/>
    <cellStyle name="Dezimal 6 3 2 2 2 4 2" xfId="36669" xr:uid="{00000000-0005-0000-0000-0000E98E0000}"/>
    <cellStyle name="Dezimal 6 3 2 2 2 5" xfId="36670" xr:uid="{00000000-0005-0000-0000-0000EA8E0000}"/>
    <cellStyle name="Dezimal 6 3 2 2 3" xfId="36671" xr:uid="{00000000-0005-0000-0000-0000EB8E0000}"/>
    <cellStyle name="Dezimal 6 3 2 2 3 2" xfId="36672" xr:uid="{00000000-0005-0000-0000-0000EC8E0000}"/>
    <cellStyle name="Dezimal 6 3 2 2 3 2 2" xfId="36673" xr:uid="{00000000-0005-0000-0000-0000ED8E0000}"/>
    <cellStyle name="Dezimal 6 3 2 2 3 2 2 2" xfId="36674" xr:uid="{00000000-0005-0000-0000-0000EE8E0000}"/>
    <cellStyle name="Dezimal 6 3 2 2 3 2 3" xfId="36675" xr:uid="{00000000-0005-0000-0000-0000EF8E0000}"/>
    <cellStyle name="Dezimal 6 3 2 2 3 3" xfId="36676" xr:uid="{00000000-0005-0000-0000-0000F08E0000}"/>
    <cellStyle name="Dezimal 6 3 2 2 3 3 2" xfId="36677" xr:uid="{00000000-0005-0000-0000-0000F18E0000}"/>
    <cellStyle name="Dezimal 6 3 2 2 3 4" xfId="36678" xr:uid="{00000000-0005-0000-0000-0000F28E0000}"/>
    <cellStyle name="Dezimal 6 3 2 2 4" xfId="36679" xr:uid="{00000000-0005-0000-0000-0000F38E0000}"/>
    <cellStyle name="Dezimal 6 3 2 2 4 2" xfId="36680" xr:uid="{00000000-0005-0000-0000-0000F48E0000}"/>
    <cellStyle name="Dezimal 6 3 2 2 4 2 2" xfId="36681" xr:uid="{00000000-0005-0000-0000-0000F58E0000}"/>
    <cellStyle name="Dezimal 6 3 2 2 4 3" xfId="36682" xr:uid="{00000000-0005-0000-0000-0000F68E0000}"/>
    <cellStyle name="Dezimal 6 3 2 2 5" xfId="36683" xr:uid="{00000000-0005-0000-0000-0000F78E0000}"/>
    <cellStyle name="Dezimal 6 3 2 2 5 2" xfId="36684" xr:uid="{00000000-0005-0000-0000-0000F88E0000}"/>
    <cellStyle name="Dezimal 6 3 2 2 6" xfId="36685" xr:uid="{00000000-0005-0000-0000-0000F98E0000}"/>
    <cellStyle name="Dezimal 6 3 2 3" xfId="36686" xr:uid="{00000000-0005-0000-0000-0000FA8E0000}"/>
    <cellStyle name="Dezimal 6 3 2 3 2" xfId="36687" xr:uid="{00000000-0005-0000-0000-0000FB8E0000}"/>
    <cellStyle name="Dezimal 6 3 2 3 2 2" xfId="36688" xr:uid="{00000000-0005-0000-0000-0000FC8E0000}"/>
    <cellStyle name="Dezimal 6 3 2 3 2 2 2" xfId="36689" xr:uid="{00000000-0005-0000-0000-0000FD8E0000}"/>
    <cellStyle name="Dezimal 6 3 2 3 2 2 2 2" xfId="36690" xr:uid="{00000000-0005-0000-0000-0000FE8E0000}"/>
    <cellStyle name="Dezimal 6 3 2 3 2 2 3" xfId="36691" xr:uid="{00000000-0005-0000-0000-0000FF8E0000}"/>
    <cellStyle name="Dezimal 6 3 2 3 2 3" xfId="36692" xr:uid="{00000000-0005-0000-0000-0000008F0000}"/>
    <cellStyle name="Dezimal 6 3 2 3 2 3 2" xfId="36693" xr:uid="{00000000-0005-0000-0000-0000018F0000}"/>
    <cellStyle name="Dezimal 6 3 2 3 2 4" xfId="36694" xr:uid="{00000000-0005-0000-0000-0000028F0000}"/>
    <cellStyle name="Dezimal 6 3 2 3 3" xfId="36695" xr:uid="{00000000-0005-0000-0000-0000038F0000}"/>
    <cellStyle name="Dezimal 6 3 2 3 3 2" xfId="36696" xr:uid="{00000000-0005-0000-0000-0000048F0000}"/>
    <cellStyle name="Dezimal 6 3 2 3 3 2 2" xfId="36697" xr:uid="{00000000-0005-0000-0000-0000058F0000}"/>
    <cellStyle name="Dezimal 6 3 2 3 3 3" xfId="36698" xr:uid="{00000000-0005-0000-0000-0000068F0000}"/>
    <cellStyle name="Dezimal 6 3 2 3 4" xfId="36699" xr:uid="{00000000-0005-0000-0000-0000078F0000}"/>
    <cellStyle name="Dezimal 6 3 2 3 4 2" xfId="36700" xr:uid="{00000000-0005-0000-0000-0000088F0000}"/>
    <cellStyle name="Dezimal 6 3 2 3 5" xfId="36701" xr:uid="{00000000-0005-0000-0000-0000098F0000}"/>
    <cellStyle name="Dezimal 6 3 2 4" xfId="36702" xr:uid="{00000000-0005-0000-0000-00000A8F0000}"/>
    <cellStyle name="Dezimal 6 3 2 4 2" xfId="36703" xr:uid="{00000000-0005-0000-0000-00000B8F0000}"/>
    <cellStyle name="Dezimal 6 3 2 4 2 2" xfId="36704" xr:uid="{00000000-0005-0000-0000-00000C8F0000}"/>
    <cellStyle name="Dezimal 6 3 2 4 2 2 2" xfId="36705" xr:uid="{00000000-0005-0000-0000-00000D8F0000}"/>
    <cellStyle name="Dezimal 6 3 2 4 2 3" xfId="36706" xr:uid="{00000000-0005-0000-0000-00000E8F0000}"/>
    <cellStyle name="Dezimal 6 3 2 4 3" xfId="36707" xr:uid="{00000000-0005-0000-0000-00000F8F0000}"/>
    <cellStyle name="Dezimal 6 3 2 4 3 2" xfId="36708" xr:uid="{00000000-0005-0000-0000-0000108F0000}"/>
    <cellStyle name="Dezimal 6 3 2 4 4" xfId="36709" xr:uid="{00000000-0005-0000-0000-0000118F0000}"/>
    <cellStyle name="Dezimal 6 3 2 5" xfId="36710" xr:uid="{00000000-0005-0000-0000-0000128F0000}"/>
    <cellStyle name="Dezimal 6 3 2 5 2" xfId="36711" xr:uid="{00000000-0005-0000-0000-0000138F0000}"/>
    <cellStyle name="Dezimal 6 3 2 5 2 2" xfId="36712" xr:uid="{00000000-0005-0000-0000-0000148F0000}"/>
    <cellStyle name="Dezimal 6 3 2 5 3" xfId="36713" xr:uid="{00000000-0005-0000-0000-0000158F0000}"/>
    <cellStyle name="Dezimal 6 3 2 5 3 2" xfId="36714" xr:uid="{00000000-0005-0000-0000-0000168F0000}"/>
    <cellStyle name="Dezimal 6 3 2 5 4" xfId="36715" xr:uid="{00000000-0005-0000-0000-0000178F0000}"/>
    <cellStyle name="Dezimal 6 3 2 6" xfId="36716" xr:uid="{00000000-0005-0000-0000-0000188F0000}"/>
    <cellStyle name="Dezimal 6 3 2 6 2" xfId="36717" xr:uid="{00000000-0005-0000-0000-0000198F0000}"/>
    <cellStyle name="Dezimal 6 3 2 6 2 2" xfId="36718" xr:uid="{00000000-0005-0000-0000-00001A8F0000}"/>
    <cellStyle name="Dezimal 6 3 2 6 3" xfId="36719" xr:uid="{00000000-0005-0000-0000-00001B8F0000}"/>
    <cellStyle name="Dezimal 6 3 2 6 3 2" xfId="36720" xr:uid="{00000000-0005-0000-0000-00001C8F0000}"/>
    <cellStyle name="Dezimal 6 3 2 6 4" xfId="36721" xr:uid="{00000000-0005-0000-0000-00001D8F0000}"/>
    <cellStyle name="Dezimal 6 3 2 7" xfId="36722" xr:uid="{00000000-0005-0000-0000-00001E8F0000}"/>
    <cellStyle name="Dezimal 6 3 2 7 2" xfId="36723" xr:uid="{00000000-0005-0000-0000-00001F8F0000}"/>
    <cellStyle name="Dezimal 6 3 2 7 2 2" xfId="36724" xr:uid="{00000000-0005-0000-0000-0000208F0000}"/>
    <cellStyle name="Dezimal 6 3 2 7 3" xfId="36725" xr:uid="{00000000-0005-0000-0000-0000218F0000}"/>
    <cellStyle name="Dezimal 6 3 2 7 3 2" xfId="36726" xr:uid="{00000000-0005-0000-0000-0000228F0000}"/>
    <cellStyle name="Dezimal 6 3 2 7 4" xfId="36727" xr:uid="{00000000-0005-0000-0000-0000238F0000}"/>
    <cellStyle name="Dezimal 6 3 2 8" xfId="36728" xr:uid="{00000000-0005-0000-0000-0000248F0000}"/>
    <cellStyle name="Dezimal 6 3 2 8 2" xfId="36729" xr:uid="{00000000-0005-0000-0000-0000258F0000}"/>
    <cellStyle name="Dezimal 6 3 2 9" xfId="36730" xr:uid="{00000000-0005-0000-0000-0000268F0000}"/>
    <cellStyle name="Dezimal 6 3 2 9 2" xfId="36731" xr:uid="{00000000-0005-0000-0000-0000278F0000}"/>
    <cellStyle name="Dezimal 6 3 3" xfId="36732" xr:uid="{00000000-0005-0000-0000-0000288F0000}"/>
    <cellStyle name="Dezimal 6 3 3 2" xfId="36733" xr:uid="{00000000-0005-0000-0000-0000298F0000}"/>
    <cellStyle name="Dezimal 6 3 3 2 2" xfId="36734" xr:uid="{00000000-0005-0000-0000-00002A8F0000}"/>
    <cellStyle name="Dezimal 6 3 3 2 2 2" xfId="36735" xr:uid="{00000000-0005-0000-0000-00002B8F0000}"/>
    <cellStyle name="Dezimal 6 3 3 2 2 2 2" xfId="36736" xr:uid="{00000000-0005-0000-0000-00002C8F0000}"/>
    <cellStyle name="Dezimal 6 3 3 2 2 2 2 2" xfId="36737" xr:uid="{00000000-0005-0000-0000-00002D8F0000}"/>
    <cellStyle name="Dezimal 6 3 3 2 2 2 3" xfId="36738" xr:uid="{00000000-0005-0000-0000-00002E8F0000}"/>
    <cellStyle name="Dezimal 6 3 3 2 2 3" xfId="36739" xr:uid="{00000000-0005-0000-0000-00002F8F0000}"/>
    <cellStyle name="Dezimal 6 3 3 2 2 3 2" xfId="36740" xr:uid="{00000000-0005-0000-0000-0000308F0000}"/>
    <cellStyle name="Dezimal 6 3 3 2 2 4" xfId="36741" xr:uid="{00000000-0005-0000-0000-0000318F0000}"/>
    <cellStyle name="Dezimal 6 3 3 2 3" xfId="36742" xr:uid="{00000000-0005-0000-0000-0000328F0000}"/>
    <cellStyle name="Dezimal 6 3 3 2 3 2" xfId="36743" xr:uid="{00000000-0005-0000-0000-0000338F0000}"/>
    <cellStyle name="Dezimal 6 3 3 2 3 2 2" xfId="36744" xr:uid="{00000000-0005-0000-0000-0000348F0000}"/>
    <cellStyle name="Dezimal 6 3 3 2 3 3" xfId="36745" xr:uid="{00000000-0005-0000-0000-0000358F0000}"/>
    <cellStyle name="Dezimal 6 3 3 2 4" xfId="36746" xr:uid="{00000000-0005-0000-0000-0000368F0000}"/>
    <cellStyle name="Dezimal 6 3 3 2 4 2" xfId="36747" xr:uid="{00000000-0005-0000-0000-0000378F0000}"/>
    <cellStyle name="Dezimal 6 3 3 2 5" xfId="36748" xr:uid="{00000000-0005-0000-0000-0000388F0000}"/>
    <cellStyle name="Dezimal 6 3 3 3" xfId="36749" xr:uid="{00000000-0005-0000-0000-0000398F0000}"/>
    <cellStyle name="Dezimal 6 3 3 3 2" xfId="36750" xr:uid="{00000000-0005-0000-0000-00003A8F0000}"/>
    <cellStyle name="Dezimal 6 3 3 3 2 2" xfId="36751" xr:uid="{00000000-0005-0000-0000-00003B8F0000}"/>
    <cellStyle name="Dezimal 6 3 3 3 2 2 2" xfId="36752" xr:uid="{00000000-0005-0000-0000-00003C8F0000}"/>
    <cellStyle name="Dezimal 6 3 3 3 2 3" xfId="36753" xr:uid="{00000000-0005-0000-0000-00003D8F0000}"/>
    <cellStyle name="Dezimal 6 3 3 3 3" xfId="36754" xr:uid="{00000000-0005-0000-0000-00003E8F0000}"/>
    <cellStyle name="Dezimal 6 3 3 3 3 2" xfId="36755" xr:uid="{00000000-0005-0000-0000-00003F8F0000}"/>
    <cellStyle name="Dezimal 6 3 3 3 4" xfId="36756" xr:uid="{00000000-0005-0000-0000-0000408F0000}"/>
    <cellStyle name="Dezimal 6 3 3 4" xfId="36757" xr:uid="{00000000-0005-0000-0000-0000418F0000}"/>
    <cellStyle name="Dezimal 6 3 3 4 2" xfId="36758" xr:uid="{00000000-0005-0000-0000-0000428F0000}"/>
    <cellStyle name="Dezimal 6 3 3 4 2 2" xfId="36759" xr:uid="{00000000-0005-0000-0000-0000438F0000}"/>
    <cellStyle name="Dezimal 6 3 3 4 3" xfId="36760" xr:uid="{00000000-0005-0000-0000-0000448F0000}"/>
    <cellStyle name="Dezimal 6 3 3 5" xfId="36761" xr:uid="{00000000-0005-0000-0000-0000458F0000}"/>
    <cellStyle name="Dezimal 6 3 3 5 2" xfId="36762" xr:uid="{00000000-0005-0000-0000-0000468F0000}"/>
    <cellStyle name="Dezimal 6 3 3 6" xfId="36763" xr:uid="{00000000-0005-0000-0000-0000478F0000}"/>
    <cellStyle name="Dezimal 6 3 4" xfId="36764" xr:uid="{00000000-0005-0000-0000-0000488F0000}"/>
    <cellStyle name="Dezimal 6 3 4 2" xfId="36765" xr:uid="{00000000-0005-0000-0000-0000498F0000}"/>
    <cellStyle name="Dezimal 6 3 4 2 2" xfId="36766" xr:uid="{00000000-0005-0000-0000-00004A8F0000}"/>
    <cellStyle name="Dezimal 6 3 4 2 2 2" xfId="36767" xr:uid="{00000000-0005-0000-0000-00004B8F0000}"/>
    <cellStyle name="Dezimal 6 3 4 2 2 2 2" xfId="36768" xr:uid="{00000000-0005-0000-0000-00004C8F0000}"/>
    <cellStyle name="Dezimal 6 3 4 2 2 3" xfId="36769" xr:uid="{00000000-0005-0000-0000-00004D8F0000}"/>
    <cellStyle name="Dezimal 6 3 4 2 3" xfId="36770" xr:uid="{00000000-0005-0000-0000-00004E8F0000}"/>
    <cellStyle name="Dezimal 6 3 4 2 3 2" xfId="36771" xr:uid="{00000000-0005-0000-0000-00004F8F0000}"/>
    <cellStyle name="Dezimal 6 3 4 2 4" xfId="36772" xr:uid="{00000000-0005-0000-0000-0000508F0000}"/>
    <cellStyle name="Dezimal 6 3 4 3" xfId="36773" xr:uid="{00000000-0005-0000-0000-0000518F0000}"/>
    <cellStyle name="Dezimal 6 3 4 3 2" xfId="36774" xr:uid="{00000000-0005-0000-0000-0000528F0000}"/>
    <cellStyle name="Dezimal 6 3 4 3 2 2" xfId="36775" xr:uid="{00000000-0005-0000-0000-0000538F0000}"/>
    <cellStyle name="Dezimal 6 3 4 3 3" xfId="36776" xr:uid="{00000000-0005-0000-0000-0000548F0000}"/>
    <cellStyle name="Dezimal 6 3 4 4" xfId="36777" xr:uid="{00000000-0005-0000-0000-0000558F0000}"/>
    <cellStyle name="Dezimal 6 3 4 4 2" xfId="36778" xr:uid="{00000000-0005-0000-0000-0000568F0000}"/>
    <cellStyle name="Dezimal 6 3 4 5" xfId="36779" xr:uid="{00000000-0005-0000-0000-0000578F0000}"/>
    <cellStyle name="Dezimal 6 3 5" xfId="36780" xr:uid="{00000000-0005-0000-0000-0000588F0000}"/>
    <cellStyle name="Dezimal 6 3 5 2" xfId="36781" xr:uid="{00000000-0005-0000-0000-0000598F0000}"/>
    <cellStyle name="Dezimal 6 3 5 2 2" xfId="36782" xr:uid="{00000000-0005-0000-0000-00005A8F0000}"/>
    <cellStyle name="Dezimal 6 3 5 2 2 2" xfId="36783" xr:uid="{00000000-0005-0000-0000-00005B8F0000}"/>
    <cellStyle name="Dezimal 6 3 5 2 3" xfId="36784" xr:uid="{00000000-0005-0000-0000-00005C8F0000}"/>
    <cellStyle name="Dezimal 6 3 5 3" xfId="36785" xr:uid="{00000000-0005-0000-0000-00005D8F0000}"/>
    <cellStyle name="Dezimal 6 3 5 3 2" xfId="36786" xr:uid="{00000000-0005-0000-0000-00005E8F0000}"/>
    <cellStyle name="Dezimal 6 3 5 4" xfId="36787" xr:uid="{00000000-0005-0000-0000-00005F8F0000}"/>
    <cellStyle name="Dezimal 6 3 6" xfId="36788" xr:uid="{00000000-0005-0000-0000-0000608F0000}"/>
    <cellStyle name="Dezimal 6 3 6 2" xfId="36789" xr:uid="{00000000-0005-0000-0000-0000618F0000}"/>
    <cellStyle name="Dezimal 6 3 6 2 2" xfId="36790" xr:uid="{00000000-0005-0000-0000-0000628F0000}"/>
    <cellStyle name="Dezimal 6 3 6 3" xfId="36791" xr:uid="{00000000-0005-0000-0000-0000638F0000}"/>
    <cellStyle name="Dezimal 6 3 6 3 2" xfId="36792" xr:uid="{00000000-0005-0000-0000-0000648F0000}"/>
    <cellStyle name="Dezimal 6 3 6 4" xfId="36793" xr:uid="{00000000-0005-0000-0000-0000658F0000}"/>
    <cellStyle name="Dezimal 6 3 7" xfId="36794" xr:uid="{00000000-0005-0000-0000-0000668F0000}"/>
    <cellStyle name="Dezimal 6 3 7 2" xfId="36795" xr:uid="{00000000-0005-0000-0000-0000678F0000}"/>
    <cellStyle name="Dezimal 6 3 7 2 2" xfId="36796" xr:uid="{00000000-0005-0000-0000-0000688F0000}"/>
    <cellStyle name="Dezimal 6 3 7 3" xfId="36797" xr:uid="{00000000-0005-0000-0000-0000698F0000}"/>
    <cellStyle name="Dezimal 6 3 7 3 2" xfId="36798" xr:uid="{00000000-0005-0000-0000-00006A8F0000}"/>
    <cellStyle name="Dezimal 6 3 7 4" xfId="36799" xr:uid="{00000000-0005-0000-0000-00006B8F0000}"/>
    <cellStyle name="Dezimal 6 3 8" xfId="36800" xr:uid="{00000000-0005-0000-0000-00006C8F0000}"/>
    <cellStyle name="Dezimal 6 3 8 2" xfId="36801" xr:uid="{00000000-0005-0000-0000-00006D8F0000}"/>
    <cellStyle name="Dezimal 6 3 8 2 2" xfId="36802" xr:uid="{00000000-0005-0000-0000-00006E8F0000}"/>
    <cellStyle name="Dezimal 6 3 8 3" xfId="36803" xr:uid="{00000000-0005-0000-0000-00006F8F0000}"/>
    <cellStyle name="Dezimal 6 3 8 3 2" xfId="36804" xr:uid="{00000000-0005-0000-0000-0000708F0000}"/>
    <cellStyle name="Dezimal 6 3 8 4" xfId="36805" xr:uid="{00000000-0005-0000-0000-0000718F0000}"/>
    <cellStyle name="Dezimal 6 3 9" xfId="36806" xr:uid="{00000000-0005-0000-0000-0000728F0000}"/>
    <cellStyle name="Dezimal 6 3 9 2" xfId="36807" xr:uid="{00000000-0005-0000-0000-0000738F0000}"/>
    <cellStyle name="Dezimal 6 4" xfId="36808" xr:uid="{00000000-0005-0000-0000-0000748F0000}"/>
    <cellStyle name="Dezimal 6 4 10" xfId="36809" xr:uid="{00000000-0005-0000-0000-0000758F0000}"/>
    <cellStyle name="Dezimal 6 4 10 2" xfId="36810" xr:uid="{00000000-0005-0000-0000-0000768F0000}"/>
    <cellStyle name="Dezimal 6 4 10 2 2" xfId="36811" xr:uid="{00000000-0005-0000-0000-0000778F0000}"/>
    <cellStyle name="Dezimal 6 4 10 3" xfId="36812" xr:uid="{00000000-0005-0000-0000-0000788F0000}"/>
    <cellStyle name="Dezimal 6 4 10 3 2" xfId="36813" xr:uid="{00000000-0005-0000-0000-0000798F0000}"/>
    <cellStyle name="Dezimal 6 4 10 4" xfId="36814" xr:uid="{00000000-0005-0000-0000-00007A8F0000}"/>
    <cellStyle name="Dezimal 6 4 11" xfId="36815" xr:uid="{00000000-0005-0000-0000-00007B8F0000}"/>
    <cellStyle name="Dezimal 6 4 11 2" xfId="36816" xr:uid="{00000000-0005-0000-0000-00007C8F0000}"/>
    <cellStyle name="Dezimal 6 4 12" xfId="36817" xr:uid="{00000000-0005-0000-0000-00007D8F0000}"/>
    <cellStyle name="Dezimal 6 4 12 2" xfId="36818" xr:uid="{00000000-0005-0000-0000-00007E8F0000}"/>
    <cellStyle name="Dezimal 6 4 13" xfId="36819" xr:uid="{00000000-0005-0000-0000-00007F8F0000}"/>
    <cellStyle name="Dezimal 6 4 2" xfId="36820" xr:uid="{00000000-0005-0000-0000-0000808F0000}"/>
    <cellStyle name="Dezimal 6 4 2 10" xfId="36821" xr:uid="{00000000-0005-0000-0000-0000818F0000}"/>
    <cellStyle name="Dezimal 6 4 2 2" xfId="36822" xr:uid="{00000000-0005-0000-0000-0000828F0000}"/>
    <cellStyle name="Dezimal 6 4 2 2 2" xfId="36823" xr:uid="{00000000-0005-0000-0000-0000838F0000}"/>
    <cellStyle name="Dezimal 6 4 2 2 2 2" xfId="36824" xr:uid="{00000000-0005-0000-0000-0000848F0000}"/>
    <cellStyle name="Dezimal 6 4 2 2 2 2 2" xfId="36825" xr:uid="{00000000-0005-0000-0000-0000858F0000}"/>
    <cellStyle name="Dezimal 6 4 2 2 2 2 2 2" xfId="36826" xr:uid="{00000000-0005-0000-0000-0000868F0000}"/>
    <cellStyle name="Dezimal 6 4 2 2 2 2 3" xfId="36827" xr:uid="{00000000-0005-0000-0000-0000878F0000}"/>
    <cellStyle name="Dezimal 6 4 2 2 2 3" xfId="36828" xr:uid="{00000000-0005-0000-0000-0000888F0000}"/>
    <cellStyle name="Dezimal 6 4 2 2 2 3 2" xfId="36829" xr:uid="{00000000-0005-0000-0000-0000898F0000}"/>
    <cellStyle name="Dezimal 6 4 2 2 2 4" xfId="36830" xr:uid="{00000000-0005-0000-0000-00008A8F0000}"/>
    <cellStyle name="Dezimal 6 4 2 2 3" xfId="36831" xr:uid="{00000000-0005-0000-0000-00008B8F0000}"/>
    <cellStyle name="Dezimal 6 4 2 2 3 2" xfId="36832" xr:uid="{00000000-0005-0000-0000-00008C8F0000}"/>
    <cellStyle name="Dezimal 6 4 2 2 3 2 2" xfId="36833" xr:uid="{00000000-0005-0000-0000-00008D8F0000}"/>
    <cellStyle name="Dezimal 6 4 2 2 3 3" xfId="36834" xr:uid="{00000000-0005-0000-0000-00008E8F0000}"/>
    <cellStyle name="Dezimal 6 4 2 2 3 3 2" xfId="36835" xr:uid="{00000000-0005-0000-0000-00008F8F0000}"/>
    <cellStyle name="Dezimal 6 4 2 2 3 4" xfId="36836" xr:uid="{00000000-0005-0000-0000-0000908F0000}"/>
    <cellStyle name="Dezimal 6 4 2 2 4" xfId="36837" xr:uid="{00000000-0005-0000-0000-0000918F0000}"/>
    <cellStyle name="Dezimal 6 4 2 2 4 2" xfId="36838" xr:uid="{00000000-0005-0000-0000-0000928F0000}"/>
    <cellStyle name="Dezimal 6 4 2 2 5" xfId="36839" xr:uid="{00000000-0005-0000-0000-0000938F0000}"/>
    <cellStyle name="Dezimal 6 4 2 2 5 2" xfId="36840" xr:uid="{00000000-0005-0000-0000-0000948F0000}"/>
    <cellStyle name="Dezimal 6 4 2 2 6" xfId="36841" xr:uid="{00000000-0005-0000-0000-0000958F0000}"/>
    <cellStyle name="Dezimal 6 4 2 3" xfId="36842" xr:uid="{00000000-0005-0000-0000-0000968F0000}"/>
    <cellStyle name="Dezimal 6 4 2 3 2" xfId="36843" xr:uid="{00000000-0005-0000-0000-0000978F0000}"/>
    <cellStyle name="Dezimal 6 4 2 3 2 2" xfId="36844" xr:uid="{00000000-0005-0000-0000-0000988F0000}"/>
    <cellStyle name="Dezimal 6 4 2 3 2 2 2" xfId="36845" xr:uid="{00000000-0005-0000-0000-0000998F0000}"/>
    <cellStyle name="Dezimal 6 4 2 3 2 3" xfId="36846" xr:uid="{00000000-0005-0000-0000-00009A8F0000}"/>
    <cellStyle name="Dezimal 6 4 2 3 3" xfId="36847" xr:uid="{00000000-0005-0000-0000-00009B8F0000}"/>
    <cellStyle name="Dezimal 6 4 2 3 3 2" xfId="36848" xr:uid="{00000000-0005-0000-0000-00009C8F0000}"/>
    <cellStyle name="Dezimal 6 4 2 3 4" xfId="36849" xr:uid="{00000000-0005-0000-0000-00009D8F0000}"/>
    <cellStyle name="Dezimal 6 4 2 4" xfId="36850" xr:uid="{00000000-0005-0000-0000-00009E8F0000}"/>
    <cellStyle name="Dezimal 6 4 2 4 2" xfId="36851" xr:uid="{00000000-0005-0000-0000-00009F8F0000}"/>
    <cellStyle name="Dezimal 6 4 2 4 2 2" xfId="36852" xr:uid="{00000000-0005-0000-0000-0000A08F0000}"/>
    <cellStyle name="Dezimal 6 4 2 4 3" xfId="36853" xr:uid="{00000000-0005-0000-0000-0000A18F0000}"/>
    <cellStyle name="Dezimal 6 4 2 4 3 2" xfId="36854" xr:uid="{00000000-0005-0000-0000-0000A28F0000}"/>
    <cellStyle name="Dezimal 6 4 2 4 4" xfId="36855" xr:uid="{00000000-0005-0000-0000-0000A38F0000}"/>
    <cellStyle name="Dezimal 6 4 2 5" xfId="36856" xr:uid="{00000000-0005-0000-0000-0000A48F0000}"/>
    <cellStyle name="Dezimal 6 4 2 5 2" xfId="36857" xr:uid="{00000000-0005-0000-0000-0000A58F0000}"/>
    <cellStyle name="Dezimal 6 4 2 5 2 2" xfId="36858" xr:uid="{00000000-0005-0000-0000-0000A68F0000}"/>
    <cellStyle name="Dezimal 6 4 2 5 3" xfId="36859" xr:uid="{00000000-0005-0000-0000-0000A78F0000}"/>
    <cellStyle name="Dezimal 6 4 2 5 3 2" xfId="36860" xr:uid="{00000000-0005-0000-0000-0000A88F0000}"/>
    <cellStyle name="Dezimal 6 4 2 5 4" xfId="36861" xr:uid="{00000000-0005-0000-0000-0000A98F0000}"/>
    <cellStyle name="Dezimal 6 4 2 6" xfId="36862" xr:uid="{00000000-0005-0000-0000-0000AA8F0000}"/>
    <cellStyle name="Dezimal 6 4 2 6 2" xfId="36863" xr:uid="{00000000-0005-0000-0000-0000AB8F0000}"/>
    <cellStyle name="Dezimal 6 4 2 6 2 2" xfId="36864" xr:uid="{00000000-0005-0000-0000-0000AC8F0000}"/>
    <cellStyle name="Dezimal 6 4 2 6 3" xfId="36865" xr:uid="{00000000-0005-0000-0000-0000AD8F0000}"/>
    <cellStyle name="Dezimal 6 4 2 6 3 2" xfId="36866" xr:uid="{00000000-0005-0000-0000-0000AE8F0000}"/>
    <cellStyle name="Dezimal 6 4 2 6 4" xfId="36867" xr:uid="{00000000-0005-0000-0000-0000AF8F0000}"/>
    <cellStyle name="Dezimal 6 4 2 7" xfId="36868" xr:uid="{00000000-0005-0000-0000-0000B08F0000}"/>
    <cellStyle name="Dezimal 6 4 2 7 2" xfId="36869" xr:uid="{00000000-0005-0000-0000-0000B18F0000}"/>
    <cellStyle name="Dezimal 6 4 2 7 2 2" xfId="36870" xr:uid="{00000000-0005-0000-0000-0000B28F0000}"/>
    <cellStyle name="Dezimal 6 4 2 7 3" xfId="36871" xr:uid="{00000000-0005-0000-0000-0000B38F0000}"/>
    <cellStyle name="Dezimal 6 4 2 7 3 2" xfId="36872" xr:uid="{00000000-0005-0000-0000-0000B48F0000}"/>
    <cellStyle name="Dezimal 6 4 2 7 4" xfId="36873" xr:uid="{00000000-0005-0000-0000-0000B58F0000}"/>
    <cellStyle name="Dezimal 6 4 2 8" xfId="36874" xr:uid="{00000000-0005-0000-0000-0000B68F0000}"/>
    <cellStyle name="Dezimal 6 4 2 8 2" xfId="36875" xr:uid="{00000000-0005-0000-0000-0000B78F0000}"/>
    <cellStyle name="Dezimal 6 4 2 9" xfId="36876" xr:uid="{00000000-0005-0000-0000-0000B88F0000}"/>
    <cellStyle name="Dezimal 6 4 2 9 2" xfId="36877" xr:uid="{00000000-0005-0000-0000-0000B98F0000}"/>
    <cellStyle name="Dezimal 6 4 3" xfId="36878" xr:uid="{00000000-0005-0000-0000-0000BA8F0000}"/>
    <cellStyle name="Dezimal 6 4 3 10" xfId="36879" xr:uid="{00000000-0005-0000-0000-0000BB8F0000}"/>
    <cellStyle name="Dezimal 6 4 3 10 2" xfId="36880" xr:uid="{00000000-0005-0000-0000-0000BC8F0000}"/>
    <cellStyle name="Dezimal 6 4 3 11" xfId="36881" xr:uid="{00000000-0005-0000-0000-0000BD8F0000}"/>
    <cellStyle name="Dezimal 6 4 3 2" xfId="36882" xr:uid="{00000000-0005-0000-0000-0000BE8F0000}"/>
    <cellStyle name="Dezimal 6 4 3 2 2" xfId="36883" xr:uid="{00000000-0005-0000-0000-0000BF8F0000}"/>
    <cellStyle name="Dezimal 6 4 3 2 2 2" xfId="36884" xr:uid="{00000000-0005-0000-0000-0000C08F0000}"/>
    <cellStyle name="Dezimal 6 4 3 2 2 2 2" xfId="36885" xr:uid="{00000000-0005-0000-0000-0000C18F0000}"/>
    <cellStyle name="Dezimal 6 4 3 2 2 3" xfId="36886" xr:uid="{00000000-0005-0000-0000-0000C28F0000}"/>
    <cellStyle name="Dezimal 6 4 3 2 2 3 2" xfId="36887" xr:uid="{00000000-0005-0000-0000-0000C38F0000}"/>
    <cellStyle name="Dezimal 6 4 3 2 2 4" xfId="36888" xr:uid="{00000000-0005-0000-0000-0000C48F0000}"/>
    <cellStyle name="Dezimal 6 4 3 2 3" xfId="36889" xr:uid="{00000000-0005-0000-0000-0000C58F0000}"/>
    <cellStyle name="Dezimal 6 4 3 2 3 2" xfId="36890" xr:uid="{00000000-0005-0000-0000-0000C68F0000}"/>
    <cellStyle name="Dezimal 6 4 3 2 3 2 2" xfId="36891" xr:uid="{00000000-0005-0000-0000-0000C78F0000}"/>
    <cellStyle name="Dezimal 6 4 3 2 3 3" xfId="36892" xr:uid="{00000000-0005-0000-0000-0000C88F0000}"/>
    <cellStyle name="Dezimal 6 4 3 2 3 3 2" xfId="36893" xr:uid="{00000000-0005-0000-0000-0000C98F0000}"/>
    <cellStyle name="Dezimal 6 4 3 2 3 4" xfId="36894" xr:uid="{00000000-0005-0000-0000-0000CA8F0000}"/>
    <cellStyle name="Dezimal 6 4 3 2 4" xfId="36895" xr:uid="{00000000-0005-0000-0000-0000CB8F0000}"/>
    <cellStyle name="Dezimal 6 4 3 2 4 2" xfId="36896" xr:uid="{00000000-0005-0000-0000-0000CC8F0000}"/>
    <cellStyle name="Dezimal 6 4 3 2 4 2 2" xfId="36897" xr:uid="{00000000-0005-0000-0000-0000CD8F0000}"/>
    <cellStyle name="Dezimal 6 4 3 2 4 3" xfId="36898" xr:uid="{00000000-0005-0000-0000-0000CE8F0000}"/>
    <cellStyle name="Dezimal 6 4 3 2 4 3 2" xfId="36899" xr:uid="{00000000-0005-0000-0000-0000CF8F0000}"/>
    <cellStyle name="Dezimal 6 4 3 2 4 4" xfId="36900" xr:uid="{00000000-0005-0000-0000-0000D08F0000}"/>
    <cellStyle name="Dezimal 6 4 3 2 5" xfId="36901" xr:uid="{00000000-0005-0000-0000-0000D18F0000}"/>
    <cellStyle name="Dezimal 6 4 3 2 5 2" xfId="36902" xr:uid="{00000000-0005-0000-0000-0000D28F0000}"/>
    <cellStyle name="Dezimal 6 4 3 2 5 2 2" xfId="36903" xr:uid="{00000000-0005-0000-0000-0000D38F0000}"/>
    <cellStyle name="Dezimal 6 4 3 2 5 3" xfId="36904" xr:uid="{00000000-0005-0000-0000-0000D48F0000}"/>
    <cellStyle name="Dezimal 6 4 3 2 5 3 2" xfId="36905" xr:uid="{00000000-0005-0000-0000-0000D58F0000}"/>
    <cellStyle name="Dezimal 6 4 3 2 5 4" xfId="36906" xr:uid="{00000000-0005-0000-0000-0000D68F0000}"/>
    <cellStyle name="Dezimal 6 4 3 2 6" xfId="36907" xr:uid="{00000000-0005-0000-0000-0000D78F0000}"/>
    <cellStyle name="Dezimal 6 4 3 2 6 2" xfId="36908" xr:uid="{00000000-0005-0000-0000-0000D88F0000}"/>
    <cellStyle name="Dezimal 6 4 3 2 6 2 2" xfId="36909" xr:uid="{00000000-0005-0000-0000-0000D98F0000}"/>
    <cellStyle name="Dezimal 6 4 3 2 6 3" xfId="36910" xr:uid="{00000000-0005-0000-0000-0000DA8F0000}"/>
    <cellStyle name="Dezimal 6 4 3 2 6 3 2" xfId="36911" xr:uid="{00000000-0005-0000-0000-0000DB8F0000}"/>
    <cellStyle name="Dezimal 6 4 3 2 6 4" xfId="36912" xr:uid="{00000000-0005-0000-0000-0000DC8F0000}"/>
    <cellStyle name="Dezimal 6 4 3 2 7" xfId="36913" xr:uid="{00000000-0005-0000-0000-0000DD8F0000}"/>
    <cellStyle name="Dezimal 6 4 3 2 7 2" xfId="36914" xr:uid="{00000000-0005-0000-0000-0000DE8F0000}"/>
    <cellStyle name="Dezimal 6 4 3 2 8" xfId="36915" xr:uid="{00000000-0005-0000-0000-0000DF8F0000}"/>
    <cellStyle name="Dezimal 6 4 3 2 8 2" xfId="36916" xr:uid="{00000000-0005-0000-0000-0000E08F0000}"/>
    <cellStyle name="Dezimal 6 4 3 2 9" xfId="36917" xr:uid="{00000000-0005-0000-0000-0000E18F0000}"/>
    <cellStyle name="Dezimal 6 4 3 3" xfId="36918" xr:uid="{00000000-0005-0000-0000-0000E28F0000}"/>
    <cellStyle name="Dezimal 6 4 3 3 2" xfId="36919" xr:uid="{00000000-0005-0000-0000-0000E38F0000}"/>
    <cellStyle name="Dezimal 6 4 3 3 2 2" xfId="36920" xr:uid="{00000000-0005-0000-0000-0000E48F0000}"/>
    <cellStyle name="Dezimal 6 4 3 3 2 2 2" xfId="36921" xr:uid="{00000000-0005-0000-0000-0000E58F0000}"/>
    <cellStyle name="Dezimal 6 4 3 3 2 3" xfId="36922" xr:uid="{00000000-0005-0000-0000-0000E68F0000}"/>
    <cellStyle name="Dezimal 6 4 3 3 2 3 2" xfId="36923" xr:uid="{00000000-0005-0000-0000-0000E78F0000}"/>
    <cellStyle name="Dezimal 6 4 3 3 2 4" xfId="36924" xr:uid="{00000000-0005-0000-0000-0000E88F0000}"/>
    <cellStyle name="Dezimal 6 4 3 3 3" xfId="36925" xr:uid="{00000000-0005-0000-0000-0000E98F0000}"/>
    <cellStyle name="Dezimal 6 4 3 3 3 2" xfId="36926" xr:uid="{00000000-0005-0000-0000-0000EA8F0000}"/>
    <cellStyle name="Dezimal 6 4 3 3 3 2 2" xfId="36927" xr:uid="{00000000-0005-0000-0000-0000EB8F0000}"/>
    <cellStyle name="Dezimal 6 4 3 3 3 3" xfId="36928" xr:uid="{00000000-0005-0000-0000-0000EC8F0000}"/>
    <cellStyle name="Dezimal 6 4 3 3 3 3 2" xfId="36929" xr:uid="{00000000-0005-0000-0000-0000ED8F0000}"/>
    <cellStyle name="Dezimal 6 4 3 3 3 4" xfId="36930" xr:uid="{00000000-0005-0000-0000-0000EE8F0000}"/>
    <cellStyle name="Dezimal 6 4 3 3 4" xfId="36931" xr:uid="{00000000-0005-0000-0000-0000EF8F0000}"/>
    <cellStyle name="Dezimal 6 4 3 3 4 2" xfId="36932" xr:uid="{00000000-0005-0000-0000-0000F08F0000}"/>
    <cellStyle name="Dezimal 6 4 3 3 5" xfId="36933" xr:uid="{00000000-0005-0000-0000-0000F18F0000}"/>
    <cellStyle name="Dezimal 6 4 3 3 5 2" xfId="36934" xr:uid="{00000000-0005-0000-0000-0000F28F0000}"/>
    <cellStyle name="Dezimal 6 4 3 3 6" xfId="36935" xr:uid="{00000000-0005-0000-0000-0000F38F0000}"/>
    <cellStyle name="Dezimal 6 4 3 4" xfId="36936" xr:uid="{00000000-0005-0000-0000-0000F48F0000}"/>
    <cellStyle name="Dezimal 6 4 3 4 2" xfId="36937" xr:uid="{00000000-0005-0000-0000-0000F58F0000}"/>
    <cellStyle name="Dezimal 6 4 3 4 2 2" xfId="36938" xr:uid="{00000000-0005-0000-0000-0000F68F0000}"/>
    <cellStyle name="Dezimal 6 4 3 4 3" xfId="36939" xr:uid="{00000000-0005-0000-0000-0000F78F0000}"/>
    <cellStyle name="Dezimal 6 4 3 4 3 2" xfId="36940" xr:uid="{00000000-0005-0000-0000-0000F88F0000}"/>
    <cellStyle name="Dezimal 6 4 3 4 4" xfId="36941" xr:uid="{00000000-0005-0000-0000-0000F98F0000}"/>
    <cellStyle name="Dezimal 6 4 3 5" xfId="36942" xr:uid="{00000000-0005-0000-0000-0000FA8F0000}"/>
    <cellStyle name="Dezimal 6 4 3 5 2" xfId="36943" xr:uid="{00000000-0005-0000-0000-0000FB8F0000}"/>
    <cellStyle name="Dezimal 6 4 3 5 2 2" xfId="36944" xr:uid="{00000000-0005-0000-0000-0000FC8F0000}"/>
    <cellStyle name="Dezimal 6 4 3 5 3" xfId="36945" xr:uid="{00000000-0005-0000-0000-0000FD8F0000}"/>
    <cellStyle name="Dezimal 6 4 3 5 3 2" xfId="36946" xr:uid="{00000000-0005-0000-0000-0000FE8F0000}"/>
    <cellStyle name="Dezimal 6 4 3 5 4" xfId="36947" xr:uid="{00000000-0005-0000-0000-0000FF8F0000}"/>
    <cellStyle name="Dezimal 6 4 3 6" xfId="36948" xr:uid="{00000000-0005-0000-0000-000000900000}"/>
    <cellStyle name="Dezimal 6 4 3 6 2" xfId="36949" xr:uid="{00000000-0005-0000-0000-000001900000}"/>
    <cellStyle name="Dezimal 6 4 3 6 2 2" xfId="36950" xr:uid="{00000000-0005-0000-0000-000002900000}"/>
    <cellStyle name="Dezimal 6 4 3 6 3" xfId="36951" xr:uid="{00000000-0005-0000-0000-000003900000}"/>
    <cellStyle name="Dezimal 6 4 3 6 3 2" xfId="36952" xr:uid="{00000000-0005-0000-0000-000004900000}"/>
    <cellStyle name="Dezimal 6 4 3 6 4" xfId="36953" xr:uid="{00000000-0005-0000-0000-000005900000}"/>
    <cellStyle name="Dezimal 6 4 3 7" xfId="36954" xr:uid="{00000000-0005-0000-0000-000006900000}"/>
    <cellStyle name="Dezimal 6 4 3 7 2" xfId="36955" xr:uid="{00000000-0005-0000-0000-000007900000}"/>
    <cellStyle name="Dezimal 6 4 3 7 2 2" xfId="36956" xr:uid="{00000000-0005-0000-0000-000008900000}"/>
    <cellStyle name="Dezimal 6 4 3 7 3" xfId="36957" xr:uid="{00000000-0005-0000-0000-000009900000}"/>
    <cellStyle name="Dezimal 6 4 3 7 3 2" xfId="36958" xr:uid="{00000000-0005-0000-0000-00000A900000}"/>
    <cellStyle name="Dezimal 6 4 3 7 4" xfId="36959" xr:uid="{00000000-0005-0000-0000-00000B900000}"/>
    <cellStyle name="Dezimal 6 4 3 8" xfId="36960" xr:uid="{00000000-0005-0000-0000-00000C900000}"/>
    <cellStyle name="Dezimal 6 4 3 8 2" xfId="36961" xr:uid="{00000000-0005-0000-0000-00000D900000}"/>
    <cellStyle name="Dezimal 6 4 3 8 2 2" xfId="36962" xr:uid="{00000000-0005-0000-0000-00000E900000}"/>
    <cellStyle name="Dezimal 6 4 3 8 3" xfId="36963" xr:uid="{00000000-0005-0000-0000-00000F900000}"/>
    <cellStyle name="Dezimal 6 4 3 8 3 2" xfId="36964" xr:uid="{00000000-0005-0000-0000-000010900000}"/>
    <cellStyle name="Dezimal 6 4 3 8 4" xfId="36965" xr:uid="{00000000-0005-0000-0000-000011900000}"/>
    <cellStyle name="Dezimal 6 4 3 9" xfId="36966" xr:uid="{00000000-0005-0000-0000-000012900000}"/>
    <cellStyle name="Dezimal 6 4 3 9 2" xfId="36967" xr:uid="{00000000-0005-0000-0000-000013900000}"/>
    <cellStyle name="Dezimal 6 4 4" xfId="36968" xr:uid="{00000000-0005-0000-0000-000014900000}"/>
    <cellStyle name="Dezimal 6 4 4 10" xfId="36969" xr:uid="{00000000-0005-0000-0000-000015900000}"/>
    <cellStyle name="Dezimal 6 4 4 2" xfId="36970" xr:uid="{00000000-0005-0000-0000-000016900000}"/>
    <cellStyle name="Dezimal 6 4 4 2 2" xfId="36971" xr:uid="{00000000-0005-0000-0000-000017900000}"/>
    <cellStyle name="Dezimal 6 4 4 2 2 2" xfId="36972" xr:uid="{00000000-0005-0000-0000-000018900000}"/>
    <cellStyle name="Dezimal 6 4 4 2 2 2 2" xfId="36973" xr:uid="{00000000-0005-0000-0000-000019900000}"/>
    <cellStyle name="Dezimal 6 4 4 2 2 3" xfId="36974" xr:uid="{00000000-0005-0000-0000-00001A900000}"/>
    <cellStyle name="Dezimal 6 4 4 2 2 3 2" xfId="36975" xr:uid="{00000000-0005-0000-0000-00001B900000}"/>
    <cellStyle name="Dezimal 6 4 4 2 2 4" xfId="36976" xr:uid="{00000000-0005-0000-0000-00001C900000}"/>
    <cellStyle name="Dezimal 6 4 4 2 3" xfId="36977" xr:uid="{00000000-0005-0000-0000-00001D900000}"/>
    <cellStyle name="Dezimal 6 4 4 2 3 2" xfId="36978" xr:uid="{00000000-0005-0000-0000-00001E900000}"/>
    <cellStyle name="Dezimal 6 4 4 2 3 2 2" xfId="36979" xr:uid="{00000000-0005-0000-0000-00001F900000}"/>
    <cellStyle name="Dezimal 6 4 4 2 3 3" xfId="36980" xr:uid="{00000000-0005-0000-0000-000020900000}"/>
    <cellStyle name="Dezimal 6 4 4 2 3 3 2" xfId="36981" xr:uid="{00000000-0005-0000-0000-000021900000}"/>
    <cellStyle name="Dezimal 6 4 4 2 3 4" xfId="36982" xr:uid="{00000000-0005-0000-0000-000022900000}"/>
    <cellStyle name="Dezimal 6 4 4 2 4" xfId="36983" xr:uid="{00000000-0005-0000-0000-000023900000}"/>
    <cellStyle name="Dezimal 6 4 4 2 4 2" xfId="36984" xr:uid="{00000000-0005-0000-0000-000024900000}"/>
    <cellStyle name="Dezimal 6 4 4 2 4 2 2" xfId="36985" xr:uid="{00000000-0005-0000-0000-000025900000}"/>
    <cellStyle name="Dezimal 6 4 4 2 4 3" xfId="36986" xr:uid="{00000000-0005-0000-0000-000026900000}"/>
    <cellStyle name="Dezimal 6 4 4 2 4 3 2" xfId="36987" xr:uid="{00000000-0005-0000-0000-000027900000}"/>
    <cellStyle name="Dezimal 6 4 4 2 4 4" xfId="36988" xr:uid="{00000000-0005-0000-0000-000028900000}"/>
    <cellStyle name="Dezimal 6 4 4 2 5" xfId="36989" xr:uid="{00000000-0005-0000-0000-000029900000}"/>
    <cellStyle name="Dezimal 6 4 4 2 5 2" xfId="36990" xr:uid="{00000000-0005-0000-0000-00002A900000}"/>
    <cellStyle name="Dezimal 6 4 4 2 5 2 2" xfId="36991" xr:uid="{00000000-0005-0000-0000-00002B900000}"/>
    <cellStyle name="Dezimal 6 4 4 2 5 3" xfId="36992" xr:uid="{00000000-0005-0000-0000-00002C900000}"/>
    <cellStyle name="Dezimal 6 4 4 2 5 3 2" xfId="36993" xr:uid="{00000000-0005-0000-0000-00002D900000}"/>
    <cellStyle name="Dezimal 6 4 4 2 5 4" xfId="36994" xr:uid="{00000000-0005-0000-0000-00002E900000}"/>
    <cellStyle name="Dezimal 6 4 4 2 6" xfId="36995" xr:uid="{00000000-0005-0000-0000-00002F900000}"/>
    <cellStyle name="Dezimal 6 4 4 2 6 2" xfId="36996" xr:uid="{00000000-0005-0000-0000-000030900000}"/>
    <cellStyle name="Dezimal 6 4 4 2 6 2 2" xfId="36997" xr:uid="{00000000-0005-0000-0000-000031900000}"/>
    <cellStyle name="Dezimal 6 4 4 2 6 3" xfId="36998" xr:uid="{00000000-0005-0000-0000-000032900000}"/>
    <cellStyle name="Dezimal 6 4 4 2 6 3 2" xfId="36999" xr:uid="{00000000-0005-0000-0000-000033900000}"/>
    <cellStyle name="Dezimal 6 4 4 2 6 4" xfId="37000" xr:uid="{00000000-0005-0000-0000-000034900000}"/>
    <cellStyle name="Dezimal 6 4 4 2 7" xfId="37001" xr:uid="{00000000-0005-0000-0000-000035900000}"/>
    <cellStyle name="Dezimal 6 4 4 2 7 2" xfId="37002" xr:uid="{00000000-0005-0000-0000-000036900000}"/>
    <cellStyle name="Dezimal 6 4 4 2 8" xfId="37003" xr:uid="{00000000-0005-0000-0000-000037900000}"/>
    <cellStyle name="Dezimal 6 4 4 2 8 2" xfId="37004" xr:uid="{00000000-0005-0000-0000-000038900000}"/>
    <cellStyle name="Dezimal 6 4 4 2 9" xfId="37005" xr:uid="{00000000-0005-0000-0000-000039900000}"/>
    <cellStyle name="Dezimal 6 4 4 3" xfId="37006" xr:uid="{00000000-0005-0000-0000-00003A900000}"/>
    <cellStyle name="Dezimal 6 4 4 3 2" xfId="37007" xr:uid="{00000000-0005-0000-0000-00003B900000}"/>
    <cellStyle name="Dezimal 6 4 4 3 2 2" xfId="37008" xr:uid="{00000000-0005-0000-0000-00003C900000}"/>
    <cellStyle name="Dezimal 6 4 4 3 2 2 2" xfId="37009" xr:uid="{00000000-0005-0000-0000-00003D900000}"/>
    <cellStyle name="Dezimal 6 4 4 3 2 3" xfId="37010" xr:uid="{00000000-0005-0000-0000-00003E900000}"/>
    <cellStyle name="Dezimal 6 4 4 3 2 3 2" xfId="37011" xr:uid="{00000000-0005-0000-0000-00003F900000}"/>
    <cellStyle name="Dezimal 6 4 4 3 2 4" xfId="37012" xr:uid="{00000000-0005-0000-0000-000040900000}"/>
    <cellStyle name="Dezimal 6 4 4 3 3" xfId="37013" xr:uid="{00000000-0005-0000-0000-000041900000}"/>
    <cellStyle name="Dezimal 6 4 4 3 3 2" xfId="37014" xr:uid="{00000000-0005-0000-0000-000042900000}"/>
    <cellStyle name="Dezimal 6 4 4 3 3 2 2" xfId="37015" xr:uid="{00000000-0005-0000-0000-000043900000}"/>
    <cellStyle name="Dezimal 6 4 4 3 3 3" xfId="37016" xr:uid="{00000000-0005-0000-0000-000044900000}"/>
    <cellStyle name="Dezimal 6 4 4 3 3 3 2" xfId="37017" xr:uid="{00000000-0005-0000-0000-000045900000}"/>
    <cellStyle name="Dezimal 6 4 4 3 3 4" xfId="37018" xr:uid="{00000000-0005-0000-0000-000046900000}"/>
    <cellStyle name="Dezimal 6 4 4 3 4" xfId="37019" xr:uid="{00000000-0005-0000-0000-000047900000}"/>
    <cellStyle name="Dezimal 6 4 4 3 4 2" xfId="37020" xr:uid="{00000000-0005-0000-0000-000048900000}"/>
    <cellStyle name="Dezimal 6 4 4 3 5" xfId="37021" xr:uid="{00000000-0005-0000-0000-000049900000}"/>
    <cellStyle name="Dezimal 6 4 4 3 5 2" xfId="37022" xr:uid="{00000000-0005-0000-0000-00004A900000}"/>
    <cellStyle name="Dezimal 6 4 4 3 6" xfId="37023" xr:uid="{00000000-0005-0000-0000-00004B900000}"/>
    <cellStyle name="Dezimal 6 4 4 4" xfId="37024" xr:uid="{00000000-0005-0000-0000-00004C900000}"/>
    <cellStyle name="Dezimal 6 4 4 4 2" xfId="37025" xr:uid="{00000000-0005-0000-0000-00004D900000}"/>
    <cellStyle name="Dezimal 6 4 4 4 2 2" xfId="37026" xr:uid="{00000000-0005-0000-0000-00004E900000}"/>
    <cellStyle name="Dezimal 6 4 4 4 3" xfId="37027" xr:uid="{00000000-0005-0000-0000-00004F900000}"/>
    <cellStyle name="Dezimal 6 4 4 4 3 2" xfId="37028" xr:uid="{00000000-0005-0000-0000-000050900000}"/>
    <cellStyle name="Dezimal 6 4 4 4 4" xfId="37029" xr:uid="{00000000-0005-0000-0000-000051900000}"/>
    <cellStyle name="Dezimal 6 4 4 5" xfId="37030" xr:uid="{00000000-0005-0000-0000-000052900000}"/>
    <cellStyle name="Dezimal 6 4 4 5 2" xfId="37031" xr:uid="{00000000-0005-0000-0000-000053900000}"/>
    <cellStyle name="Dezimal 6 4 4 5 2 2" xfId="37032" xr:uid="{00000000-0005-0000-0000-000054900000}"/>
    <cellStyle name="Dezimal 6 4 4 5 3" xfId="37033" xr:uid="{00000000-0005-0000-0000-000055900000}"/>
    <cellStyle name="Dezimal 6 4 4 5 3 2" xfId="37034" xr:uid="{00000000-0005-0000-0000-000056900000}"/>
    <cellStyle name="Dezimal 6 4 4 5 4" xfId="37035" xr:uid="{00000000-0005-0000-0000-000057900000}"/>
    <cellStyle name="Dezimal 6 4 4 6" xfId="37036" xr:uid="{00000000-0005-0000-0000-000058900000}"/>
    <cellStyle name="Dezimal 6 4 4 6 2" xfId="37037" xr:uid="{00000000-0005-0000-0000-000059900000}"/>
    <cellStyle name="Dezimal 6 4 4 6 2 2" xfId="37038" xr:uid="{00000000-0005-0000-0000-00005A900000}"/>
    <cellStyle name="Dezimal 6 4 4 6 3" xfId="37039" xr:uid="{00000000-0005-0000-0000-00005B900000}"/>
    <cellStyle name="Dezimal 6 4 4 6 3 2" xfId="37040" xr:uid="{00000000-0005-0000-0000-00005C900000}"/>
    <cellStyle name="Dezimal 6 4 4 6 4" xfId="37041" xr:uid="{00000000-0005-0000-0000-00005D900000}"/>
    <cellStyle name="Dezimal 6 4 4 7" xfId="37042" xr:uid="{00000000-0005-0000-0000-00005E900000}"/>
    <cellStyle name="Dezimal 6 4 4 7 2" xfId="37043" xr:uid="{00000000-0005-0000-0000-00005F900000}"/>
    <cellStyle name="Dezimal 6 4 4 7 2 2" xfId="37044" xr:uid="{00000000-0005-0000-0000-000060900000}"/>
    <cellStyle name="Dezimal 6 4 4 7 3" xfId="37045" xr:uid="{00000000-0005-0000-0000-000061900000}"/>
    <cellStyle name="Dezimal 6 4 4 7 3 2" xfId="37046" xr:uid="{00000000-0005-0000-0000-000062900000}"/>
    <cellStyle name="Dezimal 6 4 4 7 4" xfId="37047" xr:uid="{00000000-0005-0000-0000-000063900000}"/>
    <cellStyle name="Dezimal 6 4 4 8" xfId="37048" xr:uid="{00000000-0005-0000-0000-000064900000}"/>
    <cellStyle name="Dezimal 6 4 4 8 2" xfId="37049" xr:uid="{00000000-0005-0000-0000-000065900000}"/>
    <cellStyle name="Dezimal 6 4 4 9" xfId="37050" xr:uid="{00000000-0005-0000-0000-000066900000}"/>
    <cellStyle name="Dezimal 6 4 4 9 2" xfId="37051" xr:uid="{00000000-0005-0000-0000-000067900000}"/>
    <cellStyle name="Dezimal 6 4 5" xfId="37052" xr:uid="{00000000-0005-0000-0000-000068900000}"/>
    <cellStyle name="Dezimal 6 4 5 2" xfId="37053" xr:uid="{00000000-0005-0000-0000-000069900000}"/>
    <cellStyle name="Dezimal 6 4 5 2 2" xfId="37054" xr:uid="{00000000-0005-0000-0000-00006A900000}"/>
    <cellStyle name="Dezimal 6 4 5 2 2 2" xfId="37055" xr:uid="{00000000-0005-0000-0000-00006B900000}"/>
    <cellStyle name="Dezimal 6 4 5 2 2 2 2" xfId="37056" xr:uid="{00000000-0005-0000-0000-00006C900000}"/>
    <cellStyle name="Dezimal 6 4 5 2 2 3" xfId="37057" xr:uid="{00000000-0005-0000-0000-00006D900000}"/>
    <cellStyle name="Dezimal 6 4 5 2 2 3 2" xfId="37058" xr:uid="{00000000-0005-0000-0000-00006E900000}"/>
    <cellStyle name="Dezimal 6 4 5 2 2 4" xfId="37059" xr:uid="{00000000-0005-0000-0000-00006F900000}"/>
    <cellStyle name="Dezimal 6 4 5 2 3" xfId="37060" xr:uid="{00000000-0005-0000-0000-000070900000}"/>
    <cellStyle name="Dezimal 6 4 5 2 3 2" xfId="37061" xr:uid="{00000000-0005-0000-0000-000071900000}"/>
    <cellStyle name="Dezimal 6 4 5 2 3 2 2" xfId="37062" xr:uid="{00000000-0005-0000-0000-000072900000}"/>
    <cellStyle name="Dezimal 6 4 5 2 3 3" xfId="37063" xr:uid="{00000000-0005-0000-0000-000073900000}"/>
    <cellStyle name="Dezimal 6 4 5 2 3 3 2" xfId="37064" xr:uid="{00000000-0005-0000-0000-000074900000}"/>
    <cellStyle name="Dezimal 6 4 5 2 3 4" xfId="37065" xr:uid="{00000000-0005-0000-0000-000075900000}"/>
    <cellStyle name="Dezimal 6 4 5 2 4" xfId="37066" xr:uid="{00000000-0005-0000-0000-000076900000}"/>
    <cellStyle name="Dezimal 6 4 5 2 4 2" xfId="37067" xr:uid="{00000000-0005-0000-0000-000077900000}"/>
    <cellStyle name="Dezimal 6 4 5 2 4 2 2" xfId="37068" xr:uid="{00000000-0005-0000-0000-000078900000}"/>
    <cellStyle name="Dezimal 6 4 5 2 4 3" xfId="37069" xr:uid="{00000000-0005-0000-0000-000079900000}"/>
    <cellStyle name="Dezimal 6 4 5 2 4 3 2" xfId="37070" xr:uid="{00000000-0005-0000-0000-00007A900000}"/>
    <cellStyle name="Dezimal 6 4 5 2 4 4" xfId="37071" xr:uid="{00000000-0005-0000-0000-00007B900000}"/>
    <cellStyle name="Dezimal 6 4 5 2 5" xfId="37072" xr:uid="{00000000-0005-0000-0000-00007C900000}"/>
    <cellStyle name="Dezimal 6 4 5 2 5 2" xfId="37073" xr:uid="{00000000-0005-0000-0000-00007D900000}"/>
    <cellStyle name="Dezimal 6 4 5 2 5 2 2" xfId="37074" xr:uid="{00000000-0005-0000-0000-00007E900000}"/>
    <cellStyle name="Dezimal 6 4 5 2 5 3" xfId="37075" xr:uid="{00000000-0005-0000-0000-00007F900000}"/>
    <cellStyle name="Dezimal 6 4 5 2 5 3 2" xfId="37076" xr:uid="{00000000-0005-0000-0000-000080900000}"/>
    <cellStyle name="Dezimal 6 4 5 2 5 4" xfId="37077" xr:uid="{00000000-0005-0000-0000-000081900000}"/>
    <cellStyle name="Dezimal 6 4 5 2 6" xfId="37078" xr:uid="{00000000-0005-0000-0000-000082900000}"/>
    <cellStyle name="Dezimal 6 4 5 2 6 2" xfId="37079" xr:uid="{00000000-0005-0000-0000-000083900000}"/>
    <cellStyle name="Dezimal 6 4 5 2 6 2 2" xfId="37080" xr:uid="{00000000-0005-0000-0000-000084900000}"/>
    <cellStyle name="Dezimal 6 4 5 2 6 3" xfId="37081" xr:uid="{00000000-0005-0000-0000-000085900000}"/>
    <cellStyle name="Dezimal 6 4 5 2 6 3 2" xfId="37082" xr:uid="{00000000-0005-0000-0000-000086900000}"/>
    <cellStyle name="Dezimal 6 4 5 2 6 4" xfId="37083" xr:uid="{00000000-0005-0000-0000-000087900000}"/>
    <cellStyle name="Dezimal 6 4 5 2 7" xfId="37084" xr:uid="{00000000-0005-0000-0000-000088900000}"/>
    <cellStyle name="Dezimal 6 4 5 2 7 2" xfId="37085" xr:uid="{00000000-0005-0000-0000-000089900000}"/>
    <cellStyle name="Dezimal 6 4 5 2 8" xfId="37086" xr:uid="{00000000-0005-0000-0000-00008A900000}"/>
    <cellStyle name="Dezimal 6 4 5 2 8 2" xfId="37087" xr:uid="{00000000-0005-0000-0000-00008B900000}"/>
    <cellStyle name="Dezimal 6 4 5 2 9" xfId="37088" xr:uid="{00000000-0005-0000-0000-00008C900000}"/>
    <cellStyle name="Dezimal 6 4 5 3" xfId="37089" xr:uid="{00000000-0005-0000-0000-00008D900000}"/>
    <cellStyle name="Dezimal 6 4 5 3 2" xfId="37090" xr:uid="{00000000-0005-0000-0000-00008E900000}"/>
    <cellStyle name="Dezimal 6 4 5 3 2 2" xfId="37091" xr:uid="{00000000-0005-0000-0000-00008F900000}"/>
    <cellStyle name="Dezimal 6 4 5 3 3" xfId="37092" xr:uid="{00000000-0005-0000-0000-000090900000}"/>
    <cellStyle name="Dezimal 6 4 5 3 3 2" xfId="37093" xr:uid="{00000000-0005-0000-0000-000091900000}"/>
    <cellStyle name="Dezimal 6 4 5 3 4" xfId="37094" xr:uid="{00000000-0005-0000-0000-000092900000}"/>
    <cellStyle name="Dezimal 6 4 5 4" xfId="37095" xr:uid="{00000000-0005-0000-0000-000093900000}"/>
    <cellStyle name="Dezimal 6 4 5 4 2" xfId="37096" xr:uid="{00000000-0005-0000-0000-000094900000}"/>
    <cellStyle name="Dezimal 6 4 5 4 2 2" xfId="37097" xr:uid="{00000000-0005-0000-0000-000095900000}"/>
    <cellStyle name="Dezimal 6 4 5 4 3" xfId="37098" xr:uid="{00000000-0005-0000-0000-000096900000}"/>
    <cellStyle name="Dezimal 6 4 5 4 3 2" xfId="37099" xr:uid="{00000000-0005-0000-0000-000097900000}"/>
    <cellStyle name="Dezimal 6 4 5 4 4" xfId="37100" xr:uid="{00000000-0005-0000-0000-000098900000}"/>
    <cellStyle name="Dezimal 6 4 5 5" xfId="37101" xr:uid="{00000000-0005-0000-0000-000099900000}"/>
    <cellStyle name="Dezimal 6 4 5 5 2" xfId="37102" xr:uid="{00000000-0005-0000-0000-00009A900000}"/>
    <cellStyle name="Dezimal 6 4 5 5 2 2" xfId="37103" xr:uid="{00000000-0005-0000-0000-00009B900000}"/>
    <cellStyle name="Dezimal 6 4 5 5 3" xfId="37104" xr:uid="{00000000-0005-0000-0000-00009C900000}"/>
    <cellStyle name="Dezimal 6 4 5 5 3 2" xfId="37105" xr:uid="{00000000-0005-0000-0000-00009D900000}"/>
    <cellStyle name="Dezimal 6 4 5 5 4" xfId="37106" xr:uid="{00000000-0005-0000-0000-00009E900000}"/>
    <cellStyle name="Dezimal 6 4 5 6" xfId="37107" xr:uid="{00000000-0005-0000-0000-00009F900000}"/>
    <cellStyle name="Dezimal 6 4 5 6 2" xfId="37108" xr:uid="{00000000-0005-0000-0000-0000A0900000}"/>
    <cellStyle name="Dezimal 6 4 5 6 2 2" xfId="37109" xr:uid="{00000000-0005-0000-0000-0000A1900000}"/>
    <cellStyle name="Dezimal 6 4 5 6 3" xfId="37110" xr:uid="{00000000-0005-0000-0000-0000A2900000}"/>
    <cellStyle name="Dezimal 6 4 5 6 3 2" xfId="37111" xr:uid="{00000000-0005-0000-0000-0000A3900000}"/>
    <cellStyle name="Dezimal 6 4 5 6 4" xfId="37112" xr:uid="{00000000-0005-0000-0000-0000A4900000}"/>
    <cellStyle name="Dezimal 6 4 5 7" xfId="37113" xr:uid="{00000000-0005-0000-0000-0000A5900000}"/>
    <cellStyle name="Dezimal 6 4 5 7 2" xfId="37114" xr:uid="{00000000-0005-0000-0000-0000A6900000}"/>
    <cellStyle name="Dezimal 6 4 5 8" xfId="37115" xr:uid="{00000000-0005-0000-0000-0000A7900000}"/>
    <cellStyle name="Dezimal 6 4 5 8 2" xfId="37116" xr:uid="{00000000-0005-0000-0000-0000A8900000}"/>
    <cellStyle name="Dezimal 6 4 5 9" xfId="37117" xr:uid="{00000000-0005-0000-0000-0000A9900000}"/>
    <cellStyle name="Dezimal 6 4 6" xfId="37118" xr:uid="{00000000-0005-0000-0000-0000AA900000}"/>
    <cellStyle name="Dezimal 6 4 6 2" xfId="37119" xr:uid="{00000000-0005-0000-0000-0000AB900000}"/>
    <cellStyle name="Dezimal 6 4 6 2 2" xfId="37120" xr:uid="{00000000-0005-0000-0000-0000AC900000}"/>
    <cellStyle name="Dezimal 6 4 6 2 2 2" xfId="37121" xr:uid="{00000000-0005-0000-0000-0000AD900000}"/>
    <cellStyle name="Dezimal 6 4 6 2 2 2 2" xfId="37122" xr:uid="{00000000-0005-0000-0000-0000AE900000}"/>
    <cellStyle name="Dezimal 6 4 6 2 2 3" xfId="37123" xr:uid="{00000000-0005-0000-0000-0000AF900000}"/>
    <cellStyle name="Dezimal 6 4 6 2 2 3 2" xfId="37124" xr:uid="{00000000-0005-0000-0000-0000B0900000}"/>
    <cellStyle name="Dezimal 6 4 6 2 2 4" xfId="37125" xr:uid="{00000000-0005-0000-0000-0000B1900000}"/>
    <cellStyle name="Dezimal 6 4 6 2 3" xfId="37126" xr:uid="{00000000-0005-0000-0000-0000B2900000}"/>
    <cellStyle name="Dezimal 6 4 6 2 3 2" xfId="37127" xr:uid="{00000000-0005-0000-0000-0000B3900000}"/>
    <cellStyle name="Dezimal 6 4 6 2 3 2 2" xfId="37128" xr:uid="{00000000-0005-0000-0000-0000B4900000}"/>
    <cellStyle name="Dezimal 6 4 6 2 3 3" xfId="37129" xr:uid="{00000000-0005-0000-0000-0000B5900000}"/>
    <cellStyle name="Dezimal 6 4 6 2 3 3 2" xfId="37130" xr:uid="{00000000-0005-0000-0000-0000B6900000}"/>
    <cellStyle name="Dezimal 6 4 6 2 3 4" xfId="37131" xr:uid="{00000000-0005-0000-0000-0000B7900000}"/>
    <cellStyle name="Dezimal 6 4 6 2 4" xfId="37132" xr:uid="{00000000-0005-0000-0000-0000B8900000}"/>
    <cellStyle name="Dezimal 6 4 6 2 4 2" xfId="37133" xr:uid="{00000000-0005-0000-0000-0000B9900000}"/>
    <cellStyle name="Dezimal 6 4 6 2 5" xfId="37134" xr:uid="{00000000-0005-0000-0000-0000BA900000}"/>
    <cellStyle name="Dezimal 6 4 6 2 5 2" xfId="37135" xr:uid="{00000000-0005-0000-0000-0000BB900000}"/>
    <cellStyle name="Dezimal 6 4 6 2 6" xfId="37136" xr:uid="{00000000-0005-0000-0000-0000BC900000}"/>
    <cellStyle name="Dezimal 6 4 6 3" xfId="37137" xr:uid="{00000000-0005-0000-0000-0000BD900000}"/>
    <cellStyle name="Dezimal 6 4 6 3 2" xfId="37138" xr:uid="{00000000-0005-0000-0000-0000BE900000}"/>
    <cellStyle name="Dezimal 6 4 6 3 2 2" xfId="37139" xr:uid="{00000000-0005-0000-0000-0000BF900000}"/>
    <cellStyle name="Dezimal 6 4 6 3 3" xfId="37140" xr:uid="{00000000-0005-0000-0000-0000C0900000}"/>
    <cellStyle name="Dezimal 6 4 6 3 3 2" xfId="37141" xr:uid="{00000000-0005-0000-0000-0000C1900000}"/>
    <cellStyle name="Dezimal 6 4 6 3 4" xfId="37142" xr:uid="{00000000-0005-0000-0000-0000C2900000}"/>
    <cellStyle name="Dezimal 6 4 6 4" xfId="37143" xr:uid="{00000000-0005-0000-0000-0000C3900000}"/>
    <cellStyle name="Dezimal 6 4 6 4 2" xfId="37144" xr:uid="{00000000-0005-0000-0000-0000C4900000}"/>
    <cellStyle name="Dezimal 6 4 6 4 2 2" xfId="37145" xr:uid="{00000000-0005-0000-0000-0000C5900000}"/>
    <cellStyle name="Dezimal 6 4 6 4 3" xfId="37146" xr:uid="{00000000-0005-0000-0000-0000C6900000}"/>
    <cellStyle name="Dezimal 6 4 6 4 3 2" xfId="37147" xr:uid="{00000000-0005-0000-0000-0000C7900000}"/>
    <cellStyle name="Dezimal 6 4 6 4 4" xfId="37148" xr:uid="{00000000-0005-0000-0000-0000C8900000}"/>
    <cellStyle name="Dezimal 6 4 6 5" xfId="37149" xr:uid="{00000000-0005-0000-0000-0000C9900000}"/>
    <cellStyle name="Dezimal 6 4 6 5 2" xfId="37150" xr:uid="{00000000-0005-0000-0000-0000CA900000}"/>
    <cellStyle name="Dezimal 6 4 6 5 2 2" xfId="37151" xr:uid="{00000000-0005-0000-0000-0000CB900000}"/>
    <cellStyle name="Dezimal 6 4 6 5 3" xfId="37152" xr:uid="{00000000-0005-0000-0000-0000CC900000}"/>
    <cellStyle name="Dezimal 6 4 6 5 3 2" xfId="37153" xr:uid="{00000000-0005-0000-0000-0000CD900000}"/>
    <cellStyle name="Dezimal 6 4 6 5 4" xfId="37154" xr:uid="{00000000-0005-0000-0000-0000CE900000}"/>
    <cellStyle name="Dezimal 6 4 6 6" xfId="37155" xr:uid="{00000000-0005-0000-0000-0000CF900000}"/>
    <cellStyle name="Dezimal 6 4 6 6 2" xfId="37156" xr:uid="{00000000-0005-0000-0000-0000D0900000}"/>
    <cellStyle name="Dezimal 6 4 6 6 2 2" xfId="37157" xr:uid="{00000000-0005-0000-0000-0000D1900000}"/>
    <cellStyle name="Dezimal 6 4 6 6 3" xfId="37158" xr:uid="{00000000-0005-0000-0000-0000D2900000}"/>
    <cellStyle name="Dezimal 6 4 6 6 3 2" xfId="37159" xr:uid="{00000000-0005-0000-0000-0000D3900000}"/>
    <cellStyle name="Dezimal 6 4 6 6 4" xfId="37160" xr:uid="{00000000-0005-0000-0000-0000D4900000}"/>
    <cellStyle name="Dezimal 6 4 6 7" xfId="37161" xr:uid="{00000000-0005-0000-0000-0000D5900000}"/>
    <cellStyle name="Dezimal 6 4 6 7 2" xfId="37162" xr:uid="{00000000-0005-0000-0000-0000D6900000}"/>
    <cellStyle name="Dezimal 6 4 6 8" xfId="37163" xr:uid="{00000000-0005-0000-0000-0000D7900000}"/>
    <cellStyle name="Dezimal 6 4 6 8 2" xfId="37164" xr:uid="{00000000-0005-0000-0000-0000D8900000}"/>
    <cellStyle name="Dezimal 6 4 6 9" xfId="37165" xr:uid="{00000000-0005-0000-0000-0000D9900000}"/>
    <cellStyle name="Dezimal 6 4 7" xfId="37166" xr:uid="{00000000-0005-0000-0000-0000DA900000}"/>
    <cellStyle name="Dezimal 6 4 7 10" xfId="37167" xr:uid="{00000000-0005-0000-0000-0000DB900000}"/>
    <cellStyle name="Dezimal 6 4 7 10 2" xfId="37168" xr:uid="{00000000-0005-0000-0000-0000DC900000}"/>
    <cellStyle name="Dezimal 6 4 7 11" xfId="37169" xr:uid="{00000000-0005-0000-0000-0000DD900000}"/>
    <cellStyle name="Dezimal 6 4 7 2" xfId="37170" xr:uid="{00000000-0005-0000-0000-0000DE900000}"/>
    <cellStyle name="Dezimal 6 4 7 2 2" xfId="37171" xr:uid="{00000000-0005-0000-0000-0000DF900000}"/>
    <cellStyle name="Dezimal 6 4 7 2 2 2" xfId="37172" xr:uid="{00000000-0005-0000-0000-0000E0900000}"/>
    <cellStyle name="Dezimal 6 4 7 2 2 2 2" xfId="37173" xr:uid="{00000000-0005-0000-0000-0000E1900000}"/>
    <cellStyle name="Dezimal 6 4 7 2 2 3" xfId="37174" xr:uid="{00000000-0005-0000-0000-0000E2900000}"/>
    <cellStyle name="Dezimal 6 4 7 2 2 3 2" xfId="37175" xr:uid="{00000000-0005-0000-0000-0000E3900000}"/>
    <cellStyle name="Dezimal 6 4 7 2 2 4" xfId="37176" xr:uid="{00000000-0005-0000-0000-0000E4900000}"/>
    <cellStyle name="Dezimal 6 4 7 2 3" xfId="37177" xr:uid="{00000000-0005-0000-0000-0000E5900000}"/>
    <cellStyle name="Dezimal 6 4 7 2 3 2" xfId="37178" xr:uid="{00000000-0005-0000-0000-0000E6900000}"/>
    <cellStyle name="Dezimal 6 4 7 2 3 2 2" xfId="37179" xr:uid="{00000000-0005-0000-0000-0000E7900000}"/>
    <cellStyle name="Dezimal 6 4 7 2 3 3" xfId="37180" xr:uid="{00000000-0005-0000-0000-0000E8900000}"/>
    <cellStyle name="Dezimal 6 4 7 2 3 3 2" xfId="37181" xr:uid="{00000000-0005-0000-0000-0000E9900000}"/>
    <cellStyle name="Dezimal 6 4 7 2 3 4" xfId="37182" xr:uid="{00000000-0005-0000-0000-0000EA900000}"/>
    <cellStyle name="Dezimal 6 4 7 2 4" xfId="37183" xr:uid="{00000000-0005-0000-0000-0000EB900000}"/>
    <cellStyle name="Dezimal 6 4 7 2 4 2" xfId="37184" xr:uid="{00000000-0005-0000-0000-0000EC900000}"/>
    <cellStyle name="Dezimal 6 4 7 2 5" xfId="37185" xr:uid="{00000000-0005-0000-0000-0000ED900000}"/>
    <cellStyle name="Dezimal 6 4 7 2 5 2" xfId="37186" xr:uid="{00000000-0005-0000-0000-0000EE900000}"/>
    <cellStyle name="Dezimal 6 4 7 2 6" xfId="37187" xr:uid="{00000000-0005-0000-0000-0000EF900000}"/>
    <cellStyle name="Dezimal 6 4 7 3" xfId="37188" xr:uid="{00000000-0005-0000-0000-0000F0900000}"/>
    <cellStyle name="Dezimal 6 4 7 3 2" xfId="37189" xr:uid="{00000000-0005-0000-0000-0000F1900000}"/>
    <cellStyle name="Dezimal 6 4 7 3 2 2" xfId="37190" xr:uid="{00000000-0005-0000-0000-0000F2900000}"/>
    <cellStyle name="Dezimal 6 4 7 3 2 2 2" xfId="37191" xr:uid="{00000000-0005-0000-0000-0000F3900000}"/>
    <cellStyle name="Dezimal 6 4 7 3 2 3" xfId="37192" xr:uid="{00000000-0005-0000-0000-0000F4900000}"/>
    <cellStyle name="Dezimal 6 4 7 3 2 3 2" xfId="37193" xr:uid="{00000000-0005-0000-0000-0000F5900000}"/>
    <cellStyle name="Dezimal 6 4 7 3 2 4" xfId="37194" xr:uid="{00000000-0005-0000-0000-0000F6900000}"/>
    <cellStyle name="Dezimal 6 4 7 3 3" xfId="37195" xr:uid="{00000000-0005-0000-0000-0000F7900000}"/>
    <cellStyle name="Dezimal 6 4 7 3 3 2" xfId="37196" xr:uid="{00000000-0005-0000-0000-0000F8900000}"/>
    <cellStyle name="Dezimal 6 4 7 3 3 2 2" xfId="37197" xr:uid="{00000000-0005-0000-0000-0000F9900000}"/>
    <cellStyle name="Dezimal 6 4 7 3 3 3" xfId="37198" xr:uid="{00000000-0005-0000-0000-0000FA900000}"/>
    <cellStyle name="Dezimal 6 4 7 3 3 3 2" xfId="37199" xr:uid="{00000000-0005-0000-0000-0000FB900000}"/>
    <cellStyle name="Dezimal 6 4 7 3 3 4" xfId="37200" xr:uid="{00000000-0005-0000-0000-0000FC900000}"/>
    <cellStyle name="Dezimal 6 4 7 3 4" xfId="37201" xr:uid="{00000000-0005-0000-0000-0000FD900000}"/>
    <cellStyle name="Dezimal 6 4 7 3 4 2" xfId="37202" xr:uid="{00000000-0005-0000-0000-0000FE900000}"/>
    <cellStyle name="Dezimal 6 4 7 3 5" xfId="37203" xr:uid="{00000000-0005-0000-0000-0000FF900000}"/>
    <cellStyle name="Dezimal 6 4 7 3 5 2" xfId="37204" xr:uid="{00000000-0005-0000-0000-000000910000}"/>
    <cellStyle name="Dezimal 6 4 7 3 6" xfId="37205" xr:uid="{00000000-0005-0000-0000-000001910000}"/>
    <cellStyle name="Dezimal 6 4 7 4" xfId="37206" xr:uid="{00000000-0005-0000-0000-000002910000}"/>
    <cellStyle name="Dezimal 6 4 7 4 2" xfId="37207" xr:uid="{00000000-0005-0000-0000-000003910000}"/>
    <cellStyle name="Dezimal 6 4 7 4 2 2" xfId="37208" xr:uid="{00000000-0005-0000-0000-000004910000}"/>
    <cellStyle name="Dezimal 6 4 7 4 2 2 2" xfId="37209" xr:uid="{00000000-0005-0000-0000-000005910000}"/>
    <cellStyle name="Dezimal 6 4 7 4 2 2 2 2" xfId="37210" xr:uid="{00000000-0005-0000-0000-000006910000}"/>
    <cellStyle name="Dezimal 6 4 7 4 2 2 3" xfId="37211" xr:uid="{00000000-0005-0000-0000-000007910000}"/>
    <cellStyle name="Dezimal 6 4 7 4 2 2 3 2" xfId="37212" xr:uid="{00000000-0005-0000-0000-000008910000}"/>
    <cellStyle name="Dezimal 6 4 7 4 2 2 4" xfId="37213" xr:uid="{00000000-0005-0000-0000-000009910000}"/>
    <cellStyle name="Dezimal 6 4 7 4 2 3" xfId="37214" xr:uid="{00000000-0005-0000-0000-00000A910000}"/>
    <cellStyle name="Dezimal 6 4 7 4 2 3 2" xfId="37215" xr:uid="{00000000-0005-0000-0000-00000B910000}"/>
    <cellStyle name="Dezimal 6 4 7 4 2 3 2 2" xfId="37216" xr:uid="{00000000-0005-0000-0000-00000C910000}"/>
    <cellStyle name="Dezimal 6 4 7 4 2 3 3" xfId="37217" xr:uid="{00000000-0005-0000-0000-00000D910000}"/>
    <cellStyle name="Dezimal 6 4 7 4 2 3 3 2" xfId="37218" xr:uid="{00000000-0005-0000-0000-00000E910000}"/>
    <cellStyle name="Dezimal 6 4 7 4 2 3 4" xfId="37219" xr:uid="{00000000-0005-0000-0000-00000F910000}"/>
    <cellStyle name="Dezimal 6 4 7 4 2 4" xfId="37220" xr:uid="{00000000-0005-0000-0000-000010910000}"/>
    <cellStyle name="Dezimal 6 4 7 4 2 4 2" xfId="37221" xr:uid="{00000000-0005-0000-0000-000011910000}"/>
    <cellStyle name="Dezimal 6 4 7 4 2 5" xfId="37222" xr:uid="{00000000-0005-0000-0000-000012910000}"/>
    <cellStyle name="Dezimal 6 4 7 4 2 5 2" xfId="37223" xr:uid="{00000000-0005-0000-0000-000013910000}"/>
    <cellStyle name="Dezimal 6 4 7 4 2 6" xfId="37224" xr:uid="{00000000-0005-0000-0000-000014910000}"/>
    <cellStyle name="Dezimal 6 4 7 4 3" xfId="37225" xr:uid="{00000000-0005-0000-0000-000015910000}"/>
    <cellStyle name="Dezimal 6 4 7 4 3 2" xfId="37226" xr:uid="{00000000-0005-0000-0000-000016910000}"/>
    <cellStyle name="Dezimal 6 4 7 4 3 2 2" xfId="37227" xr:uid="{00000000-0005-0000-0000-000017910000}"/>
    <cellStyle name="Dezimal 6 4 7 4 3 3" xfId="37228" xr:uid="{00000000-0005-0000-0000-000018910000}"/>
    <cellStyle name="Dezimal 6 4 7 4 3 3 2" xfId="37229" xr:uid="{00000000-0005-0000-0000-000019910000}"/>
    <cellStyle name="Dezimal 6 4 7 4 3 4" xfId="37230" xr:uid="{00000000-0005-0000-0000-00001A910000}"/>
    <cellStyle name="Dezimal 6 4 7 4 4" xfId="37231" xr:uid="{00000000-0005-0000-0000-00001B910000}"/>
    <cellStyle name="Dezimal 6 4 7 4 4 2" xfId="37232" xr:uid="{00000000-0005-0000-0000-00001C910000}"/>
    <cellStyle name="Dezimal 6 4 7 4 5" xfId="37233" xr:uid="{00000000-0005-0000-0000-00001D910000}"/>
    <cellStyle name="Dezimal 6 4 7 4 5 2" xfId="37234" xr:uid="{00000000-0005-0000-0000-00001E910000}"/>
    <cellStyle name="Dezimal 6 4 7 4 6" xfId="37235" xr:uid="{00000000-0005-0000-0000-00001F910000}"/>
    <cellStyle name="Dezimal 6 4 7 5" xfId="37236" xr:uid="{00000000-0005-0000-0000-000020910000}"/>
    <cellStyle name="Dezimal 6 4 7 5 2" xfId="37237" xr:uid="{00000000-0005-0000-0000-000021910000}"/>
    <cellStyle name="Dezimal 6 4 7 5 2 2" xfId="37238" xr:uid="{00000000-0005-0000-0000-000022910000}"/>
    <cellStyle name="Dezimal 6 4 7 5 3" xfId="37239" xr:uid="{00000000-0005-0000-0000-000023910000}"/>
    <cellStyle name="Dezimal 6 4 7 5 3 2" xfId="37240" xr:uid="{00000000-0005-0000-0000-000024910000}"/>
    <cellStyle name="Dezimal 6 4 7 5 4" xfId="37241" xr:uid="{00000000-0005-0000-0000-000025910000}"/>
    <cellStyle name="Dezimal 6 4 7 6" xfId="37242" xr:uid="{00000000-0005-0000-0000-000026910000}"/>
    <cellStyle name="Dezimal 6 4 7 6 2" xfId="37243" xr:uid="{00000000-0005-0000-0000-000027910000}"/>
    <cellStyle name="Dezimal 6 4 7 6 2 2" xfId="37244" xr:uid="{00000000-0005-0000-0000-000028910000}"/>
    <cellStyle name="Dezimal 6 4 7 6 3" xfId="37245" xr:uid="{00000000-0005-0000-0000-000029910000}"/>
    <cellStyle name="Dezimal 6 4 7 6 3 2" xfId="37246" xr:uid="{00000000-0005-0000-0000-00002A910000}"/>
    <cellStyle name="Dezimal 6 4 7 6 4" xfId="37247" xr:uid="{00000000-0005-0000-0000-00002B910000}"/>
    <cellStyle name="Dezimal 6 4 7 7" xfId="37248" xr:uid="{00000000-0005-0000-0000-00002C910000}"/>
    <cellStyle name="Dezimal 6 4 7 7 2" xfId="37249" xr:uid="{00000000-0005-0000-0000-00002D910000}"/>
    <cellStyle name="Dezimal 6 4 7 7 2 2" xfId="37250" xr:uid="{00000000-0005-0000-0000-00002E910000}"/>
    <cellStyle name="Dezimal 6 4 7 7 3" xfId="37251" xr:uid="{00000000-0005-0000-0000-00002F910000}"/>
    <cellStyle name="Dezimal 6 4 7 7 3 2" xfId="37252" xr:uid="{00000000-0005-0000-0000-000030910000}"/>
    <cellStyle name="Dezimal 6 4 7 7 4" xfId="37253" xr:uid="{00000000-0005-0000-0000-000031910000}"/>
    <cellStyle name="Dezimal 6 4 7 8" xfId="37254" xr:uid="{00000000-0005-0000-0000-000032910000}"/>
    <cellStyle name="Dezimal 6 4 7 8 2" xfId="37255" xr:uid="{00000000-0005-0000-0000-000033910000}"/>
    <cellStyle name="Dezimal 6 4 7 8 2 2" xfId="37256" xr:uid="{00000000-0005-0000-0000-000034910000}"/>
    <cellStyle name="Dezimal 6 4 7 8 3" xfId="37257" xr:uid="{00000000-0005-0000-0000-000035910000}"/>
    <cellStyle name="Dezimal 6 4 7 8 3 2" xfId="37258" xr:uid="{00000000-0005-0000-0000-000036910000}"/>
    <cellStyle name="Dezimal 6 4 7 8 4" xfId="37259" xr:uid="{00000000-0005-0000-0000-000037910000}"/>
    <cellStyle name="Dezimal 6 4 7 9" xfId="37260" xr:uid="{00000000-0005-0000-0000-000038910000}"/>
    <cellStyle name="Dezimal 6 4 7 9 2" xfId="37261" xr:uid="{00000000-0005-0000-0000-000039910000}"/>
    <cellStyle name="Dezimal 6 4 8" xfId="37262" xr:uid="{00000000-0005-0000-0000-00003A910000}"/>
    <cellStyle name="Dezimal 6 4 8 10" xfId="37263" xr:uid="{00000000-0005-0000-0000-00003B910000}"/>
    <cellStyle name="Dezimal 6 4 8 2" xfId="37264" xr:uid="{00000000-0005-0000-0000-00003C910000}"/>
    <cellStyle name="Dezimal 6 4 8 2 2" xfId="37265" xr:uid="{00000000-0005-0000-0000-00003D910000}"/>
    <cellStyle name="Dezimal 6 4 8 2 2 2" xfId="37266" xr:uid="{00000000-0005-0000-0000-00003E910000}"/>
    <cellStyle name="Dezimal 6 4 8 2 2 2 2" xfId="37267" xr:uid="{00000000-0005-0000-0000-00003F910000}"/>
    <cellStyle name="Dezimal 6 4 8 2 2 3" xfId="37268" xr:uid="{00000000-0005-0000-0000-000040910000}"/>
    <cellStyle name="Dezimal 6 4 8 2 2 3 2" xfId="37269" xr:uid="{00000000-0005-0000-0000-000041910000}"/>
    <cellStyle name="Dezimal 6 4 8 2 2 4" xfId="37270" xr:uid="{00000000-0005-0000-0000-000042910000}"/>
    <cellStyle name="Dezimal 6 4 8 2 3" xfId="37271" xr:uid="{00000000-0005-0000-0000-000043910000}"/>
    <cellStyle name="Dezimal 6 4 8 2 3 2" xfId="37272" xr:uid="{00000000-0005-0000-0000-000044910000}"/>
    <cellStyle name="Dezimal 6 4 8 2 3 2 2" xfId="37273" xr:uid="{00000000-0005-0000-0000-000045910000}"/>
    <cellStyle name="Dezimal 6 4 8 2 3 3" xfId="37274" xr:uid="{00000000-0005-0000-0000-000046910000}"/>
    <cellStyle name="Dezimal 6 4 8 2 3 3 2" xfId="37275" xr:uid="{00000000-0005-0000-0000-000047910000}"/>
    <cellStyle name="Dezimal 6 4 8 2 3 4" xfId="37276" xr:uid="{00000000-0005-0000-0000-000048910000}"/>
    <cellStyle name="Dezimal 6 4 8 2 4" xfId="37277" xr:uid="{00000000-0005-0000-0000-000049910000}"/>
    <cellStyle name="Dezimal 6 4 8 2 4 2" xfId="37278" xr:uid="{00000000-0005-0000-0000-00004A910000}"/>
    <cellStyle name="Dezimal 6 4 8 2 5" xfId="37279" xr:uid="{00000000-0005-0000-0000-00004B910000}"/>
    <cellStyle name="Dezimal 6 4 8 2 5 2" xfId="37280" xr:uid="{00000000-0005-0000-0000-00004C910000}"/>
    <cellStyle name="Dezimal 6 4 8 2 6" xfId="37281" xr:uid="{00000000-0005-0000-0000-00004D910000}"/>
    <cellStyle name="Dezimal 6 4 8 3" xfId="37282" xr:uid="{00000000-0005-0000-0000-00004E910000}"/>
    <cellStyle name="Dezimal 6 4 8 3 2" xfId="37283" xr:uid="{00000000-0005-0000-0000-00004F910000}"/>
    <cellStyle name="Dezimal 6 4 8 3 2 2" xfId="37284" xr:uid="{00000000-0005-0000-0000-000050910000}"/>
    <cellStyle name="Dezimal 6 4 8 3 2 2 2" xfId="37285" xr:uid="{00000000-0005-0000-0000-000051910000}"/>
    <cellStyle name="Dezimal 6 4 8 3 2 3" xfId="37286" xr:uid="{00000000-0005-0000-0000-000052910000}"/>
    <cellStyle name="Dezimal 6 4 8 3 2 3 2" xfId="37287" xr:uid="{00000000-0005-0000-0000-000053910000}"/>
    <cellStyle name="Dezimal 6 4 8 3 2 4" xfId="37288" xr:uid="{00000000-0005-0000-0000-000054910000}"/>
    <cellStyle name="Dezimal 6 4 8 3 3" xfId="37289" xr:uid="{00000000-0005-0000-0000-000055910000}"/>
    <cellStyle name="Dezimal 6 4 8 3 3 2" xfId="37290" xr:uid="{00000000-0005-0000-0000-000056910000}"/>
    <cellStyle name="Dezimal 6 4 8 3 3 2 2" xfId="37291" xr:uid="{00000000-0005-0000-0000-000057910000}"/>
    <cellStyle name="Dezimal 6 4 8 3 3 3" xfId="37292" xr:uid="{00000000-0005-0000-0000-000058910000}"/>
    <cellStyle name="Dezimal 6 4 8 3 3 3 2" xfId="37293" xr:uid="{00000000-0005-0000-0000-000059910000}"/>
    <cellStyle name="Dezimal 6 4 8 3 3 4" xfId="37294" xr:uid="{00000000-0005-0000-0000-00005A910000}"/>
    <cellStyle name="Dezimal 6 4 8 3 4" xfId="37295" xr:uid="{00000000-0005-0000-0000-00005B910000}"/>
    <cellStyle name="Dezimal 6 4 8 3 4 2" xfId="37296" xr:uid="{00000000-0005-0000-0000-00005C910000}"/>
    <cellStyle name="Dezimal 6 4 8 3 5" xfId="37297" xr:uid="{00000000-0005-0000-0000-00005D910000}"/>
    <cellStyle name="Dezimal 6 4 8 3 5 2" xfId="37298" xr:uid="{00000000-0005-0000-0000-00005E910000}"/>
    <cellStyle name="Dezimal 6 4 8 3 6" xfId="37299" xr:uid="{00000000-0005-0000-0000-00005F910000}"/>
    <cellStyle name="Dezimal 6 4 8 4" xfId="37300" xr:uid="{00000000-0005-0000-0000-000060910000}"/>
    <cellStyle name="Dezimal 6 4 8 4 2" xfId="37301" xr:uid="{00000000-0005-0000-0000-000061910000}"/>
    <cellStyle name="Dezimal 6 4 8 4 2 2" xfId="37302" xr:uid="{00000000-0005-0000-0000-000062910000}"/>
    <cellStyle name="Dezimal 6 4 8 4 2 2 2" xfId="37303" xr:uid="{00000000-0005-0000-0000-000063910000}"/>
    <cellStyle name="Dezimal 6 4 8 4 2 2 2 2" xfId="37304" xr:uid="{00000000-0005-0000-0000-000064910000}"/>
    <cellStyle name="Dezimal 6 4 8 4 2 2 3" xfId="37305" xr:uid="{00000000-0005-0000-0000-000065910000}"/>
    <cellStyle name="Dezimal 6 4 8 4 2 2 3 2" xfId="37306" xr:uid="{00000000-0005-0000-0000-000066910000}"/>
    <cellStyle name="Dezimal 6 4 8 4 2 2 4" xfId="37307" xr:uid="{00000000-0005-0000-0000-000067910000}"/>
    <cellStyle name="Dezimal 6 4 8 4 2 3" xfId="37308" xr:uid="{00000000-0005-0000-0000-000068910000}"/>
    <cellStyle name="Dezimal 6 4 8 4 2 3 2" xfId="37309" xr:uid="{00000000-0005-0000-0000-000069910000}"/>
    <cellStyle name="Dezimal 6 4 8 4 2 3 2 2" xfId="37310" xr:uid="{00000000-0005-0000-0000-00006A910000}"/>
    <cellStyle name="Dezimal 6 4 8 4 2 3 3" xfId="37311" xr:uid="{00000000-0005-0000-0000-00006B910000}"/>
    <cellStyle name="Dezimal 6 4 8 4 2 3 3 2" xfId="37312" xr:uid="{00000000-0005-0000-0000-00006C910000}"/>
    <cellStyle name="Dezimal 6 4 8 4 2 3 4" xfId="37313" xr:uid="{00000000-0005-0000-0000-00006D910000}"/>
    <cellStyle name="Dezimal 6 4 8 4 2 4" xfId="37314" xr:uid="{00000000-0005-0000-0000-00006E910000}"/>
    <cellStyle name="Dezimal 6 4 8 4 2 4 2" xfId="37315" xr:uid="{00000000-0005-0000-0000-00006F910000}"/>
    <cellStyle name="Dezimal 6 4 8 4 2 5" xfId="37316" xr:uid="{00000000-0005-0000-0000-000070910000}"/>
    <cellStyle name="Dezimal 6 4 8 4 2 5 2" xfId="37317" xr:uid="{00000000-0005-0000-0000-000071910000}"/>
    <cellStyle name="Dezimal 6 4 8 4 2 6" xfId="37318" xr:uid="{00000000-0005-0000-0000-000072910000}"/>
    <cellStyle name="Dezimal 6 4 8 4 3" xfId="37319" xr:uid="{00000000-0005-0000-0000-000073910000}"/>
    <cellStyle name="Dezimal 6 4 8 4 3 2" xfId="37320" xr:uid="{00000000-0005-0000-0000-000074910000}"/>
    <cellStyle name="Dezimal 6 4 8 4 3 2 2" xfId="37321" xr:uid="{00000000-0005-0000-0000-000075910000}"/>
    <cellStyle name="Dezimal 6 4 8 4 3 3" xfId="37322" xr:uid="{00000000-0005-0000-0000-000076910000}"/>
    <cellStyle name="Dezimal 6 4 8 4 3 3 2" xfId="37323" xr:uid="{00000000-0005-0000-0000-000077910000}"/>
    <cellStyle name="Dezimal 6 4 8 4 3 4" xfId="37324" xr:uid="{00000000-0005-0000-0000-000078910000}"/>
    <cellStyle name="Dezimal 6 4 8 4 4" xfId="37325" xr:uid="{00000000-0005-0000-0000-000079910000}"/>
    <cellStyle name="Dezimal 6 4 8 4 4 2" xfId="37326" xr:uid="{00000000-0005-0000-0000-00007A910000}"/>
    <cellStyle name="Dezimal 6 4 8 4 5" xfId="37327" xr:uid="{00000000-0005-0000-0000-00007B910000}"/>
    <cellStyle name="Dezimal 6 4 8 4 5 2" xfId="37328" xr:uid="{00000000-0005-0000-0000-00007C910000}"/>
    <cellStyle name="Dezimal 6 4 8 4 6" xfId="37329" xr:uid="{00000000-0005-0000-0000-00007D910000}"/>
    <cellStyle name="Dezimal 6 4 8 5" xfId="37330" xr:uid="{00000000-0005-0000-0000-00007E910000}"/>
    <cellStyle name="Dezimal 6 4 8 5 2" xfId="37331" xr:uid="{00000000-0005-0000-0000-00007F910000}"/>
    <cellStyle name="Dezimal 6 4 8 5 2 2" xfId="37332" xr:uid="{00000000-0005-0000-0000-000080910000}"/>
    <cellStyle name="Dezimal 6 4 8 5 3" xfId="37333" xr:uid="{00000000-0005-0000-0000-000081910000}"/>
    <cellStyle name="Dezimal 6 4 8 5 3 2" xfId="37334" xr:uid="{00000000-0005-0000-0000-000082910000}"/>
    <cellStyle name="Dezimal 6 4 8 5 4" xfId="37335" xr:uid="{00000000-0005-0000-0000-000083910000}"/>
    <cellStyle name="Dezimal 6 4 8 6" xfId="37336" xr:uid="{00000000-0005-0000-0000-000084910000}"/>
    <cellStyle name="Dezimal 6 4 8 6 2" xfId="37337" xr:uid="{00000000-0005-0000-0000-000085910000}"/>
    <cellStyle name="Dezimal 6 4 8 6 2 2" xfId="37338" xr:uid="{00000000-0005-0000-0000-000086910000}"/>
    <cellStyle name="Dezimal 6 4 8 6 3" xfId="37339" xr:uid="{00000000-0005-0000-0000-000087910000}"/>
    <cellStyle name="Dezimal 6 4 8 6 3 2" xfId="37340" xr:uid="{00000000-0005-0000-0000-000088910000}"/>
    <cellStyle name="Dezimal 6 4 8 6 4" xfId="37341" xr:uid="{00000000-0005-0000-0000-000089910000}"/>
    <cellStyle name="Dezimal 6 4 8 7" xfId="37342" xr:uid="{00000000-0005-0000-0000-00008A910000}"/>
    <cellStyle name="Dezimal 6 4 8 7 2" xfId="37343" xr:uid="{00000000-0005-0000-0000-00008B910000}"/>
    <cellStyle name="Dezimal 6 4 8 7 2 2" xfId="37344" xr:uid="{00000000-0005-0000-0000-00008C910000}"/>
    <cellStyle name="Dezimal 6 4 8 7 3" xfId="37345" xr:uid="{00000000-0005-0000-0000-00008D910000}"/>
    <cellStyle name="Dezimal 6 4 8 7 3 2" xfId="37346" xr:uid="{00000000-0005-0000-0000-00008E910000}"/>
    <cellStyle name="Dezimal 6 4 8 7 4" xfId="37347" xr:uid="{00000000-0005-0000-0000-00008F910000}"/>
    <cellStyle name="Dezimal 6 4 8 8" xfId="37348" xr:uid="{00000000-0005-0000-0000-000090910000}"/>
    <cellStyle name="Dezimal 6 4 8 8 2" xfId="37349" xr:uid="{00000000-0005-0000-0000-000091910000}"/>
    <cellStyle name="Dezimal 6 4 8 9" xfId="37350" xr:uid="{00000000-0005-0000-0000-000092910000}"/>
    <cellStyle name="Dezimal 6 4 8 9 2" xfId="37351" xr:uid="{00000000-0005-0000-0000-000093910000}"/>
    <cellStyle name="Dezimal 6 4 9" xfId="37352" xr:uid="{00000000-0005-0000-0000-000094910000}"/>
    <cellStyle name="Dezimal 6 4 9 2" xfId="37353" xr:uid="{00000000-0005-0000-0000-000095910000}"/>
    <cellStyle name="Dezimal 6 4 9 2 2" xfId="37354" xr:uid="{00000000-0005-0000-0000-000096910000}"/>
    <cellStyle name="Dezimal 6 4 9 2 2 2" xfId="37355" xr:uid="{00000000-0005-0000-0000-000097910000}"/>
    <cellStyle name="Dezimal 6 4 9 2 2 2 2" xfId="37356" xr:uid="{00000000-0005-0000-0000-000098910000}"/>
    <cellStyle name="Dezimal 6 4 9 2 2 3" xfId="37357" xr:uid="{00000000-0005-0000-0000-000099910000}"/>
    <cellStyle name="Dezimal 6 4 9 2 2 3 2" xfId="37358" xr:uid="{00000000-0005-0000-0000-00009A910000}"/>
    <cellStyle name="Dezimal 6 4 9 2 2 4" xfId="37359" xr:uid="{00000000-0005-0000-0000-00009B910000}"/>
    <cellStyle name="Dezimal 6 4 9 2 3" xfId="37360" xr:uid="{00000000-0005-0000-0000-00009C910000}"/>
    <cellStyle name="Dezimal 6 4 9 2 3 2" xfId="37361" xr:uid="{00000000-0005-0000-0000-00009D910000}"/>
    <cellStyle name="Dezimal 6 4 9 2 3 2 2" xfId="37362" xr:uid="{00000000-0005-0000-0000-00009E910000}"/>
    <cellStyle name="Dezimal 6 4 9 2 3 3" xfId="37363" xr:uid="{00000000-0005-0000-0000-00009F910000}"/>
    <cellStyle name="Dezimal 6 4 9 2 3 3 2" xfId="37364" xr:uid="{00000000-0005-0000-0000-0000A0910000}"/>
    <cellStyle name="Dezimal 6 4 9 2 3 4" xfId="37365" xr:uid="{00000000-0005-0000-0000-0000A1910000}"/>
    <cellStyle name="Dezimal 6 4 9 2 4" xfId="37366" xr:uid="{00000000-0005-0000-0000-0000A2910000}"/>
    <cellStyle name="Dezimal 6 4 9 2 4 2" xfId="37367" xr:uid="{00000000-0005-0000-0000-0000A3910000}"/>
    <cellStyle name="Dezimal 6 4 9 2 5" xfId="37368" xr:uid="{00000000-0005-0000-0000-0000A4910000}"/>
    <cellStyle name="Dezimal 6 4 9 2 5 2" xfId="37369" xr:uid="{00000000-0005-0000-0000-0000A5910000}"/>
    <cellStyle name="Dezimal 6 4 9 2 6" xfId="37370" xr:uid="{00000000-0005-0000-0000-0000A6910000}"/>
    <cellStyle name="Dezimal 6 4 9 3" xfId="37371" xr:uid="{00000000-0005-0000-0000-0000A7910000}"/>
    <cellStyle name="Dezimal 6 4 9 3 2" xfId="37372" xr:uid="{00000000-0005-0000-0000-0000A8910000}"/>
    <cellStyle name="Dezimal 6 4 9 3 2 2" xfId="37373" xr:uid="{00000000-0005-0000-0000-0000A9910000}"/>
    <cellStyle name="Dezimal 6 4 9 3 3" xfId="37374" xr:uid="{00000000-0005-0000-0000-0000AA910000}"/>
    <cellStyle name="Dezimal 6 4 9 3 3 2" xfId="37375" xr:uid="{00000000-0005-0000-0000-0000AB910000}"/>
    <cellStyle name="Dezimal 6 4 9 3 4" xfId="37376" xr:uid="{00000000-0005-0000-0000-0000AC910000}"/>
    <cellStyle name="Dezimal 6 4 9 4" xfId="37377" xr:uid="{00000000-0005-0000-0000-0000AD910000}"/>
    <cellStyle name="Dezimal 6 4 9 4 2" xfId="37378" xr:uid="{00000000-0005-0000-0000-0000AE910000}"/>
    <cellStyle name="Dezimal 6 4 9 5" xfId="37379" xr:uid="{00000000-0005-0000-0000-0000AF910000}"/>
    <cellStyle name="Dezimal 6 4 9 5 2" xfId="37380" xr:uid="{00000000-0005-0000-0000-0000B0910000}"/>
    <cellStyle name="Dezimal 6 4 9 6" xfId="37381" xr:uid="{00000000-0005-0000-0000-0000B1910000}"/>
    <cellStyle name="Dezimal 6 5" xfId="37382" xr:uid="{00000000-0005-0000-0000-0000B2910000}"/>
    <cellStyle name="Dezimal 6 5 10" xfId="37383" xr:uid="{00000000-0005-0000-0000-0000B3910000}"/>
    <cellStyle name="Dezimal 6 5 10 2" xfId="37384" xr:uid="{00000000-0005-0000-0000-0000B4910000}"/>
    <cellStyle name="Dezimal 6 5 11" xfId="37385" xr:uid="{00000000-0005-0000-0000-0000B5910000}"/>
    <cellStyle name="Dezimal 6 5 2" xfId="37386" xr:uid="{00000000-0005-0000-0000-0000B6910000}"/>
    <cellStyle name="Dezimal 6 5 2 10" xfId="37387" xr:uid="{00000000-0005-0000-0000-0000B7910000}"/>
    <cellStyle name="Dezimal 6 5 2 2" xfId="37388" xr:uid="{00000000-0005-0000-0000-0000B8910000}"/>
    <cellStyle name="Dezimal 6 5 2 2 2" xfId="37389" xr:uid="{00000000-0005-0000-0000-0000B9910000}"/>
    <cellStyle name="Dezimal 6 5 2 2 2 2" xfId="37390" xr:uid="{00000000-0005-0000-0000-0000BA910000}"/>
    <cellStyle name="Dezimal 6 5 2 2 2 2 2" xfId="37391" xr:uid="{00000000-0005-0000-0000-0000BB910000}"/>
    <cellStyle name="Dezimal 6 5 2 2 2 3" xfId="37392" xr:uid="{00000000-0005-0000-0000-0000BC910000}"/>
    <cellStyle name="Dezimal 6 5 2 2 3" xfId="37393" xr:uid="{00000000-0005-0000-0000-0000BD910000}"/>
    <cellStyle name="Dezimal 6 5 2 2 3 2" xfId="37394" xr:uid="{00000000-0005-0000-0000-0000BE910000}"/>
    <cellStyle name="Dezimal 6 5 2 2 4" xfId="37395" xr:uid="{00000000-0005-0000-0000-0000BF910000}"/>
    <cellStyle name="Dezimal 6 5 2 3" xfId="37396" xr:uid="{00000000-0005-0000-0000-0000C0910000}"/>
    <cellStyle name="Dezimal 6 5 2 3 2" xfId="37397" xr:uid="{00000000-0005-0000-0000-0000C1910000}"/>
    <cellStyle name="Dezimal 6 5 2 3 2 2" xfId="37398" xr:uid="{00000000-0005-0000-0000-0000C2910000}"/>
    <cellStyle name="Dezimal 6 5 2 3 3" xfId="37399" xr:uid="{00000000-0005-0000-0000-0000C3910000}"/>
    <cellStyle name="Dezimal 6 5 2 3 3 2" xfId="37400" xr:uid="{00000000-0005-0000-0000-0000C4910000}"/>
    <cellStyle name="Dezimal 6 5 2 3 4" xfId="37401" xr:uid="{00000000-0005-0000-0000-0000C5910000}"/>
    <cellStyle name="Dezimal 6 5 2 4" xfId="37402" xr:uid="{00000000-0005-0000-0000-0000C6910000}"/>
    <cellStyle name="Dezimal 6 5 2 4 2" xfId="37403" xr:uid="{00000000-0005-0000-0000-0000C7910000}"/>
    <cellStyle name="Dezimal 6 5 2 4 2 2" xfId="37404" xr:uid="{00000000-0005-0000-0000-0000C8910000}"/>
    <cellStyle name="Dezimal 6 5 2 4 3" xfId="37405" xr:uid="{00000000-0005-0000-0000-0000C9910000}"/>
    <cellStyle name="Dezimal 6 5 2 4 3 2" xfId="37406" xr:uid="{00000000-0005-0000-0000-0000CA910000}"/>
    <cellStyle name="Dezimal 6 5 2 4 4" xfId="37407" xr:uid="{00000000-0005-0000-0000-0000CB910000}"/>
    <cellStyle name="Dezimal 6 5 2 5" xfId="37408" xr:uid="{00000000-0005-0000-0000-0000CC910000}"/>
    <cellStyle name="Dezimal 6 5 2 5 2" xfId="37409" xr:uid="{00000000-0005-0000-0000-0000CD910000}"/>
    <cellStyle name="Dezimal 6 5 2 5 2 2" xfId="37410" xr:uid="{00000000-0005-0000-0000-0000CE910000}"/>
    <cellStyle name="Dezimal 6 5 2 5 3" xfId="37411" xr:uid="{00000000-0005-0000-0000-0000CF910000}"/>
    <cellStyle name="Dezimal 6 5 2 5 3 2" xfId="37412" xr:uid="{00000000-0005-0000-0000-0000D0910000}"/>
    <cellStyle name="Dezimal 6 5 2 5 4" xfId="37413" xr:uid="{00000000-0005-0000-0000-0000D1910000}"/>
    <cellStyle name="Dezimal 6 5 2 6" xfId="37414" xr:uid="{00000000-0005-0000-0000-0000D2910000}"/>
    <cellStyle name="Dezimal 6 5 2 6 2" xfId="37415" xr:uid="{00000000-0005-0000-0000-0000D3910000}"/>
    <cellStyle name="Dezimal 6 5 2 6 2 2" xfId="37416" xr:uid="{00000000-0005-0000-0000-0000D4910000}"/>
    <cellStyle name="Dezimal 6 5 2 6 3" xfId="37417" xr:uid="{00000000-0005-0000-0000-0000D5910000}"/>
    <cellStyle name="Dezimal 6 5 2 6 3 2" xfId="37418" xr:uid="{00000000-0005-0000-0000-0000D6910000}"/>
    <cellStyle name="Dezimal 6 5 2 6 4" xfId="37419" xr:uid="{00000000-0005-0000-0000-0000D7910000}"/>
    <cellStyle name="Dezimal 6 5 2 7" xfId="37420" xr:uid="{00000000-0005-0000-0000-0000D8910000}"/>
    <cellStyle name="Dezimal 6 5 2 7 2" xfId="37421" xr:uid="{00000000-0005-0000-0000-0000D9910000}"/>
    <cellStyle name="Dezimal 6 5 2 7 2 2" xfId="37422" xr:uid="{00000000-0005-0000-0000-0000DA910000}"/>
    <cellStyle name="Dezimal 6 5 2 7 3" xfId="37423" xr:uid="{00000000-0005-0000-0000-0000DB910000}"/>
    <cellStyle name="Dezimal 6 5 2 7 3 2" xfId="37424" xr:uid="{00000000-0005-0000-0000-0000DC910000}"/>
    <cellStyle name="Dezimal 6 5 2 7 4" xfId="37425" xr:uid="{00000000-0005-0000-0000-0000DD910000}"/>
    <cellStyle name="Dezimal 6 5 2 8" xfId="37426" xr:uid="{00000000-0005-0000-0000-0000DE910000}"/>
    <cellStyle name="Dezimal 6 5 2 8 2" xfId="37427" xr:uid="{00000000-0005-0000-0000-0000DF910000}"/>
    <cellStyle name="Dezimal 6 5 2 9" xfId="37428" xr:uid="{00000000-0005-0000-0000-0000E0910000}"/>
    <cellStyle name="Dezimal 6 5 2 9 2" xfId="37429" xr:uid="{00000000-0005-0000-0000-0000E1910000}"/>
    <cellStyle name="Dezimal 6 5 3" xfId="37430" xr:uid="{00000000-0005-0000-0000-0000E2910000}"/>
    <cellStyle name="Dezimal 6 5 3 2" xfId="37431" xr:uid="{00000000-0005-0000-0000-0000E3910000}"/>
    <cellStyle name="Dezimal 6 5 3 2 2" xfId="37432" xr:uid="{00000000-0005-0000-0000-0000E4910000}"/>
    <cellStyle name="Dezimal 6 5 3 2 2 2" xfId="37433" xr:uid="{00000000-0005-0000-0000-0000E5910000}"/>
    <cellStyle name="Dezimal 6 5 3 2 3" xfId="37434" xr:uid="{00000000-0005-0000-0000-0000E6910000}"/>
    <cellStyle name="Dezimal 6 5 3 2 3 2" xfId="37435" xr:uid="{00000000-0005-0000-0000-0000E7910000}"/>
    <cellStyle name="Dezimal 6 5 3 2 4" xfId="37436" xr:uid="{00000000-0005-0000-0000-0000E8910000}"/>
    <cellStyle name="Dezimal 6 5 3 3" xfId="37437" xr:uid="{00000000-0005-0000-0000-0000E9910000}"/>
    <cellStyle name="Dezimal 6 5 3 3 2" xfId="37438" xr:uid="{00000000-0005-0000-0000-0000EA910000}"/>
    <cellStyle name="Dezimal 6 5 3 3 2 2" xfId="37439" xr:uid="{00000000-0005-0000-0000-0000EB910000}"/>
    <cellStyle name="Dezimal 6 5 3 3 3" xfId="37440" xr:uid="{00000000-0005-0000-0000-0000EC910000}"/>
    <cellStyle name="Dezimal 6 5 3 3 3 2" xfId="37441" xr:uid="{00000000-0005-0000-0000-0000ED910000}"/>
    <cellStyle name="Dezimal 6 5 3 3 4" xfId="37442" xr:uid="{00000000-0005-0000-0000-0000EE910000}"/>
    <cellStyle name="Dezimal 6 5 3 4" xfId="37443" xr:uid="{00000000-0005-0000-0000-0000EF910000}"/>
    <cellStyle name="Dezimal 6 5 3 4 2" xfId="37444" xr:uid="{00000000-0005-0000-0000-0000F0910000}"/>
    <cellStyle name="Dezimal 6 5 3 4 2 2" xfId="37445" xr:uid="{00000000-0005-0000-0000-0000F1910000}"/>
    <cellStyle name="Dezimal 6 5 3 4 3" xfId="37446" xr:uid="{00000000-0005-0000-0000-0000F2910000}"/>
    <cellStyle name="Dezimal 6 5 3 4 3 2" xfId="37447" xr:uid="{00000000-0005-0000-0000-0000F3910000}"/>
    <cellStyle name="Dezimal 6 5 3 4 4" xfId="37448" xr:uid="{00000000-0005-0000-0000-0000F4910000}"/>
    <cellStyle name="Dezimal 6 5 3 5" xfId="37449" xr:uid="{00000000-0005-0000-0000-0000F5910000}"/>
    <cellStyle name="Dezimal 6 5 3 5 2" xfId="37450" xr:uid="{00000000-0005-0000-0000-0000F6910000}"/>
    <cellStyle name="Dezimal 6 5 3 5 2 2" xfId="37451" xr:uid="{00000000-0005-0000-0000-0000F7910000}"/>
    <cellStyle name="Dezimal 6 5 3 5 3" xfId="37452" xr:uid="{00000000-0005-0000-0000-0000F8910000}"/>
    <cellStyle name="Dezimal 6 5 3 5 3 2" xfId="37453" xr:uid="{00000000-0005-0000-0000-0000F9910000}"/>
    <cellStyle name="Dezimal 6 5 3 5 4" xfId="37454" xr:uid="{00000000-0005-0000-0000-0000FA910000}"/>
    <cellStyle name="Dezimal 6 5 3 6" xfId="37455" xr:uid="{00000000-0005-0000-0000-0000FB910000}"/>
    <cellStyle name="Dezimal 6 5 3 6 2" xfId="37456" xr:uid="{00000000-0005-0000-0000-0000FC910000}"/>
    <cellStyle name="Dezimal 6 5 3 7" xfId="37457" xr:uid="{00000000-0005-0000-0000-0000FD910000}"/>
    <cellStyle name="Dezimal 6 5 3 7 2" xfId="37458" xr:uid="{00000000-0005-0000-0000-0000FE910000}"/>
    <cellStyle name="Dezimal 6 5 3 8" xfId="37459" xr:uid="{00000000-0005-0000-0000-0000FF910000}"/>
    <cellStyle name="Dezimal 6 5 4" xfId="37460" xr:uid="{00000000-0005-0000-0000-000000920000}"/>
    <cellStyle name="Dezimal 6 5 4 2" xfId="37461" xr:uid="{00000000-0005-0000-0000-000001920000}"/>
    <cellStyle name="Dezimal 6 5 4 2 2" xfId="37462" xr:uid="{00000000-0005-0000-0000-000002920000}"/>
    <cellStyle name="Dezimal 6 5 4 3" xfId="37463" xr:uid="{00000000-0005-0000-0000-000003920000}"/>
    <cellStyle name="Dezimal 6 5 4 3 2" xfId="37464" xr:uid="{00000000-0005-0000-0000-000004920000}"/>
    <cellStyle name="Dezimal 6 5 4 4" xfId="37465" xr:uid="{00000000-0005-0000-0000-000005920000}"/>
    <cellStyle name="Dezimal 6 5 5" xfId="37466" xr:uid="{00000000-0005-0000-0000-000006920000}"/>
    <cellStyle name="Dezimal 6 5 5 2" xfId="37467" xr:uid="{00000000-0005-0000-0000-000007920000}"/>
    <cellStyle name="Dezimal 6 5 5 2 2" xfId="37468" xr:uid="{00000000-0005-0000-0000-000008920000}"/>
    <cellStyle name="Dezimal 6 5 5 3" xfId="37469" xr:uid="{00000000-0005-0000-0000-000009920000}"/>
    <cellStyle name="Dezimal 6 5 5 3 2" xfId="37470" xr:uid="{00000000-0005-0000-0000-00000A920000}"/>
    <cellStyle name="Dezimal 6 5 5 4" xfId="37471" xr:uid="{00000000-0005-0000-0000-00000B920000}"/>
    <cellStyle name="Dezimal 6 5 6" xfId="37472" xr:uid="{00000000-0005-0000-0000-00000C920000}"/>
    <cellStyle name="Dezimal 6 5 6 2" xfId="37473" xr:uid="{00000000-0005-0000-0000-00000D920000}"/>
    <cellStyle name="Dezimal 6 5 6 2 2" xfId="37474" xr:uid="{00000000-0005-0000-0000-00000E920000}"/>
    <cellStyle name="Dezimal 6 5 6 3" xfId="37475" xr:uid="{00000000-0005-0000-0000-00000F920000}"/>
    <cellStyle name="Dezimal 6 5 6 3 2" xfId="37476" xr:uid="{00000000-0005-0000-0000-000010920000}"/>
    <cellStyle name="Dezimal 6 5 6 4" xfId="37477" xr:uid="{00000000-0005-0000-0000-000011920000}"/>
    <cellStyle name="Dezimal 6 5 7" xfId="37478" xr:uid="{00000000-0005-0000-0000-000012920000}"/>
    <cellStyle name="Dezimal 6 5 7 2" xfId="37479" xr:uid="{00000000-0005-0000-0000-000013920000}"/>
    <cellStyle name="Dezimal 6 5 7 2 2" xfId="37480" xr:uid="{00000000-0005-0000-0000-000014920000}"/>
    <cellStyle name="Dezimal 6 5 7 3" xfId="37481" xr:uid="{00000000-0005-0000-0000-000015920000}"/>
    <cellStyle name="Dezimal 6 5 7 3 2" xfId="37482" xr:uid="{00000000-0005-0000-0000-000016920000}"/>
    <cellStyle name="Dezimal 6 5 7 4" xfId="37483" xr:uid="{00000000-0005-0000-0000-000017920000}"/>
    <cellStyle name="Dezimal 6 5 8" xfId="37484" xr:uid="{00000000-0005-0000-0000-000018920000}"/>
    <cellStyle name="Dezimal 6 5 8 2" xfId="37485" xr:uid="{00000000-0005-0000-0000-000019920000}"/>
    <cellStyle name="Dezimal 6 5 8 2 2" xfId="37486" xr:uid="{00000000-0005-0000-0000-00001A920000}"/>
    <cellStyle name="Dezimal 6 5 8 3" xfId="37487" xr:uid="{00000000-0005-0000-0000-00001B920000}"/>
    <cellStyle name="Dezimal 6 5 8 3 2" xfId="37488" xr:uid="{00000000-0005-0000-0000-00001C920000}"/>
    <cellStyle name="Dezimal 6 5 8 4" xfId="37489" xr:uid="{00000000-0005-0000-0000-00001D920000}"/>
    <cellStyle name="Dezimal 6 5 9" xfId="37490" xr:uid="{00000000-0005-0000-0000-00001E920000}"/>
    <cellStyle name="Dezimal 6 5 9 2" xfId="37491" xr:uid="{00000000-0005-0000-0000-00001F920000}"/>
    <cellStyle name="Dezimal 6 6" xfId="37492" xr:uid="{00000000-0005-0000-0000-000020920000}"/>
    <cellStyle name="Dezimal 6 6 10" xfId="37493" xr:uid="{00000000-0005-0000-0000-000021920000}"/>
    <cellStyle name="Dezimal 6 6 10 2" xfId="37494" xr:uid="{00000000-0005-0000-0000-000022920000}"/>
    <cellStyle name="Dezimal 6 6 11" xfId="37495" xr:uid="{00000000-0005-0000-0000-000023920000}"/>
    <cellStyle name="Dezimal 6 6 2" xfId="37496" xr:uid="{00000000-0005-0000-0000-000024920000}"/>
    <cellStyle name="Dezimal 6 6 2 10" xfId="37497" xr:uid="{00000000-0005-0000-0000-000025920000}"/>
    <cellStyle name="Dezimal 6 6 2 2" xfId="37498" xr:uid="{00000000-0005-0000-0000-000026920000}"/>
    <cellStyle name="Dezimal 6 6 2 2 2" xfId="37499" xr:uid="{00000000-0005-0000-0000-000027920000}"/>
    <cellStyle name="Dezimal 6 6 2 2 2 2" xfId="37500" xr:uid="{00000000-0005-0000-0000-000028920000}"/>
    <cellStyle name="Dezimal 6 6 2 2 3" xfId="37501" xr:uid="{00000000-0005-0000-0000-000029920000}"/>
    <cellStyle name="Dezimal 6 6 2 2 3 2" xfId="37502" xr:uid="{00000000-0005-0000-0000-00002A920000}"/>
    <cellStyle name="Dezimal 6 6 2 2 4" xfId="37503" xr:uid="{00000000-0005-0000-0000-00002B920000}"/>
    <cellStyle name="Dezimal 6 6 2 3" xfId="37504" xr:uid="{00000000-0005-0000-0000-00002C920000}"/>
    <cellStyle name="Dezimal 6 6 2 3 2" xfId="37505" xr:uid="{00000000-0005-0000-0000-00002D920000}"/>
    <cellStyle name="Dezimal 6 6 2 3 2 2" xfId="37506" xr:uid="{00000000-0005-0000-0000-00002E920000}"/>
    <cellStyle name="Dezimal 6 6 2 3 3" xfId="37507" xr:uid="{00000000-0005-0000-0000-00002F920000}"/>
    <cellStyle name="Dezimal 6 6 2 3 3 2" xfId="37508" xr:uid="{00000000-0005-0000-0000-000030920000}"/>
    <cellStyle name="Dezimal 6 6 2 3 4" xfId="37509" xr:uid="{00000000-0005-0000-0000-000031920000}"/>
    <cellStyle name="Dezimal 6 6 2 4" xfId="37510" xr:uid="{00000000-0005-0000-0000-000032920000}"/>
    <cellStyle name="Dezimal 6 6 2 4 2" xfId="37511" xr:uid="{00000000-0005-0000-0000-000033920000}"/>
    <cellStyle name="Dezimal 6 6 2 4 2 2" xfId="37512" xr:uid="{00000000-0005-0000-0000-000034920000}"/>
    <cellStyle name="Dezimal 6 6 2 4 3" xfId="37513" xr:uid="{00000000-0005-0000-0000-000035920000}"/>
    <cellStyle name="Dezimal 6 6 2 4 3 2" xfId="37514" xr:uid="{00000000-0005-0000-0000-000036920000}"/>
    <cellStyle name="Dezimal 6 6 2 4 4" xfId="37515" xr:uid="{00000000-0005-0000-0000-000037920000}"/>
    <cellStyle name="Dezimal 6 6 2 5" xfId="37516" xr:uid="{00000000-0005-0000-0000-000038920000}"/>
    <cellStyle name="Dezimal 6 6 2 5 2" xfId="37517" xr:uid="{00000000-0005-0000-0000-000039920000}"/>
    <cellStyle name="Dezimal 6 6 2 5 2 2" xfId="37518" xr:uid="{00000000-0005-0000-0000-00003A920000}"/>
    <cellStyle name="Dezimal 6 6 2 5 3" xfId="37519" xr:uid="{00000000-0005-0000-0000-00003B920000}"/>
    <cellStyle name="Dezimal 6 6 2 5 3 2" xfId="37520" xr:uid="{00000000-0005-0000-0000-00003C920000}"/>
    <cellStyle name="Dezimal 6 6 2 5 4" xfId="37521" xr:uid="{00000000-0005-0000-0000-00003D920000}"/>
    <cellStyle name="Dezimal 6 6 2 6" xfId="37522" xr:uid="{00000000-0005-0000-0000-00003E920000}"/>
    <cellStyle name="Dezimal 6 6 2 6 2" xfId="37523" xr:uid="{00000000-0005-0000-0000-00003F920000}"/>
    <cellStyle name="Dezimal 6 6 2 6 2 2" xfId="37524" xr:uid="{00000000-0005-0000-0000-000040920000}"/>
    <cellStyle name="Dezimal 6 6 2 6 3" xfId="37525" xr:uid="{00000000-0005-0000-0000-000041920000}"/>
    <cellStyle name="Dezimal 6 6 2 6 3 2" xfId="37526" xr:uid="{00000000-0005-0000-0000-000042920000}"/>
    <cellStyle name="Dezimal 6 6 2 6 4" xfId="37527" xr:uid="{00000000-0005-0000-0000-000043920000}"/>
    <cellStyle name="Dezimal 6 6 2 7" xfId="37528" xr:uid="{00000000-0005-0000-0000-000044920000}"/>
    <cellStyle name="Dezimal 6 6 2 7 2" xfId="37529" xr:uid="{00000000-0005-0000-0000-000045920000}"/>
    <cellStyle name="Dezimal 6 6 2 7 2 2" xfId="37530" xr:uid="{00000000-0005-0000-0000-000046920000}"/>
    <cellStyle name="Dezimal 6 6 2 7 3" xfId="37531" xr:uid="{00000000-0005-0000-0000-000047920000}"/>
    <cellStyle name="Dezimal 6 6 2 7 3 2" xfId="37532" xr:uid="{00000000-0005-0000-0000-000048920000}"/>
    <cellStyle name="Dezimal 6 6 2 7 4" xfId="37533" xr:uid="{00000000-0005-0000-0000-000049920000}"/>
    <cellStyle name="Dezimal 6 6 2 8" xfId="37534" xr:uid="{00000000-0005-0000-0000-00004A920000}"/>
    <cellStyle name="Dezimal 6 6 2 8 2" xfId="37535" xr:uid="{00000000-0005-0000-0000-00004B920000}"/>
    <cellStyle name="Dezimal 6 6 2 9" xfId="37536" xr:uid="{00000000-0005-0000-0000-00004C920000}"/>
    <cellStyle name="Dezimal 6 6 2 9 2" xfId="37537" xr:uid="{00000000-0005-0000-0000-00004D920000}"/>
    <cellStyle name="Dezimal 6 6 3" xfId="37538" xr:uid="{00000000-0005-0000-0000-00004E920000}"/>
    <cellStyle name="Dezimal 6 6 3 2" xfId="37539" xr:uid="{00000000-0005-0000-0000-00004F920000}"/>
    <cellStyle name="Dezimal 6 6 3 2 2" xfId="37540" xr:uid="{00000000-0005-0000-0000-000050920000}"/>
    <cellStyle name="Dezimal 6 6 3 2 2 2" xfId="37541" xr:uid="{00000000-0005-0000-0000-000051920000}"/>
    <cellStyle name="Dezimal 6 6 3 2 3" xfId="37542" xr:uid="{00000000-0005-0000-0000-000052920000}"/>
    <cellStyle name="Dezimal 6 6 3 2 3 2" xfId="37543" xr:uid="{00000000-0005-0000-0000-000053920000}"/>
    <cellStyle name="Dezimal 6 6 3 2 4" xfId="37544" xr:uid="{00000000-0005-0000-0000-000054920000}"/>
    <cellStyle name="Dezimal 6 6 3 3" xfId="37545" xr:uid="{00000000-0005-0000-0000-000055920000}"/>
    <cellStyle name="Dezimal 6 6 3 3 2" xfId="37546" xr:uid="{00000000-0005-0000-0000-000056920000}"/>
    <cellStyle name="Dezimal 6 6 3 3 2 2" xfId="37547" xr:uid="{00000000-0005-0000-0000-000057920000}"/>
    <cellStyle name="Dezimal 6 6 3 3 3" xfId="37548" xr:uid="{00000000-0005-0000-0000-000058920000}"/>
    <cellStyle name="Dezimal 6 6 3 3 3 2" xfId="37549" xr:uid="{00000000-0005-0000-0000-000059920000}"/>
    <cellStyle name="Dezimal 6 6 3 3 4" xfId="37550" xr:uid="{00000000-0005-0000-0000-00005A920000}"/>
    <cellStyle name="Dezimal 6 6 3 4" xfId="37551" xr:uid="{00000000-0005-0000-0000-00005B920000}"/>
    <cellStyle name="Dezimal 6 6 3 4 2" xfId="37552" xr:uid="{00000000-0005-0000-0000-00005C920000}"/>
    <cellStyle name="Dezimal 6 6 3 5" xfId="37553" xr:uid="{00000000-0005-0000-0000-00005D920000}"/>
    <cellStyle name="Dezimal 6 6 3 5 2" xfId="37554" xr:uid="{00000000-0005-0000-0000-00005E920000}"/>
    <cellStyle name="Dezimal 6 6 3 6" xfId="37555" xr:uid="{00000000-0005-0000-0000-00005F920000}"/>
    <cellStyle name="Dezimal 6 6 4" xfId="37556" xr:uid="{00000000-0005-0000-0000-000060920000}"/>
    <cellStyle name="Dezimal 6 6 4 2" xfId="37557" xr:uid="{00000000-0005-0000-0000-000061920000}"/>
    <cellStyle name="Dezimal 6 6 4 2 2" xfId="37558" xr:uid="{00000000-0005-0000-0000-000062920000}"/>
    <cellStyle name="Dezimal 6 6 4 3" xfId="37559" xr:uid="{00000000-0005-0000-0000-000063920000}"/>
    <cellStyle name="Dezimal 6 6 4 3 2" xfId="37560" xr:uid="{00000000-0005-0000-0000-000064920000}"/>
    <cellStyle name="Dezimal 6 6 4 4" xfId="37561" xr:uid="{00000000-0005-0000-0000-000065920000}"/>
    <cellStyle name="Dezimal 6 6 5" xfId="37562" xr:uid="{00000000-0005-0000-0000-000066920000}"/>
    <cellStyle name="Dezimal 6 6 5 2" xfId="37563" xr:uid="{00000000-0005-0000-0000-000067920000}"/>
    <cellStyle name="Dezimal 6 6 5 2 2" xfId="37564" xr:uid="{00000000-0005-0000-0000-000068920000}"/>
    <cellStyle name="Dezimal 6 6 5 3" xfId="37565" xr:uid="{00000000-0005-0000-0000-000069920000}"/>
    <cellStyle name="Dezimal 6 6 5 3 2" xfId="37566" xr:uid="{00000000-0005-0000-0000-00006A920000}"/>
    <cellStyle name="Dezimal 6 6 5 4" xfId="37567" xr:uid="{00000000-0005-0000-0000-00006B920000}"/>
    <cellStyle name="Dezimal 6 6 6" xfId="37568" xr:uid="{00000000-0005-0000-0000-00006C920000}"/>
    <cellStyle name="Dezimal 6 6 6 2" xfId="37569" xr:uid="{00000000-0005-0000-0000-00006D920000}"/>
    <cellStyle name="Dezimal 6 6 6 2 2" xfId="37570" xr:uid="{00000000-0005-0000-0000-00006E920000}"/>
    <cellStyle name="Dezimal 6 6 6 3" xfId="37571" xr:uid="{00000000-0005-0000-0000-00006F920000}"/>
    <cellStyle name="Dezimal 6 6 6 3 2" xfId="37572" xr:uid="{00000000-0005-0000-0000-000070920000}"/>
    <cellStyle name="Dezimal 6 6 6 4" xfId="37573" xr:uid="{00000000-0005-0000-0000-000071920000}"/>
    <cellStyle name="Dezimal 6 6 7" xfId="37574" xr:uid="{00000000-0005-0000-0000-000072920000}"/>
    <cellStyle name="Dezimal 6 6 7 2" xfId="37575" xr:uid="{00000000-0005-0000-0000-000073920000}"/>
    <cellStyle name="Dezimal 6 6 7 2 2" xfId="37576" xr:uid="{00000000-0005-0000-0000-000074920000}"/>
    <cellStyle name="Dezimal 6 6 7 3" xfId="37577" xr:uid="{00000000-0005-0000-0000-000075920000}"/>
    <cellStyle name="Dezimal 6 6 7 3 2" xfId="37578" xr:uid="{00000000-0005-0000-0000-000076920000}"/>
    <cellStyle name="Dezimal 6 6 7 4" xfId="37579" xr:uid="{00000000-0005-0000-0000-000077920000}"/>
    <cellStyle name="Dezimal 6 6 8" xfId="37580" xr:uid="{00000000-0005-0000-0000-000078920000}"/>
    <cellStyle name="Dezimal 6 6 8 2" xfId="37581" xr:uid="{00000000-0005-0000-0000-000079920000}"/>
    <cellStyle name="Dezimal 6 6 8 2 2" xfId="37582" xr:uid="{00000000-0005-0000-0000-00007A920000}"/>
    <cellStyle name="Dezimal 6 6 8 3" xfId="37583" xr:uid="{00000000-0005-0000-0000-00007B920000}"/>
    <cellStyle name="Dezimal 6 6 8 3 2" xfId="37584" xr:uid="{00000000-0005-0000-0000-00007C920000}"/>
    <cellStyle name="Dezimal 6 6 8 4" xfId="37585" xr:uid="{00000000-0005-0000-0000-00007D920000}"/>
    <cellStyle name="Dezimal 6 6 9" xfId="37586" xr:uid="{00000000-0005-0000-0000-00007E920000}"/>
    <cellStyle name="Dezimal 6 6 9 2" xfId="37587" xr:uid="{00000000-0005-0000-0000-00007F920000}"/>
    <cellStyle name="Dezimal 6 7" xfId="37588" xr:uid="{00000000-0005-0000-0000-000080920000}"/>
    <cellStyle name="Dezimal 6 7 10" xfId="37589" xr:uid="{00000000-0005-0000-0000-000081920000}"/>
    <cellStyle name="Dezimal 6 7 2" xfId="37590" xr:uid="{00000000-0005-0000-0000-000082920000}"/>
    <cellStyle name="Dezimal 6 7 2 10" xfId="37591" xr:uid="{00000000-0005-0000-0000-000083920000}"/>
    <cellStyle name="Dezimal 6 7 2 2" xfId="37592" xr:uid="{00000000-0005-0000-0000-000084920000}"/>
    <cellStyle name="Dezimal 6 7 2 2 2" xfId="37593" xr:uid="{00000000-0005-0000-0000-000085920000}"/>
    <cellStyle name="Dezimal 6 7 2 2 2 2" xfId="37594" xr:uid="{00000000-0005-0000-0000-000086920000}"/>
    <cellStyle name="Dezimal 6 7 2 2 3" xfId="37595" xr:uid="{00000000-0005-0000-0000-000087920000}"/>
    <cellStyle name="Dezimal 6 7 2 2 3 2" xfId="37596" xr:uid="{00000000-0005-0000-0000-000088920000}"/>
    <cellStyle name="Dezimal 6 7 2 2 4" xfId="37597" xr:uid="{00000000-0005-0000-0000-000089920000}"/>
    <cellStyle name="Dezimal 6 7 2 3" xfId="37598" xr:uid="{00000000-0005-0000-0000-00008A920000}"/>
    <cellStyle name="Dezimal 6 7 2 3 2" xfId="37599" xr:uid="{00000000-0005-0000-0000-00008B920000}"/>
    <cellStyle name="Dezimal 6 7 2 3 2 2" xfId="37600" xr:uid="{00000000-0005-0000-0000-00008C920000}"/>
    <cellStyle name="Dezimal 6 7 2 3 3" xfId="37601" xr:uid="{00000000-0005-0000-0000-00008D920000}"/>
    <cellStyle name="Dezimal 6 7 2 3 3 2" xfId="37602" xr:uid="{00000000-0005-0000-0000-00008E920000}"/>
    <cellStyle name="Dezimal 6 7 2 3 4" xfId="37603" xr:uid="{00000000-0005-0000-0000-00008F920000}"/>
    <cellStyle name="Dezimal 6 7 2 4" xfId="37604" xr:uid="{00000000-0005-0000-0000-000090920000}"/>
    <cellStyle name="Dezimal 6 7 2 4 2" xfId="37605" xr:uid="{00000000-0005-0000-0000-000091920000}"/>
    <cellStyle name="Dezimal 6 7 2 4 2 2" xfId="37606" xr:uid="{00000000-0005-0000-0000-000092920000}"/>
    <cellStyle name="Dezimal 6 7 2 4 3" xfId="37607" xr:uid="{00000000-0005-0000-0000-000093920000}"/>
    <cellStyle name="Dezimal 6 7 2 4 3 2" xfId="37608" xr:uid="{00000000-0005-0000-0000-000094920000}"/>
    <cellStyle name="Dezimal 6 7 2 4 4" xfId="37609" xr:uid="{00000000-0005-0000-0000-000095920000}"/>
    <cellStyle name="Dezimal 6 7 2 5" xfId="37610" xr:uid="{00000000-0005-0000-0000-000096920000}"/>
    <cellStyle name="Dezimal 6 7 2 5 2" xfId="37611" xr:uid="{00000000-0005-0000-0000-000097920000}"/>
    <cellStyle name="Dezimal 6 7 2 5 2 2" xfId="37612" xr:uid="{00000000-0005-0000-0000-000098920000}"/>
    <cellStyle name="Dezimal 6 7 2 5 3" xfId="37613" xr:uid="{00000000-0005-0000-0000-000099920000}"/>
    <cellStyle name="Dezimal 6 7 2 5 3 2" xfId="37614" xr:uid="{00000000-0005-0000-0000-00009A920000}"/>
    <cellStyle name="Dezimal 6 7 2 5 4" xfId="37615" xr:uid="{00000000-0005-0000-0000-00009B920000}"/>
    <cellStyle name="Dezimal 6 7 2 6" xfId="37616" xr:uid="{00000000-0005-0000-0000-00009C920000}"/>
    <cellStyle name="Dezimal 6 7 2 6 2" xfId="37617" xr:uid="{00000000-0005-0000-0000-00009D920000}"/>
    <cellStyle name="Dezimal 6 7 2 6 2 2" xfId="37618" xr:uid="{00000000-0005-0000-0000-00009E920000}"/>
    <cellStyle name="Dezimal 6 7 2 6 3" xfId="37619" xr:uid="{00000000-0005-0000-0000-00009F920000}"/>
    <cellStyle name="Dezimal 6 7 2 6 3 2" xfId="37620" xr:uid="{00000000-0005-0000-0000-0000A0920000}"/>
    <cellStyle name="Dezimal 6 7 2 6 4" xfId="37621" xr:uid="{00000000-0005-0000-0000-0000A1920000}"/>
    <cellStyle name="Dezimal 6 7 2 7" xfId="37622" xr:uid="{00000000-0005-0000-0000-0000A2920000}"/>
    <cellStyle name="Dezimal 6 7 2 7 2" xfId="37623" xr:uid="{00000000-0005-0000-0000-0000A3920000}"/>
    <cellStyle name="Dezimal 6 7 2 7 2 2" xfId="37624" xr:uid="{00000000-0005-0000-0000-0000A4920000}"/>
    <cellStyle name="Dezimal 6 7 2 7 3" xfId="37625" xr:uid="{00000000-0005-0000-0000-0000A5920000}"/>
    <cellStyle name="Dezimal 6 7 2 7 3 2" xfId="37626" xr:uid="{00000000-0005-0000-0000-0000A6920000}"/>
    <cellStyle name="Dezimal 6 7 2 7 4" xfId="37627" xr:uid="{00000000-0005-0000-0000-0000A7920000}"/>
    <cellStyle name="Dezimal 6 7 2 8" xfId="37628" xr:uid="{00000000-0005-0000-0000-0000A8920000}"/>
    <cellStyle name="Dezimal 6 7 2 8 2" xfId="37629" xr:uid="{00000000-0005-0000-0000-0000A9920000}"/>
    <cellStyle name="Dezimal 6 7 2 9" xfId="37630" xr:uid="{00000000-0005-0000-0000-0000AA920000}"/>
    <cellStyle name="Dezimal 6 7 2 9 2" xfId="37631" xr:uid="{00000000-0005-0000-0000-0000AB920000}"/>
    <cellStyle name="Dezimal 6 7 3" xfId="37632" xr:uid="{00000000-0005-0000-0000-0000AC920000}"/>
    <cellStyle name="Dezimal 6 7 3 2" xfId="37633" xr:uid="{00000000-0005-0000-0000-0000AD920000}"/>
    <cellStyle name="Dezimal 6 7 3 2 2" xfId="37634" xr:uid="{00000000-0005-0000-0000-0000AE920000}"/>
    <cellStyle name="Dezimal 6 7 3 3" xfId="37635" xr:uid="{00000000-0005-0000-0000-0000AF920000}"/>
    <cellStyle name="Dezimal 6 7 3 3 2" xfId="37636" xr:uid="{00000000-0005-0000-0000-0000B0920000}"/>
    <cellStyle name="Dezimal 6 7 3 4" xfId="37637" xr:uid="{00000000-0005-0000-0000-0000B1920000}"/>
    <cellStyle name="Dezimal 6 7 4" xfId="37638" xr:uid="{00000000-0005-0000-0000-0000B2920000}"/>
    <cellStyle name="Dezimal 6 7 4 2" xfId="37639" xr:uid="{00000000-0005-0000-0000-0000B3920000}"/>
    <cellStyle name="Dezimal 6 7 4 2 2" xfId="37640" xr:uid="{00000000-0005-0000-0000-0000B4920000}"/>
    <cellStyle name="Dezimal 6 7 4 3" xfId="37641" xr:uid="{00000000-0005-0000-0000-0000B5920000}"/>
    <cellStyle name="Dezimal 6 7 4 3 2" xfId="37642" xr:uid="{00000000-0005-0000-0000-0000B6920000}"/>
    <cellStyle name="Dezimal 6 7 4 4" xfId="37643" xr:uid="{00000000-0005-0000-0000-0000B7920000}"/>
    <cellStyle name="Dezimal 6 7 5" xfId="37644" xr:uid="{00000000-0005-0000-0000-0000B8920000}"/>
    <cellStyle name="Dezimal 6 7 5 2" xfId="37645" xr:uid="{00000000-0005-0000-0000-0000B9920000}"/>
    <cellStyle name="Dezimal 6 7 5 2 2" xfId="37646" xr:uid="{00000000-0005-0000-0000-0000BA920000}"/>
    <cellStyle name="Dezimal 6 7 5 3" xfId="37647" xr:uid="{00000000-0005-0000-0000-0000BB920000}"/>
    <cellStyle name="Dezimal 6 7 5 3 2" xfId="37648" xr:uid="{00000000-0005-0000-0000-0000BC920000}"/>
    <cellStyle name="Dezimal 6 7 5 4" xfId="37649" xr:uid="{00000000-0005-0000-0000-0000BD920000}"/>
    <cellStyle name="Dezimal 6 7 6" xfId="37650" xr:uid="{00000000-0005-0000-0000-0000BE920000}"/>
    <cellStyle name="Dezimal 6 7 6 2" xfId="37651" xr:uid="{00000000-0005-0000-0000-0000BF920000}"/>
    <cellStyle name="Dezimal 6 7 6 2 2" xfId="37652" xr:uid="{00000000-0005-0000-0000-0000C0920000}"/>
    <cellStyle name="Dezimal 6 7 6 3" xfId="37653" xr:uid="{00000000-0005-0000-0000-0000C1920000}"/>
    <cellStyle name="Dezimal 6 7 6 3 2" xfId="37654" xr:uid="{00000000-0005-0000-0000-0000C2920000}"/>
    <cellStyle name="Dezimal 6 7 6 4" xfId="37655" xr:uid="{00000000-0005-0000-0000-0000C3920000}"/>
    <cellStyle name="Dezimal 6 7 7" xfId="37656" xr:uid="{00000000-0005-0000-0000-0000C4920000}"/>
    <cellStyle name="Dezimal 6 7 7 2" xfId="37657" xr:uid="{00000000-0005-0000-0000-0000C5920000}"/>
    <cellStyle name="Dezimal 6 7 7 2 2" xfId="37658" xr:uid="{00000000-0005-0000-0000-0000C6920000}"/>
    <cellStyle name="Dezimal 6 7 7 3" xfId="37659" xr:uid="{00000000-0005-0000-0000-0000C7920000}"/>
    <cellStyle name="Dezimal 6 7 7 3 2" xfId="37660" xr:uid="{00000000-0005-0000-0000-0000C8920000}"/>
    <cellStyle name="Dezimal 6 7 7 4" xfId="37661" xr:uid="{00000000-0005-0000-0000-0000C9920000}"/>
    <cellStyle name="Dezimal 6 7 8" xfId="37662" xr:uid="{00000000-0005-0000-0000-0000CA920000}"/>
    <cellStyle name="Dezimal 6 7 8 2" xfId="37663" xr:uid="{00000000-0005-0000-0000-0000CB920000}"/>
    <cellStyle name="Dezimal 6 7 9" xfId="37664" xr:uid="{00000000-0005-0000-0000-0000CC920000}"/>
    <cellStyle name="Dezimal 6 7 9 2" xfId="37665" xr:uid="{00000000-0005-0000-0000-0000CD920000}"/>
    <cellStyle name="Dezimal 6 8" xfId="37666" xr:uid="{00000000-0005-0000-0000-0000CE920000}"/>
    <cellStyle name="Dezimal 6 8 10" xfId="37667" xr:uid="{00000000-0005-0000-0000-0000CF920000}"/>
    <cellStyle name="Dezimal 6 8 2" xfId="37668" xr:uid="{00000000-0005-0000-0000-0000D0920000}"/>
    <cellStyle name="Dezimal 6 8 2 2" xfId="37669" xr:uid="{00000000-0005-0000-0000-0000D1920000}"/>
    <cellStyle name="Dezimal 6 8 2 2 2" xfId="37670" xr:uid="{00000000-0005-0000-0000-0000D2920000}"/>
    <cellStyle name="Dezimal 6 8 2 2 2 2" xfId="37671" xr:uid="{00000000-0005-0000-0000-0000D3920000}"/>
    <cellStyle name="Dezimal 6 8 2 2 3" xfId="37672" xr:uid="{00000000-0005-0000-0000-0000D4920000}"/>
    <cellStyle name="Dezimal 6 8 2 2 3 2" xfId="37673" xr:uid="{00000000-0005-0000-0000-0000D5920000}"/>
    <cellStyle name="Dezimal 6 8 2 2 4" xfId="37674" xr:uid="{00000000-0005-0000-0000-0000D6920000}"/>
    <cellStyle name="Dezimal 6 8 2 3" xfId="37675" xr:uid="{00000000-0005-0000-0000-0000D7920000}"/>
    <cellStyle name="Dezimal 6 8 2 3 2" xfId="37676" xr:uid="{00000000-0005-0000-0000-0000D8920000}"/>
    <cellStyle name="Dezimal 6 8 2 3 2 2" xfId="37677" xr:uid="{00000000-0005-0000-0000-0000D9920000}"/>
    <cellStyle name="Dezimal 6 8 2 3 3" xfId="37678" xr:uid="{00000000-0005-0000-0000-0000DA920000}"/>
    <cellStyle name="Dezimal 6 8 2 3 3 2" xfId="37679" xr:uid="{00000000-0005-0000-0000-0000DB920000}"/>
    <cellStyle name="Dezimal 6 8 2 3 4" xfId="37680" xr:uid="{00000000-0005-0000-0000-0000DC920000}"/>
    <cellStyle name="Dezimal 6 8 2 4" xfId="37681" xr:uid="{00000000-0005-0000-0000-0000DD920000}"/>
    <cellStyle name="Dezimal 6 8 2 4 2" xfId="37682" xr:uid="{00000000-0005-0000-0000-0000DE920000}"/>
    <cellStyle name="Dezimal 6 8 2 5" xfId="37683" xr:uid="{00000000-0005-0000-0000-0000DF920000}"/>
    <cellStyle name="Dezimal 6 8 2 5 2" xfId="37684" xr:uid="{00000000-0005-0000-0000-0000E0920000}"/>
    <cellStyle name="Dezimal 6 8 2 6" xfId="37685" xr:uid="{00000000-0005-0000-0000-0000E1920000}"/>
    <cellStyle name="Dezimal 6 8 3" xfId="37686" xr:uid="{00000000-0005-0000-0000-0000E2920000}"/>
    <cellStyle name="Dezimal 6 8 3 2" xfId="37687" xr:uid="{00000000-0005-0000-0000-0000E3920000}"/>
    <cellStyle name="Dezimal 6 8 3 2 2" xfId="37688" xr:uid="{00000000-0005-0000-0000-0000E4920000}"/>
    <cellStyle name="Dezimal 6 8 3 3" xfId="37689" xr:uid="{00000000-0005-0000-0000-0000E5920000}"/>
    <cellStyle name="Dezimal 6 8 3 3 2" xfId="37690" xr:uid="{00000000-0005-0000-0000-0000E6920000}"/>
    <cellStyle name="Dezimal 6 8 3 4" xfId="37691" xr:uid="{00000000-0005-0000-0000-0000E7920000}"/>
    <cellStyle name="Dezimal 6 8 4" xfId="37692" xr:uid="{00000000-0005-0000-0000-0000E8920000}"/>
    <cellStyle name="Dezimal 6 8 4 2" xfId="37693" xr:uid="{00000000-0005-0000-0000-0000E9920000}"/>
    <cellStyle name="Dezimal 6 8 4 2 2" xfId="37694" xr:uid="{00000000-0005-0000-0000-0000EA920000}"/>
    <cellStyle name="Dezimal 6 8 4 3" xfId="37695" xr:uid="{00000000-0005-0000-0000-0000EB920000}"/>
    <cellStyle name="Dezimal 6 8 4 3 2" xfId="37696" xr:uid="{00000000-0005-0000-0000-0000EC920000}"/>
    <cellStyle name="Dezimal 6 8 4 4" xfId="37697" xr:uid="{00000000-0005-0000-0000-0000ED920000}"/>
    <cellStyle name="Dezimal 6 8 5" xfId="37698" xr:uid="{00000000-0005-0000-0000-0000EE920000}"/>
    <cellStyle name="Dezimal 6 8 5 2" xfId="37699" xr:uid="{00000000-0005-0000-0000-0000EF920000}"/>
    <cellStyle name="Dezimal 6 8 5 2 2" xfId="37700" xr:uid="{00000000-0005-0000-0000-0000F0920000}"/>
    <cellStyle name="Dezimal 6 8 5 3" xfId="37701" xr:uid="{00000000-0005-0000-0000-0000F1920000}"/>
    <cellStyle name="Dezimal 6 8 5 3 2" xfId="37702" xr:uid="{00000000-0005-0000-0000-0000F2920000}"/>
    <cellStyle name="Dezimal 6 8 5 4" xfId="37703" xr:uid="{00000000-0005-0000-0000-0000F3920000}"/>
    <cellStyle name="Dezimal 6 8 6" xfId="37704" xr:uid="{00000000-0005-0000-0000-0000F4920000}"/>
    <cellStyle name="Dezimal 6 8 6 2" xfId="37705" xr:uid="{00000000-0005-0000-0000-0000F5920000}"/>
    <cellStyle name="Dezimal 6 8 6 2 2" xfId="37706" xr:uid="{00000000-0005-0000-0000-0000F6920000}"/>
    <cellStyle name="Dezimal 6 8 6 3" xfId="37707" xr:uid="{00000000-0005-0000-0000-0000F7920000}"/>
    <cellStyle name="Dezimal 6 8 6 3 2" xfId="37708" xr:uid="{00000000-0005-0000-0000-0000F8920000}"/>
    <cellStyle name="Dezimal 6 8 6 4" xfId="37709" xr:uid="{00000000-0005-0000-0000-0000F9920000}"/>
    <cellStyle name="Dezimal 6 8 7" xfId="37710" xr:uid="{00000000-0005-0000-0000-0000FA920000}"/>
    <cellStyle name="Dezimal 6 8 7 2" xfId="37711" xr:uid="{00000000-0005-0000-0000-0000FB920000}"/>
    <cellStyle name="Dezimal 6 8 7 2 2" xfId="37712" xr:uid="{00000000-0005-0000-0000-0000FC920000}"/>
    <cellStyle name="Dezimal 6 8 7 3" xfId="37713" xr:uid="{00000000-0005-0000-0000-0000FD920000}"/>
    <cellStyle name="Dezimal 6 8 7 3 2" xfId="37714" xr:uid="{00000000-0005-0000-0000-0000FE920000}"/>
    <cellStyle name="Dezimal 6 8 7 4" xfId="37715" xr:uid="{00000000-0005-0000-0000-0000FF920000}"/>
    <cellStyle name="Dezimal 6 8 8" xfId="37716" xr:uid="{00000000-0005-0000-0000-000000930000}"/>
    <cellStyle name="Dezimal 6 8 8 2" xfId="37717" xr:uid="{00000000-0005-0000-0000-000001930000}"/>
    <cellStyle name="Dezimal 6 8 9" xfId="37718" xr:uid="{00000000-0005-0000-0000-000002930000}"/>
    <cellStyle name="Dezimal 6 8 9 2" xfId="37719" xr:uid="{00000000-0005-0000-0000-000003930000}"/>
    <cellStyle name="Dezimal 6 9" xfId="37720" xr:uid="{00000000-0005-0000-0000-000004930000}"/>
    <cellStyle name="Dezimal 6 9 10" xfId="37721" xr:uid="{00000000-0005-0000-0000-000005930000}"/>
    <cellStyle name="Dezimal 6 9 10 2" xfId="37722" xr:uid="{00000000-0005-0000-0000-000006930000}"/>
    <cellStyle name="Dezimal 6 9 11" xfId="37723" xr:uid="{00000000-0005-0000-0000-000007930000}"/>
    <cellStyle name="Dezimal 6 9 2" xfId="37724" xr:uid="{00000000-0005-0000-0000-000008930000}"/>
    <cellStyle name="Dezimal 6 9 2 2" xfId="37725" xr:uid="{00000000-0005-0000-0000-000009930000}"/>
    <cellStyle name="Dezimal 6 9 2 2 2" xfId="37726" xr:uid="{00000000-0005-0000-0000-00000A930000}"/>
    <cellStyle name="Dezimal 6 9 2 2 2 2" xfId="37727" xr:uid="{00000000-0005-0000-0000-00000B930000}"/>
    <cellStyle name="Dezimal 6 9 2 2 3" xfId="37728" xr:uid="{00000000-0005-0000-0000-00000C930000}"/>
    <cellStyle name="Dezimal 6 9 2 2 3 2" xfId="37729" xr:uid="{00000000-0005-0000-0000-00000D930000}"/>
    <cellStyle name="Dezimal 6 9 2 2 4" xfId="37730" xr:uid="{00000000-0005-0000-0000-00000E930000}"/>
    <cellStyle name="Dezimal 6 9 2 3" xfId="37731" xr:uid="{00000000-0005-0000-0000-00000F930000}"/>
    <cellStyle name="Dezimal 6 9 2 3 2" xfId="37732" xr:uid="{00000000-0005-0000-0000-000010930000}"/>
    <cellStyle name="Dezimal 6 9 2 3 2 2" xfId="37733" xr:uid="{00000000-0005-0000-0000-000011930000}"/>
    <cellStyle name="Dezimal 6 9 2 3 3" xfId="37734" xr:uid="{00000000-0005-0000-0000-000012930000}"/>
    <cellStyle name="Dezimal 6 9 2 3 3 2" xfId="37735" xr:uid="{00000000-0005-0000-0000-000013930000}"/>
    <cellStyle name="Dezimal 6 9 2 3 4" xfId="37736" xr:uid="{00000000-0005-0000-0000-000014930000}"/>
    <cellStyle name="Dezimal 6 9 2 4" xfId="37737" xr:uid="{00000000-0005-0000-0000-000015930000}"/>
    <cellStyle name="Dezimal 6 9 2 4 2" xfId="37738" xr:uid="{00000000-0005-0000-0000-000016930000}"/>
    <cellStyle name="Dezimal 6 9 2 5" xfId="37739" xr:uid="{00000000-0005-0000-0000-000017930000}"/>
    <cellStyle name="Dezimal 6 9 2 5 2" xfId="37740" xr:uid="{00000000-0005-0000-0000-000018930000}"/>
    <cellStyle name="Dezimal 6 9 2 6" xfId="37741" xr:uid="{00000000-0005-0000-0000-000019930000}"/>
    <cellStyle name="Dezimal 6 9 3" xfId="37742" xr:uid="{00000000-0005-0000-0000-00001A930000}"/>
    <cellStyle name="Dezimal 6 9 3 2" xfId="37743" xr:uid="{00000000-0005-0000-0000-00001B930000}"/>
    <cellStyle name="Dezimal 6 9 3 2 2" xfId="37744" xr:uid="{00000000-0005-0000-0000-00001C930000}"/>
    <cellStyle name="Dezimal 6 9 3 2 2 2" xfId="37745" xr:uid="{00000000-0005-0000-0000-00001D930000}"/>
    <cellStyle name="Dezimal 6 9 3 2 3" xfId="37746" xr:uid="{00000000-0005-0000-0000-00001E930000}"/>
    <cellStyle name="Dezimal 6 9 3 2 3 2" xfId="37747" xr:uid="{00000000-0005-0000-0000-00001F930000}"/>
    <cellStyle name="Dezimal 6 9 3 2 4" xfId="37748" xr:uid="{00000000-0005-0000-0000-000020930000}"/>
    <cellStyle name="Dezimal 6 9 3 3" xfId="37749" xr:uid="{00000000-0005-0000-0000-000021930000}"/>
    <cellStyle name="Dezimal 6 9 3 3 2" xfId="37750" xr:uid="{00000000-0005-0000-0000-000022930000}"/>
    <cellStyle name="Dezimal 6 9 3 3 2 2" xfId="37751" xr:uid="{00000000-0005-0000-0000-000023930000}"/>
    <cellStyle name="Dezimal 6 9 3 3 3" xfId="37752" xr:uid="{00000000-0005-0000-0000-000024930000}"/>
    <cellStyle name="Dezimal 6 9 3 3 3 2" xfId="37753" xr:uid="{00000000-0005-0000-0000-000025930000}"/>
    <cellStyle name="Dezimal 6 9 3 3 4" xfId="37754" xr:uid="{00000000-0005-0000-0000-000026930000}"/>
    <cellStyle name="Dezimal 6 9 3 4" xfId="37755" xr:uid="{00000000-0005-0000-0000-000027930000}"/>
    <cellStyle name="Dezimal 6 9 3 4 2" xfId="37756" xr:uid="{00000000-0005-0000-0000-000028930000}"/>
    <cellStyle name="Dezimal 6 9 3 5" xfId="37757" xr:uid="{00000000-0005-0000-0000-000029930000}"/>
    <cellStyle name="Dezimal 6 9 3 5 2" xfId="37758" xr:uid="{00000000-0005-0000-0000-00002A930000}"/>
    <cellStyle name="Dezimal 6 9 3 6" xfId="37759" xr:uid="{00000000-0005-0000-0000-00002B930000}"/>
    <cellStyle name="Dezimal 6 9 4" xfId="37760" xr:uid="{00000000-0005-0000-0000-00002C930000}"/>
    <cellStyle name="Dezimal 6 9 4 2" xfId="37761" xr:uid="{00000000-0005-0000-0000-00002D930000}"/>
    <cellStyle name="Dezimal 6 9 4 2 2" xfId="37762" xr:uid="{00000000-0005-0000-0000-00002E930000}"/>
    <cellStyle name="Dezimal 6 9 4 2 2 2" xfId="37763" xr:uid="{00000000-0005-0000-0000-00002F930000}"/>
    <cellStyle name="Dezimal 6 9 4 2 2 2 2" xfId="37764" xr:uid="{00000000-0005-0000-0000-000030930000}"/>
    <cellStyle name="Dezimal 6 9 4 2 2 3" xfId="37765" xr:uid="{00000000-0005-0000-0000-000031930000}"/>
    <cellStyle name="Dezimal 6 9 4 2 2 3 2" xfId="37766" xr:uid="{00000000-0005-0000-0000-000032930000}"/>
    <cellStyle name="Dezimal 6 9 4 2 2 4" xfId="37767" xr:uid="{00000000-0005-0000-0000-000033930000}"/>
    <cellStyle name="Dezimal 6 9 4 2 3" xfId="37768" xr:uid="{00000000-0005-0000-0000-000034930000}"/>
    <cellStyle name="Dezimal 6 9 4 2 3 2" xfId="37769" xr:uid="{00000000-0005-0000-0000-000035930000}"/>
    <cellStyle name="Dezimal 6 9 4 2 3 2 2" xfId="37770" xr:uid="{00000000-0005-0000-0000-000036930000}"/>
    <cellStyle name="Dezimal 6 9 4 2 3 3" xfId="37771" xr:uid="{00000000-0005-0000-0000-000037930000}"/>
    <cellStyle name="Dezimal 6 9 4 2 3 3 2" xfId="37772" xr:uid="{00000000-0005-0000-0000-000038930000}"/>
    <cellStyle name="Dezimal 6 9 4 2 3 4" xfId="37773" xr:uid="{00000000-0005-0000-0000-000039930000}"/>
    <cellStyle name="Dezimal 6 9 4 2 4" xfId="37774" xr:uid="{00000000-0005-0000-0000-00003A930000}"/>
    <cellStyle name="Dezimal 6 9 4 2 4 2" xfId="37775" xr:uid="{00000000-0005-0000-0000-00003B930000}"/>
    <cellStyle name="Dezimal 6 9 4 2 5" xfId="37776" xr:uid="{00000000-0005-0000-0000-00003C930000}"/>
    <cellStyle name="Dezimal 6 9 4 2 5 2" xfId="37777" xr:uid="{00000000-0005-0000-0000-00003D930000}"/>
    <cellStyle name="Dezimal 6 9 4 2 6" xfId="37778" xr:uid="{00000000-0005-0000-0000-00003E930000}"/>
    <cellStyle name="Dezimal 6 9 4 3" xfId="37779" xr:uid="{00000000-0005-0000-0000-00003F930000}"/>
    <cellStyle name="Dezimal 6 9 4 3 2" xfId="37780" xr:uid="{00000000-0005-0000-0000-000040930000}"/>
    <cellStyle name="Dezimal 6 9 4 3 2 2" xfId="37781" xr:uid="{00000000-0005-0000-0000-000041930000}"/>
    <cellStyle name="Dezimal 6 9 4 3 3" xfId="37782" xr:uid="{00000000-0005-0000-0000-000042930000}"/>
    <cellStyle name="Dezimal 6 9 4 3 3 2" xfId="37783" xr:uid="{00000000-0005-0000-0000-000043930000}"/>
    <cellStyle name="Dezimal 6 9 4 3 4" xfId="37784" xr:uid="{00000000-0005-0000-0000-000044930000}"/>
    <cellStyle name="Dezimal 6 9 4 4" xfId="37785" xr:uid="{00000000-0005-0000-0000-000045930000}"/>
    <cellStyle name="Dezimal 6 9 4 4 2" xfId="37786" xr:uid="{00000000-0005-0000-0000-000046930000}"/>
    <cellStyle name="Dezimal 6 9 4 5" xfId="37787" xr:uid="{00000000-0005-0000-0000-000047930000}"/>
    <cellStyle name="Dezimal 6 9 4 5 2" xfId="37788" xr:uid="{00000000-0005-0000-0000-000048930000}"/>
    <cellStyle name="Dezimal 6 9 4 6" xfId="37789" xr:uid="{00000000-0005-0000-0000-000049930000}"/>
    <cellStyle name="Dezimal 6 9 5" xfId="37790" xr:uid="{00000000-0005-0000-0000-00004A930000}"/>
    <cellStyle name="Dezimal 6 9 5 2" xfId="37791" xr:uid="{00000000-0005-0000-0000-00004B930000}"/>
    <cellStyle name="Dezimal 6 9 5 2 2" xfId="37792" xr:uid="{00000000-0005-0000-0000-00004C930000}"/>
    <cellStyle name="Dezimal 6 9 5 3" xfId="37793" xr:uid="{00000000-0005-0000-0000-00004D930000}"/>
    <cellStyle name="Dezimal 6 9 5 3 2" xfId="37794" xr:uid="{00000000-0005-0000-0000-00004E930000}"/>
    <cellStyle name="Dezimal 6 9 5 4" xfId="37795" xr:uid="{00000000-0005-0000-0000-00004F930000}"/>
    <cellStyle name="Dezimal 6 9 6" xfId="37796" xr:uid="{00000000-0005-0000-0000-000050930000}"/>
    <cellStyle name="Dezimal 6 9 6 2" xfId="37797" xr:uid="{00000000-0005-0000-0000-000051930000}"/>
    <cellStyle name="Dezimal 6 9 6 2 2" xfId="37798" xr:uid="{00000000-0005-0000-0000-000052930000}"/>
    <cellStyle name="Dezimal 6 9 6 3" xfId="37799" xr:uid="{00000000-0005-0000-0000-000053930000}"/>
    <cellStyle name="Dezimal 6 9 6 3 2" xfId="37800" xr:uid="{00000000-0005-0000-0000-000054930000}"/>
    <cellStyle name="Dezimal 6 9 6 4" xfId="37801" xr:uid="{00000000-0005-0000-0000-000055930000}"/>
    <cellStyle name="Dezimal 6 9 7" xfId="37802" xr:uid="{00000000-0005-0000-0000-000056930000}"/>
    <cellStyle name="Dezimal 6 9 7 2" xfId="37803" xr:uid="{00000000-0005-0000-0000-000057930000}"/>
    <cellStyle name="Dezimal 6 9 7 2 2" xfId="37804" xr:uid="{00000000-0005-0000-0000-000058930000}"/>
    <cellStyle name="Dezimal 6 9 7 3" xfId="37805" xr:uid="{00000000-0005-0000-0000-000059930000}"/>
    <cellStyle name="Dezimal 6 9 7 3 2" xfId="37806" xr:uid="{00000000-0005-0000-0000-00005A930000}"/>
    <cellStyle name="Dezimal 6 9 7 4" xfId="37807" xr:uid="{00000000-0005-0000-0000-00005B930000}"/>
    <cellStyle name="Dezimal 6 9 8" xfId="37808" xr:uid="{00000000-0005-0000-0000-00005C930000}"/>
    <cellStyle name="Dezimal 6 9 8 2" xfId="37809" xr:uid="{00000000-0005-0000-0000-00005D930000}"/>
    <cellStyle name="Dezimal 6 9 8 2 2" xfId="37810" xr:uid="{00000000-0005-0000-0000-00005E930000}"/>
    <cellStyle name="Dezimal 6 9 8 3" xfId="37811" xr:uid="{00000000-0005-0000-0000-00005F930000}"/>
    <cellStyle name="Dezimal 6 9 8 3 2" xfId="37812" xr:uid="{00000000-0005-0000-0000-000060930000}"/>
    <cellStyle name="Dezimal 6 9 8 4" xfId="37813" xr:uid="{00000000-0005-0000-0000-000061930000}"/>
    <cellStyle name="Dezimal 6 9 9" xfId="37814" xr:uid="{00000000-0005-0000-0000-000062930000}"/>
    <cellStyle name="Dezimal 6 9 9 2" xfId="37815" xr:uid="{00000000-0005-0000-0000-000063930000}"/>
    <cellStyle name="Dezimal 7" xfId="37816" xr:uid="{00000000-0005-0000-0000-000064930000}"/>
    <cellStyle name="Dezimal 7 10" xfId="37817" xr:uid="{00000000-0005-0000-0000-000065930000}"/>
    <cellStyle name="Dezimal 7 10 10" xfId="37818" xr:uid="{00000000-0005-0000-0000-000066930000}"/>
    <cellStyle name="Dezimal 7 10 10 2" xfId="37819" xr:uid="{00000000-0005-0000-0000-000067930000}"/>
    <cellStyle name="Dezimal 7 10 11" xfId="37820" xr:uid="{00000000-0005-0000-0000-000068930000}"/>
    <cellStyle name="Dezimal 7 10 2" xfId="37821" xr:uid="{00000000-0005-0000-0000-000069930000}"/>
    <cellStyle name="Dezimal 7 10 2 2" xfId="37822" xr:uid="{00000000-0005-0000-0000-00006A930000}"/>
    <cellStyle name="Dezimal 7 10 2 2 2" xfId="37823" xr:uid="{00000000-0005-0000-0000-00006B930000}"/>
    <cellStyle name="Dezimal 7 10 2 2 2 2" xfId="37824" xr:uid="{00000000-0005-0000-0000-00006C930000}"/>
    <cellStyle name="Dezimal 7 10 2 2 3" xfId="37825" xr:uid="{00000000-0005-0000-0000-00006D930000}"/>
    <cellStyle name="Dezimal 7 10 2 2 3 2" xfId="37826" xr:uid="{00000000-0005-0000-0000-00006E930000}"/>
    <cellStyle name="Dezimal 7 10 2 2 4" xfId="37827" xr:uid="{00000000-0005-0000-0000-00006F930000}"/>
    <cellStyle name="Dezimal 7 10 2 3" xfId="37828" xr:uid="{00000000-0005-0000-0000-000070930000}"/>
    <cellStyle name="Dezimal 7 10 2 3 2" xfId="37829" xr:uid="{00000000-0005-0000-0000-000071930000}"/>
    <cellStyle name="Dezimal 7 10 2 3 2 2" xfId="37830" xr:uid="{00000000-0005-0000-0000-000072930000}"/>
    <cellStyle name="Dezimal 7 10 2 3 3" xfId="37831" xr:uid="{00000000-0005-0000-0000-000073930000}"/>
    <cellStyle name="Dezimal 7 10 2 3 3 2" xfId="37832" xr:uid="{00000000-0005-0000-0000-000074930000}"/>
    <cellStyle name="Dezimal 7 10 2 3 4" xfId="37833" xr:uid="{00000000-0005-0000-0000-000075930000}"/>
    <cellStyle name="Dezimal 7 10 2 4" xfId="37834" xr:uid="{00000000-0005-0000-0000-000076930000}"/>
    <cellStyle name="Dezimal 7 10 2 4 2" xfId="37835" xr:uid="{00000000-0005-0000-0000-000077930000}"/>
    <cellStyle name="Dezimal 7 10 2 5" xfId="37836" xr:uid="{00000000-0005-0000-0000-000078930000}"/>
    <cellStyle name="Dezimal 7 10 2 5 2" xfId="37837" xr:uid="{00000000-0005-0000-0000-000079930000}"/>
    <cellStyle name="Dezimal 7 10 2 6" xfId="37838" xr:uid="{00000000-0005-0000-0000-00007A930000}"/>
    <cellStyle name="Dezimal 7 10 3" xfId="37839" xr:uid="{00000000-0005-0000-0000-00007B930000}"/>
    <cellStyle name="Dezimal 7 10 3 2" xfId="37840" xr:uid="{00000000-0005-0000-0000-00007C930000}"/>
    <cellStyle name="Dezimal 7 10 3 2 2" xfId="37841" xr:uid="{00000000-0005-0000-0000-00007D930000}"/>
    <cellStyle name="Dezimal 7 10 3 2 2 2" xfId="37842" xr:uid="{00000000-0005-0000-0000-00007E930000}"/>
    <cellStyle name="Dezimal 7 10 3 2 3" xfId="37843" xr:uid="{00000000-0005-0000-0000-00007F930000}"/>
    <cellStyle name="Dezimal 7 10 3 2 3 2" xfId="37844" xr:uid="{00000000-0005-0000-0000-000080930000}"/>
    <cellStyle name="Dezimal 7 10 3 2 4" xfId="37845" xr:uid="{00000000-0005-0000-0000-000081930000}"/>
    <cellStyle name="Dezimal 7 10 3 3" xfId="37846" xr:uid="{00000000-0005-0000-0000-000082930000}"/>
    <cellStyle name="Dezimal 7 10 3 3 2" xfId="37847" xr:uid="{00000000-0005-0000-0000-000083930000}"/>
    <cellStyle name="Dezimal 7 10 3 3 2 2" xfId="37848" xr:uid="{00000000-0005-0000-0000-000084930000}"/>
    <cellStyle name="Dezimal 7 10 3 3 3" xfId="37849" xr:uid="{00000000-0005-0000-0000-000085930000}"/>
    <cellStyle name="Dezimal 7 10 3 3 3 2" xfId="37850" xr:uid="{00000000-0005-0000-0000-000086930000}"/>
    <cellStyle name="Dezimal 7 10 3 3 4" xfId="37851" xr:uid="{00000000-0005-0000-0000-000087930000}"/>
    <cellStyle name="Dezimal 7 10 3 4" xfId="37852" xr:uid="{00000000-0005-0000-0000-000088930000}"/>
    <cellStyle name="Dezimal 7 10 3 4 2" xfId="37853" xr:uid="{00000000-0005-0000-0000-000089930000}"/>
    <cellStyle name="Dezimal 7 10 3 5" xfId="37854" xr:uid="{00000000-0005-0000-0000-00008A930000}"/>
    <cellStyle name="Dezimal 7 10 3 5 2" xfId="37855" xr:uid="{00000000-0005-0000-0000-00008B930000}"/>
    <cellStyle name="Dezimal 7 10 3 6" xfId="37856" xr:uid="{00000000-0005-0000-0000-00008C930000}"/>
    <cellStyle name="Dezimal 7 10 4" xfId="37857" xr:uid="{00000000-0005-0000-0000-00008D930000}"/>
    <cellStyle name="Dezimal 7 10 4 2" xfId="37858" xr:uid="{00000000-0005-0000-0000-00008E930000}"/>
    <cellStyle name="Dezimal 7 10 4 2 2" xfId="37859" xr:uid="{00000000-0005-0000-0000-00008F930000}"/>
    <cellStyle name="Dezimal 7 10 4 2 2 2" xfId="37860" xr:uid="{00000000-0005-0000-0000-000090930000}"/>
    <cellStyle name="Dezimal 7 10 4 2 2 2 2" xfId="37861" xr:uid="{00000000-0005-0000-0000-000091930000}"/>
    <cellStyle name="Dezimal 7 10 4 2 2 3" xfId="37862" xr:uid="{00000000-0005-0000-0000-000092930000}"/>
    <cellStyle name="Dezimal 7 10 4 2 2 3 2" xfId="37863" xr:uid="{00000000-0005-0000-0000-000093930000}"/>
    <cellStyle name="Dezimal 7 10 4 2 2 4" xfId="37864" xr:uid="{00000000-0005-0000-0000-000094930000}"/>
    <cellStyle name="Dezimal 7 10 4 2 3" xfId="37865" xr:uid="{00000000-0005-0000-0000-000095930000}"/>
    <cellStyle name="Dezimal 7 10 4 2 3 2" xfId="37866" xr:uid="{00000000-0005-0000-0000-000096930000}"/>
    <cellStyle name="Dezimal 7 10 4 2 3 2 2" xfId="37867" xr:uid="{00000000-0005-0000-0000-000097930000}"/>
    <cellStyle name="Dezimal 7 10 4 2 3 3" xfId="37868" xr:uid="{00000000-0005-0000-0000-000098930000}"/>
    <cellStyle name="Dezimal 7 10 4 2 3 3 2" xfId="37869" xr:uid="{00000000-0005-0000-0000-000099930000}"/>
    <cellStyle name="Dezimal 7 10 4 2 3 4" xfId="37870" xr:uid="{00000000-0005-0000-0000-00009A930000}"/>
    <cellStyle name="Dezimal 7 10 4 2 4" xfId="37871" xr:uid="{00000000-0005-0000-0000-00009B930000}"/>
    <cellStyle name="Dezimal 7 10 4 2 4 2" xfId="37872" xr:uid="{00000000-0005-0000-0000-00009C930000}"/>
    <cellStyle name="Dezimal 7 10 4 2 5" xfId="37873" xr:uid="{00000000-0005-0000-0000-00009D930000}"/>
    <cellStyle name="Dezimal 7 10 4 2 5 2" xfId="37874" xr:uid="{00000000-0005-0000-0000-00009E930000}"/>
    <cellStyle name="Dezimal 7 10 4 2 6" xfId="37875" xr:uid="{00000000-0005-0000-0000-00009F930000}"/>
    <cellStyle name="Dezimal 7 10 4 3" xfId="37876" xr:uid="{00000000-0005-0000-0000-0000A0930000}"/>
    <cellStyle name="Dezimal 7 10 4 3 2" xfId="37877" xr:uid="{00000000-0005-0000-0000-0000A1930000}"/>
    <cellStyle name="Dezimal 7 10 4 3 2 2" xfId="37878" xr:uid="{00000000-0005-0000-0000-0000A2930000}"/>
    <cellStyle name="Dezimal 7 10 4 3 3" xfId="37879" xr:uid="{00000000-0005-0000-0000-0000A3930000}"/>
    <cellStyle name="Dezimal 7 10 4 3 3 2" xfId="37880" xr:uid="{00000000-0005-0000-0000-0000A4930000}"/>
    <cellStyle name="Dezimal 7 10 4 3 4" xfId="37881" xr:uid="{00000000-0005-0000-0000-0000A5930000}"/>
    <cellStyle name="Dezimal 7 10 4 4" xfId="37882" xr:uid="{00000000-0005-0000-0000-0000A6930000}"/>
    <cellStyle name="Dezimal 7 10 4 4 2" xfId="37883" xr:uid="{00000000-0005-0000-0000-0000A7930000}"/>
    <cellStyle name="Dezimal 7 10 4 5" xfId="37884" xr:uid="{00000000-0005-0000-0000-0000A8930000}"/>
    <cellStyle name="Dezimal 7 10 4 5 2" xfId="37885" xr:uid="{00000000-0005-0000-0000-0000A9930000}"/>
    <cellStyle name="Dezimal 7 10 4 6" xfId="37886" xr:uid="{00000000-0005-0000-0000-0000AA930000}"/>
    <cellStyle name="Dezimal 7 10 5" xfId="37887" xr:uid="{00000000-0005-0000-0000-0000AB930000}"/>
    <cellStyle name="Dezimal 7 10 5 2" xfId="37888" xr:uid="{00000000-0005-0000-0000-0000AC930000}"/>
    <cellStyle name="Dezimal 7 10 5 2 2" xfId="37889" xr:uid="{00000000-0005-0000-0000-0000AD930000}"/>
    <cellStyle name="Dezimal 7 10 5 3" xfId="37890" xr:uid="{00000000-0005-0000-0000-0000AE930000}"/>
    <cellStyle name="Dezimal 7 10 5 3 2" xfId="37891" xr:uid="{00000000-0005-0000-0000-0000AF930000}"/>
    <cellStyle name="Dezimal 7 10 5 4" xfId="37892" xr:uid="{00000000-0005-0000-0000-0000B0930000}"/>
    <cellStyle name="Dezimal 7 10 6" xfId="37893" xr:uid="{00000000-0005-0000-0000-0000B1930000}"/>
    <cellStyle name="Dezimal 7 10 6 2" xfId="37894" xr:uid="{00000000-0005-0000-0000-0000B2930000}"/>
    <cellStyle name="Dezimal 7 10 6 2 2" xfId="37895" xr:uid="{00000000-0005-0000-0000-0000B3930000}"/>
    <cellStyle name="Dezimal 7 10 6 3" xfId="37896" xr:uid="{00000000-0005-0000-0000-0000B4930000}"/>
    <cellStyle name="Dezimal 7 10 6 3 2" xfId="37897" xr:uid="{00000000-0005-0000-0000-0000B5930000}"/>
    <cellStyle name="Dezimal 7 10 6 4" xfId="37898" xr:uid="{00000000-0005-0000-0000-0000B6930000}"/>
    <cellStyle name="Dezimal 7 10 7" xfId="37899" xr:uid="{00000000-0005-0000-0000-0000B7930000}"/>
    <cellStyle name="Dezimal 7 10 7 2" xfId="37900" xr:uid="{00000000-0005-0000-0000-0000B8930000}"/>
    <cellStyle name="Dezimal 7 10 7 2 2" xfId="37901" xr:uid="{00000000-0005-0000-0000-0000B9930000}"/>
    <cellStyle name="Dezimal 7 10 7 3" xfId="37902" xr:uid="{00000000-0005-0000-0000-0000BA930000}"/>
    <cellStyle name="Dezimal 7 10 7 3 2" xfId="37903" xr:uid="{00000000-0005-0000-0000-0000BB930000}"/>
    <cellStyle name="Dezimal 7 10 7 4" xfId="37904" xr:uid="{00000000-0005-0000-0000-0000BC930000}"/>
    <cellStyle name="Dezimal 7 10 8" xfId="37905" xr:uid="{00000000-0005-0000-0000-0000BD930000}"/>
    <cellStyle name="Dezimal 7 10 8 2" xfId="37906" xr:uid="{00000000-0005-0000-0000-0000BE930000}"/>
    <cellStyle name="Dezimal 7 10 9" xfId="37907" xr:uid="{00000000-0005-0000-0000-0000BF930000}"/>
    <cellStyle name="Dezimal 7 10 9 2" xfId="37908" xr:uid="{00000000-0005-0000-0000-0000C0930000}"/>
    <cellStyle name="Dezimal 7 11" xfId="37909" xr:uid="{00000000-0005-0000-0000-0000C1930000}"/>
    <cellStyle name="Dezimal 7 11 2" xfId="37910" xr:uid="{00000000-0005-0000-0000-0000C2930000}"/>
    <cellStyle name="Dezimal 7 11 2 2" xfId="37911" xr:uid="{00000000-0005-0000-0000-0000C3930000}"/>
    <cellStyle name="Dezimal 7 11 2 2 2" xfId="37912" xr:uid="{00000000-0005-0000-0000-0000C4930000}"/>
    <cellStyle name="Dezimal 7 11 2 2 2 2" xfId="37913" xr:uid="{00000000-0005-0000-0000-0000C5930000}"/>
    <cellStyle name="Dezimal 7 11 2 2 3" xfId="37914" xr:uid="{00000000-0005-0000-0000-0000C6930000}"/>
    <cellStyle name="Dezimal 7 11 2 2 3 2" xfId="37915" xr:uid="{00000000-0005-0000-0000-0000C7930000}"/>
    <cellStyle name="Dezimal 7 11 2 2 4" xfId="37916" xr:uid="{00000000-0005-0000-0000-0000C8930000}"/>
    <cellStyle name="Dezimal 7 11 2 3" xfId="37917" xr:uid="{00000000-0005-0000-0000-0000C9930000}"/>
    <cellStyle name="Dezimal 7 11 2 3 2" xfId="37918" xr:uid="{00000000-0005-0000-0000-0000CA930000}"/>
    <cellStyle name="Dezimal 7 11 2 3 2 2" xfId="37919" xr:uid="{00000000-0005-0000-0000-0000CB930000}"/>
    <cellStyle name="Dezimal 7 11 2 3 3" xfId="37920" xr:uid="{00000000-0005-0000-0000-0000CC930000}"/>
    <cellStyle name="Dezimal 7 11 2 3 3 2" xfId="37921" xr:uid="{00000000-0005-0000-0000-0000CD930000}"/>
    <cellStyle name="Dezimal 7 11 2 3 4" xfId="37922" xr:uid="{00000000-0005-0000-0000-0000CE930000}"/>
    <cellStyle name="Dezimal 7 11 2 4" xfId="37923" xr:uid="{00000000-0005-0000-0000-0000CF930000}"/>
    <cellStyle name="Dezimal 7 11 2 4 2" xfId="37924" xr:uid="{00000000-0005-0000-0000-0000D0930000}"/>
    <cellStyle name="Dezimal 7 11 2 5" xfId="37925" xr:uid="{00000000-0005-0000-0000-0000D1930000}"/>
    <cellStyle name="Dezimal 7 11 2 5 2" xfId="37926" xr:uid="{00000000-0005-0000-0000-0000D2930000}"/>
    <cellStyle name="Dezimal 7 11 2 6" xfId="37927" xr:uid="{00000000-0005-0000-0000-0000D3930000}"/>
    <cellStyle name="Dezimal 7 11 3" xfId="37928" xr:uid="{00000000-0005-0000-0000-0000D4930000}"/>
    <cellStyle name="Dezimal 7 11 3 2" xfId="37929" xr:uid="{00000000-0005-0000-0000-0000D5930000}"/>
    <cellStyle name="Dezimal 7 11 3 2 2" xfId="37930" xr:uid="{00000000-0005-0000-0000-0000D6930000}"/>
    <cellStyle name="Dezimal 7 11 3 3" xfId="37931" xr:uid="{00000000-0005-0000-0000-0000D7930000}"/>
    <cellStyle name="Dezimal 7 11 3 3 2" xfId="37932" xr:uid="{00000000-0005-0000-0000-0000D8930000}"/>
    <cellStyle name="Dezimal 7 11 3 4" xfId="37933" xr:uid="{00000000-0005-0000-0000-0000D9930000}"/>
    <cellStyle name="Dezimal 7 11 4" xfId="37934" xr:uid="{00000000-0005-0000-0000-0000DA930000}"/>
    <cellStyle name="Dezimal 7 11 4 2" xfId="37935" xr:uid="{00000000-0005-0000-0000-0000DB930000}"/>
    <cellStyle name="Dezimal 7 11 5" xfId="37936" xr:uid="{00000000-0005-0000-0000-0000DC930000}"/>
    <cellStyle name="Dezimal 7 11 5 2" xfId="37937" xr:uid="{00000000-0005-0000-0000-0000DD930000}"/>
    <cellStyle name="Dezimal 7 11 6" xfId="37938" xr:uid="{00000000-0005-0000-0000-0000DE930000}"/>
    <cellStyle name="Dezimal 7 12" xfId="37939" xr:uid="{00000000-0005-0000-0000-0000DF930000}"/>
    <cellStyle name="Dezimal 7 12 2" xfId="37940" xr:uid="{00000000-0005-0000-0000-0000E0930000}"/>
    <cellStyle name="Dezimal 7 12 2 2" xfId="37941" xr:uid="{00000000-0005-0000-0000-0000E1930000}"/>
    <cellStyle name="Dezimal 7 12 3" xfId="37942" xr:uid="{00000000-0005-0000-0000-0000E2930000}"/>
    <cellStyle name="Dezimal 7 12 3 2" xfId="37943" xr:uid="{00000000-0005-0000-0000-0000E3930000}"/>
    <cellStyle name="Dezimal 7 12 4" xfId="37944" xr:uid="{00000000-0005-0000-0000-0000E4930000}"/>
    <cellStyle name="Dezimal 7 13" xfId="37945" xr:uid="{00000000-0005-0000-0000-0000E5930000}"/>
    <cellStyle name="Dezimal 7 13 2" xfId="37946" xr:uid="{00000000-0005-0000-0000-0000E6930000}"/>
    <cellStyle name="Dezimal 7 14" xfId="37947" xr:uid="{00000000-0005-0000-0000-0000E7930000}"/>
    <cellStyle name="Dezimal 7 14 2" xfId="37948" xr:uid="{00000000-0005-0000-0000-0000E8930000}"/>
    <cellStyle name="Dezimal 7 15" xfId="37949" xr:uid="{00000000-0005-0000-0000-0000E9930000}"/>
    <cellStyle name="Dezimal 7 2" xfId="37950" xr:uid="{00000000-0005-0000-0000-0000EA930000}"/>
    <cellStyle name="Dezimal 7 2 10" xfId="37951" xr:uid="{00000000-0005-0000-0000-0000EB930000}"/>
    <cellStyle name="Dezimal 7 2 10 2" xfId="37952" xr:uid="{00000000-0005-0000-0000-0000EC930000}"/>
    <cellStyle name="Dezimal 7 2 11" xfId="37953" xr:uid="{00000000-0005-0000-0000-0000ED930000}"/>
    <cellStyle name="Dezimal 7 2 2" xfId="37954" xr:uid="{00000000-0005-0000-0000-0000EE930000}"/>
    <cellStyle name="Dezimal 7 2 2 10" xfId="37955" xr:uid="{00000000-0005-0000-0000-0000EF930000}"/>
    <cellStyle name="Dezimal 7 2 2 2" xfId="37956" xr:uid="{00000000-0005-0000-0000-0000F0930000}"/>
    <cellStyle name="Dezimal 7 2 2 2 2" xfId="37957" xr:uid="{00000000-0005-0000-0000-0000F1930000}"/>
    <cellStyle name="Dezimal 7 2 2 2 2 2" xfId="37958" xr:uid="{00000000-0005-0000-0000-0000F2930000}"/>
    <cellStyle name="Dezimal 7 2 2 2 2 2 2" xfId="37959" xr:uid="{00000000-0005-0000-0000-0000F3930000}"/>
    <cellStyle name="Dezimal 7 2 2 2 2 2 2 2" xfId="37960" xr:uid="{00000000-0005-0000-0000-0000F4930000}"/>
    <cellStyle name="Dezimal 7 2 2 2 2 2 3" xfId="37961" xr:uid="{00000000-0005-0000-0000-0000F5930000}"/>
    <cellStyle name="Dezimal 7 2 2 2 2 3" xfId="37962" xr:uid="{00000000-0005-0000-0000-0000F6930000}"/>
    <cellStyle name="Dezimal 7 2 2 2 2 3 2" xfId="37963" xr:uid="{00000000-0005-0000-0000-0000F7930000}"/>
    <cellStyle name="Dezimal 7 2 2 2 2 4" xfId="37964" xr:uid="{00000000-0005-0000-0000-0000F8930000}"/>
    <cellStyle name="Dezimal 7 2 2 2 3" xfId="37965" xr:uid="{00000000-0005-0000-0000-0000F9930000}"/>
    <cellStyle name="Dezimal 7 2 2 2 3 2" xfId="37966" xr:uid="{00000000-0005-0000-0000-0000FA930000}"/>
    <cellStyle name="Dezimal 7 2 2 2 3 2 2" xfId="37967" xr:uid="{00000000-0005-0000-0000-0000FB930000}"/>
    <cellStyle name="Dezimal 7 2 2 2 3 3" xfId="37968" xr:uid="{00000000-0005-0000-0000-0000FC930000}"/>
    <cellStyle name="Dezimal 7 2 2 2 3 3 2" xfId="37969" xr:uid="{00000000-0005-0000-0000-0000FD930000}"/>
    <cellStyle name="Dezimal 7 2 2 2 3 4" xfId="37970" xr:uid="{00000000-0005-0000-0000-0000FE930000}"/>
    <cellStyle name="Dezimal 7 2 2 2 4" xfId="37971" xr:uid="{00000000-0005-0000-0000-0000FF930000}"/>
    <cellStyle name="Dezimal 7 2 2 2 4 2" xfId="37972" xr:uid="{00000000-0005-0000-0000-000000940000}"/>
    <cellStyle name="Dezimal 7 2 2 2 5" xfId="37973" xr:uid="{00000000-0005-0000-0000-000001940000}"/>
    <cellStyle name="Dezimal 7 2 2 2 5 2" xfId="37974" xr:uid="{00000000-0005-0000-0000-000002940000}"/>
    <cellStyle name="Dezimal 7 2 2 2 6" xfId="37975" xr:uid="{00000000-0005-0000-0000-000003940000}"/>
    <cellStyle name="Dezimal 7 2 2 3" xfId="37976" xr:uid="{00000000-0005-0000-0000-000004940000}"/>
    <cellStyle name="Dezimal 7 2 2 3 2" xfId="37977" xr:uid="{00000000-0005-0000-0000-000005940000}"/>
    <cellStyle name="Dezimal 7 2 2 3 2 2" xfId="37978" xr:uid="{00000000-0005-0000-0000-000006940000}"/>
    <cellStyle name="Dezimal 7 2 2 3 2 2 2" xfId="37979" xr:uid="{00000000-0005-0000-0000-000007940000}"/>
    <cellStyle name="Dezimal 7 2 2 3 2 3" xfId="37980" xr:uid="{00000000-0005-0000-0000-000008940000}"/>
    <cellStyle name="Dezimal 7 2 2 3 3" xfId="37981" xr:uid="{00000000-0005-0000-0000-000009940000}"/>
    <cellStyle name="Dezimal 7 2 2 3 3 2" xfId="37982" xr:uid="{00000000-0005-0000-0000-00000A940000}"/>
    <cellStyle name="Dezimal 7 2 2 3 4" xfId="37983" xr:uid="{00000000-0005-0000-0000-00000B940000}"/>
    <cellStyle name="Dezimal 7 2 2 4" xfId="37984" xr:uid="{00000000-0005-0000-0000-00000C940000}"/>
    <cellStyle name="Dezimal 7 2 2 4 2" xfId="37985" xr:uid="{00000000-0005-0000-0000-00000D940000}"/>
    <cellStyle name="Dezimal 7 2 2 4 2 2" xfId="37986" xr:uid="{00000000-0005-0000-0000-00000E940000}"/>
    <cellStyle name="Dezimal 7 2 2 4 3" xfId="37987" xr:uid="{00000000-0005-0000-0000-00000F940000}"/>
    <cellStyle name="Dezimal 7 2 2 4 3 2" xfId="37988" xr:uid="{00000000-0005-0000-0000-000010940000}"/>
    <cellStyle name="Dezimal 7 2 2 4 4" xfId="37989" xr:uid="{00000000-0005-0000-0000-000011940000}"/>
    <cellStyle name="Dezimal 7 2 2 5" xfId="37990" xr:uid="{00000000-0005-0000-0000-000012940000}"/>
    <cellStyle name="Dezimal 7 2 2 5 2" xfId="37991" xr:uid="{00000000-0005-0000-0000-000013940000}"/>
    <cellStyle name="Dezimal 7 2 2 5 2 2" xfId="37992" xr:uid="{00000000-0005-0000-0000-000014940000}"/>
    <cellStyle name="Dezimal 7 2 2 5 3" xfId="37993" xr:uid="{00000000-0005-0000-0000-000015940000}"/>
    <cellStyle name="Dezimal 7 2 2 5 3 2" xfId="37994" xr:uid="{00000000-0005-0000-0000-000016940000}"/>
    <cellStyle name="Dezimal 7 2 2 5 4" xfId="37995" xr:uid="{00000000-0005-0000-0000-000017940000}"/>
    <cellStyle name="Dezimal 7 2 2 6" xfId="37996" xr:uid="{00000000-0005-0000-0000-000018940000}"/>
    <cellStyle name="Dezimal 7 2 2 6 2" xfId="37997" xr:uid="{00000000-0005-0000-0000-000019940000}"/>
    <cellStyle name="Dezimal 7 2 2 6 2 2" xfId="37998" xr:uid="{00000000-0005-0000-0000-00001A940000}"/>
    <cellStyle name="Dezimal 7 2 2 6 3" xfId="37999" xr:uid="{00000000-0005-0000-0000-00001B940000}"/>
    <cellStyle name="Dezimal 7 2 2 6 3 2" xfId="38000" xr:uid="{00000000-0005-0000-0000-00001C940000}"/>
    <cellStyle name="Dezimal 7 2 2 6 4" xfId="38001" xr:uid="{00000000-0005-0000-0000-00001D940000}"/>
    <cellStyle name="Dezimal 7 2 2 7" xfId="38002" xr:uid="{00000000-0005-0000-0000-00001E940000}"/>
    <cellStyle name="Dezimal 7 2 2 7 2" xfId="38003" xr:uid="{00000000-0005-0000-0000-00001F940000}"/>
    <cellStyle name="Dezimal 7 2 2 7 2 2" xfId="38004" xr:uid="{00000000-0005-0000-0000-000020940000}"/>
    <cellStyle name="Dezimal 7 2 2 7 3" xfId="38005" xr:uid="{00000000-0005-0000-0000-000021940000}"/>
    <cellStyle name="Dezimal 7 2 2 7 3 2" xfId="38006" xr:uid="{00000000-0005-0000-0000-000022940000}"/>
    <cellStyle name="Dezimal 7 2 2 7 4" xfId="38007" xr:uid="{00000000-0005-0000-0000-000023940000}"/>
    <cellStyle name="Dezimal 7 2 2 8" xfId="38008" xr:uid="{00000000-0005-0000-0000-000024940000}"/>
    <cellStyle name="Dezimal 7 2 2 8 2" xfId="38009" xr:uid="{00000000-0005-0000-0000-000025940000}"/>
    <cellStyle name="Dezimal 7 2 2 9" xfId="38010" xr:uid="{00000000-0005-0000-0000-000026940000}"/>
    <cellStyle name="Dezimal 7 2 2 9 2" xfId="38011" xr:uid="{00000000-0005-0000-0000-000027940000}"/>
    <cellStyle name="Dezimal 7 2 3" xfId="38012" xr:uid="{00000000-0005-0000-0000-000028940000}"/>
    <cellStyle name="Dezimal 7 2 3 2" xfId="38013" xr:uid="{00000000-0005-0000-0000-000029940000}"/>
    <cellStyle name="Dezimal 7 2 3 2 2" xfId="38014" xr:uid="{00000000-0005-0000-0000-00002A940000}"/>
    <cellStyle name="Dezimal 7 2 3 2 2 2" xfId="38015" xr:uid="{00000000-0005-0000-0000-00002B940000}"/>
    <cellStyle name="Dezimal 7 2 3 2 2 2 2" xfId="38016" xr:uid="{00000000-0005-0000-0000-00002C940000}"/>
    <cellStyle name="Dezimal 7 2 3 2 2 3" xfId="38017" xr:uid="{00000000-0005-0000-0000-00002D940000}"/>
    <cellStyle name="Dezimal 7 2 3 2 3" xfId="38018" xr:uid="{00000000-0005-0000-0000-00002E940000}"/>
    <cellStyle name="Dezimal 7 2 3 2 3 2" xfId="38019" xr:uid="{00000000-0005-0000-0000-00002F940000}"/>
    <cellStyle name="Dezimal 7 2 3 2 4" xfId="38020" xr:uid="{00000000-0005-0000-0000-000030940000}"/>
    <cellStyle name="Dezimal 7 2 3 3" xfId="38021" xr:uid="{00000000-0005-0000-0000-000031940000}"/>
    <cellStyle name="Dezimal 7 2 3 3 2" xfId="38022" xr:uid="{00000000-0005-0000-0000-000032940000}"/>
    <cellStyle name="Dezimal 7 2 3 3 2 2" xfId="38023" xr:uid="{00000000-0005-0000-0000-000033940000}"/>
    <cellStyle name="Dezimal 7 2 3 3 3" xfId="38024" xr:uid="{00000000-0005-0000-0000-000034940000}"/>
    <cellStyle name="Dezimal 7 2 3 3 3 2" xfId="38025" xr:uid="{00000000-0005-0000-0000-000035940000}"/>
    <cellStyle name="Dezimal 7 2 3 3 4" xfId="38026" xr:uid="{00000000-0005-0000-0000-000036940000}"/>
    <cellStyle name="Dezimal 7 2 3 4" xfId="38027" xr:uid="{00000000-0005-0000-0000-000037940000}"/>
    <cellStyle name="Dezimal 7 2 3 4 2" xfId="38028" xr:uid="{00000000-0005-0000-0000-000038940000}"/>
    <cellStyle name="Dezimal 7 2 3 5" xfId="38029" xr:uid="{00000000-0005-0000-0000-000039940000}"/>
    <cellStyle name="Dezimal 7 2 3 5 2" xfId="38030" xr:uid="{00000000-0005-0000-0000-00003A940000}"/>
    <cellStyle name="Dezimal 7 2 3 6" xfId="38031" xr:uid="{00000000-0005-0000-0000-00003B940000}"/>
    <cellStyle name="Dezimal 7 2 4" xfId="38032" xr:uid="{00000000-0005-0000-0000-00003C940000}"/>
    <cellStyle name="Dezimal 7 2 4 2" xfId="38033" xr:uid="{00000000-0005-0000-0000-00003D940000}"/>
    <cellStyle name="Dezimal 7 2 4 2 2" xfId="38034" xr:uid="{00000000-0005-0000-0000-00003E940000}"/>
    <cellStyle name="Dezimal 7 2 4 2 2 2" xfId="38035" xr:uid="{00000000-0005-0000-0000-00003F940000}"/>
    <cellStyle name="Dezimal 7 2 4 2 3" xfId="38036" xr:uid="{00000000-0005-0000-0000-000040940000}"/>
    <cellStyle name="Dezimal 7 2 4 3" xfId="38037" xr:uid="{00000000-0005-0000-0000-000041940000}"/>
    <cellStyle name="Dezimal 7 2 4 3 2" xfId="38038" xr:uid="{00000000-0005-0000-0000-000042940000}"/>
    <cellStyle name="Dezimal 7 2 4 4" xfId="38039" xr:uid="{00000000-0005-0000-0000-000043940000}"/>
    <cellStyle name="Dezimal 7 2 5" xfId="38040" xr:uid="{00000000-0005-0000-0000-000044940000}"/>
    <cellStyle name="Dezimal 7 2 5 2" xfId="38041" xr:uid="{00000000-0005-0000-0000-000045940000}"/>
    <cellStyle name="Dezimal 7 2 5 2 2" xfId="38042" xr:uid="{00000000-0005-0000-0000-000046940000}"/>
    <cellStyle name="Dezimal 7 2 5 3" xfId="38043" xr:uid="{00000000-0005-0000-0000-000047940000}"/>
    <cellStyle name="Dezimal 7 2 5 3 2" xfId="38044" xr:uid="{00000000-0005-0000-0000-000048940000}"/>
    <cellStyle name="Dezimal 7 2 5 4" xfId="38045" xr:uid="{00000000-0005-0000-0000-000049940000}"/>
    <cellStyle name="Dezimal 7 2 6" xfId="38046" xr:uid="{00000000-0005-0000-0000-00004A940000}"/>
    <cellStyle name="Dezimal 7 2 6 2" xfId="38047" xr:uid="{00000000-0005-0000-0000-00004B940000}"/>
    <cellStyle name="Dezimal 7 2 6 2 2" xfId="38048" xr:uid="{00000000-0005-0000-0000-00004C940000}"/>
    <cellStyle name="Dezimal 7 2 6 3" xfId="38049" xr:uid="{00000000-0005-0000-0000-00004D940000}"/>
    <cellStyle name="Dezimal 7 2 6 3 2" xfId="38050" xr:uid="{00000000-0005-0000-0000-00004E940000}"/>
    <cellStyle name="Dezimal 7 2 6 4" xfId="38051" xr:uid="{00000000-0005-0000-0000-00004F940000}"/>
    <cellStyle name="Dezimal 7 2 7" xfId="38052" xr:uid="{00000000-0005-0000-0000-000050940000}"/>
    <cellStyle name="Dezimal 7 2 7 2" xfId="38053" xr:uid="{00000000-0005-0000-0000-000051940000}"/>
    <cellStyle name="Dezimal 7 2 7 2 2" xfId="38054" xr:uid="{00000000-0005-0000-0000-000052940000}"/>
    <cellStyle name="Dezimal 7 2 7 3" xfId="38055" xr:uid="{00000000-0005-0000-0000-000053940000}"/>
    <cellStyle name="Dezimal 7 2 7 3 2" xfId="38056" xr:uid="{00000000-0005-0000-0000-000054940000}"/>
    <cellStyle name="Dezimal 7 2 7 4" xfId="38057" xr:uid="{00000000-0005-0000-0000-000055940000}"/>
    <cellStyle name="Dezimal 7 2 8" xfId="38058" xr:uid="{00000000-0005-0000-0000-000056940000}"/>
    <cellStyle name="Dezimal 7 2 8 2" xfId="38059" xr:uid="{00000000-0005-0000-0000-000057940000}"/>
    <cellStyle name="Dezimal 7 2 8 2 2" xfId="38060" xr:uid="{00000000-0005-0000-0000-000058940000}"/>
    <cellStyle name="Dezimal 7 2 8 3" xfId="38061" xr:uid="{00000000-0005-0000-0000-000059940000}"/>
    <cellStyle name="Dezimal 7 2 8 3 2" xfId="38062" xr:uid="{00000000-0005-0000-0000-00005A940000}"/>
    <cellStyle name="Dezimal 7 2 8 4" xfId="38063" xr:uid="{00000000-0005-0000-0000-00005B940000}"/>
    <cellStyle name="Dezimal 7 2 9" xfId="38064" xr:uid="{00000000-0005-0000-0000-00005C940000}"/>
    <cellStyle name="Dezimal 7 2 9 2" xfId="38065" xr:uid="{00000000-0005-0000-0000-00005D940000}"/>
    <cellStyle name="Dezimal 7 3" xfId="38066" xr:uid="{00000000-0005-0000-0000-00005E940000}"/>
    <cellStyle name="Dezimal 7 3 10" xfId="38067" xr:uid="{00000000-0005-0000-0000-00005F940000}"/>
    <cellStyle name="Dezimal 7 3 10 2" xfId="38068" xr:uid="{00000000-0005-0000-0000-000060940000}"/>
    <cellStyle name="Dezimal 7 3 11" xfId="38069" xr:uid="{00000000-0005-0000-0000-000061940000}"/>
    <cellStyle name="Dezimal 7 3 2" xfId="38070" xr:uid="{00000000-0005-0000-0000-000062940000}"/>
    <cellStyle name="Dezimal 7 3 2 10" xfId="38071" xr:uid="{00000000-0005-0000-0000-000063940000}"/>
    <cellStyle name="Dezimal 7 3 2 2" xfId="38072" xr:uid="{00000000-0005-0000-0000-000064940000}"/>
    <cellStyle name="Dezimal 7 3 2 2 2" xfId="38073" xr:uid="{00000000-0005-0000-0000-000065940000}"/>
    <cellStyle name="Dezimal 7 3 2 2 2 2" xfId="38074" xr:uid="{00000000-0005-0000-0000-000066940000}"/>
    <cellStyle name="Dezimal 7 3 2 2 2 2 2" xfId="38075" xr:uid="{00000000-0005-0000-0000-000067940000}"/>
    <cellStyle name="Dezimal 7 3 2 2 2 2 2 2" xfId="38076" xr:uid="{00000000-0005-0000-0000-000068940000}"/>
    <cellStyle name="Dezimal 7 3 2 2 2 2 2 2 2" xfId="38077" xr:uid="{00000000-0005-0000-0000-000069940000}"/>
    <cellStyle name="Dezimal 7 3 2 2 2 2 2 3" xfId="38078" xr:uid="{00000000-0005-0000-0000-00006A940000}"/>
    <cellStyle name="Dezimal 7 3 2 2 2 2 3" xfId="38079" xr:uid="{00000000-0005-0000-0000-00006B940000}"/>
    <cellStyle name="Dezimal 7 3 2 2 2 2 3 2" xfId="38080" xr:uid="{00000000-0005-0000-0000-00006C940000}"/>
    <cellStyle name="Dezimal 7 3 2 2 2 2 4" xfId="38081" xr:uid="{00000000-0005-0000-0000-00006D940000}"/>
    <cellStyle name="Dezimal 7 3 2 2 2 3" xfId="38082" xr:uid="{00000000-0005-0000-0000-00006E940000}"/>
    <cellStyle name="Dezimal 7 3 2 2 2 3 2" xfId="38083" xr:uid="{00000000-0005-0000-0000-00006F940000}"/>
    <cellStyle name="Dezimal 7 3 2 2 2 3 2 2" xfId="38084" xr:uid="{00000000-0005-0000-0000-000070940000}"/>
    <cellStyle name="Dezimal 7 3 2 2 2 3 3" xfId="38085" xr:uid="{00000000-0005-0000-0000-000071940000}"/>
    <cellStyle name="Dezimal 7 3 2 2 2 4" xfId="38086" xr:uid="{00000000-0005-0000-0000-000072940000}"/>
    <cellStyle name="Dezimal 7 3 2 2 2 4 2" xfId="38087" xr:uid="{00000000-0005-0000-0000-000073940000}"/>
    <cellStyle name="Dezimal 7 3 2 2 2 5" xfId="38088" xr:uid="{00000000-0005-0000-0000-000074940000}"/>
    <cellStyle name="Dezimal 7 3 2 2 3" xfId="38089" xr:uid="{00000000-0005-0000-0000-000075940000}"/>
    <cellStyle name="Dezimal 7 3 2 2 3 2" xfId="38090" xr:uid="{00000000-0005-0000-0000-000076940000}"/>
    <cellStyle name="Dezimal 7 3 2 2 3 2 2" xfId="38091" xr:uid="{00000000-0005-0000-0000-000077940000}"/>
    <cellStyle name="Dezimal 7 3 2 2 3 2 2 2" xfId="38092" xr:uid="{00000000-0005-0000-0000-000078940000}"/>
    <cellStyle name="Dezimal 7 3 2 2 3 2 3" xfId="38093" xr:uid="{00000000-0005-0000-0000-000079940000}"/>
    <cellStyle name="Dezimal 7 3 2 2 3 3" xfId="38094" xr:uid="{00000000-0005-0000-0000-00007A940000}"/>
    <cellStyle name="Dezimal 7 3 2 2 3 3 2" xfId="38095" xr:uid="{00000000-0005-0000-0000-00007B940000}"/>
    <cellStyle name="Dezimal 7 3 2 2 3 4" xfId="38096" xr:uid="{00000000-0005-0000-0000-00007C940000}"/>
    <cellStyle name="Dezimal 7 3 2 2 4" xfId="38097" xr:uid="{00000000-0005-0000-0000-00007D940000}"/>
    <cellStyle name="Dezimal 7 3 2 2 4 2" xfId="38098" xr:uid="{00000000-0005-0000-0000-00007E940000}"/>
    <cellStyle name="Dezimal 7 3 2 2 4 2 2" xfId="38099" xr:uid="{00000000-0005-0000-0000-00007F940000}"/>
    <cellStyle name="Dezimal 7 3 2 2 4 3" xfId="38100" xr:uid="{00000000-0005-0000-0000-000080940000}"/>
    <cellStyle name="Dezimal 7 3 2 2 5" xfId="38101" xr:uid="{00000000-0005-0000-0000-000081940000}"/>
    <cellStyle name="Dezimal 7 3 2 2 5 2" xfId="38102" xr:uid="{00000000-0005-0000-0000-000082940000}"/>
    <cellStyle name="Dezimal 7 3 2 2 6" xfId="38103" xr:uid="{00000000-0005-0000-0000-000083940000}"/>
    <cellStyle name="Dezimal 7 3 2 3" xfId="38104" xr:uid="{00000000-0005-0000-0000-000084940000}"/>
    <cellStyle name="Dezimal 7 3 2 3 2" xfId="38105" xr:uid="{00000000-0005-0000-0000-000085940000}"/>
    <cellStyle name="Dezimal 7 3 2 3 2 2" xfId="38106" xr:uid="{00000000-0005-0000-0000-000086940000}"/>
    <cellStyle name="Dezimal 7 3 2 3 2 2 2" xfId="38107" xr:uid="{00000000-0005-0000-0000-000087940000}"/>
    <cellStyle name="Dezimal 7 3 2 3 2 2 2 2" xfId="38108" xr:uid="{00000000-0005-0000-0000-000088940000}"/>
    <cellStyle name="Dezimal 7 3 2 3 2 2 3" xfId="38109" xr:uid="{00000000-0005-0000-0000-000089940000}"/>
    <cellStyle name="Dezimal 7 3 2 3 2 3" xfId="38110" xr:uid="{00000000-0005-0000-0000-00008A940000}"/>
    <cellStyle name="Dezimal 7 3 2 3 2 3 2" xfId="38111" xr:uid="{00000000-0005-0000-0000-00008B940000}"/>
    <cellStyle name="Dezimal 7 3 2 3 2 4" xfId="38112" xr:uid="{00000000-0005-0000-0000-00008C940000}"/>
    <cellStyle name="Dezimal 7 3 2 3 3" xfId="38113" xr:uid="{00000000-0005-0000-0000-00008D940000}"/>
    <cellStyle name="Dezimal 7 3 2 3 3 2" xfId="38114" xr:uid="{00000000-0005-0000-0000-00008E940000}"/>
    <cellStyle name="Dezimal 7 3 2 3 3 2 2" xfId="38115" xr:uid="{00000000-0005-0000-0000-00008F940000}"/>
    <cellStyle name="Dezimal 7 3 2 3 3 3" xfId="38116" xr:uid="{00000000-0005-0000-0000-000090940000}"/>
    <cellStyle name="Dezimal 7 3 2 3 4" xfId="38117" xr:uid="{00000000-0005-0000-0000-000091940000}"/>
    <cellStyle name="Dezimal 7 3 2 3 4 2" xfId="38118" xr:uid="{00000000-0005-0000-0000-000092940000}"/>
    <cellStyle name="Dezimal 7 3 2 3 5" xfId="38119" xr:uid="{00000000-0005-0000-0000-000093940000}"/>
    <cellStyle name="Dezimal 7 3 2 4" xfId="38120" xr:uid="{00000000-0005-0000-0000-000094940000}"/>
    <cellStyle name="Dezimal 7 3 2 4 2" xfId="38121" xr:uid="{00000000-0005-0000-0000-000095940000}"/>
    <cellStyle name="Dezimal 7 3 2 4 2 2" xfId="38122" xr:uid="{00000000-0005-0000-0000-000096940000}"/>
    <cellStyle name="Dezimal 7 3 2 4 2 2 2" xfId="38123" xr:uid="{00000000-0005-0000-0000-000097940000}"/>
    <cellStyle name="Dezimal 7 3 2 4 2 3" xfId="38124" xr:uid="{00000000-0005-0000-0000-000098940000}"/>
    <cellStyle name="Dezimal 7 3 2 4 3" xfId="38125" xr:uid="{00000000-0005-0000-0000-000099940000}"/>
    <cellStyle name="Dezimal 7 3 2 4 3 2" xfId="38126" xr:uid="{00000000-0005-0000-0000-00009A940000}"/>
    <cellStyle name="Dezimal 7 3 2 4 4" xfId="38127" xr:uid="{00000000-0005-0000-0000-00009B940000}"/>
    <cellStyle name="Dezimal 7 3 2 5" xfId="38128" xr:uid="{00000000-0005-0000-0000-00009C940000}"/>
    <cellStyle name="Dezimal 7 3 2 5 2" xfId="38129" xr:uid="{00000000-0005-0000-0000-00009D940000}"/>
    <cellStyle name="Dezimal 7 3 2 5 2 2" xfId="38130" xr:uid="{00000000-0005-0000-0000-00009E940000}"/>
    <cellStyle name="Dezimal 7 3 2 5 3" xfId="38131" xr:uid="{00000000-0005-0000-0000-00009F940000}"/>
    <cellStyle name="Dezimal 7 3 2 5 3 2" xfId="38132" xr:uid="{00000000-0005-0000-0000-0000A0940000}"/>
    <cellStyle name="Dezimal 7 3 2 5 4" xfId="38133" xr:uid="{00000000-0005-0000-0000-0000A1940000}"/>
    <cellStyle name="Dezimal 7 3 2 6" xfId="38134" xr:uid="{00000000-0005-0000-0000-0000A2940000}"/>
    <cellStyle name="Dezimal 7 3 2 6 2" xfId="38135" xr:uid="{00000000-0005-0000-0000-0000A3940000}"/>
    <cellStyle name="Dezimal 7 3 2 6 2 2" xfId="38136" xr:uid="{00000000-0005-0000-0000-0000A4940000}"/>
    <cellStyle name="Dezimal 7 3 2 6 3" xfId="38137" xr:uid="{00000000-0005-0000-0000-0000A5940000}"/>
    <cellStyle name="Dezimal 7 3 2 6 3 2" xfId="38138" xr:uid="{00000000-0005-0000-0000-0000A6940000}"/>
    <cellStyle name="Dezimal 7 3 2 6 4" xfId="38139" xr:uid="{00000000-0005-0000-0000-0000A7940000}"/>
    <cellStyle name="Dezimal 7 3 2 7" xfId="38140" xr:uid="{00000000-0005-0000-0000-0000A8940000}"/>
    <cellStyle name="Dezimal 7 3 2 7 2" xfId="38141" xr:uid="{00000000-0005-0000-0000-0000A9940000}"/>
    <cellStyle name="Dezimal 7 3 2 7 2 2" xfId="38142" xr:uid="{00000000-0005-0000-0000-0000AA940000}"/>
    <cellStyle name="Dezimal 7 3 2 7 3" xfId="38143" xr:uid="{00000000-0005-0000-0000-0000AB940000}"/>
    <cellStyle name="Dezimal 7 3 2 7 3 2" xfId="38144" xr:uid="{00000000-0005-0000-0000-0000AC940000}"/>
    <cellStyle name="Dezimal 7 3 2 7 4" xfId="38145" xr:uid="{00000000-0005-0000-0000-0000AD940000}"/>
    <cellStyle name="Dezimal 7 3 2 8" xfId="38146" xr:uid="{00000000-0005-0000-0000-0000AE940000}"/>
    <cellStyle name="Dezimal 7 3 2 8 2" xfId="38147" xr:uid="{00000000-0005-0000-0000-0000AF940000}"/>
    <cellStyle name="Dezimal 7 3 2 9" xfId="38148" xr:uid="{00000000-0005-0000-0000-0000B0940000}"/>
    <cellStyle name="Dezimal 7 3 2 9 2" xfId="38149" xr:uid="{00000000-0005-0000-0000-0000B1940000}"/>
    <cellStyle name="Dezimal 7 3 3" xfId="38150" xr:uid="{00000000-0005-0000-0000-0000B2940000}"/>
    <cellStyle name="Dezimal 7 3 3 2" xfId="38151" xr:uid="{00000000-0005-0000-0000-0000B3940000}"/>
    <cellStyle name="Dezimal 7 3 3 2 2" xfId="38152" xr:uid="{00000000-0005-0000-0000-0000B4940000}"/>
    <cellStyle name="Dezimal 7 3 3 2 2 2" xfId="38153" xr:uid="{00000000-0005-0000-0000-0000B5940000}"/>
    <cellStyle name="Dezimal 7 3 3 2 2 2 2" xfId="38154" xr:uid="{00000000-0005-0000-0000-0000B6940000}"/>
    <cellStyle name="Dezimal 7 3 3 2 2 2 2 2" xfId="38155" xr:uid="{00000000-0005-0000-0000-0000B7940000}"/>
    <cellStyle name="Dezimal 7 3 3 2 2 2 3" xfId="38156" xr:uid="{00000000-0005-0000-0000-0000B8940000}"/>
    <cellStyle name="Dezimal 7 3 3 2 2 3" xfId="38157" xr:uid="{00000000-0005-0000-0000-0000B9940000}"/>
    <cellStyle name="Dezimal 7 3 3 2 2 3 2" xfId="38158" xr:uid="{00000000-0005-0000-0000-0000BA940000}"/>
    <cellStyle name="Dezimal 7 3 3 2 2 4" xfId="38159" xr:uid="{00000000-0005-0000-0000-0000BB940000}"/>
    <cellStyle name="Dezimal 7 3 3 2 3" xfId="38160" xr:uid="{00000000-0005-0000-0000-0000BC940000}"/>
    <cellStyle name="Dezimal 7 3 3 2 3 2" xfId="38161" xr:uid="{00000000-0005-0000-0000-0000BD940000}"/>
    <cellStyle name="Dezimal 7 3 3 2 3 2 2" xfId="38162" xr:uid="{00000000-0005-0000-0000-0000BE940000}"/>
    <cellStyle name="Dezimal 7 3 3 2 3 3" xfId="38163" xr:uid="{00000000-0005-0000-0000-0000BF940000}"/>
    <cellStyle name="Dezimal 7 3 3 2 4" xfId="38164" xr:uid="{00000000-0005-0000-0000-0000C0940000}"/>
    <cellStyle name="Dezimal 7 3 3 2 4 2" xfId="38165" xr:uid="{00000000-0005-0000-0000-0000C1940000}"/>
    <cellStyle name="Dezimal 7 3 3 2 5" xfId="38166" xr:uid="{00000000-0005-0000-0000-0000C2940000}"/>
    <cellStyle name="Dezimal 7 3 3 3" xfId="38167" xr:uid="{00000000-0005-0000-0000-0000C3940000}"/>
    <cellStyle name="Dezimal 7 3 3 3 2" xfId="38168" xr:uid="{00000000-0005-0000-0000-0000C4940000}"/>
    <cellStyle name="Dezimal 7 3 3 3 2 2" xfId="38169" xr:uid="{00000000-0005-0000-0000-0000C5940000}"/>
    <cellStyle name="Dezimal 7 3 3 3 2 2 2" xfId="38170" xr:uid="{00000000-0005-0000-0000-0000C6940000}"/>
    <cellStyle name="Dezimal 7 3 3 3 2 3" xfId="38171" xr:uid="{00000000-0005-0000-0000-0000C7940000}"/>
    <cellStyle name="Dezimal 7 3 3 3 3" xfId="38172" xr:uid="{00000000-0005-0000-0000-0000C8940000}"/>
    <cellStyle name="Dezimal 7 3 3 3 3 2" xfId="38173" xr:uid="{00000000-0005-0000-0000-0000C9940000}"/>
    <cellStyle name="Dezimal 7 3 3 3 4" xfId="38174" xr:uid="{00000000-0005-0000-0000-0000CA940000}"/>
    <cellStyle name="Dezimal 7 3 3 4" xfId="38175" xr:uid="{00000000-0005-0000-0000-0000CB940000}"/>
    <cellStyle name="Dezimal 7 3 3 4 2" xfId="38176" xr:uid="{00000000-0005-0000-0000-0000CC940000}"/>
    <cellStyle name="Dezimal 7 3 3 4 2 2" xfId="38177" xr:uid="{00000000-0005-0000-0000-0000CD940000}"/>
    <cellStyle name="Dezimal 7 3 3 4 3" xfId="38178" xr:uid="{00000000-0005-0000-0000-0000CE940000}"/>
    <cellStyle name="Dezimal 7 3 3 5" xfId="38179" xr:uid="{00000000-0005-0000-0000-0000CF940000}"/>
    <cellStyle name="Dezimal 7 3 3 5 2" xfId="38180" xr:uid="{00000000-0005-0000-0000-0000D0940000}"/>
    <cellStyle name="Dezimal 7 3 3 6" xfId="38181" xr:uid="{00000000-0005-0000-0000-0000D1940000}"/>
    <cellStyle name="Dezimal 7 3 4" xfId="38182" xr:uid="{00000000-0005-0000-0000-0000D2940000}"/>
    <cellStyle name="Dezimal 7 3 4 2" xfId="38183" xr:uid="{00000000-0005-0000-0000-0000D3940000}"/>
    <cellStyle name="Dezimal 7 3 4 2 2" xfId="38184" xr:uid="{00000000-0005-0000-0000-0000D4940000}"/>
    <cellStyle name="Dezimal 7 3 4 2 2 2" xfId="38185" xr:uid="{00000000-0005-0000-0000-0000D5940000}"/>
    <cellStyle name="Dezimal 7 3 4 2 2 2 2" xfId="38186" xr:uid="{00000000-0005-0000-0000-0000D6940000}"/>
    <cellStyle name="Dezimal 7 3 4 2 2 3" xfId="38187" xr:uid="{00000000-0005-0000-0000-0000D7940000}"/>
    <cellStyle name="Dezimal 7 3 4 2 3" xfId="38188" xr:uid="{00000000-0005-0000-0000-0000D8940000}"/>
    <cellStyle name="Dezimal 7 3 4 2 3 2" xfId="38189" xr:uid="{00000000-0005-0000-0000-0000D9940000}"/>
    <cellStyle name="Dezimal 7 3 4 2 4" xfId="38190" xr:uid="{00000000-0005-0000-0000-0000DA940000}"/>
    <cellStyle name="Dezimal 7 3 4 3" xfId="38191" xr:uid="{00000000-0005-0000-0000-0000DB940000}"/>
    <cellStyle name="Dezimal 7 3 4 3 2" xfId="38192" xr:uid="{00000000-0005-0000-0000-0000DC940000}"/>
    <cellStyle name="Dezimal 7 3 4 3 2 2" xfId="38193" xr:uid="{00000000-0005-0000-0000-0000DD940000}"/>
    <cellStyle name="Dezimal 7 3 4 3 3" xfId="38194" xr:uid="{00000000-0005-0000-0000-0000DE940000}"/>
    <cellStyle name="Dezimal 7 3 4 4" xfId="38195" xr:uid="{00000000-0005-0000-0000-0000DF940000}"/>
    <cellStyle name="Dezimal 7 3 4 4 2" xfId="38196" xr:uid="{00000000-0005-0000-0000-0000E0940000}"/>
    <cellStyle name="Dezimal 7 3 4 5" xfId="38197" xr:uid="{00000000-0005-0000-0000-0000E1940000}"/>
    <cellStyle name="Dezimal 7 3 5" xfId="38198" xr:uid="{00000000-0005-0000-0000-0000E2940000}"/>
    <cellStyle name="Dezimal 7 3 5 2" xfId="38199" xr:uid="{00000000-0005-0000-0000-0000E3940000}"/>
    <cellStyle name="Dezimal 7 3 5 2 2" xfId="38200" xr:uid="{00000000-0005-0000-0000-0000E4940000}"/>
    <cellStyle name="Dezimal 7 3 5 2 2 2" xfId="38201" xr:uid="{00000000-0005-0000-0000-0000E5940000}"/>
    <cellStyle name="Dezimal 7 3 5 2 3" xfId="38202" xr:uid="{00000000-0005-0000-0000-0000E6940000}"/>
    <cellStyle name="Dezimal 7 3 5 3" xfId="38203" xr:uid="{00000000-0005-0000-0000-0000E7940000}"/>
    <cellStyle name="Dezimal 7 3 5 3 2" xfId="38204" xr:uid="{00000000-0005-0000-0000-0000E8940000}"/>
    <cellStyle name="Dezimal 7 3 5 4" xfId="38205" xr:uid="{00000000-0005-0000-0000-0000E9940000}"/>
    <cellStyle name="Dezimal 7 3 6" xfId="38206" xr:uid="{00000000-0005-0000-0000-0000EA940000}"/>
    <cellStyle name="Dezimal 7 3 6 2" xfId="38207" xr:uid="{00000000-0005-0000-0000-0000EB940000}"/>
    <cellStyle name="Dezimal 7 3 6 2 2" xfId="38208" xr:uid="{00000000-0005-0000-0000-0000EC940000}"/>
    <cellStyle name="Dezimal 7 3 6 3" xfId="38209" xr:uid="{00000000-0005-0000-0000-0000ED940000}"/>
    <cellStyle name="Dezimal 7 3 6 3 2" xfId="38210" xr:uid="{00000000-0005-0000-0000-0000EE940000}"/>
    <cellStyle name="Dezimal 7 3 6 4" xfId="38211" xr:uid="{00000000-0005-0000-0000-0000EF940000}"/>
    <cellStyle name="Dezimal 7 3 7" xfId="38212" xr:uid="{00000000-0005-0000-0000-0000F0940000}"/>
    <cellStyle name="Dezimal 7 3 7 2" xfId="38213" xr:uid="{00000000-0005-0000-0000-0000F1940000}"/>
    <cellStyle name="Dezimal 7 3 7 2 2" xfId="38214" xr:uid="{00000000-0005-0000-0000-0000F2940000}"/>
    <cellStyle name="Dezimal 7 3 7 3" xfId="38215" xr:uid="{00000000-0005-0000-0000-0000F3940000}"/>
    <cellStyle name="Dezimal 7 3 7 3 2" xfId="38216" xr:uid="{00000000-0005-0000-0000-0000F4940000}"/>
    <cellStyle name="Dezimal 7 3 7 4" xfId="38217" xr:uid="{00000000-0005-0000-0000-0000F5940000}"/>
    <cellStyle name="Dezimal 7 3 8" xfId="38218" xr:uid="{00000000-0005-0000-0000-0000F6940000}"/>
    <cellStyle name="Dezimal 7 3 8 2" xfId="38219" xr:uid="{00000000-0005-0000-0000-0000F7940000}"/>
    <cellStyle name="Dezimal 7 3 8 2 2" xfId="38220" xr:uid="{00000000-0005-0000-0000-0000F8940000}"/>
    <cellStyle name="Dezimal 7 3 8 3" xfId="38221" xr:uid="{00000000-0005-0000-0000-0000F9940000}"/>
    <cellStyle name="Dezimal 7 3 8 3 2" xfId="38222" xr:uid="{00000000-0005-0000-0000-0000FA940000}"/>
    <cellStyle name="Dezimal 7 3 8 4" xfId="38223" xr:uid="{00000000-0005-0000-0000-0000FB940000}"/>
    <cellStyle name="Dezimal 7 3 9" xfId="38224" xr:uid="{00000000-0005-0000-0000-0000FC940000}"/>
    <cellStyle name="Dezimal 7 3 9 2" xfId="38225" xr:uid="{00000000-0005-0000-0000-0000FD940000}"/>
    <cellStyle name="Dezimal 7 4" xfId="38226" xr:uid="{00000000-0005-0000-0000-0000FE940000}"/>
    <cellStyle name="Dezimal 7 4 10" xfId="38227" xr:uid="{00000000-0005-0000-0000-0000FF940000}"/>
    <cellStyle name="Dezimal 7 4 10 2" xfId="38228" xr:uid="{00000000-0005-0000-0000-000000950000}"/>
    <cellStyle name="Dezimal 7 4 10 2 2" xfId="38229" xr:uid="{00000000-0005-0000-0000-000001950000}"/>
    <cellStyle name="Dezimal 7 4 10 3" xfId="38230" xr:uid="{00000000-0005-0000-0000-000002950000}"/>
    <cellStyle name="Dezimal 7 4 10 3 2" xfId="38231" xr:uid="{00000000-0005-0000-0000-000003950000}"/>
    <cellStyle name="Dezimal 7 4 10 4" xfId="38232" xr:uid="{00000000-0005-0000-0000-000004950000}"/>
    <cellStyle name="Dezimal 7 4 11" xfId="38233" xr:uid="{00000000-0005-0000-0000-000005950000}"/>
    <cellStyle name="Dezimal 7 4 11 2" xfId="38234" xr:uid="{00000000-0005-0000-0000-000006950000}"/>
    <cellStyle name="Dezimal 7 4 12" xfId="38235" xr:uid="{00000000-0005-0000-0000-000007950000}"/>
    <cellStyle name="Dezimal 7 4 12 2" xfId="38236" xr:uid="{00000000-0005-0000-0000-000008950000}"/>
    <cellStyle name="Dezimal 7 4 13" xfId="38237" xr:uid="{00000000-0005-0000-0000-000009950000}"/>
    <cellStyle name="Dezimal 7 4 2" xfId="38238" xr:uid="{00000000-0005-0000-0000-00000A950000}"/>
    <cellStyle name="Dezimal 7 4 2 10" xfId="38239" xr:uid="{00000000-0005-0000-0000-00000B950000}"/>
    <cellStyle name="Dezimal 7 4 2 2" xfId="38240" xr:uid="{00000000-0005-0000-0000-00000C950000}"/>
    <cellStyle name="Dezimal 7 4 2 2 2" xfId="38241" xr:uid="{00000000-0005-0000-0000-00000D950000}"/>
    <cellStyle name="Dezimal 7 4 2 2 2 2" xfId="38242" xr:uid="{00000000-0005-0000-0000-00000E950000}"/>
    <cellStyle name="Dezimal 7 4 2 2 2 2 2" xfId="38243" xr:uid="{00000000-0005-0000-0000-00000F950000}"/>
    <cellStyle name="Dezimal 7 4 2 2 2 2 2 2" xfId="38244" xr:uid="{00000000-0005-0000-0000-000010950000}"/>
    <cellStyle name="Dezimal 7 4 2 2 2 2 3" xfId="38245" xr:uid="{00000000-0005-0000-0000-000011950000}"/>
    <cellStyle name="Dezimal 7 4 2 2 2 3" xfId="38246" xr:uid="{00000000-0005-0000-0000-000012950000}"/>
    <cellStyle name="Dezimal 7 4 2 2 2 3 2" xfId="38247" xr:uid="{00000000-0005-0000-0000-000013950000}"/>
    <cellStyle name="Dezimal 7 4 2 2 2 4" xfId="38248" xr:uid="{00000000-0005-0000-0000-000014950000}"/>
    <cellStyle name="Dezimal 7 4 2 2 3" xfId="38249" xr:uid="{00000000-0005-0000-0000-000015950000}"/>
    <cellStyle name="Dezimal 7 4 2 2 3 2" xfId="38250" xr:uid="{00000000-0005-0000-0000-000016950000}"/>
    <cellStyle name="Dezimal 7 4 2 2 3 2 2" xfId="38251" xr:uid="{00000000-0005-0000-0000-000017950000}"/>
    <cellStyle name="Dezimal 7 4 2 2 3 3" xfId="38252" xr:uid="{00000000-0005-0000-0000-000018950000}"/>
    <cellStyle name="Dezimal 7 4 2 2 3 3 2" xfId="38253" xr:uid="{00000000-0005-0000-0000-000019950000}"/>
    <cellStyle name="Dezimal 7 4 2 2 3 4" xfId="38254" xr:uid="{00000000-0005-0000-0000-00001A950000}"/>
    <cellStyle name="Dezimal 7 4 2 2 4" xfId="38255" xr:uid="{00000000-0005-0000-0000-00001B950000}"/>
    <cellStyle name="Dezimal 7 4 2 2 4 2" xfId="38256" xr:uid="{00000000-0005-0000-0000-00001C950000}"/>
    <cellStyle name="Dezimal 7 4 2 2 5" xfId="38257" xr:uid="{00000000-0005-0000-0000-00001D950000}"/>
    <cellStyle name="Dezimal 7 4 2 2 5 2" xfId="38258" xr:uid="{00000000-0005-0000-0000-00001E950000}"/>
    <cellStyle name="Dezimal 7 4 2 2 6" xfId="38259" xr:uid="{00000000-0005-0000-0000-00001F950000}"/>
    <cellStyle name="Dezimal 7 4 2 3" xfId="38260" xr:uid="{00000000-0005-0000-0000-000020950000}"/>
    <cellStyle name="Dezimal 7 4 2 3 2" xfId="38261" xr:uid="{00000000-0005-0000-0000-000021950000}"/>
    <cellStyle name="Dezimal 7 4 2 3 2 2" xfId="38262" xr:uid="{00000000-0005-0000-0000-000022950000}"/>
    <cellStyle name="Dezimal 7 4 2 3 2 2 2" xfId="38263" xr:uid="{00000000-0005-0000-0000-000023950000}"/>
    <cellStyle name="Dezimal 7 4 2 3 2 3" xfId="38264" xr:uid="{00000000-0005-0000-0000-000024950000}"/>
    <cellStyle name="Dezimal 7 4 2 3 3" xfId="38265" xr:uid="{00000000-0005-0000-0000-000025950000}"/>
    <cellStyle name="Dezimal 7 4 2 3 3 2" xfId="38266" xr:uid="{00000000-0005-0000-0000-000026950000}"/>
    <cellStyle name="Dezimal 7 4 2 3 4" xfId="38267" xr:uid="{00000000-0005-0000-0000-000027950000}"/>
    <cellStyle name="Dezimal 7 4 2 4" xfId="38268" xr:uid="{00000000-0005-0000-0000-000028950000}"/>
    <cellStyle name="Dezimal 7 4 2 4 2" xfId="38269" xr:uid="{00000000-0005-0000-0000-000029950000}"/>
    <cellStyle name="Dezimal 7 4 2 4 2 2" xfId="38270" xr:uid="{00000000-0005-0000-0000-00002A950000}"/>
    <cellStyle name="Dezimal 7 4 2 4 3" xfId="38271" xr:uid="{00000000-0005-0000-0000-00002B950000}"/>
    <cellStyle name="Dezimal 7 4 2 4 3 2" xfId="38272" xr:uid="{00000000-0005-0000-0000-00002C950000}"/>
    <cellStyle name="Dezimal 7 4 2 4 4" xfId="38273" xr:uid="{00000000-0005-0000-0000-00002D950000}"/>
    <cellStyle name="Dezimal 7 4 2 5" xfId="38274" xr:uid="{00000000-0005-0000-0000-00002E950000}"/>
    <cellStyle name="Dezimal 7 4 2 5 2" xfId="38275" xr:uid="{00000000-0005-0000-0000-00002F950000}"/>
    <cellStyle name="Dezimal 7 4 2 5 2 2" xfId="38276" xr:uid="{00000000-0005-0000-0000-000030950000}"/>
    <cellStyle name="Dezimal 7 4 2 5 3" xfId="38277" xr:uid="{00000000-0005-0000-0000-000031950000}"/>
    <cellStyle name="Dezimal 7 4 2 5 3 2" xfId="38278" xr:uid="{00000000-0005-0000-0000-000032950000}"/>
    <cellStyle name="Dezimal 7 4 2 5 4" xfId="38279" xr:uid="{00000000-0005-0000-0000-000033950000}"/>
    <cellStyle name="Dezimal 7 4 2 6" xfId="38280" xr:uid="{00000000-0005-0000-0000-000034950000}"/>
    <cellStyle name="Dezimal 7 4 2 6 2" xfId="38281" xr:uid="{00000000-0005-0000-0000-000035950000}"/>
    <cellStyle name="Dezimal 7 4 2 6 2 2" xfId="38282" xr:uid="{00000000-0005-0000-0000-000036950000}"/>
    <cellStyle name="Dezimal 7 4 2 6 3" xfId="38283" xr:uid="{00000000-0005-0000-0000-000037950000}"/>
    <cellStyle name="Dezimal 7 4 2 6 3 2" xfId="38284" xr:uid="{00000000-0005-0000-0000-000038950000}"/>
    <cellStyle name="Dezimal 7 4 2 6 4" xfId="38285" xr:uid="{00000000-0005-0000-0000-000039950000}"/>
    <cellStyle name="Dezimal 7 4 2 7" xfId="38286" xr:uid="{00000000-0005-0000-0000-00003A950000}"/>
    <cellStyle name="Dezimal 7 4 2 7 2" xfId="38287" xr:uid="{00000000-0005-0000-0000-00003B950000}"/>
    <cellStyle name="Dezimal 7 4 2 7 2 2" xfId="38288" xr:uid="{00000000-0005-0000-0000-00003C950000}"/>
    <cellStyle name="Dezimal 7 4 2 7 3" xfId="38289" xr:uid="{00000000-0005-0000-0000-00003D950000}"/>
    <cellStyle name="Dezimal 7 4 2 7 3 2" xfId="38290" xr:uid="{00000000-0005-0000-0000-00003E950000}"/>
    <cellStyle name="Dezimal 7 4 2 7 4" xfId="38291" xr:uid="{00000000-0005-0000-0000-00003F950000}"/>
    <cellStyle name="Dezimal 7 4 2 8" xfId="38292" xr:uid="{00000000-0005-0000-0000-000040950000}"/>
    <cellStyle name="Dezimal 7 4 2 8 2" xfId="38293" xr:uid="{00000000-0005-0000-0000-000041950000}"/>
    <cellStyle name="Dezimal 7 4 2 9" xfId="38294" xr:uid="{00000000-0005-0000-0000-000042950000}"/>
    <cellStyle name="Dezimal 7 4 2 9 2" xfId="38295" xr:uid="{00000000-0005-0000-0000-000043950000}"/>
    <cellStyle name="Dezimal 7 4 3" xfId="38296" xr:uid="{00000000-0005-0000-0000-000044950000}"/>
    <cellStyle name="Dezimal 7 4 3 10" xfId="38297" xr:uid="{00000000-0005-0000-0000-000045950000}"/>
    <cellStyle name="Dezimal 7 4 3 10 2" xfId="38298" xr:uid="{00000000-0005-0000-0000-000046950000}"/>
    <cellStyle name="Dezimal 7 4 3 11" xfId="38299" xr:uid="{00000000-0005-0000-0000-000047950000}"/>
    <cellStyle name="Dezimal 7 4 3 2" xfId="38300" xr:uid="{00000000-0005-0000-0000-000048950000}"/>
    <cellStyle name="Dezimal 7 4 3 2 2" xfId="38301" xr:uid="{00000000-0005-0000-0000-000049950000}"/>
    <cellStyle name="Dezimal 7 4 3 2 2 2" xfId="38302" xr:uid="{00000000-0005-0000-0000-00004A950000}"/>
    <cellStyle name="Dezimal 7 4 3 2 2 2 2" xfId="38303" xr:uid="{00000000-0005-0000-0000-00004B950000}"/>
    <cellStyle name="Dezimal 7 4 3 2 2 3" xfId="38304" xr:uid="{00000000-0005-0000-0000-00004C950000}"/>
    <cellStyle name="Dezimal 7 4 3 2 2 3 2" xfId="38305" xr:uid="{00000000-0005-0000-0000-00004D950000}"/>
    <cellStyle name="Dezimal 7 4 3 2 2 4" xfId="38306" xr:uid="{00000000-0005-0000-0000-00004E950000}"/>
    <cellStyle name="Dezimal 7 4 3 2 3" xfId="38307" xr:uid="{00000000-0005-0000-0000-00004F950000}"/>
    <cellStyle name="Dezimal 7 4 3 2 3 2" xfId="38308" xr:uid="{00000000-0005-0000-0000-000050950000}"/>
    <cellStyle name="Dezimal 7 4 3 2 3 2 2" xfId="38309" xr:uid="{00000000-0005-0000-0000-000051950000}"/>
    <cellStyle name="Dezimal 7 4 3 2 3 3" xfId="38310" xr:uid="{00000000-0005-0000-0000-000052950000}"/>
    <cellStyle name="Dezimal 7 4 3 2 3 3 2" xfId="38311" xr:uid="{00000000-0005-0000-0000-000053950000}"/>
    <cellStyle name="Dezimal 7 4 3 2 3 4" xfId="38312" xr:uid="{00000000-0005-0000-0000-000054950000}"/>
    <cellStyle name="Dezimal 7 4 3 2 4" xfId="38313" xr:uid="{00000000-0005-0000-0000-000055950000}"/>
    <cellStyle name="Dezimal 7 4 3 2 4 2" xfId="38314" xr:uid="{00000000-0005-0000-0000-000056950000}"/>
    <cellStyle name="Dezimal 7 4 3 2 4 2 2" xfId="38315" xr:uid="{00000000-0005-0000-0000-000057950000}"/>
    <cellStyle name="Dezimal 7 4 3 2 4 3" xfId="38316" xr:uid="{00000000-0005-0000-0000-000058950000}"/>
    <cellStyle name="Dezimal 7 4 3 2 4 3 2" xfId="38317" xr:uid="{00000000-0005-0000-0000-000059950000}"/>
    <cellStyle name="Dezimal 7 4 3 2 4 4" xfId="38318" xr:uid="{00000000-0005-0000-0000-00005A950000}"/>
    <cellStyle name="Dezimal 7 4 3 2 5" xfId="38319" xr:uid="{00000000-0005-0000-0000-00005B950000}"/>
    <cellStyle name="Dezimal 7 4 3 2 5 2" xfId="38320" xr:uid="{00000000-0005-0000-0000-00005C950000}"/>
    <cellStyle name="Dezimal 7 4 3 2 5 2 2" xfId="38321" xr:uid="{00000000-0005-0000-0000-00005D950000}"/>
    <cellStyle name="Dezimal 7 4 3 2 5 3" xfId="38322" xr:uid="{00000000-0005-0000-0000-00005E950000}"/>
    <cellStyle name="Dezimal 7 4 3 2 5 3 2" xfId="38323" xr:uid="{00000000-0005-0000-0000-00005F950000}"/>
    <cellStyle name="Dezimal 7 4 3 2 5 4" xfId="38324" xr:uid="{00000000-0005-0000-0000-000060950000}"/>
    <cellStyle name="Dezimal 7 4 3 2 6" xfId="38325" xr:uid="{00000000-0005-0000-0000-000061950000}"/>
    <cellStyle name="Dezimal 7 4 3 2 6 2" xfId="38326" xr:uid="{00000000-0005-0000-0000-000062950000}"/>
    <cellStyle name="Dezimal 7 4 3 2 6 2 2" xfId="38327" xr:uid="{00000000-0005-0000-0000-000063950000}"/>
    <cellStyle name="Dezimal 7 4 3 2 6 3" xfId="38328" xr:uid="{00000000-0005-0000-0000-000064950000}"/>
    <cellStyle name="Dezimal 7 4 3 2 6 3 2" xfId="38329" xr:uid="{00000000-0005-0000-0000-000065950000}"/>
    <cellStyle name="Dezimal 7 4 3 2 6 4" xfId="38330" xr:uid="{00000000-0005-0000-0000-000066950000}"/>
    <cellStyle name="Dezimal 7 4 3 2 7" xfId="38331" xr:uid="{00000000-0005-0000-0000-000067950000}"/>
    <cellStyle name="Dezimal 7 4 3 2 7 2" xfId="38332" xr:uid="{00000000-0005-0000-0000-000068950000}"/>
    <cellStyle name="Dezimal 7 4 3 2 8" xfId="38333" xr:uid="{00000000-0005-0000-0000-000069950000}"/>
    <cellStyle name="Dezimal 7 4 3 2 8 2" xfId="38334" xr:uid="{00000000-0005-0000-0000-00006A950000}"/>
    <cellStyle name="Dezimal 7 4 3 2 9" xfId="38335" xr:uid="{00000000-0005-0000-0000-00006B950000}"/>
    <cellStyle name="Dezimal 7 4 3 3" xfId="38336" xr:uid="{00000000-0005-0000-0000-00006C950000}"/>
    <cellStyle name="Dezimal 7 4 3 3 2" xfId="38337" xr:uid="{00000000-0005-0000-0000-00006D950000}"/>
    <cellStyle name="Dezimal 7 4 3 3 2 2" xfId="38338" xr:uid="{00000000-0005-0000-0000-00006E950000}"/>
    <cellStyle name="Dezimal 7 4 3 3 2 2 2" xfId="38339" xr:uid="{00000000-0005-0000-0000-00006F950000}"/>
    <cellStyle name="Dezimal 7 4 3 3 2 3" xfId="38340" xr:uid="{00000000-0005-0000-0000-000070950000}"/>
    <cellStyle name="Dezimal 7 4 3 3 2 3 2" xfId="38341" xr:uid="{00000000-0005-0000-0000-000071950000}"/>
    <cellStyle name="Dezimal 7 4 3 3 2 4" xfId="38342" xr:uid="{00000000-0005-0000-0000-000072950000}"/>
    <cellStyle name="Dezimal 7 4 3 3 3" xfId="38343" xr:uid="{00000000-0005-0000-0000-000073950000}"/>
    <cellStyle name="Dezimal 7 4 3 3 3 2" xfId="38344" xr:uid="{00000000-0005-0000-0000-000074950000}"/>
    <cellStyle name="Dezimal 7 4 3 3 3 2 2" xfId="38345" xr:uid="{00000000-0005-0000-0000-000075950000}"/>
    <cellStyle name="Dezimal 7 4 3 3 3 3" xfId="38346" xr:uid="{00000000-0005-0000-0000-000076950000}"/>
    <cellStyle name="Dezimal 7 4 3 3 3 3 2" xfId="38347" xr:uid="{00000000-0005-0000-0000-000077950000}"/>
    <cellStyle name="Dezimal 7 4 3 3 3 4" xfId="38348" xr:uid="{00000000-0005-0000-0000-000078950000}"/>
    <cellStyle name="Dezimal 7 4 3 3 4" xfId="38349" xr:uid="{00000000-0005-0000-0000-000079950000}"/>
    <cellStyle name="Dezimal 7 4 3 3 4 2" xfId="38350" xr:uid="{00000000-0005-0000-0000-00007A950000}"/>
    <cellStyle name="Dezimal 7 4 3 3 5" xfId="38351" xr:uid="{00000000-0005-0000-0000-00007B950000}"/>
    <cellStyle name="Dezimal 7 4 3 3 5 2" xfId="38352" xr:uid="{00000000-0005-0000-0000-00007C950000}"/>
    <cellStyle name="Dezimal 7 4 3 3 6" xfId="38353" xr:uid="{00000000-0005-0000-0000-00007D950000}"/>
    <cellStyle name="Dezimal 7 4 3 4" xfId="38354" xr:uid="{00000000-0005-0000-0000-00007E950000}"/>
    <cellStyle name="Dezimal 7 4 3 4 2" xfId="38355" xr:uid="{00000000-0005-0000-0000-00007F950000}"/>
    <cellStyle name="Dezimal 7 4 3 4 2 2" xfId="38356" xr:uid="{00000000-0005-0000-0000-000080950000}"/>
    <cellStyle name="Dezimal 7 4 3 4 3" xfId="38357" xr:uid="{00000000-0005-0000-0000-000081950000}"/>
    <cellStyle name="Dezimal 7 4 3 4 3 2" xfId="38358" xr:uid="{00000000-0005-0000-0000-000082950000}"/>
    <cellStyle name="Dezimal 7 4 3 4 4" xfId="38359" xr:uid="{00000000-0005-0000-0000-000083950000}"/>
    <cellStyle name="Dezimal 7 4 3 5" xfId="38360" xr:uid="{00000000-0005-0000-0000-000084950000}"/>
    <cellStyle name="Dezimal 7 4 3 5 2" xfId="38361" xr:uid="{00000000-0005-0000-0000-000085950000}"/>
    <cellStyle name="Dezimal 7 4 3 5 2 2" xfId="38362" xr:uid="{00000000-0005-0000-0000-000086950000}"/>
    <cellStyle name="Dezimal 7 4 3 5 3" xfId="38363" xr:uid="{00000000-0005-0000-0000-000087950000}"/>
    <cellStyle name="Dezimal 7 4 3 5 3 2" xfId="38364" xr:uid="{00000000-0005-0000-0000-000088950000}"/>
    <cellStyle name="Dezimal 7 4 3 5 4" xfId="38365" xr:uid="{00000000-0005-0000-0000-000089950000}"/>
    <cellStyle name="Dezimal 7 4 3 6" xfId="38366" xr:uid="{00000000-0005-0000-0000-00008A950000}"/>
    <cellStyle name="Dezimal 7 4 3 6 2" xfId="38367" xr:uid="{00000000-0005-0000-0000-00008B950000}"/>
    <cellStyle name="Dezimal 7 4 3 6 2 2" xfId="38368" xr:uid="{00000000-0005-0000-0000-00008C950000}"/>
    <cellStyle name="Dezimal 7 4 3 6 3" xfId="38369" xr:uid="{00000000-0005-0000-0000-00008D950000}"/>
    <cellStyle name="Dezimal 7 4 3 6 3 2" xfId="38370" xr:uid="{00000000-0005-0000-0000-00008E950000}"/>
    <cellStyle name="Dezimal 7 4 3 6 4" xfId="38371" xr:uid="{00000000-0005-0000-0000-00008F950000}"/>
    <cellStyle name="Dezimal 7 4 3 7" xfId="38372" xr:uid="{00000000-0005-0000-0000-000090950000}"/>
    <cellStyle name="Dezimal 7 4 3 7 2" xfId="38373" xr:uid="{00000000-0005-0000-0000-000091950000}"/>
    <cellStyle name="Dezimal 7 4 3 7 2 2" xfId="38374" xr:uid="{00000000-0005-0000-0000-000092950000}"/>
    <cellStyle name="Dezimal 7 4 3 7 3" xfId="38375" xr:uid="{00000000-0005-0000-0000-000093950000}"/>
    <cellStyle name="Dezimal 7 4 3 7 3 2" xfId="38376" xr:uid="{00000000-0005-0000-0000-000094950000}"/>
    <cellStyle name="Dezimal 7 4 3 7 4" xfId="38377" xr:uid="{00000000-0005-0000-0000-000095950000}"/>
    <cellStyle name="Dezimal 7 4 3 8" xfId="38378" xr:uid="{00000000-0005-0000-0000-000096950000}"/>
    <cellStyle name="Dezimal 7 4 3 8 2" xfId="38379" xr:uid="{00000000-0005-0000-0000-000097950000}"/>
    <cellStyle name="Dezimal 7 4 3 8 2 2" xfId="38380" xr:uid="{00000000-0005-0000-0000-000098950000}"/>
    <cellStyle name="Dezimal 7 4 3 8 3" xfId="38381" xr:uid="{00000000-0005-0000-0000-000099950000}"/>
    <cellStyle name="Dezimal 7 4 3 8 3 2" xfId="38382" xr:uid="{00000000-0005-0000-0000-00009A950000}"/>
    <cellStyle name="Dezimal 7 4 3 8 4" xfId="38383" xr:uid="{00000000-0005-0000-0000-00009B950000}"/>
    <cellStyle name="Dezimal 7 4 3 9" xfId="38384" xr:uid="{00000000-0005-0000-0000-00009C950000}"/>
    <cellStyle name="Dezimal 7 4 3 9 2" xfId="38385" xr:uid="{00000000-0005-0000-0000-00009D950000}"/>
    <cellStyle name="Dezimal 7 4 4" xfId="38386" xr:uid="{00000000-0005-0000-0000-00009E950000}"/>
    <cellStyle name="Dezimal 7 4 4 10" xfId="38387" xr:uid="{00000000-0005-0000-0000-00009F950000}"/>
    <cellStyle name="Dezimal 7 4 4 2" xfId="38388" xr:uid="{00000000-0005-0000-0000-0000A0950000}"/>
    <cellStyle name="Dezimal 7 4 4 2 2" xfId="38389" xr:uid="{00000000-0005-0000-0000-0000A1950000}"/>
    <cellStyle name="Dezimal 7 4 4 2 2 2" xfId="38390" xr:uid="{00000000-0005-0000-0000-0000A2950000}"/>
    <cellStyle name="Dezimal 7 4 4 2 2 2 2" xfId="38391" xr:uid="{00000000-0005-0000-0000-0000A3950000}"/>
    <cellStyle name="Dezimal 7 4 4 2 2 3" xfId="38392" xr:uid="{00000000-0005-0000-0000-0000A4950000}"/>
    <cellStyle name="Dezimal 7 4 4 2 2 3 2" xfId="38393" xr:uid="{00000000-0005-0000-0000-0000A5950000}"/>
    <cellStyle name="Dezimal 7 4 4 2 2 4" xfId="38394" xr:uid="{00000000-0005-0000-0000-0000A6950000}"/>
    <cellStyle name="Dezimal 7 4 4 2 3" xfId="38395" xr:uid="{00000000-0005-0000-0000-0000A7950000}"/>
    <cellStyle name="Dezimal 7 4 4 2 3 2" xfId="38396" xr:uid="{00000000-0005-0000-0000-0000A8950000}"/>
    <cellStyle name="Dezimal 7 4 4 2 3 2 2" xfId="38397" xr:uid="{00000000-0005-0000-0000-0000A9950000}"/>
    <cellStyle name="Dezimal 7 4 4 2 3 3" xfId="38398" xr:uid="{00000000-0005-0000-0000-0000AA950000}"/>
    <cellStyle name="Dezimal 7 4 4 2 3 3 2" xfId="38399" xr:uid="{00000000-0005-0000-0000-0000AB950000}"/>
    <cellStyle name="Dezimal 7 4 4 2 3 4" xfId="38400" xr:uid="{00000000-0005-0000-0000-0000AC950000}"/>
    <cellStyle name="Dezimal 7 4 4 2 4" xfId="38401" xr:uid="{00000000-0005-0000-0000-0000AD950000}"/>
    <cellStyle name="Dezimal 7 4 4 2 4 2" xfId="38402" xr:uid="{00000000-0005-0000-0000-0000AE950000}"/>
    <cellStyle name="Dezimal 7 4 4 2 4 2 2" xfId="38403" xr:uid="{00000000-0005-0000-0000-0000AF950000}"/>
    <cellStyle name="Dezimal 7 4 4 2 4 3" xfId="38404" xr:uid="{00000000-0005-0000-0000-0000B0950000}"/>
    <cellStyle name="Dezimal 7 4 4 2 4 3 2" xfId="38405" xr:uid="{00000000-0005-0000-0000-0000B1950000}"/>
    <cellStyle name="Dezimal 7 4 4 2 4 4" xfId="38406" xr:uid="{00000000-0005-0000-0000-0000B2950000}"/>
    <cellStyle name="Dezimal 7 4 4 2 5" xfId="38407" xr:uid="{00000000-0005-0000-0000-0000B3950000}"/>
    <cellStyle name="Dezimal 7 4 4 2 5 2" xfId="38408" xr:uid="{00000000-0005-0000-0000-0000B4950000}"/>
    <cellStyle name="Dezimal 7 4 4 2 5 2 2" xfId="38409" xr:uid="{00000000-0005-0000-0000-0000B5950000}"/>
    <cellStyle name="Dezimal 7 4 4 2 5 3" xfId="38410" xr:uid="{00000000-0005-0000-0000-0000B6950000}"/>
    <cellStyle name="Dezimal 7 4 4 2 5 3 2" xfId="38411" xr:uid="{00000000-0005-0000-0000-0000B7950000}"/>
    <cellStyle name="Dezimal 7 4 4 2 5 4" xfId="38412" xr:uid="{00000000-0005-0000-0000-0000B8950000}"/>
    <cellStyle name="Dezimal 7 4 4 2 6" xfId="38413" xr:uid="{00000000-0005-0000-0000-0000B9950000}"/>
    <cellStyle name="Dezimal 7 4 4 2 6 2" xfId="38414" xr:uid="{00000000-0005-0000-0000-0000BA950000}"/>
    <cellStyle name="Dezimal 7 4 4 2 6 2 2" xfId="38415" xr:uid="{00000000-0005-0000-0000-0000BB950000}"/>
    <cellStyle name="Dezimal 7 4 4 2 6 3" xfId="38416" xr:uid="{00000000-0005-0000-0000-0000BC950000}"/>
    <cellStyle name="Dezimal 7 4 4 2 6 3 2" xfId="38417" xr:uid="{00000000-0005-0000-0000-0000BD950000}"/>
    <cellStyle name="Dezimal 7 4 4 2 6 4" xfId="38418" xr:uid="{00000000-0005-0000-0000-0000BE950000}"/>
    <cellStyle name="Dezimal 7 4 4 2 7" xfId="38419" xr:uid="{00000000-0005-0000-0000-0000BF950000}"/>
    <cellStyle name="Dezimal 7 4 4 2 7 2" xfId="38420" xr:uid="{00000000-0005-0000-0000-0000C0950000}"/>
    <cellStyle name="Dezimal 7 4 4 2 8" xfId="38421" xr:uid="{00000000-0005-0000-0000-0000C1950000}"/>
    <cellStyle name="Dezimal 7 4 4 2 8 2" xfId="38422" xr:uid="{00000000-0005-0000-0000-0000C2950000}"/>
    <cellStyle name="Dezimal 7 4 4 2 9" xfId="38423" xr:uid="{00000000-0005-0000-0000-0000C3950000}"/>
    <cellStyle name="Dezimal 7 4 4 3" xfId="38424" xr:uid="{00000000-0005-0000-0000-0000C4950000}"/>
    <cellStyle name="Dezimal 7 4 4 3 2" xfId="38425" xr:uid="{00000000-0005-0000-0000-0000C5950000}"/>
    <cellStyle name="Dezimal 7 4 4 3 2 2" xfId="38426" xr:uid="{00000000-0005-0000-0000-0000C6950000}"/>
    <cellStyle name="Dezimal 7 4 4 3 2 2 2" xfId="38427" xr:uid="{00000000-0005-0000-0000-0000C7950000}"/>
    <cellStyle name="Dezimal 7 4 4 3 2 3" xfId="38428" xr:uid="{00000000-0005-0000-0000-0000C8950000}"/>
    <cellStyle name="Dezimal 7 4 4 3 2 3 2" xfId="38429" xr:uid="{00000000-0005-0000-0000-0000C9950000}"/>
    <cellStyle name="Dezimal 7 4 4 3 2 4" xfId="38430" xr:uid="{00000000-0005-0000-0000-0000CA950000}"/>
    <cellStyle name="Dezimal 7 4 4 3 3" xfId="38431" xr:uid="{00000000-0005-0000-0000-0000CB950000}"/>
    <cellStyle name="Dezimal 7 4 4 3 3 2" xfId="38432" xr:uid="{00000000-0005-0000-0000-0000CC950000}"/>
    <cellStyle name="Dezimal 7 4 4 3 3 2 2" xfId="38433" xr:uid="{00000000-0005-0000-0000-0000CD950000}"/>
    <cellStyle name="Dezimal 7 4 4 3 3 3" xfId="38434" xr:uid="{00000000-0005-0000-0000-0000CE950000}"/>
    <cellStyle name="Dezimal 7 4 4 3 3 3 2" xfId="38435" xr:uid="{00000000-0005-0000-0000-0000CF950000}"/>
    <cellStyle name="Dezimal 7 4 4 3 3 4" xfId="38436" xr:uid="{00000000-0005-0000-0000-0000D0950000}"/>
    <cellStyle name="Dezimal 7 4 4 3 4" xfId="38437" xr:uid="{00000000-0005-0000-0000-0000D1950000}"/>
    <cellStyle name="Dezimal 7 4 4 3 4 2" xfId="38438" xr:uid="{00000000-0005-0000-0000-0000D2950000}"/>
    <cellStyle name="Dezimal 7 4 4 3 5" xfId="38439" xr:uid="{00000000-0005-0000-0000-0000D3950000}"/>
    <cellStyle name="Dezimal 7 4 4 3 5 2" xfId="38440" xr:uid="{00000000-0005-0000-0000-0000D4950000}"/>
    <cellStyle name="Dezimal 7 4 4 3 6" xfId="38441" xr:uid="{00000000-0005-0000-0000-0000D5950000}"/>
    <cellStyle name="Dezimal 7 4 4 4" xfId="38442" xr:uid="{00000000-0005-0000-0000-0000D6950000}"/>
    <cellStyle name="Dezimal 7 4 4 4 2" xfId="38443" xr:uid="{00000000-0005-0000-0000-0000D7950000}"/>
    <cellStyle name="Dezimal 7 4 4 4 2 2" xfId="38444" xr:uid="{00000000-0005-0000-0000-0000D8950000}"/>
    <cellStyle name="Dezimal 7 4 4 4 3" xfId="38445" xr:uid="{00000000-0005-0000-0000-0000D9950000}"/>
    <cellStyle name="Dezimal 7 4 4 4 3 2" xfId="38446" xr:uid="{00000000-0005-0000-0000-0000DA950000}"/>
    <cellStyle name="Dezimal 7 4 4 4 4" xfId="38447" xr:uid="{00000000-0005-0000-0000-0000DB950000}"/>
    <cellStyle name="Dezimal 7 4 4 5" xfId="38448" xr:uid="{00000000-0005-0000-0000-0000DC950000}"/>
    <cellStyle name="Dezimal 7 4 4 5 2" xfId="38449" xr:uid="{00000000-0005-0000-0000-0000DD950000}"/>
    <cellStyle name="Dezimal 7 4 4 5 2 2" xfId="38450" xr:uid="{00000000-0005-0000-0000-0000DE950000}"/>
    <cellStyle name="Dezimal 7 4 4 5 3" xfId="38451" xr:uid="{00000000-0005-0000-0000-0000DF950000}"/>
    <cellStyle name="Dezimal 7 4 4 5 3 2" xfId="38452" xr:uid="{00000000-0005-0000-0000-0000E0950000}"/>
    <cellStyle name="Dezimal 7 4 4 5 4" xfId="38453" xr:uid="{00000000-0005-0000-0000-0000E1950000}"/>
    <cellStyle name="Dezimal 7 4 4 6" xfId="38454" xr:uid="{00000000-0005-0000-0000-0000E2950000}"/>
    <cellStyle name="Dezimal 7 4 4 6 2" xfId="38455" xr:uid="{00000000-0005-0000-0000-0000E3950000}"/>
    <cellStyle name="Dezimal 7 4 4 6 2 2" xfId="38456" xr:uid="{00000000-0005-0000-0000-0000E4950000}"/>
    <cellStyle name="Dezimal 7 4 4 6 3" xfId="38457" xr:uid="{00000000-0005-0000-0000-0000E5950000}"/>
    <cellStyle name="Dezimal 7 4 4 6 3 2" xfId="38458" xr:uid="{00000000-0005-0000-0000-0000E6950000}"/>
    <cellStyle name="Dezimal 7 4 4 6 4" xfId="38459" xr:uid="{00000000-0005-0000-0000-0000E7950000}"/>
    <cellStyle name="Dezimal 7 4 4 7" xfId="38460" xr:uid="{00000000-0005-0000-0000-0000E8950000}"/>
    <cellStyle name="Dezimal 7 4 4 7 2" xfId="38461" xr:uid="{00000000-0005-0000-0000-0000E9950000}"/>
    <cellStyle name="Dezimal 7 4 4 7 2 2" xfId="38462" xr:uid="{00000000-0005-0000-0000-0000EA950000}"/>
    <cellStyle name="Dezimal 7 4 4 7 3" xfId="38463" xr:uid="{00000000-0005-0000-0000-0000EB950000}"/>
    <cellStyle name="Dezimal 7 4 4 7 3 2" xfId="38464" xr:uid="{00000000-0005-0000-0000-0000EC950000}"/>
    <cellStyle name="Dezimal 7 4 4 7 4" xfId="38465" xr:uid="{00000000-0005-0000-0000-0000ED950000}"/>
    <cellStyle name="Dezimal 7 4 4 8" xfId="38466" xr:uid="{00000000-0005-0000-0000-0000EE950000}"/>
    <cellStyle name="Dezimal 7 4 4 8 2" xfId="38467" xr:uid="{00000000-0005-0000-0000-0000EF950000}"/>
    <cellStyle name="Dezimal 7 4 4 9" xfId="38468" xr:uid="{00000000-0005-0000-0000-0000F0950000}"/>
    <cellStyle name="Dezimal 7 4 4 9 2" xfId="38469" xr:uid="{00000000-0005-0000-0000-0000F1950000}"/>
    <cellStyle name="Dezimal 7 4 5" xfId="38470" xr:uid="{00000000-0005-0000-0000-0000F2950000}"/>
    <cellStyle name="Dezimal 7 4 5 2" xfId="38471" xr:uid="{00000000-0005-0000-0000-0000F3950000}"/>
    <cellStyle name="Dezimal 7 4 5 2 2" xfId="38472" xr:uid="{00000000-0005-0000-0000-0000F4950000}"/>
    <cellStyle name="Dezimal 7 4 5 2 2 2" xfId="38473" xr:uid="{00000000-0005-0000-0000-0000F5950000}"/>
    <cellStyle name="Dezimal 7 4 5 2 2 2 2" xfId="38474" xr:uid="{00000000-0005-0000-0000-0000F6950000}"/>
    <cellStyle name="Dezimal 7 4 5 2 2 3" xfId="38475" xr:uid="{00000000-0005-0000-0000-0000F7950000}"/>
    <cellStyle name="Dezimal 7 4 5 2 2 3 2" xfId="38476" xr:uid="{00000000-0005-0000-0000-0000F8950000}"/>
    <cellStyle name="Dezimal 7 4 5 2 2 4" xfId="38477" xr:uid="{00000000-0005-0000-0000-0000F9950000}"/>
    <cellStyle name="Dezimal 7 4 5 2 3" xfId="38478" xr:uid="{00000000-0005-0000-0000-0000FA950000}"/>
    <cellStyle name="Dezimal 7 4 5 2 3 2" xfId="38479" xr:uid="{00000000-0005-0000-0000-0000FB950000}"/>
    <cellStyle name="Dezimal 7 4 5 2 3 2 2" xfId="38480" xr:uid="{00000000-0005-0000-0000-0000FC950000}"/>
    <cellStyle name="Dezimal 7 4 5 2 3 3" xfId="38481" xr:uid="{00000000-0005-0000-0000-0000FD950000}"/>
    <cellStyle name="Dezimal 7 4 5 2 3 3 2" xfId="38482" xr:uid="{00000000-0005-0000-0000-0000FE950000}"/>
    <cellStyle name="Dezimal 7 4 5 2 3 4" xfId="38483" xr:uid="{00000000-0005-0000-0000-0000FF950000}"/>
    <cellStyle name="Dezimal 7 4 5 2 4" xfId="38484" xr:uid="{00000000-0005-0000-0000-000000960000}"/>
    <cellStyle name="Dezimal 7 4 5 2 4 2" xfId="38485" xr:uid="{00000000-0005-0000-0000-000001960000}"/>
    <cellStyle name="Dezimal 7 4 5 2 4 2 2" xfId="38486" xr:uid="{00000000-0005-0000-0000-000002960000}"/>
    <cellStyle name="Dezimal 7 4 5 2 4 3" xfId="38487" xr:uid="{00000000-0005-0000-0000-000003960000}"/>
    <cellStyle name="Dezimal 7 4 5 2 4 3 2" xfId="38488" xr:uid="{00000000-0005-0000-0000-000004960000}"/>
    <cellStyle name="Dezimal 7 4 5 2 4 4" xfId="38489" xr:uid="{00000000-0005-0000-0000-000005960000}"/>
    <cellStyle name="Dezimal 7 4 5 2 5" xfId="38490" xr:uid="{00000000-0005-0000-0000-000006960000}"/>
    <cellStyle name="Dezimal 7 4 5 2 5 2" xfId="38491" xr:uid="{00000000-0005-0000-0000-000007960000}"/>
    <cellStyle name="Dezimal 7 4 5 2 5 2 2" xfId="38492" xr:uid="{00000000-0005-0000-0000-000008960000}"/>
    <cellStyle name="Dezimal 7 4 5 2 5 3" xfId="38493" xr:uid="{00000000-0005-0000-0000-000009960000}"/>
    <cellStyle name="Dezimal 7 4 5 2 5 3 2" xfId="38494" xr:uid="{00000000-0005-0000-0000-00000A960000}"/>
    <cellStyle name="Dezimal 7 4 5 2 5 4" xfId="38495" xr:uid="{00000000-0005-0000-0000-00000B960000}"/>
    <cellStyle name="Dezimal 7 4 5 2 6" xfId="38496" xr:uid="{00000000-0005-0000-0000-00000C960000}"/>
    <cellStyle name="Dezimal 7 4 5 2 6 2" xfId="38497" xr:uid="{00000000-0005-0000-0000-00000D960000}"/>
    <cellStyle name="Dezimal 7 4 5 2 6 2 2" xfId="38498" xr:uid="{00000000-0005-0000-0000-00000E960000}"/>
    <cellStyle name="Dezimal 7 4 5 2 6 3" xfId="38499" xr:uid="{00000000-0005-0000-0000-00000F960000}"/>
    <cellStyle name="Dezimal 7 4 5 2 6 3 2" xfId="38500" xr:uid="{00000000-0005-0000-0000-000010960000}"/>
    <cellStyle name="Dezimal 7 4 5 2 6 4" xfId="38501" xr:uid="{00000000-0005-0000-0000-000011960000}"/>
    <cellStyle name="Dezimal 7 4 5 2 7" xfId="38502" xr:uid="{00000000-0005-0000-0000-000012960000}"/>
    <cellStyle name="Dezimal 7 4 5 2 7 2" xfId="38503" xr:uid="{00000000-0005-0000-0000-000013960000}"/>
    <cellStyle name="Dezimal 7 4 5 2 8" xfId="38504" xr:uid="{00000000-0005-0000-0000-000014960000}"/>
    <cellStyle name="Dezimal 7 4 5 2 8 2" xfId="38505" xr:uid="{00000000-0005-0000-0000-000015960000}"/>
    <cellStyle name="Dezimal 7 4 5 2 9" xfId="38506" xr:uid="{00000000-0005-0000-0000-000016960000}"/>
    <cellStyle name="Dezimal 7 4 5 3" xfId="38507" xr:uid="{00000000-0005-0000-0000-000017960000}"/>
    <cellStyle name="Dezimal 7 4 5 3 2" xfId="38508" xr:uid="{00000000-0005-0000-0000-000018960000}"/>
    <cellStyle name="Dezimal 7 4 5 3 2 2" xfId="38509" xr:uid="{00000000-0005-0000-0000-000019960000}"/>
    <cellStyle name="Dezimal 7 4 5 3 3" xfId="38510" xr:uid="{00000000-0005-0000-0000-00001A960000}"/>
    <cellStyle name="Dezimal 7 4 5 3 3 2" xfId="38511" xr:uid="{00000000-0005-0000-0000-00001B960000}"/>
    <cellStyle name="Dezimal 7 4 5 3 4" xfId="38512" xr:uid="{00000000-0005-0000-0000-00001C960000}"/>
    <cellStyle name="Dezimal 7 4 5 4" xfId="38513" xr:uid="{00000000-0005-0000-0000-00001D960000}"/>
    <cellStyle name="Dezimal 7 4 5 4 2" xfId="38514" xr:uid="{00000000-0005-0000-0000-00001E960000}"/>
    <cellStyle name="Dezimal 7 4 5 4 2 2" xfId="38515" xr:uid="{00000000-0005-0000-0000-00001F960000}"/>
    <cellStyle name="Dezimal 7 4 5 4 3" xfId="38516" xr:uid="{00000000-0005-0000-0000-000020960000}"/>
    <cellStyle name="Dezimal 7 4 5 4 3 2" xfId="38517" xr:uid="{00000000-0005-0000-0000-000021960000}"/>
    <cellStyle name="Dezimal 7 4 5 4 4" xfId="38518" xr:uid="{00000000-0005-0000-0000-000022960000}"/>
    <cellStyle name="Dezimal 7 4 5 5" xfId="38519" xr:uid="{00000000-0005-0000-0000-000023960000}"/>
    <cellStyle name="Dezimal 7 4 5 5 2" xfId="38520" xr:uid="{00000000-0005-0000-0000-000024960000}"/>
    <cellStyle name="Dezimal 7 4 5 5 2 2" xfId="38521" xr:uid="{00000000-0005-0000-0000-000025960000}"/>
    <cellStyle name="Dezimal 7 4 5 5 3" xfId="38522" xr:uid="{00000000-0005-0000-0000-000026960000}"/>
    <cellStyle name="Dezimal 7 4 5 5 3 2" xfId="38523" xr:uid="{00000000-0005-0000-0000-000027960000}"/>
    <cellStyle name="Dezimal 7 4 5 5 4" xfId="38524" xr:uid="{00000000-0005-0000-0000-000028960000}"/>
    <cellStyle name="Dezimal 7 4 5 6" xfId="38525" xr:uid="{00000000-0005-0000-0000-000029960000}"/>
    <cellStyle name="Dezimal 7 4 5 6 2" xfId="38526" xr:uid="{00000000-0005-0000-0000-00002A960000}"/>
    <cellStyle name="Dezimal 7 4 5 6 2 2" xfId="38527" xr:uid="{00000000-0005-0000-0000-00002B960000}"/>
    <cellStyle name="Dezimal 7 4 5 6 3" xfId="38528" xr:uid="{00000000-0005-0000-0000-00002C960000}"/>
    <cellStyle name="Dezimal 7 4 5 6 3 2" xfId="38529" xr:uid="{00000000-0005-0000-0000-00002D960000}"/>
    <cellStyle name="Dezimal 7 4 5 6 4" xfId="38530" xr:uid="{00000000-0005-0000-0000-00002E960000}"/>
    <cellStyle name="Dezimal 7 4 5 7" xfId="38531" xr:uid="{00000000-0005-0000-0000-00002F960000}"/>
    <cellStyle name="Dezimal 7 4 5 7 2" xfId="38532" xr:uid="{00000000-0005-0000-0000-000030960000}"/>
    <cellStyle name="Dezimal 7 4 5 8" xfId="38533" xr:uid="{00000000-0005-0000-0000-000031960000}"/>
    <cellStyle name="Dezimal 7 4 5 8 2" xfId="38534" xr:uid="{00000000-0005-0000-0000-000032960000}"/>
    <cellStyle name="Dezimal 7 4 5 9" xfId="38535" xr:uid="{00000000-0005-0000-0000-000033960000}"/>
    <cellStyle name="Dezimal 7 4 6" xfId="38536" xr:uid="{00000000-0005-0000-0000-000034960000}"/>
    <cellStyle name="Dezimal 7 4 6 2" xfId="38537" xr:uid="{00000000-0005-0000-0000-000035960000}"/>
    <cellStyle name="Dezimal 7 4 6 2 2" xfId="38538" xr:uid="{00000000-0005-0000-0000-000036960000}"/>
    <cellStyle name="Dezimal 7 4 6 2 2 2" xfId="38539" xr:uid="{00000000-0005-0000-0000-000037960000}"/>
    <cellStyle name="Dezimal 7 4 6 2 2 2 2" xfId="38540" xr:uid="{00000000-0005-0000-0000-000038960000}"/>
    <cellStyle name="Dezimal 7 4 6 2 2 3" xfId="38541" xr:uid="{00000000-0005-0000-0000-000039960000}"/>
    <cellStyle name="Dezimal 7 4 6 2 2 3 2" xfId="38542" xr:uid="{00000000-0005-0000-0000-00003A960000}"/>
    <cellStyle name="Dezimal 7 4 6 2 2 4" xfId="38543" xr:uid="{00000000-0005-0000-0000-00003B960000}"/>
    <cellStyle name="Dezimal 7 4 6 2 3" xfId="38544" xr:uid="{00000000-0005-0000-0000-00003C960000}"/>
    <cellStyle name="Dezimal 7 4 6 2 3 2" xfId="38545" xr:uid="{00000000-0005-0000-0000-00003D960000}"/>
    <cellStyle name="Dezimal 7 4 6 2 3 2 2" xfId="38546" xr:uid="{00000000-0005-0000-0000-00003E960000}"/>
    <cellStyle name="Dezimal 7 4 6 2 3 3" xfId="38547" xr:uid="{00000000-0005-0000-0000-00003F960000}"/>
    <cellStyle name="Dezimal 7 4 6 2 3 3 2" xfId="38548" xr:uid="{00000000-0005-0000-0000-000040960000}"/>
    <cellStyle name="Dezimal 7 4 6 2 3 4" xfId="38549" xr:uid="{00000000-0005-0000-0000-000041960000}"/>
    <cellStyle name="Dezimal 7 4 6 2 4" xfId="38550" xr:uid="{00000000-0005-0000-0000-000042960000}"/>
    <cellStyle name="Dezimal 7 4 6 2 4 2" xfId="38551" xr:uid="{00000000-0005-0000-0000-000043960000}"/>
    <cellStyle name="Dezimal 7 4 6 2 5" xfId="38552" xr:uid="{00000000-0005-0000-0000-000044960000}"/>
    <cellStyle name="Dezimal 7 4 6 2 5 2" xfId="38553" xr:uid="{00000000-0005-0000-0000-000045960000}"/>
    <cellStyle name="Dezimal 7 4 6 2 6" xfId="38554" xr:uid="{00000000-0005-0000-0000-000046960000}"/>
    <cellStyle name="Dezimal 7 4 6 3" xfId="38555" xr:uid="{00000000-0005-0000-0000-000047960000}"/>
    <cellStyle name="Dezimal 7 4 6 3 2" xfId="38556" xr:uid="{00000000-0005-0000-0000-000048960000}"/>
    <cellStyle name="Dezimal 7 4 6 3 2 2" xfId="38557" xr:uid="{00000000-0005-0000-0000-000049960000}"/>
    <cellStyle name="Dezimal 7 4 6 3 3" xfId="38558" xr:uid="{00000000-0005-0000-0000-00004A960000}"/>
    <cellStyle name="Dezimal 7 4 6 3 3 2" xfId="38559" xr:uid="{00000000-0005-0000-0000-00004B960000}"/>
    <cellStyle name="Dezimal 7 4 6 3 4" xfId="38560" xr:uid="{00000000-0005-0000-0000-00004C960000}"/>
    <cellStyle name="Dezimal 7 4 6 4" xfId="38561" xr:uid="{00000000-0005-0000-0000-00004D960000}"/>
    <cellStyle name="Dezimal 7 4 6 4 2" xfId="38562" xr:uid="{00000000-0005-0000-0000-00004E960000}"/>
    <cellStyle name="Dezimal 7 4 6 4 2 2" xfId="38563" xr:uid="{00000000-0005-0000-0000-00004F960000}"/>
    <cellStyle name="Dezimal 7 4 6 4 3" xfId="38564" xr:uid="{00000000-0005-0000-0000-000050960000}"/>
    <cellStyle name="Dezimal 7 4 6 4 3 2" xfId="38565" xr:uid="{00000000-0005-0000-0000-000051960000}"/>
    <cellStyle name="Dezimal 7 4 6 4 4" xfId="38566" xr:uid="{00000000-0005-0000-0000-000052960000}"/>
    <cellStyle name="Dezimal 7 4 6 5" xfId="38567" xr:uid="{00000000-0005-0000-0000-000053960000}"/>
    <cellStyle name="Dezimal 7 4 6 5 2" xfId="38568" xr:uid="{00000000-0005-0000-0000-000054960000}"/>
    <cellStyle name="Dezimal 7 4 6 5 2 2" xfId="38569" xr:uid="{00000000-0005-0000-0000-000055960000}"/>
    <cellStyle name="Dezimal 7 4 6 5 3" xfId="38570" xr:uid="{00000000-0005-0000-0000-000056960000}"/>
    <cellStyle name="Dezimal 7 4 6 5 3 2" xfId="38571" xr:uid="{00000000-0005-0000-0000-000057960000}"/>
    <cellStyle name="Dezimal 7 4 6 5 4" xfId="38572" xr:uid="{00000000-0005-0000-0000-000058960000}"/>
    <cellStyle name="Dezimal 7 4 6 6" xfId="38573" xr:uid="{00000000-0005-0000-0000-000059960000}"/>
    <cellStyle name="Dezimal 7 4 6 6 2" xfId="38574" xr:uid="{00000000-0005-0000-0000-00005A960000}"/>
    <cellStyle name="Dezimal 7 4 6 6 2 2" xfId="38575" xr:uid="{00000000-0005-0000-0000-00005B960000}"/>
    <cellStyle name="Dezimal 7 4 6 6 3" xfId="38576" xr:uid="{00000000-0005-0000-0000-00005C960000}"/>
    <cellStyle name="Dezimal 7 4 6 6 3 2" xfId="38577" xr:uid="{00000000-0005-0000-0000-00005D960000}"/>
    <cellStyle name="Dezimal 7 4 6 6 4" xfId="38578" xr:uid="{00000000-0005-0000-0000-00005E960000}"/>
    <cellStyle name="Dezimal 7 4 6 7" xfId="38579" xr:uid="{00000000-0005-0000-0000-00005F960000}"/>
    <cellStyle name="Dezimal 7 4 6 7 2" xfId="38580" xr:uid="{00000000-0005-0000-0000-000060960000}"/>
    <cellStyle name="Dezimal 7 4 6 8" xfId="38581" xr:uid="{00000000-0005-0000-0000-000061960000}"/>
    <cellStyle name="Dezimal 7 4 6 8 2" xfId="38582" xr:uid="{00000000-0005-0000-0000-000062960000}"/>
    <cellStyle name="Dezimal 7 4 6 9" xfId="38583" xr:uid="{00000000-0005-0000-0000-000063960000}"/>
    <cellStyle name="Dezimal 7 4 7" xfId="38584" xr:uid="{00000000-0005-0000-0000-000064960000}"/>
    <cellStyle name="Dezimal 7 4 7 10" xfId="38585" xr:uid="{00000000-0005-0000-0000-000065960000}"/>
    <cellStyle name="Dezimal 7 4 7 10 2" xfId="38586" xr:uid="{00000000-0005-0000-0000-000066960000}"/>
    <cellStyle name="Dezimal 7 4 7 11" xfId="38587" xr:uid="{00000000-0005-0000-0000-000067960000}"/>
    <cellStyle name="Dezimal 7 4 7 2" xfId="38588" xr:uid="{00000000-0005-0000-0000-000068960000}"/>
    <cellStyle name="Dezimal 7 4 7 2 2" xfId="38589" xr:uid="{00000000-0005-0000-0000-000069960000}"/>
    <cellStyle name="Dezimal 7 4 7 2 2 2" xfId="38590" xr:uid="{00000000-0005-0000-0000-00006A960000}"/>
    <cellStyle name="Dezimal 7 4 7 2 2 2 2" xfId="38591" xr:uid="{00000000-0005-0000-0000-00006B960000}"/>
    <cellStyle name="Dezimal 7 4 7 2 2 3" xfId="38592" xr:uid="{00000000-0005-0000-0000-00006C960000}"/>
    <cellStyle name="Dezimal 7 4 7 2 2 3 2" xfId="38593" xr:uid="{00000000-0005-0000-0000-00006D960000}"/>
    <cellStyle name="Dezimal 7 4 7 2 2 4" xfId="38594" xr:uid="{00000000-0005-0000-0000-00006E960000}"/>
    <cellStyle name="Dezimal 7 4 7 2 3" xfId="38595" xr:uid="{00000000-0005-0000-0000-00006F960000}"/>
    <cellStyle name="Dezimal 7 4 7 2 3 2" xfId="38596" xr:uid="{00000000-0005-0000-0000-000070960000}"/>
    <cellStyle name="Dezimal 7 4 7 2 3 2 2" xfId="38597" xr:uid="{00000000-0005-0000-0000-000071960000}"/>
    <cellStyle name="Dezimal 7 4 7 2 3 3" xfId="38598" xr:uid="{00000000-0005-0000-0000-000072960000}"/>
    <cellStyle name="Dezimal 7 4 7 2 3 3 2" xfId="38599" xr:uid="{00000000-0005-0000-0000-000073960000}"/>
    <cellStyle name="Dezimal 7 4 7 2 3 4" xfId="38600" xr:uid="{00000000-0005-0000-0000-000074960000}"/>
    <cellStyle name="Dezimal 7 4 7 2 4" xfId="38601" xr:uid="{00000000-0005-0000-0000-000075960000}"/>
    <cellStyle name="Dezimal 7 4 7 2 4 2" xfId="38602" xr:uid="{00000000-0005-0000-0000-000076960000}"/>
    <cellStyle name="Dezimal 7 4 7 2 5" xfId="38603" xr:uid="{00000000-0005-0000-0000-000077960000}"/>
    <cellStyle name="Dezimal 7 4 7 2 5 2" xfId="38604" xr:uid="{00000000-0005-0000-0000-000078960000}"/>
    <cellStyle name="Dezimal 7 4 7 2 6" xfId="38605" xr:uid="{00000000-0005-0000-0000-000079960000}"/>
    <cellStyle name="Dezimal 7 4 7 3" xfId="38606" xr:uid="{00000000-0005-0000-0000-00007A960000}"/>
    <cellStyle name="Dezimal 7 4 7 3 2" xfId="38607" xr:uid="{00000000-0005-0000-0000-00007B960000}"/>
    <cellStyle name="Dezimal 7 4 7 3 2 2" xfId="38608" xr:uid="{00000000-0005-0000-0000-00007C960000}"/>
    <cellStyle name="Dezimal 7 4 7 3 2 2 2" xfId="38609" xr:uid="{00000000-0005-0000-0000-00007D960000}"/>
    <cellStyle name="Dezimal 7 4 7 3 2 3" xfId="38610" xr:uid="{00000000-0005-0000-0000-00007E960000}"/>
    <cellStyle name="Dezimal 7 4 7 3 2 3 2" xfId="38611" xr:uid="{00000000-0005-0000-0000-00007F960000}"/>
    <cellStyle name="Dezimal 7 4 7 3 2 4" xfId="38612" xr:uid="{00000000-0005-0000-0000-000080960000}"/>
    <cellStyle name="Dezimal 7 4 7 3 3" xfId="38613" xr:uid="{00000000-0005-0000-0000-000081960000}"/>
    <cellStyle name="Dezimal 7 4 7 3 3 2" xfId="38614" xr:uid="{00000000-0005-0000-0000-000082960000}"/>
    <cellStyle name="Dezimal 7 4 7 3 3 2 2" xfId="38615" xr:uid="{00000000-0005-0000-0000-000083960000}"/>
    <cellStyle name="Dezimal 7 4 7 3 3 3" xfId="38616" xr:uid="{00000000-0005-0000-0000-000084960000}"/>
    <cellStyle name="Dezimal 7 4 7 3 3 3 2" xfId="38617" xr:uid="{00000000-0005-0000-0000-000085960000}"/>
    <cellStyle name="Dezimal 7 4 7 3 3 4" xfId="38618" xr:uid="{00000000-0005-0000-0000-000086960000}"/>
    <cellStyle name="Dezimal 7 4 7 3 4" xfId="38619" xr:uid="{00000000-0005-0000-0000-000087960000}"/>
    <cellStyle name="Dezimal 7 4 7 3 4 2" xfId="38620" xr:uid="{00000000-0005-0000-0000-000088960000}"/>
    <cellStyle name="Dezimal 7 4 7 3 5" xfId="38621" xr:uid="{00000000-0005-0000-0000-000089960000}"/>
    <cellStyle name="Dezimal 7 4 7 3 5 2" xfId="38622" xr:uid="{00000000-0005-0000-0000-00008A960000}"/>
    <cellStyle name="Dezimal 7 4 7 3 6" xfId="38623" xr:uid="{00000000-0005-0000-0000-00008B960000}"/>
    <cellStyle name="Dezimal 7 4 7 4" xfId="38624" xr:uid="{00000000-0005-0000-0000-00008C960000}"/>
    <cellStyle name="Dezimal 7 4 7 4 2" xfId="38625" xr:uid="{00000000-0005-0000-0000-00008D960000}"/>
    <cellStyle name="Dezimal 7 4 7 4 2 2" xfId="38626" xr:uid="{00000000-0005-0000-0000-00008E960000}"/>
    <cellStyle name="Dezimal 7 4 7 4 2 2 2" xfId="38627" xr:uid="{00000000-0005-0000-0000-00008F960000}"/>
    <cellStyle name="Dezimal 7 4 7 4 2 2 2 2" xfId="38628" xr:uid="{00000000-0005-0000-0000-000090960000}"/>
    <cellStyle name="Dezimal 7 4 7 4 2 2 3" xfId="38629" xr:uid="{00000000-0005-0000-0000-000091960000}"/>
    <cellStyle name="Dezimal 7 4 7 4 2 2 3 2" xfId="38630" xr:uid="{00000000-0005-0000-0000-000092960000}"/>
    <cellStyle name="Dezimal 7 4 7 4 2 2 4" xfId="38631" xr:uid="{00000000-0005-0000-0000-000093960000}"/>
    <cellStyle name="Dezimal 7 4 7 4 2 3" xfId="38632" xr:uid="{00000000-0005-0000-0000-000094960000}"/>
    <cellStyle name="Dezimal 7 4 7 4 2 3 2" xfId="38633" xr:uid="{00000000-0005-0000-0000-000095960000}"/>
    <cellStyle name="Dezimal 7 4 7 4 2 3 2 2" xfId="38634" xr:uid="{00000000-0005-0000-0000-000096960000}"/>
    <cellStyle name="Dezimal 7 4 7 4 2 3 3" xfId="38635" xr:uid="{00000000-0005-0000-0000-000097960000}"/>
    <cellStyle name="Dezimal 7 4 7 4 2 3 3 2" xfId="38636" xr:uid="{00000000-0005-0000-0000-000098960000}"/>
    <cellStyle name="Dezimal 7 4 7 4 2 3 4" xfId="38637" xr:uid="{00000000-0005-0000-0000-000099960000}"/>
    <cellStyle name="Dezimal 7 4 7 4 2 4" xfId="38638" xr:uid="{00000000-0005-0000-0000-00009A960000}"/>
    <cellStyle name="Dezimal 7 4 7 4 2 4 2" xfId="38639" xr:uid="{00000000-0005-0000-0000-00009B960000}"/>
    <cellStyle name="Dezimal 7 4 7 4 2 5" xfId="38640" xr:uid="{00000000-0005-0000-0000-00009C960000}"/>
    <cellStyle name="Dezimal 7 4 7 4 2 5 2" xfId="38641" xr:uid="{00000000-0005-0000-0000-00009D960000}"/>
    <cellStyle name="Dezimal 7 4 7 4 2 6" xfId="38642" xr:uid="{00000000-0005-0000-0000-00009E960000}"/>
    <cellStyle name="Dezimal 7 4 7 4 3" xfId="38643" xr:uid="{00000000-0005-0000-0000-00009F960000}"/>
    <cellStyle name="Dezimal 7 4 7 4 3 2" xfId="38644" xr:uid="{00000000-0005-0000-0000-0000A0960000}"/>
    <cellStyle name="Dezimal 7 4 7 4 3 2 2" xfId="38645" xr:uid="{00000000-0005-0000-0000-0000A1960000}"/>
    <cellStyle name="Dezimal 7 4 7 4 3 3" xfId="38646" xr:uid="{00000000-0005-0000-0000-0000A2960000}"/>
    <cellStyle name="Dezimal 7 4 7 4 3 3 2" xfId="38647" xr:uid="{00000000-0005-0000-0000-0000A3960000}"/>
    <cellStyle name="Dezimal 7 4 7 4 3 4" xfId="38648" xr:uid="{00000000-0005-0000-0000-0000A4960000}"/>
    <cellStyle name="Dezimal 7 4 7 4 4" xfId="38649" xr:uid="{00000000-0005-0000-0000-0000A5960000}"/>
    <cellStyle name="Dezimal 7 4 7 4 4 2" xfId="38650" xr:uid="{00000000-0005-0000-0000-0000A6960000}"/>
    <cellStyle name="Dezimal 7 4 7 4 5" xfId="38651" xr:uid="{00000000-0005-0000-0000-0000A7960000}"/>
    <cellStyle name="Dezimal 7 4 7 4 5 2" xfId="38652" xr:uid="{00000000-0005-0000-0000-0000A8960000}"/>
    <cellStyle name="Dezimal 7 4 7 4 6" xfId="38653" xr:uid="{00000000-0005-0000-0000-0000A9960000}"/>
    <cellStyle name="Dezimal 7 4 7 5" xfId="38654" xr:uid="{00000000-0005-0000-0000-0000AA960000}"/>
    <cellStyle name="Dezimal 7 4 7 5 2" xfId="38655" xr:uid="{00000000-0005-0000-0000-0000AB960000}"/>
    <cellStyle name="Dezimal 7 4 7 5 2 2" xfId="38656" xr:uid="{00000000-0005-0000-0000-0000AC960000}"/>
    <cellStyle name="Dezimal 7 4 7 5 3" xfId="38657" xr:uid="{00000000-0005-0000-0000-0000AD960000}"/>
    <cellStyle name="Dezimal 7 4 7 5 3 2" xfId="38658" xr:uid="{00000000-0005-0000-0000-0000AE960000}"/>
    <cellStyle name="Dezimal 7 4 7 5 4" xfId="38659" xr:uid="{00000000-0005-0000-0000-0000AF960000}"/>
    <cellStyle name="Dezimal 7 4 7 6" xfId="38660" xr:uid="{00000000-0005-0000-0000-0000B0960000}"/>
    <cellStyle name="Dezimal 7 4 7 6 2" xfId="38661" xr:uid="{00000000-0005-0000-0000-0000B1960000}"/>
    <cellStyle name="Dezimal 7 4 7 6 2 2" xfId="38662" xr:uid="{00000000-0005-0000-0000-0000B2960000}"/>
    <cellStyle name="Dezimal 7 4 7 6 3" xfId="38663" xr:uid="{00000000-0005-0000-0000-0000B3960000}"/>
    <cellStyle name="Dezimal 7 4 7 6 3 2" xfId="38664" xr:uid="{00000000-0005-0000-0000-0000B4960000}"/>
    <cellStyle name="Dezimal 7 4 7 6 4" xfId="38665" xr:uid="{00000000-0005-0000-0000-0000B5960000}"/>
    <cellStyle name="Dezimal 7 4 7 7" xfId="38666" xr:uid="{00000000-0005-0000-0000-0000B6960000}"/>
    <cellStyle name="Dezimal 7 4 7 7 2" xfId="38667" xr:uid="{00000000-0005-0000-0000-0000B7960000}"/>
    <cellStyle name="Dezimal 7 4 7 7 2 2" xfId="38668" xr:uid="{00000000-0005-0000-0000-0000B8960000}"/>
    <cellStyle name="Dezimal 7 4 7 7 3" xfId="38669" xr:uid="{00000000-0005-0000-0000-0000B9960000}"/>
    <cellStyle name="Dezimal 7 4 7 7 3 2" xfId="38670" xr:uid="{00000000-0005-0000-0000-0000BA960000}"/>
    <cellStyle name="Dezimal 7 4 7 7 4" xfId="38671" xr:uid="{00000000-0005-0000-0000-0000BB960000}"/>
    <cellStyle name="Dezimal 7 4 7 8" xfId="38672" xr:uid="{00000000-0005-0000-0000-0000BC960000}"/>
    <cellStyle name="Dezimal 7 4 7 8 2" xfId="38673" xr:uid="{00000000-0005-0000-0000-0000BD960000}"/>
    <cellStyle name="Dezimal 7 4 7 8 2 2" xfId="38674" xr:uid="{00000000-0005-0000-0000-0000BE960000}"/>
    <cellStyle name="Dezimal 7 4 7 8 3" xfId="38675" xr:uid="{00000000-0005-0000-0000-0000BF960000}"/>
    <cellStyle name="Dezimal 7 4 7 8 3 2" xfId="38676" xr:uid="{00000000-0005-0000-0000-0000C0960000}"/>
    <cellStyle name="Dezimal 7 4 7 8 4" xfId="38677" xr:uid="{00000000-0005-0000-0000-0000C1960000}"/>
    <cellStyle name="Dezimal 7 4 7 9" xfId="38678" xr:uid="{00000000-0005-0000-0000-0000C2960000}"/>
    <cellStyle name="Dezimal 7 4 7 9 2" xfId="38679" xr:uid="{00000000-0005-0000-0000-0000C3960000}"/>
    <cellStyle name="Dezimal 7 4 8" xfId="38680" xr:uid="{00000000-0005-0000-0000-0000C4960000}"/>
    <cellStyle name="Dezimal 7 4 8 10" xfId="38681" xr:uid="{00000000-0005-0000-0000-0000C5960000}"/>
    <cellStyle name="Dezimal 7 4 8 2" xfId="38682" xr:uid="{00000000-0005-0000-0000-0000C6960000}"/>
    <cellStyle name="Dezimal 7 4 8 2 2" xfId="38683" xr:uid="{00000000-0005-0000-0000-0000C7960000}"/>
    <cellStyle name="Dezimal 7 4 8 2 2 2" xfId="38684" xr:uid="{00000000-0005-0000-0000-0000C8960000}"/>
    <cellStyle name="Dezimal 7 4 8 2 2 2 2" xfId="38685" xr:uid="{00000000-0005-0000-0000-0000C9960000}"/>
    <cellStyle name="Dezimal 7 4 8 2 2 3" xfId="38686" xr:uid="{00000000-0005-0000-0000-0000CA960000}"/>
    <cellStyle name="Dezimal 7 4 8 2 2 3 2" xfId="38687" xr:uid="{00000000-0005-0000-0000-0000CB960000}"/>
    <cellStyle name="Dezimal 7 4 8 2 2 4" xfId="38688" xr:uid="{00000000-0005-0000-0000-0000CC960000}"/>
    <cellStyle name="Dezimal 7 4 8 2 3" xfId="38689" xr:uid="{00000000-0005-0000-0000-0000CD960000}"/>
    <cellStyle name="Dezimal 7 4 8 2 3 2" xfId="38690" xr:uid="{00000000-0005-0000-0000-0000CE960000}"/>
    <cellStyle name="Dezimal 7 4 8 2 3 2 2" xfId="38691" xr:uid="{00000000-0005-0000-0000-0000CF960000}"/>
    <cellStyle name="Dezimal 7 4 8 2 3 3" xfId="38692" xr:uid="{00000000-0005-0000-0000-0000D0960000}"/>
    <cellStyle name="Dezimal 7 4 8 2 3 3 2" xfId="38693" xr:uid="{00000000-0005-0000-0000-0000D1960000}"/>
    <cellStyle name="Dezimal 7 4 8 2 3 4" xfId="38694" xr:uid="{00000000-0005-0000-0000-0000D2960000}"/>
    <cellStyle name="Dezimal 7 4 8 2 4" xfId="38695" xr:uid="{00000000-0005-0000-0000-0000D3960000}"/>
    <cellStyle name="Dezimal 7 4 8 2 4 2" xfId="38696" xr:uid="{00000000-0005-0000-0000-0000D4960000}"/>
    <cellStyle name="Dezimal 7 4 8 2 5" xfId="38697" xr:uid="{00000000-0005-0000-0000-0000D5960000}"/>
    <cellStyle name="Dezimal 7 4 8 2 5 2" xfId="38698" xr:uid="{00000000-0005-0000-0000-0000D6960000}"/>
    <cellStyle name="Dezimal 7 4 8 2 6" xfId="38699" xr:uid="{00000000-0005-0000-0000-0000D7960000}"/>
    <cellStyle name="Dezimal 7 4 8 3" xfId="38700" xr:uid="{00000000-0005-0000-0000-0000D8960000}"/>
    <cellStyle name="Dezimal 7 4 8 3 2" xfId="38701" xr:uid="{00000000-0005-0000-0000-0000D9960000}"/>
    <cellStyle name="Dezimal 7 4 8 3 2 2" xfId="38702" xr:uid="{00000000-0005-0000-0000-0000DA960000}"/>
    <cellStyle name="Dezimal 7 4 8 3 2 2 2" xfId="38703" xr:uid="{00000000-0005-0000-0000-0000DB960000}"/>
    <cellStyle name="Dezimal 7 4 8 3 2 3" xfId="38704" xr:uid="{00000000-0005-0000-0000-0000DC960000}"/>
    <cellStyle name="Dezimal 7 4 8 3 2 3 2" xfId="38705" xr:uid="{00000000-0005-0000-0000-0000DD960000}"/>
    <cellStyle name="Dezimal 7 4 8 3 2 4" xfId="38706" xr:uid="{00000000-0005-0000-0000-0000DE960000}"/>
    <cellStyle name="Dezimal 7 4 8 3 3" xfId="38707" xr:uid="{00000000-0005-0000-0000-0000DF960000}"/>
    <cellStyle name="Dezimal 7 4 8 3 3 2" xfId="38708" xr:uid="{00000000-0005-0000-0000-0000E0960000}"/>
    <cellStyle name="Dezimal 7 4 8 3 3 2 2" xfId="38709" xr:uid="{00000000-0005-0000-0000-0000E1960000}"/>
    <cellStyle name="Dezimal 7 4 8 3 3 3" xfId="38710" xr:uid="{00000000-0005-0000-0000-0000E2960000}"/>
    <cellStyle name="Dezimal 7 4 8 3 3 3 2" xfId="38711" xr:uid="{00000000-0005-0000-0000-0000E3960000}"/>
    <cellStyle name="Dezimal 7 4 8 3 3 4" xfId="38712" xr:uid="{00000000-0005-0000-0000-0000E4960000}"/>
    <cellStyle name="Dezimal 7 4 8 3 4" xfId="38713" xr:uid="{00000000-0005-0000-0000-0000E5960000}"/>
    <cellStyle name="Dezimal 7 4 8 3 4 2" xfId="38714" xr:uid="{00000000-0005-0000-0000-0000E6960000}"/>
    <cellStyle name="Dezimal 7 4 8 3 5" xfId="38715" xr:uid="{00000000-0005-0000-0000-0000E7960000}"/>
    <cellStyle name="Dezimal 7 4 8 3 5 2" xfId="38716" xr:uid="{00000000-0005-0000-0000-0000E8960000}"/>
    <cellStyle name="Dezimal 7 4 8 3 6" xfId="38717" xr:uid="{00000000-0005-0000-0000-0000E9960000}"/>
    <cellStyle name="Dezimal 7 4 8 4" xfId="38718" xr:uid="{00000000-0005-0000-0000-0000EA960000}"/>
    <cellStyle name="Dezimal 7 4 8 4 2" xfId="38719" xr:uid="{00000000-0005-0000-0000-0000EB960000}"/>
    <cellStyle name="Dezimal 7 4 8 4 2 2" xfId="38720" xr:uid="{00000000-0005-0000-0000-0000EC960000}"/>
    <cellStyle name="Dezimal 7 4 8 4 2 2 2" xfId="38721" xr:uid="{00000000-0005-0000-0000-0000ED960000}"/>
    <cellStyle name="Dezimal 7 4 8 4 2 2 2 2" xfId="38722" xr:uid="{00000000-0005-0000-0000-0000EE960000}"/>
    <cellStyle name="Dezimal 7 4 8 4 2 2 3" xfId="38723" xr:uid="{00000000-0005-0000-0000-0000EF960000}"/>
    <cellStyle name="Dezimal 7 4 8 4 2 2 3 2" xfId="38724" xr:uid="{00000000-0005-0000-0000-0000F0960000}"/>
    <cellStyle name="Dezimal 7 4 8 4 2 2 4" xfId="38725" xr:uid="{00000000-0005-0000-0000-0000F1960000}"/>
    <cellStyle name="Dezimal 7 4 8 4 2 3" xfId="38726" xr:uid="{00000000-0005-0000-0000-0000F2960000}"/>
    <cellStyle name="Dezimal 7 4 8 4 2 3 2" xfId="38727" xr:uid="{00000000-0005-0000-0000-0000F3960000}"/>
    <cellStyle name="Dezimal 7 4 8 4 2 3 2 2" xfId="38728" xr:uid="{00000000-0005-0000-0000-0000F4960000}"/>
    <cellStyle name="Dezimal 7 4 8 4 2 3 3" xfId="38729" xr:uid="{00000000-0005-0000-0000-0000F5960000}"/>
    <cellStyle name="Dezimal 7 4 8 4 2 3 3 2" xfId="38730" xr:uid="{00000000-0005-0000-0000-0000F6960000}"/>
    <cellStyle name="Dezimal 7 4 8 4 2 3 4" xfId="38731" xr:uid="{00000000-0005-0000-0000-0000F7960000}"/>
    <cellStyle name="Dezimal 7 4 8 4 2 4" xfId="38732" xr:uid="{00000000-0005-0000-0000-0000F8960000}"/>
    <cellStyle name="Dezimal 7 4 8 4 2 4 2" xfId="38733" xr:uid="{00000000-0005-0000-0000-0000F9960000}"/>
    <cellStyle name="Dezimal 7 4 8 4 2 5" xfId="38734" xr:uid="{00000000-0005-0000-0000-0000FA960000}"/>
    <cellStyle name="Dezimal 7 4 8 4 2 5 2" xfId="38735" xr:uid="{00000000-0005-0000-0000-0000FB960000}"/>
    <cellStyle name="Dezimal 7 4 8 4 2 6" xfId="38736" xr:uid="{00000000-0005-0000-0000-0000FC960000}"/>
    <cellStyle name="Dezimal 7 4 8 4 3" xfId="38737" xr:uid="{00000000-0005-0000-0000-0000FD960000}"/>
    <cellStyle name="Dezimal 7 4 8 4 3 2" xfId="38738" xr:uid="{00000000-0005-0000-0000-0000FE960000}"/>
    <cellStyle name="Dezimal 7 4 8 4 3 2 2" xfId="38739" xr:uid="{00000000-0005-0000-0000-0000FF960000}"/>
    <cellStyle name="Dezimal 7 4 8 4 3 3" xfId="38740" xr:uid="{00000000-0005-0000-0000-000000970000}"/>
    <cellStyle name="Dezimal 7 4 8 4 3 3 2" xfId="38741" xr:uid="{00000000-0005-0000-0000-000001970000}"/>
    <cellStyle name="Dezimal 7 4 8 4 3 4" xfId="38742" xr:uid="{00000000-0005-0000-0000-000002970000}"/>
    <cellStyle name="Dezimal 7 4 8 4 4" xfId="38743" xr:uid="{00000000-0005-0000-0000-000003970000}"/>
    <cellStyle name="Dezimal 7 4 8 4 4 2" xfId="38744" xr:uid="{00000000-0005-0000-0000-000004970000}"/>
    <cellStyle name="Dezimal 7 4 8 4 5" xfId="38745" xr:uid="{00000000-0005-0000-0000-000005970000}"/>
    <cellStyle name="Dezimal 7 4 8 4 5 2" xfId="38746" xr:uid="{00000000-0005-0000-0000-000006970000}"/>
    <cellStyle name="Dezimal 7 4 8 4 6" xfId="38747" xr:uid="{00000000-0005-0000-0000-000007970000}"/>
    <cellStyle name="Dezimal 7 4 8 5" xfId="38748" xr:uid="{00000000-0005-0000-0000-000008970000}"/>
    <cellStyle name="Dezimal 7 4 8 5 2" xfId="38749" xr:uid="{00000000-0005-0000-0000-000009970000}"/>
    <cellStyle name="Dezimal 7 4 8 5 2 2" xfId="38750" xr:uid="{00000000-0005-0000-0000-00000A970000}"/>
    <cellStyle name="Dezimal 7 4 8 5 3" xfId="38751" xr:uid="{00000000-0005-0000-0000-00000B970000}"/>
    <cellStyle name="Dezimal 7 4 8 5 3 2" xfId="38752" xr:uid="{00000000-0005-0000-0000-00000C970000}"/>
    <cellStyle name="Dezimal 7 4 8 5 4" xfId="38753" xr:uid="{00000000-0005-0000-0000-00000D970000}"/>
    <cellStyle name="Dezimal 7 4 8 6" xfId="38754" xr:uid="{00000000-0005-0000-0000-00000E970000}"/>
    <cellStyle name="Dezimal 7 4 8 6 2" xfId="38755" xr:uid="{00000000-0005-0000-0000-00000F970000}"/>
    <cellStyle name="Dezimal 7 4 8 6 2 2" xfId="38756" xr:uid="{00000000-0005-0000-0000-000010970000}"/>
    <cellStyle name="Dezimal 7 4 8 6 3" xfId="38757" xr:uid="{00000000-0005-0000-0000-000011970000}"/>
    <cellStyle name="Dezimal 7 4 8 6 3 2" xfId="38758" xr:uid="{00000000-0005-0000-0000-000012970000}"/>
    <cellStyle name="Dezimal 7 4 8 6 4" xfId="38759" xr:uid="{00000000-0005-0000-0000-000013970000}"/>
    <cellStyle name="Dezimal 7 4 8 7" xfId="38760" xr:uid="{00000000-0005-0000-0000-000014970000}"/>
    <cellStyle name="Dezimal 7 4 8 7 2" xfId="38761" xr:uid="{00000000-0005-0000-0000-000015970000}"/>
    <cellStyle name="Dezimal 7 4 8 7 2 2" xfId="38762" xr:uid="{00000000-0005-0000-0000-000016970000}"/>
    <cellStyle name="Dezimal 7 4 8 7 3" xfId="38763" xr:uid="{00000000-0005-0000-0000-000017970000}"/>
    <cellStyle name="Dezimal 7 4 8 7 3 2" xfId="38764" xr:uid="{00000000-0005-0000-0000-000018970000}"/>
    <cellStyle name="Dezimal 7 4 8 7 4" xfId="38765" xr:uid="{00000000-0005-0000-0000-000019970000}"/>
    <cellStyle name="Dezimal 7 4 8 8" xfId="38766" xr:uid="{00000000-0005-0000-0000-00001A970000}"/>
    <cellStyle name="Dezimal 7 4 8 8 2" xfId="38767" xr:uid="{00000000-0005-0000-0000-00001B970000}"/>
    <cellStyle name="Dezimal 7 4 8 9" xfId="38768" xr:uid="{00000000-0005-0000-0000-00001C970000}"/>
    <cellStyle name="Dezimal 7 4 8 9 2" xfId="38769" xr:uid="{00000000-0005-0000-0000-00001D970000}"/>
    <cellStyle name="Dezimal 7 4 9" xfId="38770" xr:uid="{00000000-0005-0000-0000-00001E970000}"/>
    <cellStyle name="Dezimal 7 4 9 2" xfId="38771" xr:uid="{00000000-0005-0000-0000-00001F970000}"/>
    <cellStyle name="Dezimal 7 4 9 2 2" xfId="38772" xr:uid="{00000000-0005-0000-0000-000020970000}"/>
    <cellStyle name="Dezimal 7 4 9 2 2 2" xfId="38773" xr:uid="{00000000-0005-0000-0000-000021970000}"/>
    <cellStyle name="Dezimal 7 4 9 2 2 2 2" xfId="38774" xr:uid="{00000000-0005-0000-0000-000022970000}"/>
    <cellStyle name="Dezimal 7 4 9 2 2 3" xfId="38775" xr:uid="{00000000-0005-0000-0000-000023970000}"/>
    <cellStyle name="Dezimal 7 4 9 2 2 3 2" xfId="38776" xr:uid="{00000000-0005-0000-0000-000024970000}"/>
    <cellStyle name="Dezimal 7 4 9 2 2 4" xfId="38777" xr:uid="{00000000-0005-0000-0000-000025970000}"/>
    <cellStyle name="Dezimal 7 4 9 2 3" xfId="38778" xr:uid="{00000000-0005-0000-0000-000026970000}"/>
    <cellStyle name="Dezimal 7 4 9 2 3 2" xfId="38779" xr:uid="{00000000-0005-0000-0000-000027970000}"/>
    <cellStyle name="Dezimal 7 4 9 2 3 2 2" xfId="38780" xr:uid="{00000000-0005-0000-0000-000028970000}"/>
    <cellStyle name="Dezimal 7 4 9 2 3 3" xfId="38781" xr:uid="{00000000-0005-0000-0000-000029970000}"/>
    <cellStyle name="Dezimal 7 4 9 2 3 3 2" xfId="38782" xr:uid="{00000000-0005-0000-0000-00002A970000}"/>
    <cellStyle name="Dezimal 7 4 9 2 3 4" xfId="38783" xr:uid="{00000000-0005-0000-0000-00002B970000}"/>
    <cellStyle name="Dezimal 7 4 9 2 4" xfId="38784" xr:uid="{00000000-0005-0000-0000-00002C970000}"/>
    <cellStyle name="Dezimal 7 4 9 2 4 2" xfId="38785" xr:uid="{00000000-0005-0000-0000-00002D970000}"/>
    <cellStyle name="Dezimal 7 4 9 2 5" xfId="38786" xr:uid="{00000000-0005-0000-0000-00002E970000}"/>
    <cellStyle name="Dezimal 7 4 9 2 5 2" xfId="38787" xr:uid="{00000000-0005-0000-0000-00002F970000}"/>
    <cellStyle name="Dezimal 7 4 9 2 6" xfId="38788" xr:uid="{00000000-0005-0000-0000-000030970000}"/>
    <cellStyle name="Dezimal 7 4 9 3" xfId="38789" xr:uid="{00000000-0005-0000-0000-000031970000}"/>
    <cellStyle name="Dezimal 7 4 9 3 2" xfId="38790" xr:uid="{00000000-0005-0000-0000-000032970000}"/>
    <cellStyle name="Dezimal 7 4 9 3 2 2" xfId="38791" xr:uid="{00000000-0005-0000-0000-000033970000}"/>
    <cellStyle name="Dezimal 7 4 9 3 3" xfId="38792" xr:uid="{00000000-0005-0000-0000-000034970000}"/>
    <cellStyle name="Dezimal 7 4 9 3 3 2" xfId="38793" xr:uid="{00000000-0005-0000-0000-000035970000}"/>
    <cellStyle name="Dezimal 7 4 9 3 4" xfId="38794" xr:uid="{00000000-0005-0000-0000-000036970000}"/>
    <cellStyle name="Dezimal 7 4 9 4" xfId="38795" xr:uid="{00000000-0005-0000-0000-000037970000}"/>
    <cellStyle name="Dezimal 7 4 9 4 2" xfId="38796" xr:uid="{00000000-0005-0000-0000-000038970000}"/>
    <cellStyle name="Dezimal 7 4 9 5" xfId="38797" xr:uid="{00000000-0005-0000-0000-000039970000}"/>
    <cellStyle name="Dezimal 7 4 9 5 2" xfId="38798" xr:uid="{00000000-0005-0000-0000-00003A970000}"/>
    <cellStyle name="Dezimal 7 4 9 6" xfId="38799" xr:uid="{00000000-0005-0000-0000-00003B970000}"/>
    <cellStyle name="Dezimal 7 5" xfId="38800" xr:uid="{00000000-0005-0000-0000-00003C970000}"/>
    <cellStyle name="Dezimal 7 5 10" xfId="38801" xr:uid="{00000000-0005-0000-0000-00003D970000}"/>
    <cellStyle name="Dezimal 7 5 10 2" xfId="38802" xr:uid="{00000000-0005-0000-0000-00003E970000}"/>
    <cellStyle name="Dezimal 7 5 11" xfId="38803" xr:uid="{00000000-0005-0000-0000-00003F970000}"/>
    <cellStyle name="Dezimal 7 5 2" xfId="38804" xr:uid="{00000000-0005-0000-0000-000040970000}"/>
    <cellStyle name="Dezimal 7 5 2 10" xfId="38805" xr:uid="{00000000-0005-0000-0000-000041970000}"/>
    <cellStyle name="Dezimal 7 5 2 2" xfId="38806" xr:uid="{00000000-0005-0000-0000-000042970000}"/>
    <cellStyle name="Dezimal 7 5 2 2 2" xfId="38807" xr:uid="{00000000-0005-0000-0000-000043970000}"/>
    <cellStyle name="Dezimal 7 5 2 2 2 2" xfId="38808" xr:uid="{00000000-0005-0000-0000-000044970000}"/>
    <cellStyle name="Dezimal 7 5 2 2 2 2 2" xfId="38809" xr:uid="{00000000-0005-0000-0000-000045970000}"/>
    <cellStyle name="Dezimal 7 5 2 2 2 3" xfId="38810" xr:uid="{00000000-0005-0000-0000-000046970000}"/>
    <cellStyle name="Dezimal 7 5 2 2 3" xfId="38811" xr:uid="{00000000-0005-0000-0000-000047970000}"/>
    <cellStyle name="Dezimal 7 5 2 2 3 2" xfId="38812" xr:uid="{00000000-0005-0000-0000-000048970000}"/>
    <cellStyle name="Dezimal 7 5 2 2 4" xfId="38813" xr:uid="{00000000-0005-0000-0000-000049970000}"/>
    <cellStyle name="Dezimal 7 5 2 3" xfId="38814" xr:uid="{00000000-0005-0000-0000-00004A970000}"/>
    <cellStyle name="Dezimal 7 5 2 3 2" xfId="38815" xr:uid="{00000000-0005-0000-0000-00004B970000}"/>
    <cellStyle name="Dezimal 7 5 2 3 2 2" xfId="38816" xr:uid="{00000000-0005-0000-0000-00004C970000}"/>
    <cellStyle name="Dezimal 7 5 2 3 3" xfId="38817" xr:uid="{00000000-0005-0000-0000-00004D970000}"/>
    <cellStyle name="Dezimal 7 5 2 3 3 2" xfId="38818" xr:uid="{00000000-0005-0000-0000-00004E970000}"/>
    <cellStyle name="Dezimal 7 5 2 3 4" xfId="38819" xr:uid="{00000000-0005-0000-0000-00004F970000}"/>
    <cellStyle name="Dezimal 7 5 2 4" xfId="38820" xr:uid="{00000000-0005-0000-0000-000050970000}"/>
    <cellStyle name="Dezimal 7 5 2 4 2" xfId="38821" xr:uid="{00000000-0005-0000-0000-000051970000}"/>
    <cellStyle name="Dezimal 7 5 2 4 2 2" xfId="38822" xr:uid="{00000000-0005-0000-0000-000052970000}"/>
    <cellStyle name="Dezimal 7 5 2 4 3" xfId="38823" xr:uid="{00000000-0005-0000-0000-000053970000}"/>
    <cellStyle name="Dezimal 7 5 2 4 3 2" xfId="38824" xr:uid="{00000000-0005-0000-0000-000054970000}"/>
    <cellStyle name="Dezimal 7 5 2 4 4" xfId="38825" xr:uid="{00000000-0005-0000-0000-000055970000}"/>
    <cellStyle name="Dezimal 7 5 2 5" xfId="38826" xr:uid="{00000000-0005-0000-0000-000056970000}"/>
    <cellStyle name="Dezimal 7 5 2 5 2" xfId="38827" xr:uid="{00000000-0005-0000-0000-000057970000}"/>
    <cellStyle name="Dezimal 7 5 2 5 2 2" xfId="38828" xr:uid="{00000000-0005-0000-0000-000058970000}"/>
    <cellStyle name="Dezimal 7 5 2 5 3" xfId="38829" xr:uid="{00000000-0005-0000-0000-000059970000}"/>
    <cellStyle name="Dezimal 7 5 2 5 3 2" xfId="38830" xr:uid="{00000000-0005-0000-0000-00005A970000}"/>
    <cellStyle name="Dezimal 7 5 2 5 4" xfId="38831" xr:uid="{00000000-0005-0000-0000-00005B970000}"/>
    <cellStyle name="Dezimal 7 5 2 6" xfId="38832" xr:uid="{00000000-0005-0000-0000-00005C970000}"/>
    <cellStyle name="Dezimal 7 5 2 6 2" xfId="38833" xr:uid="{00000000-0005-0000-0000-00005D970000}"/>
    <cellStyle name="Dezimal 7 5 2 6 2 2" xfId="38834" xr:uid="{00000000-0005-0000-0000-00005E970000}"/>
    <cellStyle name="Dezimal 7 5 2 6 3" xfId="38835" xr:uid="{00000000-0005-0000-0000-00005F970000}"/>
    <cellStyle name="Dezimal 7 5 2 6 3 2" xfId="38836" xr:uid="{00000000-0005-0000-0000-000060970000}"/>
    <cellStyle name="Dezimal 7 5 2 6 4" xfId="38837" xr:uid="{00000000-0005-0000-0000-000061970000}"/>
    <cellStyle name="Dezimal 7 5 2 7" xfId="38838" xr:uid="{00000000-0005-0000-0000-000062970000}"/>
    <cellStyle name="Dezimal 7 5 2 7 2" xfId="38839" xr:uid="{00000000-0005-0000-0000-000063970000}"/>
    <cellStyle name="Dezimal 7 5 2 7 2 2" xfId="38840" xr:uid="{00000000-0005-0000-0000-000064970000}"/>
    <cellStyle name="Dezimal 7 5 2 7 3" xfId="38841" xr:uid="{00000000-0005-0000-0000-000065970000}"/>
    <cellStyle name="Dezimal 7 5 2 7 3 2" xfId="38842" xr:uid="{00000000-0005-0000-0000-000066970000}"/>
    <cellStyle name="Dezimal 7 5 2 7 4" xfId="38843" xr:uid="{00000000-0005-0000-0000-000067970000}"/>
    <cellStyle name="Dezimal 7 5 2 8" xfId="38844" xr:uid="{00000000-0005-0000-0000-000068970000}"/>
    <cellStyle name="Dezimal 7 5 2 8 2" xfId="38845" xr:uid="{00000000-0005-0000-0000-000069970000}"/>
    <cellStyle name="Dezimal 7 5 2 9" xfId="38846" xr:uid="{00000000-0005-0000-0000-00006A970000}"/>
    <cellStyle name="Dezimal 7 5 2 9 2" xfId="38847" xr:uid="{00000000-0005-0000-0000-00006B970000}"/>
    <cellStyle name="Dezimal 7 5 3" xfId="38848" xr:uid="{00000000-0005-0000-0000-00006C970000}"/>
    <cellStyle name="Dezimal 7 5 3 2" xfId="38849" xr:uid="{00000000-0005-0000-0000-00006D970000}"/>
    <cellStyle name="Dezimal 7 5 3 2 2" xfId="38850" xr:uid="{00000000-0005-0000-0000-00006E970000}"/>
    <cellStyle name="Dezimal 7 5 3 2 2 2" xfId="38851" xr:uid="{00000000-0005-0000-0000-00006F970000}"/>
    <cellStyle name="Dezimal 7 5 3 2 3" xfId="38852" xr:uid="{00000000-0005-0000-0000-000070970000}"/>
    <cellStyle name="Dezimal 7 5 3 2 3 2" xfId="38853" xr:uid="{00000000-0005-0000-0000-000071970000}"/>
    <cellStyle name="Dezimal 7 5 3 2 4" xfId="38854" xr:uid="{00000000-0005-0000-0000-000072970000}"/>
    <cellStyle name="Dezimal 7 5 3 3" xfId="38855" xr:uid="{00000000-0005-0000-0000-000073970000}"/>
    <cellStyle name="Dezimal 7 5 3 3 2" xfId="38856" xr:uid="{00000000-0005-0000-0000-000074970000}"/>
    <cellStyle name="Dezimal 7 5 3 3 2 2" xfId="38857" xr:uid="{00000000-0005-0000-0000-000075970000}"/>
    <cellStyle name="Dezimal 7 5 3 3 3" xfId="38858" xr:uid="{00000000-0005-0000-0000-000076970000}"/>
    <cellStyle name="Dezimal 7 5 3 3 3 2" xfId="38859" xr:uid="{00000000-0005-0000-0000-000077970000}"/>
    <cellStyle name="Dezimal 7 5 3 3 4" xfId="38860" xr:uid="{00000000-0005-0000-0000-000078970000}"/>
    <cellStyle name="Dezimal 7 5 3 4" xfId="38861" xr:uid="{00000000-0005-0000-0000-000079970000}"/>
    <cellStyle name="Dezimal 7 5 3 4 2" xfId="38862" xr:uid="{00000000-0005-0000-0000-00007A970000}"/>
    <cellStyle name="Dezimal 7 5 3 4 2 2" xfId="38863" xr:uid="{00000000-0005-0000-0000-00007B970000}"/>
    <cellStyle name="Dezimal 7 5 3 4 3" xfId="38864" xr:uid="{00000000-0005-0000-0000-00007C970000}"/>
    <cellStyle name="Dezimal 7 5 3 4 3 2" xfId="38865" xr:uid="{00000000-0005-0000-0000-00007D970000}"/>
    <cellStyle name="Dezimal 7 5 3 4 4" xfId="38866" xr:uid="{00000000-0005-0000-0000-00007E970000}"/>
    <cellStyle name="Dezimal 7 5 3 5" xfId="38867" xr:uid="{00000000-0005-0000-0000-00007F970000}"/>
    <cellStyle name="Dezimal 7 5 3 5 2" xfId="38868" xr:uid="{00000000-0005-0000-0000-000080970000}"/>
    <cellStyle name="Dezimal 7 5 3 5 2 2" xfId="38869" xr:uid="{00000000-0005-0000-0000-000081970000}"/>
    <cellStyle name="Dezimal 7 5 3 5 3" xfId="38870" xr:uid="{00000000-0005-0000-0000-000082970000}"/>
    <cellStyle name="Dezimal 7 5 3 5 3 2" xfId="38871" xr:uid="{00000000-0005-0000-0000-000083970000}"/>
    <cellStyle name="Dezimal 7 5 3 5 4" xfId="38872" xr:uid="{00000000-0005-0000-0000-000084970000}"/>
    <cellStyle name="Dezimal 7 5 3 6" xfId="38873" xr:uid="{00000000-0005-0000-0000-000085970000}"/>
    <cellStyle name="Dezimal 7 5 3 6 2" xfId="38874" xr:uid="{00000000-0005-0000-0000-000086970000}"/>
    <cellStyle name="Dezimal 7 5 3 7" xfId="38875" xr:uid="{00000000-0005-0000-0000-000087970000}"/>
    <cellStyle name="Dezimal 7 5 3 7 2" xfId="38876" xr:uid="{00000000-0005-0000-0000-000088970000}"/>
    <cellStyle name="Dezimal 7 5 3 8" xfId="38877" xr:uid="{00000000-0005-0000-0000-000089970000}"/>
    <cellStyle name="Dezimal 7 5 4" xfId="38878" xr:uid="{00000000-0005-0000-0000-00008A970000}"/>
    <cellStyle name="Dezimal 7 5 4 2" xfId="38879" xr:uid="{00000000-0005-0000-0000-00008B970000}"/>
    <cellStyle name="Dezimal 7 5 4 2 2" xfId="38880" xr:uid="{00000000-0005-0000-0000-00008C970000}"/>
    <cellStyle name="Dezimal 7 5 4 3" xfId="38881" xr:uid="{00000000-0005-0000-0000-00008D970000}"/>
    <cellStyle name="Dezimal 7 5 4 3 2" xfId="38882" xr:uid="{00000000-0005-0000-0000-00008E970000}"/>
    <cellStyle name="Dezimal 7 5 4 4" xfId="38883" xr:uid="{00000000-0005-0000-0000-00008F970000}"/>
    <cellStyle name="Dezimal 7 5 5" xfId="38884" xr:uid="{00000000-0005-0000-0000-000090970000}"/>
    <cellStyle name="Dezimal 7 5 5 2" xfId="38885" xr:uid="{00000000-0005-0000-0000-000091970000}"/>
    <cellStyle name="Dezimal 7 5 5 2 2" xfId="38886" xr:uid="{00000000-0005-0000-0000-000092970000}"/>
    <cellStyle name="Dezimal 7 5 5 3" xfId="38887" xr:uid="{00000000-0005-0000-0000-000093970000}"/>
    <cellStyle name="Dezimal 7 5 5 3 2" xfId="38888" xr:uid="{00000000-0005-0000-0000-000094970000}"/>
    <cellStyle name="Dezimal 7 5 5 4" xfId="38889" xr:uid="{00000000-0005-0000-0000-000095970000}"/>
    <cellStyle name="Dezimal 7 5 6" xfId="38890" xr:uid="{00000000-0005-0000-0000-000096970000}"/>
    <cellStyle name="Dezimal 7 5 6 2" xfId="38891" xr:uid="{00000000-0005-0000-0000-000097970000}"/>
    <cellStyle name="Dezimal 7 5 6 2 2" xfId="38892" xr:uid="{00000000-0005-0000-0000-000098970000}"/>
    <cellStyle name="Dezimal 7 5 6 3" xfId="38893" xr:uid="{00000000-0005-0000-0000-000099970000}"/>
    <cellStyle name="Dezimal 7 5 6 3 2" xfId="38894" xr:uid="{00000000-0005-0000-0000-00009A970000}"/>
    <cellStyle name="Dezimal 7 5 6 4" xfId="38895" xr:uid="{00000000-0005-0000-0000-00009B970000}"/>
    <cellStyle name="Dezimal 7 5 7" xfId="38896" xr:uid="{00000000-0005-0000-0000-00009C970000}"/>
    <cellStyle name="Dezimal 7 5 7 2" xfId="38897" xr:uid="{00000000-0005-0000-0000-00009D970000}"/>
    <cellStyle name="Dezimal 7 5 7 2 2" xfId="38898" xr:uid="{00000000-0005-0000-0000-00009E970000}"/>
    <cellStyle name="Dezimal 7 5 7 3" xfId="38899" xr:uid="{00000000-0005-0000-0000-00009F970000}"/>
    <cellStyle name="Dezimal 7 5 7 3 2" xfId="38900" xr:uid="{00000000-0005-0000-0000-0000A0970000}"/>
    <cellStyle name="Dezimal 7 5 7 4" xfId="38901" xr:uid="{00000000-0005-0000-0000-0000A1970000}"/>
    <cellStyle name="Dezimal 7 5 8" xfId="38902" xr:uid="{00000000-0005-0000-0000-0000A2970000}"/>
    <cellStyle name="Dezimal 7 5 8 2" xfId="38903" xr:uid="{00000000-0005-0000-0000-0000A3970000}"/>
    <cellStyle name="Dezimal 7 5 8 2 2" xfId="38904" xr:uid="{00000000-0005-0000-0000-0000A4970000}"/>
    <cellStyle name="Dezimal 7 5 8 3" xfId="38905" xr:uid="{00000000-0005-0000-0000-0000A5970000}"/>
    <cellStyle name="Dezimal 7 5 8 3 2" xfId="38906" xr:uid="{00000000-0005-0000-0000-0000A6970000}"/>
    <cellStyle name="Dezimal 7 5 8 4" xfId="38907" xr:uid="{00000000-0005-0000-0000-0000A7970000}"/>
    <cellStyle name="Dezimal 7 5 9" xfId="38908" xr:uid="{00000000-0005-0000-0000-0000A8970000}"/>
    <cellStyle name="Dezimal 7 5 9 2" xfId="38909" xr:uid="{00000000-0005-0000-0000-0000A9970000}"/>
    <cellStyle name="Dezimal 7 6" xfId="38910" xr:uid="{00000000-0005-0000-0000-0000AA970000}"/>
    <cellStyle name="Dezimal 7 6 10" xfId="38911" xr:uid="{00000000-0005-0000-0000-0000AB970000}"/>
    <cellStyle name="Dezimal 7 6 10 2" xfId="38912" xr:uid="{00000000-0005-0000-0000-0000AC970000}"/>
    <cellStyle name="Dezimal 7 6 11" xfId="38913" xr:uid="{00000000-0005-0000-0000-0000AD970000}"/>
    <cellStyle name="Dezimal 7 6 2" xfId="38914" xr:uid="{00000000-0005-0000-0000-0000AE970000}"/>
    <cellStyle name="Dezimal 7 6 2 10" xfId="38915" xr:uid="{00000000-0005-0000-0000-0000AF970000}"/>
    <cellStyle name="Dezimal 7 6 2 2" xfId="38916" xr:uid="{00000000-0005-0000-0000-0000B0970000}"/>
    <cellStyle name="Dezimal 7 6 2 2 2" xfId="38917" xr:uid="{00000000-0005-0000-0000-0000B1970000}"/>
    <cellStyle name="Dezimal 7 6 2 2 2 2" xfId="38918" xr:uid="{00000000-0005-0000-0000-0000B2970000}"/>
    <cellStyle name="Dezimal 7 6 2 2 3" xfId="38919" xr:uid="{00000000-0005-0000-0000-0000B3970000}"/>
    <cellStyle name="Dezimal 7 6 2 2 3 2" xfId="38920" xr:uid="{00000000-0005-0000-0000-0000B4970000}"/>
    <cellStyle name="Dezimal 7 6 2 2 4" xfId="38921" xr:uid="{00000000-0005-0000-0000-0000B5970000}"/>
    <cellStyle name="Dezimal 7 6 2 3" xfId="38922" xr:uid="{00000000-0005-0000-0000-0000B6970000}"/>
    <cellStyle name="Dezimal 7 6 2 3 2" xfId="38923" xr:uid="{00000000-0005-0000-0000-0000B7970000}"/>
    <cellStyle name="Dezimal 7 6 2 3 2 2" xfId="38924" xr:uid="{00000000-0005-0000-0000-0000B8970000}"/>
    <cellStyle name="Dezimal 7 6 2 3 3" xfId="38925" xr:uid="{00000000-0005-0000-0000-0000B9970000}"/>
    <cellStyle name="Dezimal 7 6 2 3 3 2" xfId="38926" xr:uid="{00000000-0005-0000-0000-0000BA970000}"/>
    <cellStyle name="Dezimal 7 6 2 3 4" xfId="38927" xr:uid="{00000000-0005-0000-0000-0000BB970000}"/>
    <cellStyle name="Dezimal 7 6 2 4" xfId="38928" xr:uid="{00000000-0005-0000-0000-0000BC970000}"/>
    <cellStyle name="Dezimal 7 6 2 4 2" xfId="38929" xr:uid="{00000000-0005-0000-0000-0000BD970000}"/>
    <cellStyle name="Dezimal 7 6 2 4 2 2" xfId="38930" xr:uid="{00000000-0005-0000-0000-0000BE970000}"/>
    <cellStyle name="Dezimal 7 6 2 4 3" xfId="38931" xr:uid="{00000000-0005-0000-0000-0000BF970000}"/>
    <cellStyle name="Dezimal 7 6 2 4 3 2" xfId="38932" xr:uid="{00000000-0005-0000-0000-0000C0970000}"/>
    <cellStyle name="Dezimal 7 6 2 4 4" xfId="38933" xr:uid="{00000000-0005-0000-0000-0000C1970000}"/>
    <cellStyle name="Dezimal 7 6 2 5" xfId="38934" xr:uid="{00000000-0005-0000-0000-0000C2970000}"/>
    <cellStyle name="Dezimal 7 6 2 5 2" xfId="38935" xr:uid="{00000000-0005-0000-0000-0000C3970000}"/>
    <cellStyle name="Dezimal 7 6 2 5 2 2" xfId="38936" xr:uid="{00000000-0005-0000-0000-0000C4970000}"/>
    <cellStyle name="Dezimal 7 6 2 5 3" xfId="38937" xr:uid="{00000000-0005-0000-0000-0000C5970000}"/>
    <cellStyle name="Dezimal 7 6 2 5 3 2" xfId="38938" xr:uid="{00000000-0005-0000-0000-0000C6970000}"/>
    <cellStyle name="Dezimal 7 6 2 5 4" xfId="38939" xr:uid="{00000000-0005-0000-0000-0000C7970000}"/>
    <cellStyle name="Dezimal 7 6 2 6" xfId="38940" xr:uid="{00000000-0005-0000-0000-0000C8970000}"/>
    <cellStyle name="Dezimal 7 6 2 6 2" xfId="38941" xr:uid="{00000000-0005-0000-0000-0000C9970000}"/>
    <cellStyle name="Dezimal 7 6 2 6 2 2" xfId="38942" xr:uid="{00000000-0005-0000-0000-0000CA970000}"/>
    <cellStyle name="Dezimal 7 6 2 6 3" xfId="38943" xr:uid="{00000000-0005-0000-0000-0000CB970000}"/>
    <cellStyle name="Dezimal 7 6 2 6 3 2" xfId="38944" xr:uid="{00000000-0005-0000-0000-0000CC970000}"/>
    <cellStyle name="Dezimal 7 6 2 6 4" xfId="38945" xr:uid="{00000000-0005-0000-0000-0000CD970000}"/>
    <cellStyle name="Dezimal 7 6 2 7" xfId="38946" xr:uid="{00000000-0005-0000-0000-0000CE970000}"/>
    <cellStyle name="Dezimal 7 6 2 7 2" xfId="38947" xr:uid="{00000000-0005-0000-0000-0000CF970000}"/>
    <cellStyle name="Dezimal 7 6 2 7 2 2" xfId="38948" xr:uid="{00000000-0005-0000-0000-0000D0970000}"/>
    <cellStyle name="Dezimal 7 6 2 7 3" xfId="38949" xr:uid="{00000000-0005-0000-0000-0000D1970000}"/>
    <cellStyle name="Dezimal 7 6 2 7 3 2" xfId="38950" xr:uid="{00000000-0005-0000-0000-0000D2970000}"/>
    <cellStyle name="Dezimal 7 6 2 7 4" xfId="38951" xr:uid="{00000000-0005-0000-0000-0000D3970000}"/>
    <cellStyle name="Dezimal 7 6 2 8" xfId="38952" xr:uid="{00000000-0005-0000-0000-0000D4970000}"/>
    <cellStyle name="Dezimal 7 6 2 8 2" xfId="38953" xr:uid="{00000000-0005-0000-0000-0000D5970000}"/>
    <cellStyle name="Dezimal 7 6 2 9" xfId="38954" xr:uid="{00000000-0005-0000-0000-0000D6970000}"/>
    <cellStyle name="Dezimal 7 6 2 9 2" xfId="38955" xr:uid="{00000000-0005-0000-0000-0000D7970000}"/>
    <cellStyle name="Dezimal 7 6 3" xfId="38956" xr:uid="{00000000-0005-0000-0000-0000D8970000}"/>
    <cellStyle name="Dezimal 7 6 3 2" xfId="38957" xr:uid="{00000000-0005-0000-0000-0000D9970000}"/>
    <cellStyle name="Dezimal 7 6 3 2 2" xfId="38958" xr:uid="{00000000-0005-0000-0000-0000DA970000}"/>
    <cellStyle name="Dezimal 7 6 3 2 2 2" xfId="38959" xr:uid="{00000000-0005-0000-0000-0000DB970000}"/>
    <cellStyle name="Dezimal 7 6 3 2 3" xfId="38960" xr:uid="{00000000-0005-0000-0000-0000DC970000}"/>
    <cellStyle name="Dezimal 7 6 3 2 3 2" xfId="38961" xr:uid="{00000000-0005-0000-0000-0000DD970000}"/>
    <cellStyle name="Dezimal 7 6 3 2 4" xfId="38962" xr:uid="{00000000-0005-0000-0000-0000DE970000}"/>
    <cellStyle name="Dezimal 7 6 3 3" xfId="38963" xr:uid="{00000000-0005-0000-0000-0000DF970000}"/>
    <cellStyle name="Dezimal 7 6 3 3 2" xfId="38964" xr:uid="{00000000-0005-0000-0000-0000E0970000}"/>
    <cellStyle name="Dezimal 7 6 3 3 2 2" xfId="38965" xr:uid="{00000000-0005-0000-0000-0000E1970000}"/>
    <cellStyle name="Dezimal 7 6 3 3 3" xfId="38966" xr:uid="{00000000-0005-0000-0000-0000E2970000}"/>
    <cellStyle name="Dezimal 7 6 3 3 3 2" xfId="38967" xr:uid="{00000000-0005-0000-0000-0000E3970000}"/>
    <cellStyle name="Dezimal 7 6 3 3 4" xfId="38968" xr:uid="{00000000-0005-0000-0000-0000E4970000}"/>
    <cellStyle name="Dezimal 7 6 3 4" xfId="38969" xr:uid="{00000000-0005-0000-0000-0000E5970000}"/>
    <cellStyle name="Dezimal 7 6 3 4 2" xfId="38970" xr:uid="{00000000-0005-0000-0000-0000E6970000}"/>
    <cellStyle name="Dezimal 7 6 3 5" xfId="38971" xr:uid="{00000000-0005-0000-0000-0000E7970000}"/>
    <cellStyle name="Dezimal 7 6 3 5 2" xfId="38972" xr:uid="{00000000-0005-0000-0000-0000E8970000}"/>
    <cellStyle name="Dezimal 7 6 3 6" xfId="38973" xr:uid="{00000000-0005-0000-0000-0000E9970000}"/>
    <cellStyle name="Dezimal 7 6 4" xfId="38974" xr:uid="{00000000-0005-0000-0000-0000EA970000}"/>
    <cellStyle name="Dezimal 7 6 4 2" xfId="38975" xr:uid="{00000000-0005-0000-0000-0000EB970000}"/>
    <cellStyle name="Dezimal 7 6 4 2 2" xfId="38976" xr:uid="{00000000-0005-0000-0000-0000EC970000}"/>
    <cellStyle name="Dezimal 7 6 4 3" xfId="38977" xr:uid="{00000000-0005-0000-0000-0000ED970000}"/>
    <cellStyle name="Dezimal 7 6 4 3 2" xfId="38978" xr:uid="{00000000-0005-0000-0000-0000EE970000}"/>
    <cellStyle name="Dezimal 7 6 4 4" xfId="38979" xr:uid="{00000000-0005-0000-0000-0000EF970000}"/>
    <cellStyle name="Dezimal 7 6 5" xfId="38980" xr:uid="{00000000-0005-0000-0000-0000F0970000}"/>
    <cellStyle name="Dezimal 7 6 5 2" xfId="38981" xr:uid="{00000000-0005-0000-0000-0000F1970000}"/>
    <cellStyle name="Dezimal 7 6 5 2 2" xfId="38982" xr:uid="{00000000-0005-0000-0000-0000F2970000}"/>
    <cellStyle name="Dezimal 7 6 5 3" xfId="38983" xr:uid="{00000000-0005-0000-0000-0000F3970000}"/>
    <cellStyle name="Dezimal 7 6 5 3 2" xfId="38984" xr:uid="{00000000-0005-0000-0000-0000F4970000}"/>
    <cellStyle name="Dezimal 7 6 5 4" xfId="38985" xr:uid="{00000000-0005-0000-0000-0000F5970000}"/>
    <cellStyle name="Dezimal 7 6 6" xfId="38986" xr:uid="{00000000-0005-0000-0000-0000F6970000}"/>
    <cellStyle name="Dezimal 7 6 6 2" xfId="38987" xr:uid="{00000000-0005-0000-0000-0000F7970000}"/>
    <cellStyle name="Dezimal 7 6 6 2 2" xfId="38988" xr:uid="{00000000-0005-0000-0000-0000F8970000}"/>
    <cellStyle name="Dezimal 7 6 6 3" xfId="38989" xr:uid="{00000000-0005-0000-0000-0000F9970000}"/>
    <cellStyle name="Dezimal 7 6 6 3 2" xfId="38990" xr:uid="{00000000-0005-0000-0000-0000FA970000}"/>
    <cellStyle name="Dezimal 7 6 6 4" xfId="38991" xr:uid="{00000000-0005-0000-0000-0000FB970000}"/>
    <cellStyle name="Dezimal 7 6 7" xfId="38992" xr:uid="{00000000-0005-0000-0000-0000FC970000}"/>
    <cellStyle name="Dezimal 7 6 7 2" xfId="38993" xr:uid="{00000000-0005-0000-0000-0000FD970000}"/>
    <cellStyle name="Dezimal 7 6 7 2 2" xfId="38994" xr:uid="{00000000-0005-0000-0000-0000FE970000}"/>
    <cellStyle name="Dezimal 7 6 7 3" xfId="38995" xr:uid="{00000000-0005-0000-0000-0000FF970000}"/>
    <cellStyle name="Dezimal 7 6 7 3 2" xfId="38996" xr:uid="{00000000-0005-0000-0000-000000980000}"/>
    <cellStyle name="Dezimal 7 6 7 4" xfId="38997" xr:uid="{00000000-0005-0000-0000-000001980000}"/>
    <cellStyle name="Dezimal 7 6 8" xfId="38998" xr:uid="{00000000-0005-0000-0000-000002980000}"/>
    <cellStyle name="Dezimal 7 6 8 2" xfId="38999" xr:uid="{00000000-0005-0000-0000-000003980000}"/>
    <cellStyle name="Dezimal 7 6 8 2 2" xfId="39000" xr:uid="{00000000-0005-0000-0000-000004980000}"/>
    <cellStyle name="Dezimal 7 6 8 3" xfId="39001" xr:uid="{00000000-0005-0000-0000-000005980000}"/>
    <cellStyle name="Dezimal 7 6 8 3 2" xfId="39002" xr:uid="{00000000-0005-0000-0000-000006980000}"/>
    <cellStyle name="Dezimal 7 6 8 4" xfId="39003" xr:uid="{00000000-0005-0000-0000-000007980000}"/>
    <cellStyle name="Dezimal 7 6 9" xfId="39004" xr:uid="{00000000-0005-0000-0000-000008980000}"/>
    <cellStyle name="Dezimal 7 6 9 2" xfId="39005" xr:uid="{00000000-0005-0000-0000-000009980000}"/>
    <cellStyle name="Dezimal 7 7" xfId="39006" xr:uid="{00000000-0005-0000-0000-00000A980000}"/>
    <cellStyle name="Dezimal 7 7 10" xfId="39007" xr:uid="{00000000-0005-0000-0000-00000B980000}"/>
    <cellStyle name="Dezimal 7 7 2" xfId="39008" xr:uid="{00000000-0005-0000-0000-00000C980000}"/>
    <cellStyle name="Dezimal 7 7 2 10" xfId="39009" xr:uid="{00000000-0005-0000-0000-00000D980000}"/>
    <cellStyle name="Dezimal 7 7 2 2" xfId="39010" xr:uid="{00000000-0005-0000-0000-00000E980000}"/>
    <cellStyle name="Dezimal 7 7 2 2 2" xfId="39011" xr:uid="{00000000-0005-0000-0000-00000F980000}"/>
    <cellStyle name="Dezimal 7 7 2 2 2 2" xfId="39012" xr:uid="{00000000-0005-0000-0000-000010980000}"/>
    <cellStyle name="Dezimal 7 7 2 2 3" xfId="39013" xr:uid="{00000000-0005-0000-0000-000011980000}"/>
    <cellStyle name="Dezimal 7 7 2 2 3 2" xfId="39014" xr:uid="{00000000-0005-0000-0000-000012980000}"/>
    <cellStyle name="Dezimal 7 7 2 2 4" xfId="39015" xr:uid="{00000000-0005-0000-0000-000013980000}"/>
    <cellStyle name="Dezimal 7 7 2 3" xfId="39016" xr:uid="{00000000-0005-0000-0000-000014980000}"/>
    <cellStyle name="Dezimal 7 7 2 3 2" xfId="39017" xr:uid="{00000000-0005-0000-0000-000015980000}"/>
    <cellStyle name="Dezimal 7 7 2 3 2 2" xfId="39018" xr:uid="{00000000-0005-0000-0000-000016980000}"/>
    <cellStyle name="Dezimal 7 7 2 3 3" xfId="39019" xr:uid="{00000000-0005-0000-0000-000017980000}"/>
    <cellStyle name="Dezimal 7 7 2 3 3 2" xfId="39020" xr:uid="{00000000-0005-0000-0000-000018980000}"/>
    <cellStyle name="Dezimal 7 7 2 3 4" xfId="39021" xr:uid="{00000000-0005-0000-0000-000019980000}"/>
    <cellStyle name="Dezimal 7 7 2 4" xfId="39022" xr:uid="{00000000-0005-0000-0000-00001A980000}"/>
    <cellStyle name="Dezimal 7 7 2 4 2" xfId="39023" xr:uid="{00000000-0005-0000-0000-00001B980000}"/>
    <cellStyle name="Dezimal 7 7 2 4 2 2" xfId="39024" xr:uid="{00000000-0005-0000-0000-00001C980000}"/>
    <cellStyle name="Dezimal 7 7 2 4 3" xfId="39025" xr:uid="{00000000-0005-0000-0000-00001D980000}"/>
    <cellStyle name="Dezimal 7 7 2 4 3 2" xfId="39026" xr:uid="{00000000-0005-0000-0000-00001E980000}"/>
    <cellStyle name="Dezimal 7 7 2 4 4" xfId="39027" xr:uid="{00000000-0005-0000-0000-00001F980000}"/>
    <cellStyle name="Dezimal 7 7 2 5" xfId="39028" xr:uid="{00000000-0005-0000-0000-000020980000}"/>
    <cellStyle name="Dezimal 7 7 2 5 2" xfId="39029" xr:uid="{00000000-0005-0000-0000-000021980000}"/>
    <cellStyle name="Dezimal 7 7 2 5 2 2" xfId="39030" xr:uid="{00000000-0005-0000-0000-000022980000}"/>
    <cellStyle name="Dezimal 7 7 2 5 3" xfId="39031" xr:uid="{00000000-0005-0000-0000-000023980000}"/>
    <cellStyle name="Dezimal 7 7 2 5 3 2" xfId="39032" xr:uid="{00000000-0005-0000-0000-000024980000}"/>
    <cellStyle name="Dezimal 7 7 2 5 4" xfId="39033" xr:uid="{00000000-0005-0000-0000-000025980000}"/>
    <cellStyle name="Dezimal 7 7 2 6" xfId="39034" xr:uid="{00000000-0005-0000-0000-000026980000}"/>
    <cellStyle name="Dezimal 7 7 2 6 2" xfId="39035" xr:uid="{00000000-0005-0000-0000-000027980000}"/>
    <cellStyle name="Dezimal 7 7 2 6 2 2" xfId="39036" xr:uid="{00000000-0005-0000-0000-000028980000}"/>
    <cellStyle name="Dezimal 7 7 2 6 3" xfId="39037" xr:uid="{00000000-0005-0000-0000-000029980000}"/>
    <cellStyle name="Dezimal 7 7 2 6 3 2" xfId="39038" xr:uid="{00000000-0005-0000-0000-00002A980000}"/>
    <cellStyle name="Dezimal 7 7 2 6 4" xfId="39039" xr:uid="{00000000-0005-0000-0000-00002B980000}"/>
    <cellStyle name="Dezimal 7 7 2 7" xfId="39040" xr:uid="{00000000-0005-0000-0000-00002C980000}"/>
    <cellStyle name="Dezimal 7 7 2 7 2" xfId="39041" xr:uid="{00000000-0005-0000-0000-00002D980000}"/>
    <cellStyle name="Dezimal 7 7 2 7 2 2" xfId="39042" xr:uid="{00000000-0005-0000-0000-00002E980000}"/>
    <cellStyle name="Dezimal 7 7 2 7 3" xfId="39043" xr:uid="{00000000-0005-0000-0000-00002F980000}"/>
    <cellStyle name="Dezimal 7 7 2 7 3 2" xfId="39044" xr:uid="{00000000-0005-0000-0000-000030980000}"/>
    <cellStyle name="Dezimal 7 7 2 7 4" xfId="39045" xr:uid="{00000000-0005-0000-0000-000031980000}"/>
    <cellStyle name="Dezimal 7 7 2 8" xfId="39046" xr:uid="{00000000-0005-0000-0000-000032980000}"/>
    <cellStyle name="Dezimal 7 7 2 8 2" xfId="39047" xr:uid="{00000000-0005-0000-0000-000033980000}"/>
    <cellStyle name="Dezimal 7 7 2 9" xfId="39048" xr:uid="{00000000-0005-0000-0000-000034980000}"/>
    <cellStyle name="Dezimal 7 7 2 9 2" xfId="39049" xr:uid="{00000000-0005-0000-0000-000035980000}"/>
    <cellStyle name="Dezimal 7 7 3" xfId="39050" xr:uid="{00000000-0005-0000-0000-000036980000}"/>
    <cellStyle name="Dezimal 7 7 3 2" xfId="39051" xr:uid="{00000000-0005-0000-0000-000037980000}"/>
    <cellStyle name="Dezimal 7 7 3 2 2" xfId="39052" xr:uid="{00000000-0005-0000-0000-000038980000}"/>
    <cellStyle name="Dezimal 7 7 3 3" xfId="39053" xr:uid="{00000000-0005-0000-0000-000039980000}"/>
    <cellStyle name="Dezimal 7 7 3 3 2" xfId="39054" xr:uid="{00000000-0005-0000-0000-00003A980000}"/>
    <cellStyle name="Dezimal 7 7 3 4" xfId="39055" xr:uid="{00000000-0005-0000-0000-00003B980000}"/>
    <cellStyle name="Dezimal 7 7 4" xfId="39056" xr:uid="{00000000-0005-0000-0000-00003C980000}"/>
    <cellStyle name="Dezimal 7 7 4 2" xfId="39057" xr:uid="{00000000-0005-0000-0000-00003D980000}"/>
    <cellStyle name="Dezimal 7 7 4 2 2" xfId="39058" xr:uid="{00000000-0005-0000-0000-00003E980000}"/>
    <cellStyle name="Dezimal 7 7 4 3" xfId="39059" xr:uid="{00000000-0005-0000-0000-00003F980000}"/>
    <cellStyle name="Dezimal 7 7 4 3 2" xfId="39060" xr:uid="{00000000-0005-0000-0000-000040980000}"/>
    <cellStyle name="Dezimal 7 7 4 4" xfId="39061" xr:uid="{00000000-0005-0000-0000-000041980000}"/>
    <cellStyle name="Dezimal 7 7 5" xfId="39062" xr:uid="{00000000-0005-0000-0000-000042980000}"/>
    <cellStyle name="Dezimal 7 7 5 2" xfId="39063" xr:uid="{00000000-0005-0000-0000-000043980000}"/>
    <cellStyle name="Dezimal 7 7 5 2 2" xfId="39064" xr:uid="{00000000-0005-0000-0000-000044980000}"/>
    <cellStyle name="Dezimal 7 7 5 3" xfId="39065" xr:uid="{00000000-0005-0000-0000-000045980000}"/>
    <cellStyle name="Dezimal 7 7 5 3 2" xfId="39066" xr:uid="{00000000-0005-0000-0000-000046980000}"/>
    <cellStyle name="Dezimal 7 7 5 4" xfId="39067" xr:uid="{00000000-0005-0000-0000-000047980000}"/>
    <cellStyle name="Dezimal 7 7 6" xfId="39068" xr:uid="{00000000-0005-0000-0000-000048980000}"/>
    <cellStyle name="Dezimal 7 7 6 2" xfId="39069" xr:uid="{00000000-0005-0000-0000-000049980000}"/>
    <cellStyle name="Dezimal 7 7 6 2 2" xfId="39070" xr:uid="{00000000-0005-0000-0000-00004A980000}"/>
    <cellStyle name="Dezimal 7 7 6 3" xfId="39071" xr:uid="{00000000-0005-0000-0000-00004B980000}"/>
    <cellStyle name="Dezimal 7 7 6 3 2" xfId="39072" xr:uid="{00000000-0005-0000-0000-00004C980000}"/>
    <cellStyle name="Dezimal 7 7 6 4" xfId="39073" xr:uid="{00000000-0005-0000-0000-00004D980000}"/>
    <cellStyle name="Dezimal 7 7 7" xfId="39074" xr:uid="{00000000-0005-0000-0000-00004E980000}"/>
    <cellStyle name="Dezimal 7 7 7 2" xfId="39075" xr:uid="{00000000-0005-0000-0000-00004F980000}"/>
    <cellStyle name="Dezimal 7 7 7 2 2" xfId="39076" xr:uid="{00000000-0005-0000-0000-000050980000}"/>
    <cellStyle name="Dezimal 7 7 7 3" xfId="39077" xr:uid="{00000000-0005-0000-0000-000051980000}"/>
    <cellStyle name="Dezimal 7 7 7 3 2" xfId="39078" xr:uid="{00000000-0005-0000-0000-000052980000}"/>
    <cellStyle name="Dezimal 7 7 7 4" xfId="39079" xr:uid="{00000000-0005-0000-0000-000053980000}"/>
    <cellStyle name="Dezimal 7 7 8" xfId="39080" xr:uid="{00000000-0005-0000-0000-000054980000}"/>
    <cellStyle name="Dezimal 7 7 8 2" xfId="39081" xr:uid="{00000000-0005-0000-0000-000055980000}"/>
    <cellStyle name="Dezimal 7 7 9" xfId="39082" xr:uid="{00000000-0005-0000-0000-000056980000}"/>
    <cellStyle name="Dezimal 7 7 9 2" xfId="39083" xr:uid="{00000000-0005-0000-0000-000057980000}"/>
    <cellStyle name="Dezimal 7 8" xfId="39084" xr:uid="{00000000-0005-0000-0000-000058980000}"/>
    <cellStyle name="Dezimal 7 8 10" xfId="39085" xr:uid="{00000000-0005-0000-0000-000059980000}"/>
    <cellStyle name="Dezimal 7 8 2" xfId="39086" xr:uid="{00000000-0005-0000-0000-00005A980000}"/>
    <cellStyle name="Dezimal 7 8 2 2" xfId="39087" xr:uid="{00000000-0005-0000-0000-00005B980000}"/>
    <cellStyle name="Dezimal 7 8 2 2 2" xfId="39088" xr:uid="{00000000-0005-0000-0000-00005C980000}"/>
    <cellStyle name="Dezimal 7 8 2 2 2 2" xfId="39089" xr:uid="{00000000-0005-0000-0000-00005D980000}"/>
    <cellStyle name="Dezimal 7 8 2 2 3" xfId="39090" xr:uid="{00000000-0005-0000-0000-00005E980000}"/>
    <cellStyle name="Dezimal 7 8 2 2 3 2" xfId="39091" xr:uid="{00000000-0005-0000-0000-00005F980000}"/>
    <cellStyle name="Dezimal 7 8 2 2 4" xfId="39092" xr:uid="{00000000-0005-0000-0000-000060980000}"/>
    <cellStyle name="Dezimal 7 8 2 3" xfId="39093" xr:uid="{00000000-0005-0000-0000-000061980000}"/>
    <cellStyle name="Dezimal 7 8 2 3 2" xfId="39094" xr:uid="{00000000-0005-0000-0000-000062980000}"/>
    <cellStyle name="Dezimal 7 8 2 3 2 2" xfId="39095" xr:uid="{00000000-0005-0000-0000-000063980000}"/>
    <cellStyle name="Dezimal 7 8 2 3 3" xfId="39096" xr:uid="{00000000-0005-0000-0000-000064980000}"/>
    <cellStyle name="Dezimal 7 8 2 3 3 2" xfId="39097" xr:uid="{00000000-0005-0000-0000-000065980000}"/>
    <cellStyle name="Dezimal 7 8 2 3 4" xfId="39098" xr:uid="{00000000-0005-0000-0000-000066980000}"/>
    <cellStyle name="Dezimal 7 8 2 4" xfId="39099" xr:uid="{00000000-0005-0000-0000-000067980000}"/>
    <cellStyle name="Dezimal 7 8 2 4 2" xfId="39100" xr:uid="{00000000-0005-0000-0000-000068980000}"/>
    <cellStyle name="Dezimal 7 8 2 5" xfId="39101" xr:uid="{00000000-0005-0000-0000-000069980000}"/>
    <cellStyle name="Dezimal 7 8 2 5 2" xfId="39102" xr:uid="{00000000-0005-0000-0000-00006A980000}"/>
    <cellStyle name="Dezimal 7 8 2 6" xfId="39103" xr:uid="{00000000-0005-0000-0000-00006B980000}"/>
    <cellStyle name="Dezimal 7 8 3" xfId="39104" xr:uid="{00000000-0005-0000-0000-00006C980000}"/>
    <cellStyle name="Dezimal 7 8 3 2" xfId="39105" xr:uid="{00000000-0005-0000-0000-00006D980000}"/>
    <cellStyle name="Dezimal 7 8 3 2 2" xfId="39106" xr:uid="{00000000-0005-0000-0000-00006E980000}"/>
    <cellStyle name="Dezimal 7 8 3 3" xfId="39107" xr:uid="{00000000-0005-0000-0000-00006F980000}"/>
    <cellStyle name="Dezimal 7 8 3 3 2" xfId="39108" xr:uid="{00000000-0005-0000-0000-000070980000}"/>
    <cellStyle name="Dezimal 7 8 3 4" xfId="39109" xr:uid="{00000000-0005-0000-0000-000071980000}"/>
    <cellStyle name="Dezimal 7 8 4" xfId="39110" xr:uid="{00000000-0005-0000-0000-000072980000}"/>
    <cellStyle name="Dezimal 7 8 4 2" xfId="39111" xr:uid="{00000000-0005-0000-0000-000073980000}"/>
    <cellStyle name="Dezimal 7 8 4 2 2" xfId="39112" xr:uid="{00000000-0005-0000-0000-000074980000}"/>
    <cellStyle name="Dezimal 7 8 4 3" xfId="39113" xr:uid="{00000000-0005-0000-0000-000075980000}"/>
    <cellStyle name="Dezimal 7 8 4 3 2" xfId="39114" xr:uid="{00000000-0005-0000-0000-000076980000}"/>
    <cellStyle name="Dezimal 7 8 4 4" xfId="39115" xr:uid="{00000000-0005-0000-0000-000077980000}"/>
    <cellStyle name="Dezimal 7 8 5" xfId="39116" xr:uid="{00000000-0005-0000-0000-000078980000}"/>
    <cellStyle name="Dezimal 7 8 5 2" xfId="39117" xr:uid="{00000000-0005-0000-0000-000079980000}"/>
    <cellStyle name="Dezimal 7 8 5 2 2" xfId="39118" xr:uid="{00000000-0005-0000-0000-00007A980000}"/>
    <cellStyle name="Dezimal 7 8 5 3" xfId="39119" xr:uid="{00000000-0005-0000-0000-00007B980000}"/>
    <cellStyle name="Dezimal 7 8 5 3 2" xfId="39120" xr:uid="{00000000-0005-0000-0000-00007C980000}"/>
    <cellStyle name="Dezimal 7 8 5 4" xfId="39121" xr:uid="{00000000-0005-0000-0000-00007D980000}"/>
    <cellStyle name="Dezimal 7 8 6" xfId="39122" xr:uid="{00000000-0005-0000-0000-00007E980000}"/>
    <cellStyle name="Dezimal 7 8 6 2" xfId="39123" xr:uid="{00000000-0005-0000-0000-00007F980000}"/>
    <cellStyle name="Dezimal 7 8 6 2 2" xfId="39124" xr:uid="{00000000-0005-0000-0000-000080980000}"/>
    <cellStyle name="Dezimal 7 8 6 3" xfId="39125" xr:uid="{00000000-0005-0000-0000-000081980000}"/>
    <cellStyle name="Dezimal 7 8 6 3 2" xfId="39126" xr:uid="{00000000-0005-0000-0000-000082980000}"/>
    <cellStyle name="Dezimal 7 8 6 4" xfId="39127" xr:uid="{00000000-0005-0000-0000-000083980000}"/>
    <cellStyle name="Dezimal 7 8 7" xfId="39128" xr:uid="{00000000-0005-0000-0000-000084980000}"/>
    <cellStyle name="Dezimal 7 8 7 2" xfId="39129" xr:uid="{00000000-0005-0000-0000-000085980000}"/>
    <cellStyle name="Dezimal 7 8 7 2 2" xfId="39130" xr:uid="{00000000-0005-0000-0000-000086980000}"/>
    <cellStyle name="Dezimal 7 8 7 3" xfId="39131" xr:uid="{00000000-0005-0000-0000-000087980000}"/>
    <cellStyle name="Dezimal 7 8 7 3 2" xfId="39132" xr:uid="{00000000-0005-0000-0000-000088980000}"/>
    <cellStyle name="Dezimal 7 8 7 4" xfId="39133" xr:uid="{00000000-0005-0000-0000-000089980000}"/>
    <cellStyle name="Dezimal 7 8 8" xfId="39134" xr:uid="{00000000-0005-0000-0000-00008A980000}"/>
    <cellStyle name="Dezimal 7 8 8 2" xfId="39135" xr:uid="{00000000-0005-0000-0000-00008B980000}"/>
    <cellStyle name="Dezimal 7 8 9" xfId="39136" xr:uid="{00000000-0005-0000-0000-00008C980000}"/>
    <cellStyle name="Dezimal 7 8 9 2" xfId="39137" xr:uid="{00000000-0005-0000-0000-00008D980000}"/>
    <cellStyle name="Dezimal 7 9" xfId="39138" xr:uid="{00000000-0005-0000-0000-00008E980000}"/>
    <cellStyle name="Dezimal 7 9 10" xfId="39139" xr:uid="{00000000-0005-0000-0000-00008F980000}"/>
    <cellStyle name="Dezimal 7 9 10 2" xfId="39140" xr:uid="{00000000-0005-0000-0000-000090980000}"/>
    <cellStyle name="Dezimal 7 9 11" xfId="39141" xr:uid="{00000000-0005-0000-0000-000091980000}"/>
    <cellStyle name="Dezimal 7 9 2" xfId="39142" xr:uid="{00000000-0005-0000-0000-000092980000}"/>
    <cellStyle name="Dezimal 7 9 2 2" xfId="39143" xr:uid="{00000000-0005-0000-0000-000093980000}"/>
    <cellStyle name="Dezimal 7 9 2 2 2" xfId="39144" xr:uid="{00000000-0005-0000-0000-000094980000}"/>
    <cellStyle name="Dezimal 7 9 2 2 2 2" xfId="39145" xr:uid="{00000000-0005-0000-0000-000095980000}"/>
    <cellStyle name="Dezimal 7 9 2 2 3" xfId="39146" xr:uid="{00000000-0005-0000-0000-000096980000}"/>
    <cellStyle name="Dezimal 7 9 2 2 3 2" xfId="39147" xr:uid="{00000000-0005-0000-0000-000097980000}"/>
    <cellStyle name="Dezimal 7 9 2 2 4" xfId="39148" xr:uid="{00000000-0005-0000-0000-000098980000}"/>
    <cellStyle name="Dezimal 7 9 2 3" xfId="39149" xr:uid="{00000000-0005-0000-0000-000099980000}"/>
    <cellStyle name="Dezimal 7 9 2 3 2" xfId="39150" xr:uid="{00000000-0005-0000-0000-00009A980000}"/>
    <cellStyle name="Dezimal 7 9 2 3 2 2" xfId="39151" xr:uid="{00000000-0005-0000-0000-00009B980000}"/>
    <cellStyle name="Dezimal 7 9 2 3 3" xfId="39152" xr:uid="{00000000-0005-0000-0000-00009C980000}"/>
    <cellStyle name="Dezimal 7 9 2 3 3 2" xfId="39153" xr:uid="{00000000-0005-0000-0000-00009D980000}"/>
    <cellStyle name="Dezimal 7 9 2 3 4" xfId="39154" xr:uid="{00000000-0005-0000-0000-00009E980000}"/>
    <cellStyle name="Dezimal 7 9 2 4" xfId="39155" xr:uid="{00000000-0005-0000-0000-00009F980000}"/>
    <cellStyle name="Dezimal 7 9 2 4 2" xfId="39156" xr:uid="{00000000-0005-0000-0000-0000A0980000}"/>
    <cellStyle name="Dezimal 7 9 2 5" xfId="39157" xr:uid="{00000000-0005-0000-0000-0000A1980000}"/>
    <cellStyle name="Dezimal 7 9 2 5 2" xfId="39158" xr:uid="{00000000-0005-0000-0000-0000A2980000}"/>
    <cellStyle name="Dezimal 7 9 2 6" xfId="39159" xr:uid="{00000000-0005-0000-0000-0000A3980000}"/>
    <cellStyle name="Dezimal 7 9 3" xfId="39160" xr:uid="{00000000-0005-0000-0000-0000A4980000}"/>
    <cellStyle name="Dezimal 7 9 3 2" xfId="39161" xr:uid="{00000000-0005-0000-0000-0000A5980000}"/>
    <cellStyle name="Dezimal 7 9 3 2 2" xfId="39162" xr:uid="{00000000-0005-0000-0000-0000A6980000}"/>
    <cellStyle name="Dezimal 7 9 3 2 2 2" xfId="39163" xr:uid="{00000000-0005-0000-0000-0000A7980000}"/>
    <cellStyle name="Dezimal 7 9 3 2 3" xfId="39164" xr:uid="{00000000-0005-0000-0000-0000A8980000}"/>
    <cellStyle name="Dezimal 7 9 3 2 3 2" xfId="39165" xr:uid="{00000000-0005-0000-0000-0000A9980000}"/>
    <cellStyle name="Dezimal 7 9 3 2 4" xfId="39166" xr:uid="{00000000-0005-0000-0000-0000AA980000}"/>
    <cellStyle name="Dezimal 7 9 3 3" xfId="39167" xr:uid="{00000000-0005-0000-0000-0000AB980000}"/>
    <cellStyle name="Dezimal 7 9 3 3 2" xfId="39168" xr:uid="{00000000-0005-0000-0000-0000AC980000}"/>
    <cellStyle name="Dezimal 7 9 3 3 2 2" xfId="39169" xr:uid="{00000000-0005-0000-0000-0000AD980000}"/>
    <cellStyle name="Dezimal 7 9 3 3 3" xfId="39170" xr:uid="{00000000-0005-0000-0000-0000AE980000}"/>
    <cellStyle name="Dezimal 7 9 3 3 3 2" xfId="39171" xr:uid="{00000000-0005-0000-0000-0000AF980000}"/>
    <cellStyle name="Dezimal 7 9 3 3 4" xfId="39172" xr:uid="{00000000-0005-0000-0000-0000B0980000}"/>
    <cellStyle name="Dezimal 7 9 3 4" xfId="39173" xr:uid="{00000000-0005-0000-0000-0000B1980000}"/>
    <cellStyle name="Dezimal 7 9 3 4 2" xfId="39174" xr:uid="{00000000-0005-0000-0000-0000B2980000}"/>
    <cellStyle name="Dezimal 7 9 3 5" xfId="39175" xr:uid="{00000000-0005-0000-0000-0000B3980000}"/>
    <cellStyle name="Dezimal 7 9 3 5 2" xfId="39176" xr:uid="{00000000-0005-0000-0000-0000B4980000}"/>
    <cellStyle name="Dezimal 7 9 3 6" xfId="39177" xr:uid="{00000000-0005-0000-0000-0000B5980000}"/>
    <cellStyle name="Dezimal 7 9 4" xfId="39178" xr:uid="{00000000-0005-0000-0000-0000B6980000}"/>
    <cellStyle name="Dezimal 7 9 4 2" xfId="39179" xr:uid="{00000000-0005-0000-0000-0000B7980000}"/>
    <cellStyle name="Dezimal 7 9 4 2 2" xfId="39180" xr:uid="{00000000-0005-0000-0000-0000B8980000}"/>
    <cellStyle name="Dezimal 7 9 4 2 2 2" xfId="39181" xr:uid="{00000000-0005-0000-0000-0000B9980000}"/>
    <cellStyle name="Dezimal 7 9 4 2 2 2 2" xfId="39182" xr:uid="{00000000-0005-0000-0000-0000BA980000}"/>
    <cellStyle name="Dezimal 7 9 4 2 2 3" xfId="39183" xr:uid="{00000000-0005-0000-0000-0000BB980000}"/>
    <cellStyle name="Dezimal 7 9 4 2 2 3 2" xfId="39184" xr:uid="{00000000-0005-0000-0000-0000BC980000}"/>
    <cellStyle name="Dezimal 7 9 4 2 2 4" xfId="39185" xr:uid="{00000000-0005-0000-0000-0000BD980000}"/>
    <cellStyle name="Dezimal 7 9 4 2 3" xfId="39186" xr:uid="{00000000-0005-0000-0000-0000BE980000}"/>
    <cellStyle name="Dezimal 7 9 4 2 3 2" xfId="39187" xr:uid="{00000000-0005-0000-0000-0000BF980000}"/>
    <cellStyle name="Dezimal 7 9 4 2 3 2 2" xfId="39188" xr:uid="{00000000-0005-0000-0000-0000C0980000}"/>
    <cellStyle name="Dezimal 7 9 4 2 3 3" xfId="39189" xr:uid="{00000000-0005-0000-0000-0000C1980000}"/>
    <cellStyle name="Dezimal 7 9 4 2 3 3 2" xfId="39190" xr:uid="{00000000-0005-0000-0000-0000C2980000}"/>
    <cellStyle name="Dezimal 7 9 4 2 3 4" xfId="39191" xr:uid="{00000000-0005-0000-0000-0000C3980000}"/>
    <cellStyle name="Dezimal 7 9 4 2 4" xfId="39192" xr:uid="{00000000-0005-0000-0000-0000C4980000}"/>
    <cellStyle name="Dezimal 7 9 4 2 4 2" xfId="39193" xr:uid="{00000000-0005-0000-0000-0000C5980000}"/>
    <cellStyle name="Dezimal 7 9 4 2 5" xfId="39194" xr:uid="{00000000-0005-0000-0000-0000C6980000}"/>
    <cellStyle name="Dezimal 7 9 4 2 5 2" xfId="39195" xr:uid="{00000000-0005-0000-0000-0000C7980000}"/>
    <cellStyle name="Dezimal 7 9 4 2 6" xfId="39196" xr:uid="{00000000-0005-0000-0000-0000C8980000}"/>
    <cellStyle name="Dezimal 7 9 4 3" xfId="39197" xr:uid="{00000000-0005-0000-0000-0000C9980000}"/>
    <cellStyle name="Dezimal 7 9 4 3 2" xfId="39198" xr:uid="{00000000-0005-0000-0000-0000CA980000}"/>
    <cellStyle name="Dezimal 7 9 4 3 2 2" xfId="39199" xr:uid="{00000000-0005-0000-0000-0000CB980000}"/>
    <cellStyle name="Dezimal 7 9 4 3 3" xfId="39200" xr:uid="{00000000-0005-0000-0000-0000CC980000}"/>
    <cellStyle name="Dezimal 7 9 4 3 3 2" xfId="39201" xr:uid="{00000000-0005-0000-0000-0000CD980000}"/>
    <cellStyle name="Dezimal 7 9 4 3 4" xfId="39202" xr:uid="{00000000-0005-0000-0000-0000CE980000}"/>
    <cellStyle name="Dezimal 7 9 4 4" xfId="39203" xr:uid="{00000000-0005-0000-0000-0000CF980000}"/>
    <cellStyle name="Dezimal 7 9 4 4 2" xfId="39204" xr:uid="{00000000-0005-0000-0000-0000D0980000}"/>
    <cellStyle name="Dezimal 7 9 4 5" xfId="39205" xr:uid="{00000000-0005-0000-0000-0000D1980000}"/>
    <cellStyle name="Dezimal 7 9 4 5 2" xfId="39206" xr:uid="{00000000-0005-0000-0000-0000D2980000}"/>
    <cellStyle name="Dezimal 7 9 4 6" xfId="39207" xr:uid="{00000000-0005-0000-0000-0000D3980000}"/>
    <cellStyle name="Dezimal 7 9 5" xfId="39208" xr:uid="{00000000-0005-0000-0000-0000D4980000}"/>
    <cellStyle name="Dezimal 7 9 5 2" xfId="39209" xr:uid="{00000000-0005-0000-0000-0000D5980000}"/>
    <cellStyle name="Dezimal 7 9 5 2 2" xfId="39210" xr:uid="{00000000-0005-0000-0000-0000D6980000}"/>
    <cellStyle name="Dezimal 7 9 5 3" xfId="39211" xr:uid="{00000000-0005-0000-0000-0000D7980000}"/>
    <cellStyle name="Dezimal 7 9 5 3 2" xfId="39212" xr:uid="{00000000-0005-0000-0000-0000D8980000}"/>
    <cellStyle name="Dezimal 7 9 5 4" xfId="39213" xr:uid="{00000000-0005-0000-0000-0000D9980000}"/>
    <cellStyle name="Dezimal 7 9 6" xfId="39214" xr:uid="{00000000-0005-0000-0000-0000DA980000}"/>
    <cellStyle name="Dezimal 7 9 6 2" xfId="39215" xr:uid="{00000000-0005-0000-0000-0000DB980000}"/>
    <cellStyle name="Dezimal 7 9 6 2 2" xfId="39216" xr:uid="{00000000-0005-0000-0000-0000DC980000}"/>
    <cellStyle name="Dezimal 7 9 6 3" xfId="39217" xr:uid="{00000000-0005-0000-0000-0000DD980000}"/>
    <cellStyle name="Dezimal 7 9 6 3 2" xfId="39218" xr:uid="{00000000-0005-0000-0000-0000DE980000}"/>
    <cellStyle name="Dezimal 7 9 6 4" xfId="39219" xr:uid="{00000000-0005-0000-0000-0000DF980000}"/>
    <cellStyle name="Dezimal 7 9 7" xfId="39220" xr:uid="{00000000-0005-0000-0000-0000E0980000}"/>
    <cellStyle name="Dezimal 7 9 7 2" xfId="39221" xr:uid="{00000000-0005-0000-0000-0000E1980000}"/>
    <cellStyle name="Dezimal 7 9 7 2 2" xfId="39222" xr:uid="{00000000-0005-0000-0000-0000E2980000}"/>
    <cellStyle name="Dezimal 7 9 7 3" xfId="39223" xr:uid="{00000000-0005-0000-0000-0000E3980000}"/>
    <cellStyle name="Dezimal 7 9 7 3 2" xfId="39224" xr:uid="{00000000-0005-0000-0000-0000E4980000}"/>
    <cellStyle name="Dezimal 7 9 7 4" xfId="39225" xr:uid="{00000000-0005-0000-0000-0000E5980000}"/>
    <cellStyle name="Dezimal 7 9 8" xfId="39226" xr:uid="{00000000-0005-0000-0000-0000E6980000}"/>
    <cellStyle name="Dezimal 7 9 8 2" xfId="39227" xr:uid="{00000000-0005-0000-0000-0000E7980000}"/>
    <cellStyle name="Dezimal 7 9 8 2 2" xfId="39228" xr:uid="{00000000-0005-0000-0000-0000E8980000}"/>
    <cellStyle name="Dezimal 7 9 8 3" xfId="39229" xr:uid="{00000000-0005-0000-0000-0000E9980000}"/>
    <cellStyle name="Dezimal 7 9 8 3 2" xfId="39230" xr:uid="{00000000-0005-0000-0000-0000EA980000}"/>
    <cellStyle name="Dezimal 7 9 8 4" xfId="39231" xr:uid="{00000000-0005-0000-0000-0000EB980000}"/>
    <cellStyle name="Dezimal 7 9 9" xfId="39232" xr:uid="{00000000-0005-0000-0000-0000EC980000}"/>
    <cellStyle name="Dezimal 7 9 9 2" xfId="39233" xr:uid="{00000000-0005-0000-0000-0000ED980000}"/>
    <cellStyle name="Dezimal 8" xfId="39234" xr:uid="{00000000-0005-0000-0000-0000EE980000}"/>
    <cellStyle name="Dezimal 8 10" xfId="39235" xr:uid="{00000000-0005-0000-0000-0000EF980000}"/>
    <cellStyle name="Dezimal 8 10 10" xfId="39236" xr:uid="{00000000-0005-0000-0000-0000F0980000}"/>
    <cellStyle name="Dezimal 8 10 10 2" xfId="39237" xr:uid="{00000000-0005-0000-0000-0000F1980000}"/>
    <cellStyle name="Dezimal 8 10 11" xfId="39238" xr:uid="{00000000-0005-0000-0000-0000F2980000}"/>
    <cellStyle name="Dezimal 8 10 2" xfId="39239" xr:uid="{00000000-0005-0000-0000-0000F3980000}"/>
    <cellStyle name="Dezimal 8 10 2 2" xfId="39240" xr:uid="{00000000-0005-0000-0000-0000F4980000}"/>
    <cellStyle name="Dezimal 8 10 2 2 2" xfId="39241" xr:uid="{00000000-0005-0000-0000-0000F5980000}"/>
    <cellStyle name="Dezimal 8 10 2 2 2 2" xfId="39242" xr:uid="{00000000-0005-0000-0000-0000F6980000}"/>
    <cellStyle name="Dezimal 8 10 2 2 3" xfId="39243" xr:uid="{00000000-0005-0000-0000-0000F7980000}"/>
    <cellStyle name="Dezimal 8 10 2 2 3 2" xfId="39244" xr:uid="{00000000-0005-0000-0000-0000F8980000}"/>
    <cellStyle name="Dezimal 8 10 2 2 4" xfId="39245" xr:uid="{00000000-0005-0000-0000-0000F9980000}"/>
    <cellStyle name="Dezimal 8 10 2 3" xfId="39246" xr:uid="{00000000-0005-0000-0000-0000FA980000}"/>
    <cellStyle name="Dezimal 8 10 2 3 2" xfId="39247" xr:uid="{00000000-0005-0000-0000-0000FB980000}"/>
    <cellStyle name="Dezimal 8 10 2 3 2 2" xfId="39248" xr:uid="{00000000-0005-0000-0000-0000FC980000}"/>
    <cellStyle name="Dezimal 8 10 2 3 3" xfId="39249" xr:uid="{00000000-0005-0000-0000-0000FD980000}"/>
    <cellStyle name="Dezimal 8 10 2 3 3 2" xfId="39250" xr:uid="{00000000-0005-0000-0000-0000FE980000}"/>
    <cellStyle name="Dezimal 8 10 2 3 4" xfId="39251" xr:uid="{00000000-0005-0000-0000-0000FF980000}"/>
    <cellStyle name="Dezimal 8 10 2 4" xfId="39252" xr:uid="{00000000-0005-0000-0000-000000990000}"/>
    <cellStyle name="Dezimal 8 10 2 4 2" xfId="39253" xr:uid="{00000000-0005-0000-0000-000001990000}"/>
    <cellStyle name="Dezimal 8 10 2 5" xfId="39254" xr:uid="{00000000-0005-0000-0000-000002990000}"/>
    <cellStyle name="Dezimal 8 10 2 5 2" xfId="39255" xr:uid="{00000000-0005-0000-0000-000003990000}"/>
    <cellStyle name="Dezimal 8 10 2 6" xfId="39256" xr:uid="{00000000-0005-0000-0000-000004990000}"/>
    <cellStyle name="Dezimal 8 10 3" xfId="39257" xr:uid="{00000000-0005-0000-0000-000005990000}"/>
    <cellStyle name="Dezimal 8 10 3 2" xfId="39258" xr:uid="{00000000-0005-0000-0000-000006990000}"/>
    <cellStyle name="Dezimal 8 10 3 2 2" xfId="39259" xr:uid="{00000000-0005-0000-0000-000007990000}"/>
    <cellStyle name="Dezimal 8 10 3 2 2 2" xfId="39260" xr:uid="{00000000-0005-0000-0000-000008990000}"/>
    <cellStyle name="Dezimal 8 10 3 2 3" xfId="39261" xr:uid="{00000000-0005-0000-0000-000009990000}"/>
    <cellStyle name="Dezimal 8 10 3 2 3 2" xfId="39262" xr:uid="{00000000-0005-0000-0000-00000A990000}"/>
    <cellStyle name="Dezimal 8 10 3 2 4" xfId="39263" xr:uid="{00000000-0005-0000-0000-00000B990000}"/>
    <cellStyle name="Dezimal 8 10 3 3" xfId="39264" xr:uid="{00000000-0005-0000-0000-00000C990000}"/>
    <cellStyle name="Dezimal 8 10 3 3 2" xfId="39265" xr:uid="{00000000-0005-0000-0000-00000D990000}"/>
    <cellStyle name="Dezimal 8 10 3 3 2 2" xfId="39266" xr:uid="{00000000-0005-0000-0000-00000E990000}"/>
    <cellStyle name="Dezimal 8 10 3 3 3" xfId="39267" xr:uid="{00000000-0005-0000-0000-00000F990000}"/>
    <cellStyle name="Dezimal 8 10 3 3 3 2" xfId="39268" xr:uid="{00000000-0005-0000-0000-000010990000}"/>
    <cellStyle name="Dezimal 8 10 3 3 4" xfId="39269" xr:uid="{00000000-0005-0000-0000-000011990000}"/>
    <cellStyle name="Dezimal 8 10 3 4" xfId="39270" xr:uid="{00000000-0005-0000-0000-000012990000}"/>
    <cellStyle name="Dezimal 8 10 3 4 2" xfId="39271" xr:uid="{00000000-0005-0000-0000-000013990000}"/>
    <cellStyle name="Dezimal 8 10 3 5" xfId="39272" xr:uid="{00000000-0005-0000-0000-000014990000}"/>
    <cellStyle name="Dezimal 8 10 3 5 2" xfId="39273" xr:uid="{00000000-0005-0000-0000-000015990000}"/>
    <cellStyle name="Dezimal 8 10 3 6" xfId="39274" xr:uid="{00000000-0005-0000-0000-000016990000}"/>
    <cellStyle name="Dezimal 8 10 4" xfId="39275" xr:uid="{00000000-0005-0000-0000-000017990000}"/>
    <cellStyle name="Dezimal 8 10 4 2" xfId="39276" xr:uid="{00000000-0005-0000-0000-000018990000}"/>
    <cellStyle name="Dezimal 8 10 4 2 2" xfId="39277" xr:uid="{00000000-0005-0000-0000-000019990000}"/>
    <cellStyle name="Dezimal 8 10 4 2 2 2" xfId="39278" xr:uid="{00000000-0005-0000-0000-00001A990000}"/>
    <cellStyle name="Dezimal 8 10 4 2 2 2 2" xfId="39279" xr:uid="{00000000-0005-0000-0000-00001B990000}"/>
    <cellStyle name="Dezimal 8 10 4 2 2 3" xfId="39280" xr:uid="{00000000-0005-0000-0000-00001C990000}"/>
    <cellStyle name="Dezimal 8 10 4 2 2 3 2" xfId="39281" xr:uid="{00000000-0005-0000-0000-00001D990000}"/>
    <cellStyle name="Dezimal 8 10 4 2 2 4" xfId="39282" xr:uid="{00000000-0005-0000-0000-00001E990000}"/>
    <cellStyle name="Dezimal 8 10 4 2 3" xfId="39283" xr:uid="{00000000-0005-0000-0000-00001F990000}"/>
    <cellStyle name="Dezimal 8 10 4 2 3 2" xfId="39284" xr:uid="{00000000-0005-0000-0000-000020990000}"/>
    <cellStyle name="Dezimal 8 10 4 2 3 2 2" xfId="39285" xr:uid="{00000000-0005-0000-0000-000021990000}"/>
    <cellStyle name="Dezimal 8 10 4 2 3 3" xfId="39286" xr:uid="{00000000-0005-0000-0000-000022990000}"/>
    <cellStyle name="Dezimal 8 10 4 2 3 3 2" xfId="39287" xr:uid="{00000000-0005-0000-0000-000023990000}"/>
    <cellStyle name="Dezimal 8 10 4 2 3 4" xfId="39288" xr:uid="{00000000-0005-0000-0000-000024990000}"/>
    <cellStyle name="Dezimal 8 10 4 2 4" xfId="39289" xr:uid="{00000000-0005-0000-0000-000025990000}"/>
    <cellStyle name="Dezimal 8 10 4 2 4 2" xfId="39290" xr:uid="{00000000-0005-0000-0000-000026990000}"/>
    <cellStyle name="Dezimal 8 10 4 2 5" xfId="39291" xr:uid="{00000000-0005-0000-0000-000027990000}"/>
    <cellStyle name="Dezimal 8 10 4 2 5 2" xfId="39292" xr:uid="{00000000-0005-0000-0000-000028990000}"/>
    <cellStyle name="Dezimal 8 10 4 2 6" xfId="39293" xr:uid="{00000000-0005-0000-0000-000029990000}"/>
    <cellStyle name="Dezimal 8 10 4 3" xfId="39294" xr:uid="{00000000-0005-0000-0000-00002A990000}"/>
    <cellStyle name="Dezimal 8 10 4 3 2" xfId="39295" xr:uid="{00000000-0005-0000-0000-00002B990000}"/>
    <cellStyle name="Dezimal 8 10 4 3 2 2" xfId="39296" xr:uid="{00000000-0005-0000-0000-00002C990000}"/>
    <cellStyle name="Dezimal 8 10 4 3 3" xfId="39297" xr:uid="{00000000-0005-0000-0000-00002D990000}"/>
    <cellStyle name="Dezimal 8 10 4 3 3 2" xfId="39298" xr:uid="{00000000-0005-0000-0000-00002E990000}"/>
    <cellStyle name="Dezimal 8 10 4 3 4" xfId="39299" xr:uid="{00000000-0005-0000-0000-00002F990000}"/>
    <cellStyle name="Dezimal 8 10 4 4" xfId="39300" xr:uid="{00000000-0005-0000-0000-000030990000}"/>
    <cellStyle name="Dezimal 8 10 4 4 2" xfId="39301" xr:uid="{00000000-0005-0000-0000-000031990000}"/>
    <cellStyle name="Dezimal 8 10 4 5" xfId="39302" xr:uid="{00000000-0005-0000-0000-000032990000}"/>
    <cellStyle name="Dezimal 8 10 4 5 2" xfId="39303" xr:uid="{00000000-0005-0000-0000-000033990000}"/>
    <cellStyle name="Dezimal 8 10 4 6" xfId="39304" xr:uid="{00000000-0005-0000-0000-000034990000}"/>
    <cellStyle name="Dezimal 8 10 5" xfId="39305" xr:uid="{00000000-0005-0000-0000-000035990000}"/>
    <cellStyle name="Dezimal 8 10 5 2" xfId="39306" xr:uid="{00000000-0005-0000-0000-000036990000}"/>
    <cellStyle name="Dezimal 8 10 5 2 2" xfId="39307" xr:uid="{00000000-0005-0000-0000-000037990000}"/>
    <cellStyle name="Dezimal 8 10 5 3" xfId="39308" xr:uid="{00000000-0005-0000-0000-000038990000}"/>
    <cellStyle name="Dezimal 8 10 5 3 2" xfId="39309" xr:uid="{00000000-0005-0000-0000-000039990000}"/>
    <cellStyle name="Dezimal 8 10 5 4" xfId="39310" xr:uid="{00000000-0005-0000-0000-00003A990000}"/>
    <cellStyle name="Dezimal 8 10 6" xfId="39311" xr:uid="{00000000-0005-0000-0000-00003B990000}"/>
    <cellStyle name="Dezimal 8 10 6 2" xfId="39312" xr:uid="{00000000-0005-0000-0000-00003C990000}"/>
    <cellStyle name="Dezimal 8 10 6 2 2" xfId="39313" xr:uid="{00000000-0005-0000-0000-00003D990000}"/>
    <cellStyle name="Dezimal 8 10 6 3" xfId="39314" xr:uid="{00000000-0005-0000-0000-00003E990000}"/>
    <cellStyle name="Dezimal 8 10 6 3 2" xfId="39315" xr:uid="{00000000-0005-0000-0000-00003F990000}"/>
    <cellStyle name="Dezimal 8 10 6 4" xfId="39316" xr:uid="{00000000-0005-0000-0000-000040990000}"/>
    <cellStyle name="Dezimal 8 10 7" xfId="39317" xr:uid="{00000000-0005-0000-0000-000041990000}"/>
    <cellStyle name="Dezimal 8 10 7 2" xfId="39318" xr:uid="{00000000-0005-0000-0000-000042990000}"/>
    <cellStyle name="Dezimal 8 10 7 2 2" xfId="39319" xr:uid="{00000000-0005-0000-0000-000043990000}"/>
    <cellStyle name="Dezimal 8 10 7 3" xfId="39320" xr:uid="{00000000-0005-0000-0000-000044990000}"/>
    <cellStyle name="Dezimal 8 10 7 3 2" xfId="39321" xr:uid="{00000000-0005-0000-0000-000045990000}"/>
    <cellStyle name="Dezimal 8 10 7 4" xfId="39322" xr:uid="{00000000-0005-0000-0000-000046990000}"/>
    <cellStyle name="Dezimal 8 10 8" xfId="39323" xr:uid="{00000000-0005-0000-0000-000047990000}"/>
    <cellStyle name="Dezimal 8 10 8 2" xfId="39324" xr:uid="{00000000-0005-0000-0000-000048990000}"/>
    <cellStyle name="Dezimal 8 10 9" xfId="39325" xr:uid="{00000000-0005-0000-0000-000049990000}"/>
    <cellStyle name="Dezimal 8 10 9 2" xfId="39326" xr:uid="{00000000-0005-0000-0000-00004A990000}"/>
    <cellStyle name="Dezimal 8 11" xfId="39327" xr:uid="{00000000-0005-0000-0000-00004B990000}"/>
    <cellStyle name="Dezimal 8 11 2" xfId="39328" xr:uid="{00000000-0005-0000-0000-00004C990000}"/>
    <cellStyle name="Dezimal 8 11 2 2" xfId="39329" xr:uid="{00000000-0005-0000-0000-00004D990000}"/>
    <cellStyle name="Dezimal 8 11 2 2 2" xfId="39330" xr:uid="{00000000-0005-0000-0000-00004E990000}"/>
    <cellStyle name="Dezimal 8 11 2 2 2 2" xfId="39331" xr:uid="{00000000-0005-0000-0000-00004F990000}"/>
    <cellStyle name="Dezimal 8 11 2 2 3" xfId="39332" xr:uid="{00000000-0005-0000-0000-000050990000}"/>
    <cellStyle name="Dezimal 8 11 2 2 3 2" xfId="39333" xr:uid="{00000000-0005-0000-0000-000051990000}"/>
    <cellStyle name="Dezimal 8 11 2 2 4" xfId="39334" xr:uid="{00000000-0005-0000-0000-000052990000}"/>
    <cellStyle name="Dezimal 8 11 2 3" xfId="39335" xr:uid="{00000000-0005-0000-0000-000053990000}"/>
    <cellStyle name="Dezimal 8 11 2 3 2" xfId="39336" xr:uid="{00000000-0005-0000-0000-000054990000}"/>
    <cellStyle name="Dezimal 8 11 2 3 2 2" xfId="39337" xr:uid="{00000000-0005-0000-0000-000055990000}"/>
    <cellStyle name="Dezimal 8 11 2 3 3" xfId="39338" xr:uid="{00000000-0005-0000-0000-000056990000}"/>
    <cellStyle name="Dezimal 8 11 2 3 3 2" xfId="39339" xr:uid="{00000000-0005-0000-0000-000057990000}"/>
    <cellStyle name="Dezimal 8 11 2 3 4" xfId="39340" xr:uid="{00000000-0005-0000-0000-000058990000}"/>
    <cellStyle name="Dezimal 8 11 2 4" xfId="39341" xr:uid="{00000000-0005-0000-0000-000059990000}"/>
    <cellStyle name="Dezimal 8 11 2 4 2" xfId="39342" xr:uid="{00000000-0005-0000-0000-00005A990000}"/>
    <cellStyle name="Dezimal 8 11 2 5" xfId="39343" xr:uid="{00000000-0005-0000-0000-00005B990000}"/>
    <cellStyle name="Dezimal 8 11 2 5 2" xfId="39344" xr:uid="{00000000-0005-0000-0000-00005C990000}"/>
    <cellStyle name="Dezimal 8 11 2 6" xfId="39345" xr:uid="{00000000-0005-0000-0000-00005D990000}"/>
    <cellStyle name="Dezimal 8 11 3" xfId="39346" xr:uid="{00000000-0005-0000-0000-00005E990000}"/>
    <cellStyle name="Dezimal 8 11 3 2" xfId="39347" xr:uid="{00000000-0005-0000-0000-00005F990000}"/>
    <cellStyle name="Dezimal 8 11 3 2 2" xfId="39348" xr:uid="{00000000-0005-0000-0000-000060990000}"/>
    <cellStyle name="Dezimal 8 11 3 3" xfId="39349" xr:uid="{00000000-0005-0000-0000-000061990000}"/>
    <cellStyle name="Dezimal 8 11 3 3 2" xfId="39350" xr:uid="{00000000-0005-0000-0000-000062990000}"/>
    <cellStyle name="Dezimal 8 11 3 4" xfId="39351" xr:uid="{00000000-0005-0000-0000-000063990000}"/>
    <cellStyle name="Dezimal 8 11 4" xfId="39352" xr:uid="{00000000-0005-0000-0000-000064990000}"/>
    <cellStyle name="Dezimal 8 11 4 2" xfId="39353" xr:uid="{00000000-0005-0000-0000-000065990000}"/>
    <cellStyle name="Dezimal 8 11 5" xfId="39354" xr:uid="{00000000-0005-0000-0000-000066990000}"/>
    <cellStyle name="Dezimal 8 11 5 2" xfId="39355" xr:uid="{00000000-0005-0000-0000-000067990000}"/>
    <cellStyle name="Dezimal 8 11 6" xfId="39356" xr:uid="{00000000-0005-0000-0000-000068990000}"/>
    <cellStyle name="Dezimal 8 12" xfId="39357" xr:uid="{00000000-0005-0000-0000-000069990000}"/>
    <cellStyle name="Dezimal 8 12 2" xfId="39358" xr:uid="{00000000-0005-0000-0000-00006A990000}"/>
    <cellStyle name="Dezimal 8 12 2 2" xfId="39359" xr:uid="{00000000-0005-0000-0000-00006B990000}"/>
    <cellStyle name="Dezimal 8 12 3" xfId="39360" xr:uid="{00000000-0005-0000-0000-00006C990000}"/>
    <cellStyle name="Dezimal 8 12 3 2" xfId="39361" xr:uid="{00000000-0005-0000-0000-00006D990000}"/>
    <cellStyle name="Dezimal 8 12 4" xfId="39362" xr:uid="{00000000-0005-0000-0000-00006E990000}"/>
    <cellStyle name="Dezimal 8 13" xfId="39363" xr:uid="{00000000-0005-0000-0000-00006F990000}"/>
    <cellStyle name="Dezimal 8 13 2" xfId="39364" xr:uid="{00000000-0005-0000-0000-000070990000}"/>
    <cellStyle name="Dezimal 8 14" xfId="39365" xr:uid="{00000000-0005-0000-0000-000071990000}"/>
    <cellStyle name="Dezimal 8 14 2" xfId="39366" xr:uid="{00000000-0005-0000-0000-000072990000}"/>
    <cellStyle name="Dezimal 8 15" xfId="39367" xr:uid="{00000000-0005-0000-0000-000073990000}"/>
    <cellStyle name="Dezimal 8 2" xfId="39368" xr:uid="{00000000-0005-0000-0000-000074990000}"/>
    <cellStyle name="Dezimal 8 2 10" xfId="39369" xr:uid="{00000000-0005-0000-0000-000075990000}"/>
    <cellStyle name="Dezimal 8 2 10 2" xfId="39370" xr:uid="{00000000-0005-0000-0000-000076990000}"/>
    <cellStyle name="Dezimal 8 2 11" xfId="39371" xr:uid="{00000000-0005-0000-0000-000077990000}"/>
    <cellStyle name="Dezimal 8 2 2" xfId="39372" xr:uid="{00000000-0005-0000-0000-000078990000}"/>
    <cellStyle name="Dezimal 8 2 2 10" xfId="39373" xr:uid="{00000000-0005-0000-0000-000079990000}"/>
    <cellStyle name="Dezimal 8 2 2 2" xfId="39374" xr:uid="{00000000-0005-0000-0000-00007A990000}"/>
    <cellStyle name="Dezimal 8 2 2 2 2" xfId="39375" xr:uid="{00000000-0005-0000-0000-00007B990000}"/>
    <cellStyle name="Dezimal 8 2 2 2 2 2" xfId="39376" xr:uid="{00000000-0005-0000-0000-00007C990000}"/>
    <cellStyle name="Dezimal 8 2 2 2 2 2 2" xfId="39377" xr:uid="{00000000-0005-0000-0000-00007D990000}"/>
    <cellStyle name="Dezimal 8 2 2 2 2 2 2 2" xfId="39378" xr:uid="{00000000-0005-0000-0000-00007E990000}"/>
    <cellStyle name="Dezimal 8 2 2 2 2 2 3" xfId="39379" xr:uid="{00000000-0005-0000-0000-00007F990000}"/>
    <cellStyle name="Dezimal 8 2 2 2 2 3" xfId="39380" xr:uid="{00000000-0005-0000-0000-000080990000}"/>
    <cellStyle name="Dezimal 8 2 2 2 2 3 2" xfId="39381" xr:uid="{00000000-0005-0000-0000-000081990000}"/>
    <cellStyle name="Dezimal 8 2 2 2 2 4" xfId="39382" xr:uid="{00000000-0005-0000-0000-000082990000}"/>
    <cellStyle name="Dezimal 8 2 2 2 3" xfId="39383" xr:uid="{00000000-0005-0000-0000-000083990000}"/>
    <cellStyle name="Dezimal 8 2 2 2 3 2" xfId="39384" xr:uid="{00000000-0005-0000-0000-000084990000}"/>
    <cellStyle name="Dezimal 8 2 2 2 3 2 2" xfId="39385" xr:uid="{00000000-0005-0000-0000-000085990000}"/>
    <cellStyle name="Dezimal 8 2 2 2 3 3" xfId="39386" xr:uid="{00000000-0005-0000-0000-000086990000}"/>
    <cellStyle name="Dezimal 8 2 2 2 3 3 2" xfId="39387" xr:uid="{00000000-0005-0000-0000-000087990000}"/>
    <cellStyle name="Dezimal 8 2 2 2 3 4" xfId="39388" xr:uid="{00000000-0005-0000-0000-000088990000}"/>
    <cellStyle name="Dezimal 8 2 2 2 4" xfId="39389" xr:uid="{00000000-0005-0000-0000-000089990000}"/>
    <cellStyle name="Dezimal 8 2 2 2 4 2" xfId="39390" xr:uid="{00000000-0005-0000-0000-00008A990000}"/>
    <cellStyle name="Dezimal 8 2 2 2 5" xfId="39391" xr:uid="{00000000-0005-0000-0000-00008B990000}"/>
    <cellStyle name="Dezimal 8 2 2 2 5 2" xfId="39392" xr:uid="{00000000-0005-0000-0000-00008C990000}"/>
    <cellStyle name="Dezimal 8 2 2 2 6" xfId="39393" xr:uid="{00000000-0005-0000-0000-00008D990000}"/>
    <cellStyle name="Dezimal 8 2 2 3" xfId="39394" xr:uid="{00000000-0005-0000-0000-00008E990000}"/>
    <cellStyle name="Dezimal 8 2 2 3 2" xfId="39395" xr:uid="{00000000-0005-0000-0000-00008F990000}"/>
    <cellStyle name="Dezimal 8 2 2 3 2 2" xfId="39396" xr:uid="{00000000-0005-0000-0000-000090990000}"/>
    <cellStyle name="Dezimal 8 2 2 3 2 2 2" xfId="39397" xr:uid="{00000000-0005-0000-0000-000091990000}"/>
    <cellStyle name="Dezimal 8 2 2 3 2 3" xfId="39398" xr:uid="{00000000-0005-0000-0000-000092990000}"/>
    <cellStyle name="Dezimal 8 2 2 3 3" xfId="39399" xr:uid="{00000000-0005-0000-0000-000093990000}"/>
    <cellStyle name="Dezimal 8 2 2 3 3 2" xfId="39400" xr:uid="{00000000-0005-0000-0000-000094990000}"/>
    <cellStyle name="Dezimal 8 2 2 3 4" xfId="39401" xr:uid="{00000000-0005-0000-0000-000095990000}"/>
    <cellStyle name="Dezimal 8 2 2 4" xfId="39402" xr:uid="{00000000-0005-0000-0000-000096990000}"/>
    <cellStyle name="Dezimal 8 2 2 4 2" xfId="39403" xr:uid="{00000000-0005-0000-0000-000097990000}"/>
    <cellStyle name="Dezimal 8 2 2 4 2 2" xfId="39404" xr:uid="{00000000-0005-0000-0000-000098990000}"/>
    <cellStyle name="Dezimal 8 2 2 4 3" xfId="39405" xr:uid="{00000000-0005-0000-0000-000099990000}"/>
    <cellStyle name="Dezimal 8 2 2 4 3 2" xfId="39406" xr:uid="{00000000-0005-0000-0000-00009A990000}"/>
    <cellStyle name="Dezimal 8 2 2 4 4" xfId="39407" xr:uid="{00000000-0005-0000-0000-00009B990000}"/>
    <cellStyle name="Dezimal 8 2 2 5" xfId="39408" xr:uid="{00000000-0005-0000-0000-00009C990000}"/>
    <cellStyle name="Dezimal 8 2 2 5 2" xfId="39409" xr:uid="{00000000-0005-0000-0000-00009D990000}"/>
    <cellStyle name="Dezimal 8 2 2 5 2 2" xfId="39410" xr:uid="{00000000-0005-0000-0000-00009E990000}"/>
    <cellStyle name="Dezimal 8 2 2 5 3" xfId="39411" xr:uid="{00000000-0005-0000-0000-00009F990000}"/>
    <cellStyle name="Dezimal 8 2 2 5 3 2" xfId="39412" xr:uid="{00000000-0005-0000-0000-0000A0990000}"/>
    <cellStyle name="Dezimal 8 2 2 5 4" xfId="39413" xr:uid="{00000000-0005-0000-0000-0000A1990000}"/>
    <cellStyle name="Dezimal 8 2 2 6" xfId="39414" xr:uid="{00000000-0005-0000-0000-0000A2990000}"/>
    <cellStyle name="Dezimal 8 2 2 6 2" xfId="39415" xr:uid="{00000000-0005-0000-0000-0000A3990000}"/>
    <cellStyle name="Dezimal 8 2 2 6 2 2" xfId="39416" xr:uid="{00000000-0005-0000-0000-0000A4990000}"/>
    <cellStyle name="Dezimal 8 2 2 6 3" xfId="39417" xr:uid="{00000000-0005-0000-0000-0000A5990000}"/>
    <cellStyle name="Dezimal 8 2 2 6 3 2" xfId="39418" xr:uid="{00000000-0005-0000-0000-0000A6990000}"/>
    <cellStyle name="Dezimal 8 2 2 6 4" xfId="39419" xr:uid="{00000000-0005-0000-0000-0000A7990000}"/>
    <cellStyle name="Dezimal 8 2 2 7" xfId="39420" xr:uid="{00000000-0005-0000-0000-0000A8990000}"/>
    <cellStyle name="Dezimal 8 2 2 7 2" xfId="39421" xr:uid="{00000000-0005-0000-0000-0000A9990000}"/>
    <cellStyle name="Dezimal 8 2 2 7 2 2" xfId="39422" xr:uid="{00000000-0005-0000-0000-0000AA990000}"/>
    <cellStyle name="Dezimal 8 2 2 7 3" xfId="39423" xr:uid="{00000000-0005-0000-0000-0000AB990000}"/>
    <cellStyle name="Dezimal 8 2 2 7 3 2" xfId="39424" xr:uid="{00000000-0005-0000-0000-0000AC990000}"/>
    <cellStyle name="Dezimal 8 2 2 7 4" xfId="39425" xr:uid="{00000000-0005-0000-0000-0000AD990000}"/>
    <cellStyle name="Dezimal 8 2 2 8" xfId="39426" xr:uid="{00000000-0005-0000-0000-0000AE990000}"/>
    <cellStyle name="Dezimal 8 2 2 8 2" xfId="39427" xr:uid="{00000000-0005-0000-0000-0000AF990000}"/>
    <cellStyle name="Dezimal 8 2 2 9" xfId="39428" xr:uid="{00000000-0005-0000-0000-0000B0990000}"/>
    <cellStyle name="Dezimal 8 2 2 9 2" xfId="39429" xr:uid="{00000000-0005-0000-0000-0000B1990000}"/>
    <cellStyle name="Dezimal 8 2 3" xfId="39430" xr:uid="{00000000-0005-0000-0000-0000B2990000}"/>
    <cellStyle name="Dezimal 8 2 3 2" xfId="39431" xr:uid="{00000000-0005-0000-0000-0000B3990000}"/>
    <cellStyle name="Dezimal 8 2 3 2 2" xfId="39432" xr:uid="{00000000-0005-0000-0000-0000B4990000}"/>
    <cellStyle name="Dezimal 8 2 3 2 2 2" xfId="39433" xr:uid="{00000000-0005-0000-0000-0000B5990000}"/>
    <cellStyle name="Dezimal 8 2 3 2 2 2 2" xfId="39434" xr:uid="{00000000-0005-0000-0000-0000B6990000}"/>
    <cellStyle name="Dezimal 8 2 3 2 2 3" xfId="39435" xr:uid="{00000000-0005-0000-0000-0000B7990000}"/>
    <cellStyle name="Dezimal 8 2 3 2 3" xfId="39436" xr:uid="{00000000-0005-0000-0000-0000B8990000}"/>
    <cellStyle name="Dezimal 8 2 3 2 3 2" xfId="39437" xr:uid="{00000000-0005-0000-0000-0000B9990000}"/>
    <cellStyle name="Dezimal 8 2 3 2 4" xfId="39438" xr:uid="{00000000-0005-0000-0000-0000BA990000}"/>
    <cellStyle name="Dezimal 8 2 3 3" xfId="39439" xr:uid="{00000000-0005-0000-0000-0000BB990000}"/>
    <cellStyle name="Dezimal 8 2 3 3 2" xfId="39440" xr:uid="{00000000-0005-0000-0000-0000BC990000}"/>
    <cellStyle name="Dezimal 8 2 3 3 2 2" xfId="39441" xr:uid="{00000000-0005-0000-0000-0000BD990000}"/>
    <cellStyle name="Dezimal 8 2 3 3 3" xfId="39442" xr:uid="{00000000-0005-0000-0000-0000BE990000}"/>
    <cellStyle name="Dezimal 8 2 3 3 3 2" xfId="39443" xr:uid="{00000000-0005-0000-0000-0000BF990000}"/>
    <cellStyle name="Dezimal 8 2 3 3 4" xfId="39444" xr:uid="{00000000-0005-0000-0000-0000C0990000}"/>
    <cellStyle name="Dezimal 8 2 3 4" xfId="39445" xr:uid="{00000000-0005-0000-0000-0000C1990000}"/>
    <cellStyle name="Dezimal 8 2 3 4 2" xfId="39446" xr:uid="{00000000-0005-0000-0000-0000C2990000}"/>
    <cellStyle name="Dezimal 8 2 3 5" xfId="39447" xr:uid="{00000000-0005-0000-0000-0000C3990000}"/>
    <cellStyle name="Dezimal 8 2 3 5 2" xfId="39448" xr:uid="{00000000-0005-0000-0000-0000C4990000}"/>
    <cellStyle name="Dezimal 8 2 3 6" xfId="39449" xr:uid="{00000000-0005-0000-0000-0000C5990000}"/>
    <cellStyle name="Dezimal 8 2 4" xfId="39450" xr:uid="{00000000-0005-0000-0000-0000C6990000}"/>
    <cellStyle name="Dezimal 8 2 4 2" xfId="39451" xr:uid="{00000000-0005-0000-0000-0000C7990000}"/>
    <cellStyle name="Dezimal 8 2 4 2 2" xfId="39452" xr:uid="{00000000-0005-0000-0000-0000C8990000}"/>
    <cellStyle name="Dezimal 8 2 4 2 2 2" xfId="39453" xr:uid="{00000000-0005-0000-0000-0000C9990000}"/>
    <cellStyle name="Dezimal 8 2 4 2 3" xfId="39454" xr:uid="{00000000-0005-0000-0000-0000CA990000}"/>
    <cellStyle name="Dezimal 8 2 4 3" xfId="39455" xr:uid="{00000000-0005-0000-0000-0000CB990000}"/>
    <cellStyle name="Dezimal 8 2 4 3 2" xfId="39456" xr:uid="{00000000-0005-0000-0000-0000CC990000}"/>
    <cellStyle name="Dezimal 8 2 4 4" xfId="39457" xr:uid="{00000000-0005-0000-0000-0000CD990000}"/>
    <cellStyle name="Dezimal 8 2 5" xfId="39458" xr:uid="{00000000-0005-0000-0000-0000CE990000}"/>
    <cellStyle name="Dezimal 8 2 5 2" xfId="39459" xr:uid="{00000000-0005-0000-0000-0000CF990000}"/>
    <cellStyle name="Dezimal 8 2 5 2 2" xfId="39460" xr:uid="{00000000-0005-0000-0000-0000D0990000}"/>
    <cellStyle name="Dezimal 8 2 5 3" xfId="39461" xr:uid="{00000000-0005-0000-0000-0000D1990000}"/>
    <cellStyle name="Dezimal 8 2 5 3 2" xfId="39462" xr:uid="{00000000-0005-0000-0000-0000D2990000}"/>
    <cellStyle name="Dezimal 8 2 5 4" xfId="39463" xr:uid="{00000000-0005-0000-0000-0000D3990000}"/>
    <cellStyle name="Dezimal 8 2 6" xfId="39464" xr:uid="{00000000-0005-0000-0000-0000D4990000}"/>
    <cellStyle name="Dezimal 8 2 6 2" xfId="39465" xr:uid="{00000000-0005-0000-0000-0000D5990000}"/>
    <cellStyle name="Dezimal 8 2 6 2 2" xfId="39466" xr:uid="{00000000-0005-0000-0000-0000D6990000}"/>
    <cellStyle name="Dezimal 8 2 6 3" xfId="39467" xr:uid="{00000000-0005-0000-0000-0000D7990000}"/>
    <cellStyle name="Dezimal 8 2 6 3 2" xfId="39468" xr:uid="{00000000-0005-0000-0000-0000D8990000}"/>
    <cellStyle name="Dezimal 8 2 6 4" xfId="39469" xr:uid="{00000000-0005-0000-0000-0000D9990000}"/>
    <cellStyle name="Dezimal 8 2 7" xfId="39470" xr:uid="{00000000-0005-0000-0000-0000DA990000}"/>
    <cellStyle name="Dezimal 8 2 7 2" xfId="39471" xr:uid="{00000000-0005-0000-0000-0000DB990000}"/>
    <cellStyle name="Dezimal 8 2 7 2 2" xfId="39472" xr:uid="{00000000-0005-0000-0000-0000DC990000}"/>
    <cellStyle name="Dezimal 8 2 7 3" xfId="39473" xr:uid="{00000000-0005-0000-0000-0000DD990000}"/>
    <cellStyle name="Dezimal 8 2 7 3 2" xfId="39474" xr:uid="{00000000-0005-0000-0000-0000DE990000}"/>
    <cellStyle name="Dezimal 8 2 7 4" xfId="39475" xr:uid="{00000000-0005-0000-0000-0000DF990000}"/>
    <cellStyle name="Dezimal 8 2 8" xfId="39476" xr:uid="{00000000-0005-0000-0000-0000E0990000}"/>
    <cellStyle name="Dezimal 8 2 8 2" xfId="39477" xr:uid="{00000000-0005-0000-0000-0000E1990000}"/>
    <cellStyle name="Dezimal 8 2 8 2 2" xfId="39478" xr:uid="{00000000-0005-0000-0000-0000E2990000}"/>
    <cellStyle name="Dezimal 8 2 8 3" xfId="39479" xr:uid="{00000000-0005-0000-0000-0000E3990000}"/>
    <cellStyle name="Dezimal 8 2 8 3 2" xfId="39480" xr:uid="{00000000-0005-0000-0000-0000E4990000}"/>
    <cellStyle name="Dezimal 8 2 8 4" xfId="39481" xr:uid="{00000000-0005-0000-0000-0000E5990000}"/>
    <cellStyle name="Dezimal 8 2 9" xfId="39482" xr:uid="{00000000-0005-0000-0000-0000E6990000}"/>
    <cellStyle name="Dezimal 8 2 9 2" xfId="39483" xr:uid="{00000000-0005-0000-0000-0000E7990000}"/>
    <cellStyle name="Dezimal 8 3" xfId="39484" xr:uid="{00000000-0005-0000-0000-0000E8990000}"/>
    <cellStyle name="Dezimal 8 3 10" xfId="39485" xr:uid="{00000000-0005-0000-0000-0000E9990000}"/>
    <cellStyle name="Dezimal 8 3 10 2" xfId="39486" xr:uid="{00000000-0005-0000-0000-0000EA990000}"/>
    <cellStyle name="Dezimal 8 3 11" xfId="39487" xr:uid="{00000000-0005-0000-0000-0000EB990000}"/>
    <cellStyle name="Dezimal 8 3 2" xfId="39488" xr:uid="{00000000-0005-0000-0000-0000EC990000}"/>
    <cellStyle name="Dezimal 8 3 2 10" xfId="39489" xr:uid="{00000000-0005-0000-0000-0000ED990000}"/>
    <cellStyle name="Dezimal 8 3 2 2" xfId="39490" xr:uid="{00000000-0005-0000-0000-0000EE990000}"/>
    <cellStyle name="Dezimal 8 3 2 2 2" xfId="39491" xr:uid="{00000000-0005-0000-0000-0000EF990000}"/>
    <cellStyle name="Dezimal 8 3 2 2 2 2" xfId="39492" xr:uid="{00000000-0005-0000-0000-0000F0990000}"/>
    <cellStyle name="Dezimal 8 3 2 2 2 2 2" xfId="39493" xr:uid="{00000000-0005-0000-0000-0000F1990000}"/>
    <cellStyle name="Dezimal 8 3 2 2 2 2 2 2" xfId="39494" xr:uid="{00000000-0005-0000-0000-0000F2990000}"/>
    <cellStyle name="Dezimal 8 3 2 2 2 2 2 2 2" xfId="39495" xr:uid="{00000000-0005-0000-0000-0000F3990000}"/>
    <cellStyle name="Dezimal 8 3 2 2 2 2 2 3" xfId="39496" xr:uid="{00000000-0005-0000-0000-0000F4990000}"/>
    <cellStyle name="Dezimal 8 3 2 2 2 2 3" xfId="39497" xr:uid="{00000000-0005-0000-0000-0000F5990000}"/>
    <cellStyle name="Dezimal 8 3 2 2 2 2 3 2" xfId="39498" xr:uid="{00000000-0005-0000-0000-0000F6990000}"/>
    <cellStyle name="Dezimal 8 3 2 2 2 2 4" xfId="39499" xr:uid="{00000000-0005-0000-0000-0000F7990000}"/>
    <cellStyle name="Dezimal 8 3 2 2 2 3" xfId="39500" xr:uid="{00000000-0005-0000-0000-0000F8990000}"/>
    <cellStyle name="Dezimal 8 3 2 2 2 3 2" xfId="39501" xr:uid="{00000000-0005-0000-0000-0000F9990000}"/>
    <cellStyle name="Dezimal 8 3 2 2 2 3 2 2" xfId="39502" xr:uid="{00000000-0005-0000-0000-0000FA990000}"/>
    <cellStyle name="Dezimal 8 3 2 2 2 3 3" xfId="39503" xr:uid="{00000000-0005-0000-0000-0000FB990000}"/>
    <cellStyle name="Dezimal 8 3 2 2 2 4" xfId="39504" xr:uid="{00000000-0005-0000-0000-0000FC990000}"/>
    <cellStyle name="Dezimal 8 3 2 2 2 4 2" xfId="39505" xr:uid="{00000000-0005-0000-0000-0000FD990000}"/>
    <cellStyle name="Dezimal 8 3 2 2 2 5" xfId="39506" xr:uid="{00000000-0005-0000-0000-0000FE990000}"/>
    <cellStyle name="Dezimal 8 3 2 2 3" xfId="39507" xr:uid="{00000000-0005-0000-0000-0000FF990000}"/>
    <cellStyle name="Dezimal 8 3 2 2 3 2" xfId="39508" xr:uid="{00000000-0005-0000-0000-0000009A0000}"/>
    <cellStyle name="Dezimal 8 3 2 2 3 2 2" xfId="39509" xr:uid="{00000000-0005-0000-0000-0000019A0000}"/>
    <cellStyle name="Dezimal 8 3 2 2 3 2 2 2" xfId="39510" xr:uid="{00000000-0005-0000-0000-0000029A0000}"/>
    <cellStyle name="Dezimal 8 3 2 2 3 2 3" xfId="39511" xr:uid="{00000000-0005-0000-0000-0000039A0000}"/>
    <cellStyle name="Dezimal 8 3 2 2 3 3" xfId="39512" xr:uid="{00000000-0005-0000-0000-0000049A0000}"/>
    <cellStyle name="Dezimal 8 3 2 2 3 3 2" xfId="39513" xr:uid="{00000000-0005-0000-0000-0000059A0000}"/>
    <cellStyle name="Dezimal 8 3 2 2 3 4" xfId="39514" xr:uid="{00000000-0005-0000-0000-0000069A0000}"/>
    <cellStyle name="Dezimal 8 3 2 2 4" xfId="39515" xr:uid="{00000000-0005-0000-0000-0000079A0000}"/>
    <cellStyle name="Dezimal 8 3 2 2 4 2" xfId="39516" xr:uid="{00000000-0005-0000-0000-0000089A0000}"/>
    <cellStyle name="Dezimal 8 3 2 2 4 2 2" xfId="39517" xr:uid="{00000000-0005-0000-0000-0000099A0000}"/>
    <cellStyle name="Dezimal 8 3 2 2 4 3" xfId="39518" xr:uid="{00000000-0005-0000-0000-00000A9A0000}"/>
    <cellStyle name="Dezimal 8 3 2 2 5" xfId="39519" xr:uid="{00000000-0005-0000-0000-00000B9A0000}"/>
    <cellStyle name="Dezimal 8 3 2 2 5 2" xfId="39520" xr:uid="{00000000-0005-0000-0000-00000C9A0000}"/>
    <cellStyle name="Dezimal 8 3 2 2 6" xfId="39521" xr:uid="{00000000-0005-0000-0000-00000D9A0000}"/>
    <cellStyle name="Dezimal 8 3 2 3" xfId="39522" xr:uid="{00000000-0005-0000-0000-00000E9A0000}"/>
    <cellStyle name="Dezimal 8 3 2 3 2" xfId="39523" xr:uid="{00000000-0005-0000-0000-00000F9A0000}"/>
    <cellStyle name="Dezimal 8 3 2 3 2 2" xfId="39524" xr:uid="{00000000-0005-0000-0000-0000109A0000}"/>
    <cellStyle name="Dezimal 8 3 2 3 2 2 2" xfId="39525" xr:uid="{00000000-0005-0000-0000-0000119A0000}"/>
    <cellStyle name="Dezimal 8 3 2 3 2 2 2 2" xfId="39526" xr:uid="{00000000-0005-0000-0000-0000129A0000}"/>
    <cellStyle name="Dezimal 8 3 2 3 2 2 3" xfId="39527" xr:uid="{00000000-0005-0000-0000-0000139A0000}"/>
    <cellStyle name="Dezimal 8 3 2 3 2 3" xfId="39528" xr:uid="{00000000-0005-0000-0000-0000149A0000}"/>
    <cellStyle name="Dezimal 8 3 2 3 2 3 2" xfId="39529" xr:uid="{00000000-0005-0000-0000-0000159A0000}"/>
    <cellStyle name="Dezimal 8 3 2 3 2 4" xfId="39530" xr:uid="{00000000-0005-0000-0000-0000169A0000}"/>
    <cellStyle name="Dezimal 8 3 2 3 3" xfId="39531" xr:uid="{00000000-0005-0000-0000-0000179A0000}"/>
    <cellStyle name="Dezimal 8 3 2 3 3 2" xfId="39532" xr:uid="{00000000-0005-0000-0000-0000189A0000}"/>
    <cellStyle name="Dezimal 8 3 2 3 3 2 2" xfId="39533" xr:uid="{00000000-0005-0000-0000-0000199A0000}"/>
    <cellStyle name="Dezimal 8 3 2 3 3 3" xfId="39534" xr:uid="{00000000-0005-0000-0000-00001A9A0000}"/>
    <cellStyle name="Dezimal 8 3 2 3 4" xfId="39535" xr:uid="{00000000-0005-0000-0000-00001B9A0000}"/>
    <cellStyle name="Dezimal 8 3 2 3 4 2" xfId="39536" xr:uid="{00000000-0005-0000-0000-00001C9A0000}"/>
    <cellStyle name="Dezimal 8 3 2 3 5" xfId="39537" xr:uid="{00000000-0005-0000-0000-00001D9A0000}"/>
    <cellStyle name="Dezimal 8 3 2 4" xfId="39538" xr:uid="{00000000-0005-0000-0000-00001E9A0000}"/>
    <cellStyle name="Dezimal 8 3 2 4 2" xfId="39539" xr:uid="{00000000-0005-0000-0000-00001F9A0000}"/>
    <cellStyle name="Dezimal 8 3 2 4 2 2" xfId="39540" xr:uid="{00000000-0005-0000-0000-0000209A0000}"/>
    <cellStyle name="Dezimal 8 3 2 4 2 2 2" xfId="39541" xr:uid="{00000000-0005-0000-0000-0000219A0000}"/>
    <cellStyle name="Dezimal 8 3 2 4 2 3" xfId="39542" xr:uid="{00000000-0005-0000-0000-0000229A0000}"/>
    <cellStyle name="Dezimal 8 3 2 4 3" xfId="39543" xr:uid="{00000000-0005-0000-0000-0000239A0000}"/>
    <cellStyle name="Dezimal 8 3 2 4 3 2" xfId="39544" xr:uid="{00000000-0005-0000-0000-0000249A0000}"/>
    <cellStyle name="Dezimal 8 3 2 4 4" xfId="39545" xr:uid="{00000000-0005-0000-0000-0000259A0000}"/>
    <cellStyle name="Dezimal 8 3 2 5" xfId="39546" xr:uid="{00000000-0005-0000-0000-0000269A0000}"/>
    <cellStyle name="Dezimal 8 3 2 5 2" xfId="39547" xr:uid="{00000000-0005-0000-0000-0000279A0000}"/>
    <cellStyle name="Dezimal 8 3 2 5 2 2" xfId="39548" xr:uid="{00000000-0005-0000-0000-0000289A0000}"/>
    <cellStyle name="Dezimal 8 3 2 5 3" xfId="39549" xr:uid="{00000000-0005-0000-0000-0000299A0000}"/>
    <cellStyle name="Dezimal 8 3 2 5 3 2" xfId="39550" xr:uid="{00000000-0005-0000-0000-00002A9A0000}"/>
    <cellStyle name="Dezimal 8 3 2 5 4" xfId="39551" xr:uid="{00000000-0005-0000-0000-00002B9A0000}"/>
    <cellStyle name="Dezimal 8 3 2 6" xfId="39552" xr:uid="{00000000-0005-0000-0000-00002C9A0000}"/>
    <cellStyle name="Dezimal 8 3 2 6 2" xfId="39553" xr:uid="{00000000-0005-0000-0000-00002D9A0000}"/>
    <cellStyle name="Dezimal 8 3 2 6 2 2" xfId="39554" xr:uid="{00000000-0005-0000-0000-00002E9A0000}"/>
    <cellStyle name="Dezimal 8 3 2 6 3" xfId="39555" xr:uid="{00000000-0005-0000-0000-00002F9A0000}"/>
    <cellStyle name="Dezimal 8 3 2 6 3 2" xfId="39556" xr:uid="{00000000-0005-0000-0000-0000309A0000}"/>
    <cellStyle name="Dezimal 8 3 2 6 4" xfId="39557" xr:uid="{00000000-0005-0000-0000-0000319A0000}"/>
    <cellStyle name="Dezimal 8 3 2 7" xfId="39558" xr:uid="{00000000-0005-0000-0000-0000329A0000}"/>
    <cellStyle name="Dezimal 8 3 2 7 2" xfId="39559" xr:uid="{00000000-0005-0000-0000-0000339A0000}"/>
    <cellStyle name="Dezimal 8 3 2 7 2 2" xfId="39560" xr:uid="{00000000-0005-0000-0000-0000349A0000}"/>
    <cellStyle name="Dezimal 8 3 2 7 3" xfId="39561" xr:uid="{00000000-0005-0000-0000-0000359A0000}"/>
    <cellStyle name="Dezimal 8 3 2 7 3 2" xfId="39562" xr:uid="{00000000-0005-0000-0000-0000369A0000}"/>
    <cellStyle name="Dezimal 8 3 2 7 4" xfId="39563" xr:uid="{00000000-0005-0000-0000-0000379A0000}"/>
    <cellStyle name="Dezimal 8 3 2 8" xfId="39564" xr:uid="{00000000-0005-0000-0000-0000389A0000}"/>
    <cellStyle name="Dezimal 8 3 2 8 2" xfId="39565" xr:uid="{00000000-0005-0000-0000-0000399A0000}"/>
    <cellStyle name="Dezimal 8 3 2 9" xfId="39566" xr:uid="{00000000-0005-0000-0000-00003A9A0000}"/>
    <cellStyle name="Dezimal 8 3 2 9 2" xfId="39567" xr:uid="{00000000-0005-0000-0000-00003B9A0000}"/>
    <cellStyle name="Dezimal 8 3 3" xfId="39568" xr:uid="{00000000-0005-0000-0000-00003C9A0000}"/>
    <cellStyle name="Dezimal 8 3 3 2" xfId="39569" xr:uid="{00000000-0005-0000-0000-00003D9A0000}"/>
    <cellStyle name="Dezimal 8 3 3 2 2" xfId="39570" xr:uid="{00000000-0005-0000-0000-00003E9A0000}"/>
    <cellStyle name="Dezimal 8 3 3 2 2 2" xfId="39571" xr:uid="{00000000-0005-0000-0000-00003F9A0000}"/>
    <cellStyle name="Dezimal 8 3 3 2 2 2 2" xfId="39572" xr:uid="{00000000-0005-0000-0000-0000409A0000}"/>
    <cellStyle name="Dezimal 8 3 3 2 2 2 2 2" xfId="39573" xr:uid="{00000000-0005-0000-0000-0000419A0000}"/>
    <cellStyle name="Dezimal 8 3 3 2 2 2 3" xfId="39574" xr:uid="{00000000-0005-0000-0000-0000429A0000}"/>
    <cellStyle name="Dezimal 8 3 3 2 2 3" xfId="39575" xr:uid="{00000000-0005-0000-0000-0000439A0000}"/>
    <cellStyle name="Dezimal 8 3 3 2 2 3 2" xfId="39576" xr:uid="{00000000-0005-0000-0000-0000449A0000}"/>
    <cellStyle name="Dezimal 8 3 3 2 2 4" xfId="39577" xr:uid="{00000000-0005-0000-0000-0000459A0000}"/>
    <cellStyle name="Dezimal 8 3 3 2 3" xfId="39578" xr:uid="{00000000-0005-0000-0000-0000469A0000}"/>
    <cellStyle name="Dezimal 8 3 3 2 3 2" xfId="39579" xr:uid="{00000000-0005-0000-0000-0000479A0000}"/>
    <cellStyle name="Dezimal 8 3 3 2 3 2 2" xfId="39580" xr:uid="{00000000-0005-0000-0000-0000489A0000}"/>
    <cellStyle name="Dezimal 8 3 3 2 3 3" xfId="39581" xr:uid="{00000000-0005-0000-0000-0000499A0000}"/>
    <cellStyle name="Dezimal 8 3 3 2 4" xfId="39582" xr:uid="{00000000-0005-0000-0000-00004A9A0000}"/>
    <cellStyle name="Dezimal 8 3 3 2 4 2" xfId="39583" xr:uid="{00000000-0005-0000-0000-00004B9A0000}"/>
    <cellStyle name="Dezimal 8 3 3 2 5" xfId="39584" xr:uid="{00000000-0005-0000-0000-00004C9A0000}"/>
    <cellStyle name="Dezimal 8 3 3 3" xfId="39585" xr:uid="{00000000-0005-0000-0000-00004D9A0000}"/>
    <cellStyle name="Dezimal 8 3 3 3 2" xfId="39586" xr:uid="{00000000-0005-0000-0000-00004E9A0000}"/>
    <cellStyle name="Dezimal 8 3 3 3 2 2" xfId="39587" xr:uid="{00000000-0005-0000-0000-00004F9A0000}"/>
    <cellStyle name="Dezimal 8 3 3 3 2 2 2" xfId="39588" xr:uid="{00000000-0005-0000-0000-0000509A0000}"/>
    <cellStyle name="Dezimal 8 3 3 3 2 3" xfId="39589" xr:uid="{00000000-0005-0000-0000-0000519A0000}"/>
    <cellStyle name="Dezimal 8 3 3 3 3" xfId="39590" xr:uid="{00000000-0005-0000-0000-0000529A0000}"/>
    <cellStyle name="Dezimal 8 3 3 3 3 2" xfId="39591" xr:uid="{00000000-0005-0000-0000-0000539A0000}"/>
    <cellStyle name="Dezimal 8 3 3 3 4" xfId="39592" xr:uid="{00000000-0005-0000-0000-0000549A0000}"/>
    <cellStyle name="Dezimal 8 3 3 4" xfId="39593" xr:uid="{00000000-0005-0000-0000-0000559A0000}"/>
    <cellStyle name="Dezimal 8 3 3 4 2" xfId="39594" xr:uid="{00000000-0005-0000-0000-0000569A0000}"/>
    <cellStyle name="Dezimal 8 3 3 4 2 2" xfId="39595" xr:uid="{00000000-0005-0000-0000-0000579A0000}"/>
    <cellStyle name="Dezimal 8 3 3 4 3" xfId="39596" xr:uid="{00000000-0005-0000-0000-0000589A0000}"/>
    <cellStyle name="Dezimal 8 3 3 5" xfId="39597" xr:uid="{00000000-0005-0000-0000-0000599A0000}"/>
    <cellStyle name="Dezimal 8 3 3 5 2" xfId="39598" xr:uid="{00000000-0005-0000-0000-00005A9A0000}"/>
    <cellStyle name="Dezimal 8 3 3 6" xfId="39599" xr:uid="{00000000-0005-0000-0000-00005B9A0000}"/>
    <cellStyle name="Dezimal 8 3 4" xfId="39600" xr:uid="{00000000-0005-0000-0000-00005C9A0000}"/>
    <cellStyle name="Dezimal 8 3 4 2" xfId="39601" xr:uid="{00000000-0005-0000-0000-00005D9A0000}"/>
    <cellStyle name="Dezimal 8 3 4 2 2" xfId="39602" xr:uid="{00000000-0005-0000-0000-00005E9A0000}"/>
    <cellStyle name="Dezimal 8 3 4 2 2 2" xfId="39603" xr:uid="{00000000-0005-0000-0000-00005F9A0000}"/>
    <cellStyle name="Dezimal 8 3 4 2 2 2 2" xfId="39604" xr:uid="{00000000-0005-0000-0000-0000609A0000}"/>
    <cellStyle name="Dezimal 8 3 4 2 2 3" xfId="39605" xr:uid="{00000000-0005-0000-0000-0000619A0000}"/>
    <cellStyle name="Dezimal 8 3 4 2 3" xfId="39606" xr:uid="{00000000-0005-0000-0000-0000629A0000}"/>
    <cellStyle name="Dezimal 8 3 4 2 3 2" xfId="39607" xr:uid="{00000000-0005-0000-0000-0000639A0000}"/>
    <cellStyle name="Dezimal 8 3 4 2 4" xfId="39608" xr:uid="{00000000-0005-0000-0000-0000649A0000}"/>
    <cellStyle name="Dezimal 8 3 4 3" xfId="39609" xr:uid="{00000000-0005-0000-0000-0000659A0000}"/>
    <cellStyle name="Dezimal 8 3 4 3 2" xfId="39610" xr:uid="{00000000-0005-0000-0000-0000669A0000}"/>
    <cellStyle name="Dezimal 8 3 4 3 2 2" xfId="39611" xr:uid="{00000000-0005-0000-0000-0000679A0000}"/>
    <cellStyle name="Dezimal 8 3 4 3 3" xfId="39612" xr:uid="{00000000-0005-0000-0000-0000689A0000}"/>
    <cellStyle name="Dezimal 8 3 4 4" xfId="39613" xr:uid="{00000000-0005-0000-0000-0000699A0000}"/>
    <cellStyle name="Dezimal 8 3 4 4 2" xfId="39614" xr:uid="{00000000-0005-0000-0000-00006A9A0000}"/>
    <cellStyle name="Dezimal 8 3 4 5" xfId="39615" xr:uid="{00000000-0005-0000-0000-00006B9A0000}"/>
    <cellStyle name="Dezimal 8 3 5" xfId="39616" xr:uid="{00000000-0005-0000-0000-00006C9A0000}"/>
    <cellStyle name="Dezimal 8 3 5 2" xfId="39617" xr:uid="{00000000-0005-0000-0000-00006D9A0000}"/>
    <cellStyle name="Dezimal 8 3 5 2 2" xfId="39618" xr:uid="{00000000-0005-0000-0000-00006E9A0000}"/>
    <cellStyle name="Dezimal 8 3 5 2 2 2" xfId="39619" xr:uid="{00000000-0005-0000-0000-00006F9A0000}"/>
    <cellStyle name="Dezimal 8 3 5 2 3" xfId="39620" xr:uid="{00000000-0005-0000-0000-0000709A0000}"/>
    <cellStyle name="Dezimal 8 3 5 3" xfId="39621" xr:uid="{00000000-0005-0000-0000-0000719A0000}"/>
    <cellStyle name="Dezimal 8 3 5 3 2" xfId="39622" xr:uid="{00000000-0005-0000-0000-0000729A0000}"/>
    <cellStyle name="Dezimal 8 3 5 4" xfId="39623" xr:uid="{00000000-0005-0000-0000-0000739A0000}"/>
    <cellStyle name="Dezimal 8 3 6" xfId="39624" xr:uid="{00000000-0005-0000-0000-0000749A0000}"/>
    <cellStyle name="Dezimal 8 3 6 2" xfId="39625" xr:uid="{00000000-0005-0000-0000-0000759A0000}"/>
    <cellStyle name="Dezimal 8 3 6 2 2" xfId="39626" xr:uid="{00000000-0005-0000-0000-0000769A0000}"/>
    <cellStyle name="Dezimal 8 3 6 3" xfId="39627" xr:uid="{00000000-0005-0000-0000-0000779A0000}"/>
    <cellStyle name="Dezimal 8 3 6 3 2" xfId="39628" xr:uid="{00000000-0005-0000-0000-0000789A0000}"/>
    <cellStyle name="Dezimal 8 3 6 4" xfId="39629" xr:uid="{00000000-0005-0000-0000-0000799A0000}"/>
    <cellStyle name="Dezimal 8 3 7" xfId="39630" xr:uid="{00000000-0005-0000-0000-00007A9A0000}"/>
    <cellStyle name="Dezimal 8 3 7 2" xfId="39631" xr:uid="{00000000-0005-0000-0000-00007B9A0000}"/>
    <cellStyle name="Dezimal 8 3 7 2 2" xfId="39632" xr:uid="{00000000-0005-0000-0000-00007C9A0000}"/>
    <cellStyle name="Dezimal 8 3 7 3" xfId="39633" xr:uid="{00000000-0005-0000-0000-00007D9A0000}"/>
    <cellStyle name="Dezimal 8 3 7 3 2" xfId="39634" xr:uid="{00000000-0005-0000-0000-00007E9A0000}"/>
    <cellStyle name="Dezimal 8 3 7 4" xfId="39635" xr:uid="{00000000-0005-0000-0000-00007F9A0000}"/>
    <cellStyle name="Dezimal 8 3 8" xfId="39636" xr:uid="{00000000-0005-0000-0000-0000809A0000}"/>
    <cellStyle name="Dezimal 8 3 8 2" xfId="39637" xr:uid="{00000000-0005-0000-0000-0000819A0000}"/>
    <cellStyle name="Dezimal 8 3 8 2 2" xfId="39638" xr:uid="{00000000-0005-0000-0000-0000829A0000}"/>
    <cellStyle name="Dezimal 8 3 8 3" xfId="39639" xr:uid="{00000000-0005-0000-0000-0000839A0000}"/>
    <cellStyle name="Dezimal 8 3 8 3 2" xfId="39640" xr:uid="{00000000-0005-0000-0000-0000849A0000}"/>
    <cellStyle name="Dezimal 8 3 8 4" xfId="39641" xr:uid="{00000000-0005-0000-0000-0000859A0000}"/>
    <cellStyle name="Dezimal 8 3 9" xfId="39642" xr:uid="{00000000-0005-0000-0000-0000869A0000}"/>
    <cellStyle name="Dezimal 8 3 9 2" xfId="39643" xr:uid="{00000000-0005-0000-0000-0000879A0000}"/>
    <cellStyle name="Dezimal 8 4" xfId="39644" xr:uid="{00000000-0005-0000-0000-0000889A0000}"/>
    <cellStyle name="Dezimal 8 4 10" xfId="39645" xr:uid="{00000000-0005-0000-0000-0000899A0000}"/>
    <cellStyle name="Dezimal 8 4 10 2" xfId="39646" xr:uid="{00000000-0005-0000-0000-00008A9A0000}"/>
    <cellStyle name="Dezimal 8 4 10 2 2" xfId="39647" xr:uid="{00000000-0005-0000-0000-00008B9A0000}"/>
    <cellStyle name="Dezimal 8 4 10 3" xfId="39648" xr:uid="{00000000-0005-0000-0000-00008C9A0000}"/>
    <cellStyle name="Dezimal 8 4 10 3 2" xfId="39649" xr:uid="{00000000-0005-0000-0000-00008D9A0000}"/>
    <cellStyle name="Dezimal 8 4 10 4" xfId="39650" xr:uid="{00000000-0005-0000-0000-00008E9A0000}"/>
    <cellStyle name="Dezimal 8 4 11" xfId="39651" xr:uid="{00000000-0005-0000-0000-00008F9A0000}"/>
    <cellStyle name="Dezimal 8 4 11 2" xfId="39652" xr:uid="{00000000-0005-0000-0000-0000909A0000}"/>
    <cellStyle name="Dezimal 8 4 12" xfId="39653" xr:uid="{00000000-0005-0000-0000-0000919A0000}"/>
    <cellStyle name="Dezimal 8 4 12 2" xfId="39654" xr:uid="{00000000-0005-0000-0000-0000929A0000}"/>
    <cellStyle name="Dezimal 8 4 13" xfId="39655" xr:uid="{00000000-0005-0000-0000-0000939A0000}"/>
    <cellStyle name="Dezimal 8 4 2" xfId="39656" xr:uid="{00000000-0005-0000-0000-0000949A0000}"/>
    <cellStyle name="Dezimal 8 4 2 10" xfId="39657" xr:uid="{00000000-0005-0000-0000-0000959A0000}"/>
    <cellStyle name="Dezimal 8 4 2 2" xfId="39658" xr:uid="{00000000-0005-0000-0000-0000969A0000}"/>
    <cellStyle name="Dezimal 8 4 2 2 2" xfId="39659" xr:uid="{00000000-0005-0000-0000-0000979A0000}"/>
    <cellStyle name="Dezimal 8 4 2 2 2 2" xfId="39660" xr:uid="{00000000-0005-0000-0000-0000989A0000}"/>
    <cellStyle name="Dezimal 8 4 2 2 2 2 2" xfId="39661" xr:uid="{00000000-0005-0000-0000-0000999A0000}"/>
    <cellStyle name="Dezimal 8 4 2 2 2 2 2 2" xfId="39662" xr:uid="{00000000-0005-0000-0000-00009A9A0000}"/>
    <cellStyle name="Dezimal 8 4 2 2 2 2 3" xfId="39663" xr:uid="{00000000-0005-0000-0000-00009B9A0000}"/>
    <cellStyle name="Dezimal 8 4 2 2 2 3" xfId="39664" xr:uid="{00000000-0005-0000-0000-00009C9A0000}"/>
    <cellStyle name="Dezimal 8 4 2 2 2 3 2" xfId="39665" xr:uid="{00000000-0005-0000-0000-00009D9A0000}"/>
    <cellStyle name="Dezimal 8 4 2 2 2 4" xfId="39666" xr:uid="{00000000-0005-0000-0000-00009E9A0000}"/>
    <cellStyle name="Dezimal 8 4 2 2 3" xfId="39667" xr:uid="{00000000-0005-0000-0000-00009F9A0000}"/>
    <cellStyle name="Dezimal 8 4 2 2 3 2" xfId="39668" xr:uid="{00000000-0005-0000-0000-0000A09A0000}"/>
    <cellStyle name="Dezimal 8 4 2 2 3 2 2" xfId="39669" xr:uid="{00000000-0005-0000-0000-0000A19A0000}"/>
    <cellStyle name="Dezimal 8 4 2 2 3 3" xfId="39670" xr:uid="{00000000-0005-0000-0000-0000A29A0000}"/>
    <cellStyle name="Dezimal 8 4 2 2 3 3 2" xfId="39671" xr:uid="{00000000-0005-0000-0000-0000A39A0000}"/>
    <cellStyle name="Dezimal 8 4 2 2 3 4" xfId="39672" xr:uid="{00000000-0005-0000-0000-0000A49A0000}"/>
    <cellStyle name="Dezimal 8 4 2 2 4" xfId="39673" xr:uid="{00000000-0005-0000-0000-0000A59A0000}"/>
    <cellStyle name="Dezimal 8 4 2 2 4 2" xfId="39674" xr:uid="{00000000-0005-0000-0000-0000A69A0000}"/>
    <cellStyle name="Dezimal 8 4 2 2 5" xfId="39675" xr:uid="{00000000-0005-0000-0000-0000A79A0000}"/>
    <cellStyle name="Dezimal 8 4 2 2 5 2" xfId="39676" xr:uid="{00000000-0005-0000-0000-0000A89A0000}"/>
    <cellStyle name="Dezimal 8 4 2 2 6" xfId="39677" xr:uid="{00000000-0005-0000-0000-0000A99A0000}"/>
    <cellStyle name="Dezimal 8 4 2 3" xfId="39678" xr:uid="{00000000-0005-0000-0000-0000AA9A0000}"/>
    <cellStyle name="Dezimal 8 4 2 3 2" xfId="39679" xr:uid="{00000000-0005-0000-0000-0000AB9A0000}"/>
    <cellStyle name="Dezimal 8 4 2 3 2 2" xfId="39680" xr:uid="{00000000-0005-0000-0000-0000AC9A0000}"/>
    <cellStyle name="Dezimal 8 4 2 3 2 2 2" xfId="39681" xr:uid="{00000000-0005-0000-0000-0000AD9A0000}"/>
    <cellStyle name="Dezimal 8 4 2 3 2 3" xfId="39682" xr:uid="{00000000-0005-0000-0000-0000AE9A0000}"/>
    <cellStyle name="Dezimal 8 4 2 3 3" xfId="39683" xr:uid="{00000000-0005-0000-0000-0000AF9A0000}"/>
    <cellStyle name="Dezimal 8 4 2 3 3 2" xfId="39684" xr:uid="{00000000-0005-0000-0000-0000B09A0000}"/>
    <cellStyle name="Dezimal 8 4 2 3 4" xfId="39685" xr:uid="{00000000-0005-0000-0000-0000B19A0000}"/>
    <cellStyle name="Dezimal 8 4 2 4" xfId="39686" xr:uid="{00000000-0005-0000-0000-0000B29A0000}"/>
    <cellStyle name="Dezimal 8 4 2 4 2" xfId="39687" xr:uid="{00000000-0005-0000-0000-0000B39A0000}"/>
    <cellStyle name="Dezimal 8 4 2 4 2 2" xfId="39688" xr:uid="{00000000-0005-0000-0000-0000B49A0000}"/>
    <cellStyle name="Dezimal 8 4 2 4 3" xfId="39689" xr:uid="{00000000-0005-0000-0000-0000B59A0000}"/>
    <cellStyle name="Dezimal 8 4 2 4 3 2" xfId="39690" xr:uid="{00000000-0005-0000-0000-0000B69A0000}"/>
    <cellStyle name="Dezimal 8 4 2 4 4" xfId="39691" xr:uid="{00000000-0005-0000-0000-0000B79A0000}"/>
    <cellStyle name="Dezimal 8 4 2 5" xfId="39692" xr:uid="{00000000-0005-0000-0000-0000B89A0000}"/>
    <cellStyle name="Dezimal 8 4 2 5 2" xfId="39693" xr:uid="{00000000-0005-0000-0000-0000B99A0000}"/>
    <cellStyle name="Dezimal 8 4 2 5 2 2" xfId="39694" xr:uid="{00000000-0005-0000-0000-0000BA9A0000}"/>
    <cellStyle name="Dezimal 8 4 2 5 3" xfId="39695" xr:uid="{00000000-0005-0000-0000-0000BB9A0000}"/>
    <cellStyle name="Dezimal 8 4 2 5 3 2" xfId="39696" xr:uid="{00000000-0005-0000-0000-0000BC9A0000}"/>
    <cellStyle name="Dezimal 8 4 2 5 4" xfId="39697" xr:uid="{00000000-0005-0000-0000-0000BD9A0000}"/>
    <cellStyle name="Dezimal 8 4 2 6" xfId="39698" xr:uid="{00000000-0005-0000-0000-0000BE9A0000}"/>
    <cellStyle name="Dezimal 8 4 2 6 2" xfId="39699" xr:uid="{00000000-0005-0000-0000-0000BF9A0000}"/>
    <cellStyle name="Dezimal 8 4 2 6 2 2" xfId="39700" xr:uid="{00000000-0005-0000-0000-0000C09A0000}"/>
    <cellStyle name="Dezimal 8 4 2 6 3" xfId="39701" xr:uid="{00000000-0005-0000-0000-0000C19A0000}"/>
    <cellStyle name="Dezimal 8 4 2 6 3 2" xfId="39702" xr:uid="{00000000-0005-0000-0000-0000C29A0000}"/>
    <cellStyle name="Dezimal 8 4 2 6 4" xfId="39703" xr:uid="{00000000-0005-0000-0000-0000C39A0000}"/>
    <cellStyle name="Dezimal 8 4 2 7" xfId="39704" xr:uid="{00000000-0005-0000-0000-0000C49A0000}"/>
    <cellStyle name="Dezimal 8 4 2 7 2" xfId="39705" xr:uid="{00000000-0005-0000-0000-0000C59A0000}"/>
    <cellStyle name="Dezimal 8 4 2 7 2 2" xfId="39706" xr:uid="{00000000-0005-0000-0000-0000C69A0000}"/>
    <cellStyle name="Dezimal 8 4 2 7 3" xfId="39707" xr:uid="{00000000-0005-0000-0000-0000C79A0000}"/>
    <cellStyle name="Dezimal 8 4 2 7 3 2" xfId="39708" xr:uid="{00000000-0005-0000-0000-0000C89A0000}"/>
    <cellStyle name="Dezimal 8 4 2 7 4" xfId="39709" xr:uid="{00000000-0005-0000-0000-0000C99A0000}"/>
    <cellStyle name="Dezimal 8 4 2 8" xfId="39710" xr:uid="{00000000-0005-0000-0000-0000CA9A0000}"/>
    <cellStyle name="Dezimal 8 4 2 8 2" xfId="39711" xr:uid="{00000000-0005-0000-0000-0000CB9A0000}"/>
    <cellStyle name="Dezimal 8 4 2 9" xfId="39712" xr:uid="{00000000-0005-0000-0000-0000CC9A0000}"/>
    <cellStyle name="Dezimal 8 4 2 9 2" xfId="39713" xr:uid="{00000000-0005-0000-0000-0000CD9A0000}"/>
    <cellStyle name="Dezimal 8 4 3" xfId="39714" xr:uid="{00000000-0005-0000-0000-0000CE9A0000}"/>
    <cellStyle name="Dezimal 8 4 3 10" xfId="39715" xr:uid="{00000000-0005-0000-0000-0000CF9A0000}"/>
    <cellStyle name="Dezimal 8 4 3 10 2" xfId="39716" xr:uid="{00000000-0005-0000-0000-0000D09A0000}"/>
    <cellStyle name="Dezimal 8 4 3 11" xfId="39717" xr:uid="{00000000-0005-0000-0000-0000D19A0000}"/>
    <cellStyle name="Dezimal 8 4 3 2" xfId="39718" xr:uid="{00000000-0005-0000-0000-0000D29A0000}"/>
    <cellStyle name="Dezimal 8 4 3 2 2" xfId="39719" xr:uid="{00000000-0005-0000-0000-0000D39A0000}"/>
    <cellStyle name="Dezimal 8 4 3 2 2 2" xfId="39720" xr:uid="{00000000-0005-0000-0000-0000D49A0000}"/>
    <cellStyle name="Dezimal 8 4 3 2 2 2 2" xfId="39721" xr:uid="{00000000-0005-0000-0000-0000D59A0000}"/>
    <cellStyle name="Dezimal 8 4 3 2 2 3" xfId="39722" xr:uid="{00000000-0005-0000-0000-0000D69A0000}"/>
    <cellStyle name="Dezimal 8 4 3 2 2 3 2" xfId="39723" xr:uid="{00000000-0005-0000-0000-0000D79A0000}"/>
    <cellStyle name="Dezimal 8 4 3 2 2 4" xfId="39724" xr:uid="{00000000-0005-0000-0000-0000D89A0000}"/>
    <cellStyle name="Dezimal 8 4 3 2 3" xfId="39725" xr:uid="{00000000-0005-0000-0000-0000D99A0000}"/>
    <cellStyle name="Dezimal 8 4 3 2 3 2" xfId="39726" xr:uid="{00000000-0005-0000-0000-0000DA9A0000}"/>
    <cellStyle name="Dezimal 8 4 3 2 3 2 2" xfId="39727" xr:uid="{00000000-0005-0000-0000-0000DB9A0000}"/>
    <cellStyle name="Dezimal 8 4 3 2 3 3" xfId="39728" xr:uid="{00000000-0005-0000-0000-0000DC9A0000}"/>
    <cellStyle name="Dezimal 8 4 3 2 3 3 2" xfId="39729" xr:uid="{00000000-0005-0000-0000-0000DD9A0000}"/>
    <cellStyle name="Dezimal 8 4 3 2 3 4" xfId="39730" xr:uid="{00000000-0005-0000-0000-0000DE9A0000}"/>
    <cellStyle name="Dezimal 8 4 3 2 4" xfId="39731" xr:uid="{00000000-0005-0000-0000-0000DF9A0000}"/>
    <cellStyle name="Dezimal 8 4 3 2 4 2" xfId="39732" xr:uid="{00000000-0005-0000-0000-0000E09A0000}"/>
    <cellStyle name="Dezimal 8 4 3 2 4 2 2" xfId="39733" xr:uid="{00000000-0005-0000-0000-0000E19A0000}"/>
    <cellStyle name="Dezimal 8 4 3 2 4 3" xfId="39734" xr:uid="{00000000-0005-0000-0000-0000E29A0000}"/>
    <cellStyle name="Dezimal 8 4 3 2 4 3 2" xfId="39735" xr:uid="{00000000-0005-0000-0000-0000E39A0000}"/>
    <cellStyle name="Dezimal 8 4 3 2 4 4" xfId="39736" xr:uid="{00000000-0005-0000-0000-0000E49A0000}"/>
    <cellStyle name="Dezimal 8 4 3 2 5" xfId="39737" xr:uid="{00000000-0005-0000-0000-0000E59A0000}"/>
    <cellStyle name="Dezimal 8 4 3 2 5 2" xfId="39738" xr:uid="{00000000-0005-0000-0000-0000E69A0000}"/>
    <cellStyle name="Dezimal 8 4 3 2 5 2 2" xfId="39739" xr:uid="{00000000-0005-0000-0000-0000E79A0000}"/>
    <cellStyle name="Dezimal 8 4 3 2 5 3" xfId="39740" xr:uid="{00000000-0005-0000-0000-0000E89A0000}"/>
    <cellStyle name="Dezimal 8 4 3 2 5 3 2" xfId="39741" xr:uid="{00000000-0005-0000-0000-0000E99A0000}"/>
    <cellStyle name="Dezimal 8 4 3 2 5 4" xfId="39742" xr:uid="{00000000-0005-0000-0000-0000EA9A0000}"/>
    <cellStyle name="Dezimal 8 4 3 2 6" xfId="39743" xr:uid="{00000000-0005-0000-0000-0000EB9A0000}"/>
    <cellStyle name="Dezimal 8 4 3 2 6 2" xfId="39744" xr:uid="{00000000-0005-0000-0000-0000EC9A0000}"/>
    <cellStyle name="Dezimal 8 4 3 2 6 2 2" xfId="39745" xr:uid="{00000000-0005-0000-0000-0000ED9A0000}"/>
    <cellStyle name="Dezimal 8 4 3 2 6 3" xfId="39746" xr:uid="{00000000-0005-0000-0000-0000EE9A0000}"/>
    <cellStyle name="Dezimal 8 4 3 2 6 3 2" xfId="39747" xr:uid="{00000000-0005-0000-0000-0000EF9A0000}"/>
    <cellStyle name="Dezimal 8 4 3 2 6 4" xfId="39748" xr:uid="{00000000-0005-0000-0000-0000F09A0000}"/>
    <cellStyle name="Dezimal 8 4 3 2 7" xfId="39749" xr:uid="{00000000-0005-0000-0000-0000F19A0000}"/>
    <cellStyle name="Dezimal 8 4 3 2 7 2" xfId="39750" xr:uid="{00000000-0005-0000-0000-0000F29A0000}"/>
    <cellStyle name="Dezimal 8 4 3 2 8" xfId="39751" xr:uid="{00000000-0005-0000-0000-0000F39A0000}"/>
    <cellStyle name="Dezimal 8 4 3 2 8 2" xfId="39752" xr:uid="{00000000-0005-0000-0000-0000F49A0000}"/>
    <cellStyle name="Dezimal 8 4 3 2 9" xfId="39753" xr:uid="{00000000-0005-0000-0000-0000F59A0000}"/>
    <cellStyle name="Dezimal 8 4 3 3" xfId="39754" xr:uid="{00000000-0005-0000-0000-0000F69A0000}"/>
    <cellStyle name="Dezimal 8 4 3 3 2" xfId="39755" xr:uid="{00000000-0005-0000-0000-0000F79A0000}"/>
    <cellStyle name="Dezimal 8 4 3 3 2 2" xfId="39756" xr:uid="{00000000-0005-0000-0000-0000F89A0000}"/>
    <cellStyle name="Dezimal 8 4 3 3 2 2 2" xfId="39757" xr:uid="{00000000-0005-0000-0000-0000F99A0000}"/>
    <cellStyle name="Dezimal 8 4 3 3 2 3" xfId="39758" xr:uid="{00000000-0005-0000-0000-0000FA9A0000}"/>
    <cellStyle name="Dezimal 8 4 3 3 2 3 2" xfId="39759" xr:uid="{00000000-0005-0000-0000-0000FB9A0000}"/>
    <cellStyle name="Dezimal 8 4 3 3 2 4" xfId="39760" xr:uid="{00000000-0005-0000-0000-0000FC9A0000}"/>
    <cellStyle name="Dezimal 8 4 3 3 3" xfId="39761" xr:uid="{00000000-0005-0000-0000-0000FD9A0000}"/>
    <cellStyle name="Dezimal 8 4 3 3 3 2" xfId="39762" xr:uid="{00000000-0005-0000-0000-0000FE9A0000}"/>
    <cellStyle name="Dezimal 8 4 3 3 3 2 2" xfId="39763" xr:uid="{00000000-0005-0000-0000-0000FF9A0000}"/>
    <cellStyle name="Dezimal 8 4 3 3 3 3" xfId="39764" xr:uid="{00000000-0005-0000-0000-0000009B0000}"/>
    <cellStyle name="Dezimal 8 4 3 3 3 3 2" xfId="39765" xr:uid="{00000000-0005-0000-0000-0000019B0000}"/>
    <cellStyle name="Dezimal 8 4 3 3 3 4" xfId="39766" xr:uid="{00000000-0005-0000-0000-0000029B0000}"/>
    <cellStyle name="Dezimal 8 4 3 3 4" xfId="39767" xr:uid="{00000000-0005-0000-0000-0000039B0000}"/>
    <cellStyle name="Dezimal 8 4 3 3 4 2" xfId="39768" xr:uid="{00000000-0005-0000-0000-0000049B0000}"/>
    <cellStyle name="Dezimal 8 4 3 3 5" xfId="39769" xr:uid="{00000000-0005-0000-0000-0000059B0000}"/>
    <cellStyle name="Dezimal 8 4 3 3 5 2" xfId="39770" xr:uid="{00000000-0005-0000-0000-0000069B0000}"/>
    <cellStyle name="Dezimal 8 4 3 3 6" xfId="39771" xr:uid="{00000000-0005-0000-0000-0000079B0000}"/>
    <cellStyle name="Dezimal 8 4 3 4" xfId="39772" xr:uid="{00000000-0005-0000-0000-0000089B0000}"/>
    <cellStyle name="Dezimal 8 4 3 4 2" xfId="39773" xr:uid="{00000000-0005-0000-0000-0000099B0000}"/>
    <cellStyle name="Dezimal 8 4 3 4 2 2" xfId="39774" xr:uid="{00000000-0005-0000-0000-00000A9B0000}"/>
    <cellStyle name="Dezimal 8 4 3 4 3" xfId="39775" xr:uid="{00000000-0005-0000-0000-00000B9B0000}"/>
    <cellStyle name="Dezimal 8 4 3 4 3 2" xfId="39776" xr:uid="{00000000-0005-0000-0000-00000C9B0000}"/>
    <cellStyle name="Dezimal 8 4 3 4 4" xfId="39777" xr:uid="{00000000-0005-0000-0000-00000D9B0000}"/>
    <cellStyle name="Dezimal 8 4 3 5" xfId="39778" xr:uid="{00000000-0005-0000-0000-00000E9B0000}"/>
    <cellStyle name="Dezimal 8 4 3 5 2" xfId="39779" xr:uid="{00000000-0005-0000-0000-00000F9B0000}"/>
    <cellStyle name="Dezimal 8 4 3 5 2 2" xfId="39780" xr:uid="{00000000-0005-0000-0000-0000109B0000}"/>
    <cellStyle name="Dezimal 8 4 3 5 3" xfId="39781" xr:uid="{00000000-0005-0000-0000-0000119B0000}"/>
    <cellStyle name="Dezimal 8 4 3 5 3 2" xfId="39782" xr:uid="{00000000-0005-0000-0000-0000129B0000}"/>
    <cellStyle name="Dezimal 8 4 3 5 4" xfId="39783" xr:uid="{00000000-0005-0000-0000-0000139B0000}"/>
    <cellStyle name="Dezimal 8 4 3 6" xfId="39784" xr:uid="{00000000-0005-0000-0000-0000149B0000}"/>
    <cellStyle name="Dezimal 8 4 3 6 2" xfId="39785" xr:uid="{00000000-0005-0000-0000-0000159B0000}"/>
    <cellStyle name="Dezimal 8 4 3 6 2 2" xfId="39786" xr:uid="{00000000-0005-0000-0000-0000169B0000}"/>
    <cellStyle name="Dezimal 8 4 3 6 3" xfId="39787" xr:uid="{00000000-0005-0000-0000-0000179B0000}"/>
    <cellStyle name="Dezimal 8 4 3 6 3 2" xfId="39788" xr:uid="{00000000-0005-0000-0000-0000189B0000}"/>
    <cellStyle name="Dezimal 8 4 3 6 4" xfId="39789" xr:uid="{00000000-0005-0000-0000-0000199B0000}"/>
    <cellStyle name="Dezimal 8 4 3 7" xfId="39790" xr:uid="{00000000-0005-0000-0000-00001A9B0000}"/>
    <cellStyle name="Dezimal 8 4 3 7 2" xfId="39791" xr:uid="{00000000-0005-0000-0000-00001B9B0000}"/>
    <cellStyle name="Dezimal 8 4 3 7 2 2" xfId="39792" xr:uid="{00000000-0005-0000-0000-00001C9B0000}"/>
    <cellStyle name="Dezimal 8 4 3 7 3" xfId="39793" xr:uid="{00000000-0005-0000-0000-00001D9B0000}"/>
    <cellStyle name="Dezimal 8 4 3 7 3 2" xfId="39794" xr:uid="{00000000-0005-0000-0000-00001E9B0000}"/>
    <cellStyle name="Dezimal 8 4 3 7 4" xfId="39795" xr:uid="{00000000-0005-0000-0000-00001F9B0000}"/>
    <cellStyle name="Dezimal 8 4 3 8" xfId="39796" xr:uid="{00000000-0005-0000-0000-0000209B0000}"/>
    <cellStyle name="Dezimal 8 4 3 8 2" xfId="39797" xr:uid="{00000000-0005-0000-0000-0000219B0000}"/>
    <cellStyle name="Dezimal 8 4 3 8 2 2" xfId="39798" xr:uid="{00000000-0005-0000-0000-0000229B0000}"/>
    <cellStyle name="Dezimal 8 4 3 8 3" xfId="39799" xr:uid="{00000000-0005-0000-0000-0000239B0000}"/>
    <cellStyle name="Dezimal 8 4 3 8 3 2" xfId="39800" xr:uid="{00000000-0005-0000-0000-0000249B0000}"/>
    <cellStyle name="Dezimal 8 4 3 8 4" xfId="39801" xr:uid="{00000000-0005-0000-0000-0000259B0000}"/>
    <cellStyle name="Dezimal 8 4 3 9" xfId="39802" xr:uid="{00000000-0005-0000-0000-0000269B0000}"/>
    <cellStyle name="Dezimal 8 4 3 9 2" xfId="39803" xr:uid="{00000000-0005-0000-0000-0000279B0000}"/>
    <cellStyle name="Dezimal 8 4 4" xfId="39804" xr:uid="{00000000-0005-0000-0000-0000289B0000}"/>
    <cellStyle name="Dezimal 8 4 4 10" xfId="39805" xr:uid="{00000000-0005-0000-0000-0000299B0000}"/>
    <cellStyle name="Dezimal 8 4 4 2" xfId="39806" xr:uid="{00000000-0005-0000-0000-00002A9B0000}"/>
    <cellStyle name="Dezimal 8 4 4 2 2" xfId="39807" xr:uid="{00000000-0005-0000-0000-00002B9B0000}"/>
    <cellStyle name="Dezimal 8 4 4 2 2 2" xfId="39808" xr:uid="{00000000-0005-0000-0000-00002C9B0000}"/>
    <cellStyle name="Dezimal 8 4 4 2 2 2 2" xfId="39809" xr:uid="{00000000-0005-0000-0000-00002D9B0000}"/>
    <cellStyle name="Dezimal 8 4 4 2 2 3" xfId="39810" xr:uid="{00000000-0005-0000-0000-00002E9B0000}"/>
    <cellStyle name="Dezimal 8 4 4 2 2 3 2" xfId="39811" xr:uid="{00000000-0005-0000-0000-00002F9B0000}"/>
    <cellStyle name="Dezimal 8 4 4 2 2 4" xfId="39812" xr:uid="{00000000-0005-0000-0000-0000309B0000}"/>
    <cellStyle name="Dezimal 8 4 4 2 3" xfId="39813" xr:uid="{00000000-0005-0000-0000-0000319B0000}"/>
    <cellStyle name="Dezimal 8 4 4 2 3 2" xfId="39814" xr:uid="{00000000-0005-0000-0000-0000329B0000}"/>
    <cellStyle name="Dezimal 8 4 4 2 3 2 2" xfId="39815" xr:uid="{00000000-0005-0000-0000-0000339B0000}"/>
    <cellStyle name="Dezimal 8 4 4 2 3 3" xfId="39816" xr:uid="{00000000-0005-0000-0000-0000349B0000}"/>
    <cellStyle name="Dezimal 8 4 4 2 3 3 2" xfId="39817" xr:uid="{00000000-0005-0000-0000-0000359B0000}"/>
    <cellStyle name="Dezimal 8 4 4 2 3 4" xfId="39818" xr:uid="{00000000-0005-0000-0000-0000369B0000}"/>
    <cellStyle name="Dezimal 8 4 4 2 4" xfId="39819" xr:uid="{00000000-0005-0000-0000-0000379B0000}"/>
    <cellStyle name="Dezimal 8 4 4 2 4 2" xfId="39820" xr:uid="{00000000-0005-0000-0000-0000389B0000}"/>
    <cellStyle name="Dezimal 8 4 4 2 4 2 2" xfId="39821" xr:uid="{00000000-0005-0000-0000-0000399B0000}"/>
    <cellStyle name="Dezimal 8 4 4 2 4 3" xfId="39822" xr:uid="{00000000-0005-0000-0000-00003A9B0000}"/>
    <cellStyle name="Dezimal 8 4 4 2 4 3 2" xfId="39823" xr:uid="{00000000-0005-0000-0000-00003B9B0000}"/>
    <cellStyle name="Dezimal 8 4 4 2 4 4" xfId="39824" xr:uid="{00000000-0005-0000-0000-00003C9B0000}"/>
    <cellStyle name="Dezimal 8 4 4 2 5" xfId="39825" xr:uid="{00000000-0005-0000-0000-00003D9B0000}"/>
    <cellStyle name="Dezimal 8 4 4 2 5 2" xfId="39826" xr:uid="{00000000-0005-0000-0000-00003E9B0000}"/>
    <cellStyle name="Dezimal 8 4 4 2 5 2 2" xfId="39827" xr:uid="{00000000-0005-0000-0000-00003F9B0000}"/>
    <cellStyle name="Dezimal 8 4 4 2 5 3" xfId="39828" xr:uid="{00000000-0005-0000-0000-0000409B0000}"/>
    <cellStyle name="Dezimal 8 4 4 2 5 3 2" xfId="39829" xr:uid="{00000000-0005-0000-0000-0000419B0000}"/>
    <cellStyle name="Dezimal 8 4 4 2 5 4" xfId="39830" xr:uid="{00000000-0005-0000-0000-0000429B0000}"/>
    <cellStyle name="Dezimal 8 4 4 2 6" xfId="39831" xr:uid="{00000000-0005-0000-0000-0000439B0000}"/>
    <cellStyle name="Dezimal 8 4 4 2 6 2" xfId="39832" xr:uid="{00000000-0005-0000-0000-0000449B0000}"/>
    <cellStyle name="Dezimal 8 4 4 2 6 2 2" xfId="39833" xr:uid="{00000000-0005-0000-0000-0000459B0000}"/>
    <cellStyle name="Dezimal 8 4 4 2 6 3" xfId="39834" xr:uid="{00000000-0005-0000-0000-0000469B0000}"/>
    <cellStyle name="Dezimal 8 4 4 2 6 3 2" xfId="39835" xr:uid="{00000000-0005-0000-0000-0000479B0000}"/>
    <cellStyle name="Dezimal 8 4 4 2 6 4" xfId="39836" xr:uid="{00000000-0005-0000-0000-0000489B0000}"/>
    <cellStyle name="Dezimal 8 4 4 2 7" xfId="39837" xr:uid="{00000000-0005-0000-0000-0000499B0000}"/>
    <cellStyle name="Dezimal 8 4 4 2 7 2" xfId="39838" xr:uid="{00000000-0005-0000-0000-00004A9B0000}"/>
    <cellStyle name="Dezimal 8 4 4 2 8" xfId="39839" xr:uid="{00000000-0005-0000-0000-00004B9B0000}"/>
    <cellStyle name="Dezimal 8 4 4 2 8 2" xfId="39840" xr:uid="{00000000-0005-0000-0000-00004C9B0000}"/>
    <cellStyle name="Dezimal 8 4 4 2 9" xfId="39841" xr:uid="{00000000-0005-0000-0000-00004D9B0000}"/>
    <cellStyle name="Dezimal 8 4 4 3" xfId="39842" xr:uid="{00000000-0005-0000-0000-00004E9B0000}"/>
    <cellStyle name="Dezimal 8 4 4 3 2" xfId="39843" xr:uid="{00000000-0005-0000-0000-00004F9B0000}"/>
    <cellStyle name="Dezimal 8 4 4 3 2 2" xfId="39844" xr:uid="{00000000-0005-0000-0000-0000509B0000}"/>
    <cellStyle name="Dezimal 8 4 4 3 2 2 2" xfId="39845" xr:uid="{00000000-0005-0000-0000-0000519B0000}"/>
    <cellStyle name="Dezimal 8 4 4 3 2 3" xfId="39846" xr:uid="{00000000-0005-0000-0000-0000529B0000}"/>
    <cellStyle name="Dezimal 8 4 4 3 2 3 2" xfId="39847" xr:uid="{00000000-0005-0000-0000-0000539B0000}"/>
    <cellStyle name="Dezimal 8 4 4 3 2 4" xfId="39848" xr:uid="{00000000-0005-0000-0000-0000549B0000}"/>
    <cellStyle name="Dezimal 8 4 4 3 3" xfId="39849" xr:uid="{00000000-0005-0000-0000-0000559B0000}"/>
    <cellStyle name="Dezimal 8 4 4 3 3 2" xfId="39850" xr:uid="{00000000-0005-0000-0000-0000569B0000}"/>
    <cellStyle name="Dezimal 8 4 4 3 3 2 2" xfId="39851" xr:uid="{00000000-0005-0000-0000-0000579B0000}"/>
    <cellStyle name="Dezimal 8 4 4 3 3 3" xfId="39852" xr:uid="{00000000-0005-0000-0000-0000589B0000}"/>
    <cellStyle name="Dezimal 8 4 4 3 3 3 2" xfId="39853" xr:uid="{00000000-0005-0000-0000-0000599B0000}"/>
    <cellStyle name="Dezimal 8 4 4 3 3 4" xfId="39854" xr:uid="{00000000-0005-0000-0000-00005A9B0000}"/>
    <cellStyle name="Dezimal 8 4 4 3 4" xfId="39855" xr:uid="{00000000-0005-0000-0000-00005B9B0000}"/>
    <cellStyle name="Dezimal 8 4 4 3 4 2" xfId="39856" xr:uid="{00000000-0005-0000-0000-00005C9B0000}"/>
    <cellStyle name="Dezimal 8 4 4 3 5" xfId="39857" xr:uid="{00000000-0005-0000-0000-00005D9B0000}"/>
    <cellStyle name="Dezimal 8 4 4 3 5 2" xfId="39858" xr:uid="{00000000-0005-0000-0000-00005E9B0000}"/>
    <cellStyle name="Dezimal 8 4 4 3 6" xfId="39859" xr:uid="{00000000-0005-0000-0000-00005F9B0000}"/>
    <cellStyle name="Dezimal 8 4 4 4" xfId="39860" xr:uid="{00000000-0005-0000-0000-0000609B0000}"/>
    <cellStyle name="Dezimal 8 4 4 4 2" xfId="39861" xr:uid="{00000000-0005-0000-0000-0000619B0000}"/>
    <cellStyle name="Dezimal 8 4 4 4 2 2" xfId="39862" xr:uid="{00000000-0005-0000-0000-0000629B0000}"/>
    <cellStyle name="Dezimal 8 4 4 4 3" xfId="39863" xr:uid="{00000000-0005-0000-0000-0000639B0000}"/>
    <cellStyle name="Dezimal 8 4 4 4 3 2" xfId="39864" xr:uid="{00000000-0005-0000-0000-0000649B0000}"/>
    <cellStyle name="Dezimal 8 4 4 4 4" xfId="39865" xr:uid="{00000000-0005-0000-0000-0000659B0000}"/>
    <cellStyle name="Dezimal 8 4 4 5" xfId="39866" xr:uid="{00000000-0005-0000-0000-0000669B0000}"/>
    <cellStyle name="Dezimal 8 4 4 5 2" xfId="39867" xr:uid="{00000000-0005-0000-0000-0000679B0000}"/>
    <cellStyle name="Dezimal 8 4 4 5 2 2" xfId="39868" xr:uid="{00000000-0005-0000-0000-0000689B0000}"/>
    <cellStyle name="Dezimal 8 4 4 5 3" xfId="39869" xr:uid="{00000000-0005-0000-0000-0000699B0000}"/>
    <cellStyle name="Dezimal 8 4 4 5 3 2" xfId="39870" xr:uid="{00000000-0005-0000-0000-00006A9B0000}"/>
    <cellStyle name="Dezimal 8 4 4 5 4" xfId="39871" xr:uid="{00000000-0005-0000-0000-00006B9B0000}"/>
    <cellStyle name="Dezimal 8 4 4 6" xfId="39872" xr:uid="{00000000-0005-0000-0000-00006C9B0000}"/>
    <cellStyle name="Dezimal 8 4 4 6 2" xfId="39873" xr:uid="{00000000-0005-0000-0000-00006D9B0000}"/>
    <cellStyle name="Dezimal 8 4 4 6 2 2" xfId="39874" xr:uid="{00000000-0005-0000-0000-00006E9B0000}"/>
    <cellStyle name="Dezimal 8 4 4 6 3" xfId="39875" xr:uid="{00000000-0005-0000-0000-00006F9B0000}"/>
    <cellStyle name="Dezimal 8 4 4 6 3 2" xfId="39876" xr:uid="{00000000-0005-0000-0000-0000709B0000}"/>
    <cellStyle name="Dezimal 8 4 4 6 4" xfId="39877" xr:uid="{00000000-0005-0000-0000-0000719B0000}"/>
    <cellStyle name="Dezimal 8 4 4 7" xfId="39878" xr:uid="{00000000-0005-0000-0000-0000729B0000}"/>
    <cellStyle name="Dezimal 8 4 4 7 2" xfId="39879" xr:uid="{00000000-0005-0000-0000-0000739B0000}"/>
    <cellStyle name="Dezimal 8 4 4 7 2 2" xfId="39880" xr:uid="{00000000-0005-0000-0000-0000749B0000}"/>
    <cellStyle name="Dezimal 8 4 4 7 3" xfId="39881" xr:uid="{00000000-0005-0000-0000-0000759B0000}"/>
    <cellStyle name="Dezimal 8 4 4 7 3 2" xfId="39882" xr:uid="{00000000-0005-0000-0000-0000769B0000}"/>
    <cellStyle name="Dezimal 8 4 4 7 4" xfId="39883" xr:uid="{00000000-0005-0000-0000-0000779B0000}"/>
    <cellStyle name="Dezimal 8 4 4 8" xfId="39884" xr:uid="{00000000-0005-0000-0000-0000789B0000}"/>
    <cellStyle name="Dezimal 8 4 4 8 2" xfId="39885" xr:uid="{00000000-0005-0000-0000-0000799B0000}"/>
    <cellStyle name="Dezimal 8 4 4 9" xfId="39886" xr:uid="{00000000-0005-0000-0000-00007A9B0000}"/>
    <cellStyle name="Dezimal 8 4 4 9 2" xfId="39887" xr:uid="{00000000-0005-0000-0000-00007B9B0000}"/>
    <cellStyle name="Dezimal 8 4 5" xfId="39888" xr:uid="{00000000-0005-0000-0000-00007C9B0000}"/>
    <cellStyle name="Dezimal 8 4 5 2" xfId="39889" xr:uid="{00000000-0005-0000-0000-00007D9B0000}"/>
    <cellStyle name="Dezimal 8 4 5 2 2" xfId="39890" xr:uid="{00000000-0005-0000-0000-00007E9B0000}"/>
    <cellStyle name="Dezimal 8 4 5 2 2 2" xfId="39891" xr:uid="{00000000-0005-0000-0000-00007F9B0000}"/>
    <cellStyle name="Dezimal 8 4 5 2 2 2 2" xfId="39892" xr:uid="{00000000-0005-0000-0000-0000809B0000}"/>
    <cellStyle name="Dezimal 8 4 5 2 2 3" xfId="39893" xr:uid="{00000000-0005-0000-0000-0000819B0000}"/>
    <cellStyle name="Dezimal 8 4 5 2 2 3 2" xfId="39894" xr:uid="{00000000-0005-0000-0000-0000829B0000}"/>
    <cellStyle name="Dezimal 8 4 5 2 2 4" xfId="39895" xr:uid="{00000000-0005-0000-0000-0000839B0000}"/>
    <cellStyle name="Dezimal 8 4 5 2 3" xfId="39896" xr:uid="{00000000-0005-0000-0000-0000849B0000}"/>
    <cellStyle name="Dezimal 8 4 5 2 3 2" xfId="39897" xr:uid="{00000000-0005-0000-0000-0000859B0000}"/>
    <cellStyle name="Dezimal 8 4 5 2 3 2 2" xfId="39898" xr:uid="{00000000-0005-0000-0000-0000869B0000}"/>
    <cellStyle name="Dezimal 8 4 5 2 3 3" xfId="39899" xr:uid="{00000000-0005-0000-0000-0000879B0000}"/>
    <cellStyle name="Dezimal 8 4 5 2 3 3 2" xfId="39900" xr:uid="{00000000-0005-0000-0000-0000889B0000}"/>
    <cellStyle name="Dezimal 8 4 5 2 3 4" xfId="39901" xr:uid="{00000000-0005-0000-0000-0000899B0000}"/>
    <cellStyle name="Dezimal 8 4 5 2 4" xfId="39902" xr:uid="{00000000-0005-0000-0000-00008A9B0000}"/>
    <cellStyle name="Dezimal 8 4 5 2 4 2" xfId="39903" xr:uid="{00000000-0005-0000-0000-00008B9B0000}"/>
    <cellStyle name="Dezimal 8 4 5 2 4 2 2" xfId="39904" xr:uid="{00000000-0005-0000-0000-00008C9B0000}"/>
    <cellStyle name="Dezimal 8 4 5 2 4 3" xfId="39905" xr:uid="{00000000-0005-0000-0000-00008D9B0000}"/>
    <cellStyle name="Dezimal 8 4 5 2 4 3 2" xfId="39906" xr:uid="{00000000-0005-0000-0000-00008E9B0000}"/>
    <cellStyle name="Dezimal 8 4 5 2 4 4" xfId="39907" xr:uid="{00000000-0005-0000-0000-00008F9B0000}"/>
    <cellStyle name="Dezimal 8 4 5 2 5" xfId="39908" xr:uid="{00000000-0005-0000-0000-0000909B0000}"/>
    <cellStyle name="Dezimal 8 4 5 2 5 2" xfId="39909" xr:uid="{00000000-0005-0000-0000-0000919B0000}"/>
    <cellStyle name="Dezimal 8 4 5 2 5 2 2" xfId="39910" xr:uid="{00000000-0005-0000-0000-0000929B0000}"/>
    <cellStyle name="Dezimal 8 4 5 2 5 3" xfId="39911" xr:uid="{00000000-0005-0000-0000-0000939B0000}"/>
    <cellStyle name="Dezimal 8 4 5 2 5 3 2" xfId="39912" xr:uid="{00000000-0005-0000-0000-0000949B0000}"/>
    <cellStyle name="Dezimal 8 4 5 2 5 4" xfId="39913" xr:uid="{00000000-0005-0000-0000-0000959B0000}"/>
    <cellStyle name="Dezimal 8 4 5 2 6" xfId="39914" xr:uid="{00000000-0005-0000-0000-0000969B0000}"/>
    <cellStyle name="Dezimal 8 4 5 2 6 2" xfId="39915" xr:uid="{00000000-0005-0000-0000-0000979B0000}"/>
    <cellStyle name="Dezimal 8 4 5 2 6 2 2" xfId="39916" xr:uid="{00000000-0005-0000-0000-0000989B0000}"/>
    <cellStyle name="Dezimal 8 4 5 2 6 3" xfId="39917" xr:uid="{00000000-0005-0000-0000-0000999B0000}"/>
    <cellStyle name="Dezimal 8 4 5 2 6 3 2" xfId="39918" xr:uid="{00000000-0005-0000-0000-00009A9B0000}"/>
    <cellStyle name="Dezimal 8 4 5 2 6 4" xfId="39919" xr:uid="{00000000-0005-0000-0000-00009B9B0000}"/>
    <cellStyle name="Dezimal 8 4 5 2 7" xfId="39920" xr:uid="{00000000-0005-0000-0000-00009C9B0000}"/>
    <cellStyle name="Dezimal 8 4 5 2 7 2" xfId="39921" xr:uid="{00000000-0005-0000-0000-00009D9B0000}"/>
    <cellStyle name="Dezimal 8 4 5 2 8" xfId="39922" xr:uid="{00000000-0005-0000-0000-00009E9B0000}"/>
    <cellStyle name="Dezimal 8 4 5 2 8 2" xfId="39923" xr:uid="{00000000-0005-0000-0000-00009F9B0000}"/>
    <cellStyle name="Dezimal 8 4 5 2 9" xfId="39924" xr:uid="{00000000-0005-0000-0000-0000A09B0000}"/>
    <cellStyle name="Dezimal 8 4 5 3" xfId="39925" xr:uid="{00000000-0005-0000-0000-0000A19B0000}"/>
    <cellStyle name="Dezimal 8 4 5 3 2" xfId="39926" xr:uid="{00000000-0005-0000-0000-0000A29B0000}"/>
    <cellStyle name="Dezimal 8 4 5 3 2 2" xfId="39927" xr:uid="{00000000-0005-0000-0000-0000A39B0000}"/>
    <cellStyle name="Dezimal 8 4 5 3 3" xfId="39928" xr:uid="{00000000-0005-0000-0000-0000A49B0000}"/>
    <cellStyle name="Dezimal 8 4 5 3 3 2" xfId="39929" xr:uid="{00000000-0005-0000-0000-0000A59B0000}"/>
    <cellStyle name="Dezimal 8 4 5 3 4" xfId="39930" xr:uid="{00000000-0005-0000-0000-0000A69B0000}"/>
    <cellStyle name="Dezimal 8 4 5 4" xfId="39931" xr:uid="{00000000-0005-0000-0000-0000A79B0000}"/>
    <cellStyle name="Dezimal 8 4 5 4 2" xfId="39932" xr:uid="{00000000-0005-0000-0000-0000A89B0000}"/>
    <cellStyle name="Dezimal 8 4 5 4 2 2" xfId="39933" xr:uid="{00000000-0005-0000-0000-0000A99B0000}"/>
    <cellStyle name="Dezimal 8 4 5 4 3" xfId="39934" xr:uid="{00000000-0005-0000-0000-0000AA9B0000}"/>
    <cellStyle name="Dezimal 8 4 5 4 3 2" xfId="39935" xr:uid="{00000000-0005-0000-0000-0000AB9B0000}"/>
    <cellStyle name="Dezimal 8 4 5 4 4" xfId="39936" xr:uid="{00000000-0005-0000-0000-0000AC9B0000}"/>
    <cellStyle name="Dezimal 8 4 5 5" xfId="39937" xr:uid="{00000000-0005-0000-0000-0000AD9B0000}"/>
    <cellStyle name="Dezimal 8 4 5 5 2" xfId="39938" xr:uid="{00000000-0005-0000-0000-0000AE9B0000}"/>
    <cellStyle name="Dezimal 8 4 5 5 2 2" xfId="39939" xr:uid="{00000000-0005-0000-0000-0000AF9B0000}"/>
    <cellStyle name="Dezimal 8 4 5 5 3" xfId="39940" xr:uid="{00000000-0005-0000-0000-0000B09B0000}"/>
    <cellStyle name="Dezimal 8 4 5 5 3 2" xfId="39941" xr:uid="{00000000-0005-0000-0000-0000B19B0000}"/>
    <cellStyle name="Dezimal 8 4 5 5 4" xfId="39942" xr:uid="{00000000-0005-0000-0000-0000B29B0000}"/>
    <cellStyle name="Dezimal 8 4 5 6" xfId="39943" xr:uid="{00000000-0005-0000-0000-0000B39B0000}"/>
    <cellStyle name="Dezimal 8 4 5 6 2" xfId="39944" xr:uid="{00000000-0005-0000-0000-0000B49B0000}"/>
    <cellStyle name="Dezimal 8 4 5 6 2 2" xfId="39945" xr:uid="{00000000-0005-0000-0000-0000B59B0000}"/>
    <cellStyle name="Dezimal 8 4 5 6 3" xfId="39946" xr:uid="{00000000-0005-0000-0000-0000B69B0000}"/>
    <cellStyle name="Dezimal 8 4 5 6 3 2" xfId="39947" xr:uid="{00000000-0005-0000-0000-0000B79B0000}"/>
    <cellStyle name="Dezimal 8 4 5 6 4" xfId="39948" xr:uid="{00000000-0005-0000-0000-0000B89B0000}"/>
    <cellStyle name="Dezimal 8 4 5 7" xfId="39949" xr:uid="{00000000-0005-0000-0000-0000B99B0000}"/>
    <cellStyle name="Dezimal 8 4 5 7 2" xfId="39950" xr:uid="{00000000-0005-0000-0000-0000BA9B0000}"/>
    <cellStyle name="Dezimal 8 4 5 8" xfId="39951" xr:uid="{00000000-0005-0000-0000-0000BB9B0000}"/>
    <cellStyle name="Dezimal 8 4 5 8 2" xfId="39952" xr:uid="{00000000-0005-0000-0000-0000BC9B0000}"/>
    <cellStyle name="Dezimal 8 4 5 9" xfId="39953" xr:uid="{00000000-0005-0000-0000-0000BD9B0000}"/>
    <cellStyle name="Dezimal 8 4 6" xfId="39954" xr:uid="{00000000-0005-0000-0000-0000BE9B0000}"/>
    <cellStyle name="Dezimal 8 4 6 2" xfId="39955" xr:uid="{00000000-0005-0000-0000-0000BF9B0000}"/>
    <cellStyle name="Dezimal 8 4 6 2 2" xfId="39956" xr:uid="{00000000-0005-0000-0000-0000C09B0000}"/>
    <cellStyle name="Dezimal 8 4 6 2 2 2" xfId="39957" xr:uid="{00000000-0005-0000-0000-0000C19B0000}"/>
    <cellStyle name="Dezimal 8 4 6 2 2 2 2" xfId="39958" xr:uid="{00000000-0005-0000-0000-0000C29B0000}"/>
    <cellStyle name="Dezimal 8 4 6 2 2 3" xfId="39959" xr:uid="{00000000-0005-0000-0000-0000C39B0000}"/>
    <cellStyle name="Dezimal 8 4 6 2 2 3 2" xfId="39960" xr:uid="{00000000-0005-0000-0000-0000C49B0000}"/>
    <cellStyle name="Dezimal 8 4 6 2 2 4" xfId="39961" xr:uid="{00000000-0005-0000-0000-0000C59B0000}"/>
    <cellStyle name="Dezimal 8 4 6 2 3" xfId="39962" xr:uid="{00000000-0005-0000-0000-0000C69B0000}"/>
    <cellStyle name="Dezimal 8 4 6 2 3 2" xfId="39963" xr:uid="{00000000-0005-0000-0000-0000C79B0000}"/>
    <cellStyle name="Dezimal 8 4 6 2 3 2 2" xfId="39964" xr:uid="{00000000-0005-0000-0000-0000C89B0000}"/>
    <cellStyle name="Dezimal 8 4 6 2 3 3" xfId="39965" xr:uid="{00000000-0005-0000-0000-0000C99B0000}"/>
    <cellStyle name="Dezimal 8 4 6 2 3 3 2" xfId="39966" xr:uid="{00000000-0005-0000-0000-0000CA9B0000}"/>
    <cellStyle name="Dezimal 8 4 6 2 3 4" xfId="39967" xr:uid="{00000000-0005-0000-0000-0000CB9B0000}"/>
    <cellStyle name="Dezimal 8 4 6 2 4" xfId="39968" xr:uid="{00000000-0005-0000-0000-0000CC9B0000}"/>
    <cellStyle name="Dezimal 8 4 6 2 4 2" xfId="39969" xr:uid="{00000000-0005-0000-0000-0000CD9B0000}"/>
    <cellStyle name="Dezimal 8 4 6 2 5" xfId="39970" xr:uid="{00000000-0005-0000-0000-0000CE9B0000}"/>
    <cellStyle name="Dezimal 8 4 6 2 5 2" xfId="39971" xr:uid="{00000000-0005-0000-0000-0000CF9B0000}"/>
    <cellStyle name="Dezimal 8 4 6 2 6" xfId="39972" xr:uid="{00000000-0005-0000-0000-0000D09B0000}"/>
    <cellStyle name="Dezimal 8 4 6 3" xfId="39973" xr:uid="{00000000-0005-0000-0000-0000D19B0000}"/>
    <cellStyle name="Dezimal 8 4 6 3 2" xfId="39974" xr:uid="{00000000-0005-0000-0000-0000D29B0000}"/>
    <cellStyle name="Dezimal 8 4 6 3 2 2" xfId="39975" xr:uid="{00000000-0005-0000-0000-0000D39B0000}"/>
    <cellStyle name="Dezimal 8 4 6 3 3" xfId="39976" xr:uid="{00000000-0005-0000-0000-0000D49B0000}"/>
    <cellStyle name="Dezimal 8 4 6 3 3 2" xfId="39977" xr:uid="{00000000-0005-0000-0000-0000D59B0000}"/>
    <cellStyle name="Dezimal 8 4 6 3 4" xfId="39978" xr:uid="{00000000-0005-0000-0000-0000D69B0000}"/>
    <cellStyle name="Dezimal 8 4 6 4" xfId="39979" xr:uid="{00000000-0005-0000-0000-0000D79B0000}"/>
    <cellStyle name="Dezimal 8 4 6 4 2" xfId="39980" xr:uid="{00000000-0005-0000-0000-0000D89B0000}"/>
    <cellStyle name="Dezimal 8 4 6 4 2 2" xfId="39981" xr:uid="{00000000-0005-0000-0000-0000D99B0000}"/>
    <cellStyle name="Dezimal 8 4 6 4 3" xfId="39982" xr:uid="{00000000-0005-0000-0000-0000DA9B0000}"/>
    <cellStyle name="Dezimal 8 4 6 4 3 2" xfId="39983" xr:uid="{00000000-0005-0000-0000-0000DB9B0000}"/>
    <cellStyle name="Dezimal 8 4 6 4 4" xfId="39984" xr:uid="{00000000-0005-0000-0000-0000DC9B0000}"/>
    <cellStyle name="Dezimal 8 4 6 5" xfId="39985" xr:uid="{00000000-0005-0000-0000-0000DD9B0000}"/>
    <cellStyle name="Dezimal 8 4 6 5 2" xfId="39986" xr:uid="{00000000-0005-0000-0000-0000DE9B0000}"/>
    <cellStyle name="Dezimal 8 4 6 5 2 2" xfId="39987" xr:uid="{00000000-0005-0000-0000-0000DF9B0000}"/>
    <cellStyle name="Dezimal 8 4 6 5 3" xfId="39988" xr:uid="{00000000-0005-0000-0000-0000E09B0000}"/>
    <cellStyle name="Dezimal 8 4 6 5 3 2" xfId="39989" xr:uid="{00000000-0005-0000-0000-0000E19B0000}"/>
    <cellStyle name="Dezimal 8 4 6 5 4" xfId="39990" xr:uid="{00000000-0005-0000-0000-0000E29B0000}"/>
    <cellStyle name="Dezimal 8 4 6 6" xfId="39991" xr:uid="{00000000-0005-0000-0000-0000E39B0000}"/>
    <cellStyle name="Dezimal 8 4 6 6 2" xfId="39992" xr:uid="{00000000-0005-0000-0000-0000E49B0000}"/>
    <cellStyle name="Dezimal 8 4 6 6 2 2" xfId="39993" xr:uid="{00000000-0005-0000-0000-0000E59B0000}"/>
    <cellStyle name="Dezimal 8 4 6 6 3" xfId="39994" xr:uid="{00000000-0005-0000-0000-0000E69B0000}"/>
    <cellStyle name="Dezimal 8 4 6 6 3 2" xfId="39995" xr:uid="{00000000-0005-0000-0000-0000E79B0000}"/>
    <cellStyle name="Dezimal 8 4 6 6 4" xfId="39996" xr:uid="{00000000-0005-0000-0000-0000E89B0000}"/>
    <cellStyle name="Dezimal 8 4 6 7" xfId="39997" xr:uid="{00000000-0005-0000-0000-0000E99B0000}"/>
    <cellStyle name="Dezimal 8 4 6 7 2" xfId="39998" xr:uid="{00000000-0005-0000-0000-0000EA9B0000}"/>
    <cellStyle name="Dezimal 8 4 6 8" xfId="39999" xr:uid="{00000000-0005-0000-0000-0000EB9B0000}"/>
    <cellStyle name="Dezimal 8 4 6 8 2" xfId="40000" xr:uid="{00000000-0005-0000-0000-0000EC9B0000}"/>
    <cellStyle name="Dezimal 8 4 6 9" xfId="40001" xr:uid="{00000000-0005-0000-0000-0000ED9B0000}"/>
    <cellStyle name="Dezimal 8 4 7" xfId="40002" xr:uid="{00000000-0005-0000-0000-0000EE9B0000}"/>
    <cellStyle name="Dezimal 8 4 7 10" xfId="40003" xr:uid="{00000000-0005-0000-0000-0000EF9B0000}"/>
    <cellStyle name="Dezimal 8 4 7 10 2" xfId="40004" xr:uid="{00000000-0005-0000-0000-0000F09B0000}"/>
    <cellStyle name="Dezimal 8 4 7 11" xfId="40005" xr:uid="{00000000-0005-0000-0000-0000F19B0000}"/>
    <cellStyle name="Dezimal 8 4 7 2" xfId="40006" xr:uid="{00000000-0005-0000-0000-0000F29B0000}"/>
    <cellStyle name="Dezimal 8 4 7 2 2" xfId="40007" xr:uid="{00000000-0005-0000-0000-0000F39B0000}"/>
    <cellStyle name="Dezimal 8 4 7 2 2 2" xfId="40008" xr:uid="{00000000-0005-0000-0000-0000F49B0000}"/>
    <cellStyle name="Dezimal 8 4 7 2 2 2 2" xfId="40009" xr:uid="{00000000-0005-0000-0000-0000F59B0000}"/>
    <cellStyle name="Dezimal 8 4 7 2 2 3" xfId="40010" xr:uid="{00000000-0005-0000-0000-0000F69B0000}"/>
    <cellStyle name="Dezimal 8 4 7 2 2 3 2" xfId="40011" xr:uid="{00000000-0005-0000-0000-0000F79B0000}"/>
    <cellStyle name="Dezimal 8 4 7 2 2 4" xfId="40012" xr:uid="{00000000-0005-0000-0000-0000F89B0000}"/>
    <cellStyle name="Dezimal 8 4 7 2 3" xfId="40013" xr:uid="{00000000-0005-0000-0000-0000F99B0000}"/>
    <cellStyle name="Dezimal 8 4 7 2 3 2" xfId="40014" xr:uid="{00000000-0005-0000-0000-0000FA9B0000}"/>
    <cellStyle name="Dezimal 8 4 7 2 3 2 2" xfId="40015" xr:uid="{00000000-0005-0000-0000-0000FB9B0000}"/>
    <cellStyle name="Dezimal 8 4 7 2 3 3" xfId="40016" xr:uid="{00000000-0005-0000-0000-0000FC9B0000}"/>
    <cellStyle name="Dezimal 8 4 7 2 3 3 2" xfId="40017" xr:uid="{00000000-0005-0000-0000-0000FD9B0000}"/>
    <cellStyle name="Dezimal 8 4 7 2 3 4" xfId="40018" xr:uid="{00000000-0005-0000-0000-0000FE9B0000}"/>
    <cellStyle name="Dezimal 8 4 7 2 4" xfId="40019" xr:uid="{00000000-0005-0000-0000-0000FF9B0000}"/>
    <cellStyle name="Dezimal 8 4 7 2 4 2" xfId="40020" xr:uid="{00000000-0005-0000-0000-0000009C0000}"/>
    <cellStyle name="Dezimal 8 4 7 2 5" xfId="40021" xr:uid="{00000000-0005-0000-0000-0000019C0000}"/>
    <cellStyle name="Dezimal 8 4 7 2 5 2" xfId="40022" xr:uid="{00000000-0005-0000-0000-0000029C0000}"/>
    <cellStyle name="Dezimal 8 4 7 2 6" xfId="40023" xr:uid="{00000000-0005-0000-0000-0000039C0000}"/>
    <cellStyle name="Dezimal 8 4 7 3" xfId="40024" xr:uid="{00000000-0005-0000-0000-0000049C0000}"/>
    <cellStyle name="Dezimal 8 4 7 3 2" xfId="40025" xr:uid="{00000000-0005-0000-0000-0000059C0000}"/>
    <cellStyle name="Dezimal 8 4 7 3 2 2" xfId="40026" xr:uid="{00000000-0005-0000-0000-0000069C0000}"/>
    <cellStyle name="Dezimal 8 4 7 3 2 2 2" xfId="40027" xr:uid="{00000000-0005-0000-0000-0000079C0000}"/>
    <cellStyle name="Dezimal 8 4 7 3 2 3" xfId="40028" xr:uid="{00000000-0005-0000-0000-0000089C0000}"/>
    <cellStyle name="Dezimal 8 4 7 3 2 3 2" xfId="40029" xr:uid="{00000000-0005-0000-0000-0000099C0000}"/>
    <cellStyle name="Dezimal 8 4 7 3 2 4" xfId="40030" xr:uid="{00000000-0005-0000-0000-00000A9C0000}"/>
    <cellStyle name="Dezimal 8 4 7 3 3" xfId="40031" xr:uid="{00000000-0005-0000-0000-00000B9C0000}"/>
    <cellStyle name="Dezimal 8 4 7 3 3 2" xfId="40032" xr:uid="{00000000-0005-0000-0000-00000C9C0000}"/>
    <cellStyle name="Dezimal 8 4 7 3 3 2 2" xfId="40033" xr:uid="{00000000-0005-0000-0000-00000D9C0000}"/>
    <cellStyle name="Dezimal 8 4 7 3 3 3" xfId="40034" xr:uid="{00000000-0005-0000-0000-00000E9C0000}"/>
    <cellStyle name="Dezimal 8 4 7 3 3 3 2" xfId="40035" xr:uid="{00000000-0005-0000-0000-00000F9C0000}"/>
    <cellStyle name="Dezimal 8 4 7 3 3 4" xfId="40036" xr:uid="{00000000-0005-0000-0000-0000109C0000}"/>
    <cellStyle name="Dezimal 8 4 7 3 4" xfId="40037" xr:uid="{00000000-0005-0000-0000-0000119C0000}"/>
    <cellStyle name="Dezimal 8 4 7 3 4 2" xfId="40038" xr:uid="{00000000-0005-0000-0000-0000129C0000}"/>
    <cellStyle name="Dezimal 8 4 7 3 5" xfId="40039" xr:uid="{00000000-0005-0000-0000-0000139C0000}"/>
    <cellStyle name="Dezimal 8 4 7 3 5 2" xfId="40040" xr:uid="{00000000-0005-0000-0000-0000149C0000}"/>
    <cellStyle name="Dezimal 8 4 7 3 6" xfId="40041" xr:uid="{00000000-0005-0000-0000-0000159C0000}"/>
    <cellStyle name="Dezimal 8 4 7 4" xfId="40042" xr:uid="{00000000-0005-0000-0000-0000169C0000}"/>
    <cellStyle name="Dezimal 8 4 7 4 2" xfId="40043" xr:uid="{00000000-0005-0000-0000-0000179C0000}"/>
    <cellStyle name="Dezimal 8 4 7 4 2 2" xfId="40044" xr:uid="{00000000-0005-0000-0000-0000189C0000}"/>
    <cellStyle name="Dezimal 8 4 7 4 2 2 2" xfId="40045" xr:uid="{00000000-0005-0000-0000-0000199C0000}"/>
    <cellStyle name="Dezimal 8 4 7 4 2 2 2 2" xfId="40046" xr:uid="{00000000-0005-0000-0000-00001A9C0000}"/>
    <cellStyle name="Dezimal 8 4 7 4 2 2 3" xfId="40047" xr:uid="{00000000-0005-0000-0000-00001B9C0000}"/>
    <cellStyle name="Dezimal 8 4 7 4 2 2 3 2" xfId="40048" xr:uid="{00000000-0005-0000-0000-00001C9C0000}"/>
    <cellStyle name="Dezimal 8 4 7 4 2 2 4" xfId="40049" xr:uid="{00000000-0005-0000-0000-00001D9C0000}"/>
    <cellStyle name="Dezimal 8 4 7 4 2 3" xfId="40050" xr:uid="{00000000-0005-0000-0000-00001E9C0000}"/>
    <cellStyle name="Dezimal 8 4 7 4 2 3 2" xfId="40051" xr:uid="{00000000-0005-0000-0000-00001F9C0000}"/>
    <cellStyle name="Dezimal 8 4 7 4 2 3 2 2" xfId="40052" xr:uid="{00000000-0005-0000-0000-0000209C0000}"/>
    <cellStyle name="Dezimal 8 4 7 4 2 3 3" xfId="40053" xr:uid="{00000000-0005-0000-0000-0000219C0000}"/>
    <cellStyle name="Dezimal 8 4 7 4 2 3 3 2" xfId="40054" xr:uid="{00000000-0005-0000-0000-0000229C0000}"/>
    <cellStyle name="Dezimal 8 4 7 4 2 3 4" xfId="40055" xr:uid="{00000000-0005-0000-0000-0000239C0000}"/>
    <cellStyle name="Dezimal 8 4 7 4 2 4" xfId="40056" xr:uid="{00000000-0005-0000-0000-0000249C0000}"/>
    <cellStyle name="Dezimal 8 4 7 4 2 4 2" xfId="40057" xr:uid="{00000000-0005-0000-0000-0000259C0000}"/>
    <cellStyle name="Dezimal 8 4 7 4 2 5" xfId="40058" xr:uid="{00000000-0005-0000-0000-0000269C0000}"/>
    <cellStyle name="Dezimal 8 4 7 4 2 5 2" xfId="40059" xr:uid="{00000000-0005-0000-0000-0000279C0000}"/>
    <cellStyle name="Dezimal 8 4 7 4 2 6" xfId="40060" xr:uid="{00000000-0005-0000-0000-0000289C0000}"/>
    <cellStyle name="Dezimal 8 4 7 4 3" xfId="40061" xr:uid="{00000000-0005-0000-0000-0000299C0000}"/>
    <cellStyle name="Dezimal 8 4 7 4 3 2" xfId="40062" xr:uid="{00000000-0005-0000-0000-00002A9C0000}"/>
    <cellStyle name="Dezimal 8 4 7 4 3 2 2" xfId="40063" xr:uid="{00000000-0005-0000-0000-00002B9C0000}"/>
    <cellStyle name="Dezimal 8 4 7 4 3 3" xfId="40064" xr:uid="{00000000-0005-0000-0000-00002C9C0000}"/>
    <cellStyle name="Dezimal 8 4 7 4 3 3 2" xfId="40065" xr:uid="{00000000-0005-0000-0000-00002D9C0000}"/>
    <cellStyle name="Dezimal 8 4 7 4 3 4" xfId="40066" xr:uid="{00000000-0005-0000-0000-00002E9C0000}"/>
    <cellStyle name="Dezimal 8 4 7 4 4" xfId="40067" xr:uid="{00000000-0005-0000-0000-00002F9C0000}"/>
    <cellStyle name="Dezimal 8 4 7 4 4 2" xfId="40068" xr:uid="{00000000-0005-0000-0000-0000309C0000}"/>
    <cellStyle name="Dezimal 8 4 7 4 5" xfId="40069" xr:uid="{00000000-0005-0000-0000-0000319C0000}"/>
    <cellStyle name="Dezimal 8 4 7 4 5 2" xfId="40070" xr:uid="{00000000-0005-0000-0000-0000329C0000}"/>
    <cellStyle name="Dezimal 8 4 7 4 6" xfId="40071" xr:uid="{00000000-0005-0000-0000-0000339C0000}"/>
    <cellStyle name="Dezimal 8 4 7 5" xfId="40072" xr:uid="{00000000-0005-0000-0000-0000349C0000}"/>
    <cellStyle name="Dezimal 8 4 7 5 2" xfId="40073" xr:uid="{00000000-0005-0000-0000-0000359C0000}"/>
    <cellStyle name="Dezimal 8 4 7 5 2 2" xfId="40074" xr:uid="{00000000-0005-0000-0000-0000369C0000}"/>
    <cellStyle name="Dezimal 8 4 7 5 3" xfId="40075" xr:uid="{00000000-0005-0000-0000-0000379C0000}"/>
    <cellStyle name="Dezimal 8 4 7 5 3 2" xfId="40076" xr:uid="{00000000-0005-0000-0000-0000389C0000}"/>
    <cellStyle name="Dezimal 8 4 7 5 4" xfId="40077" xr:uid="{00000000-0005-0000-0000-0000399C0000}"/>
    <cellStyle name="Dezimal 8 4 7 6" xfId="40078" xr:uid="{00000000-0005-0000-0000-00003A9C0000}"/>
    <cellStyle name="Dezimal 8 4 7 6 2" xfId="40079" xr:uid="{00000000-0005-0000-0000-00003B9C0000}"/>
    <cellStyle name="Dezimal 8 4 7 6 2 2" xfId="40080" xr:uid="{00000000-0005-0000-0000-00003C9C0000}"/>
    <cellStyle name="Dezimal 8 4 7 6 3" xfId="40081" xr:uid="{00000000-0005-0000-0000-00003D9C0000}"/>
    <cellStyle name="Dezimal 8 4 7 6 3 2" xfId="40082" xr:uid="{00000000-0005-0000-0000-00003E9C0000}"/>
    <cellStyle name="Dezimal 8 4 7 6 4" xfId="40083" xr:uid="{00000000-0005-0000-0000-00003F9C0000}"/>
    <cellStyle name="Dezimal 8 4 7 7" xfId="40084" xr:uid="{00000000-0005-0000-0000-0000409C0000}"/>
    <cellStyle name="Dezimal 8 4 7 7 2" xfId="40085" xr:uid="{00000000-0005-0000-0000-0000419C0000}"/>
    <cellStyle name="Dezimal 8 4 7 7 2 2" xfId="40086" xr:uid="{00000000-0005-0000-0000-0000429C0000}"/>
    <cellStyle name="Dezimal 8 4 7 7 3" xfId="40087" xr:uid="{00000000-0005-0000-0000-0000439C0000}"/>
    <cellStyle name="Dezimal 8 4 7 7 3 2" xfId="40088" xr:uid="{00000000-0005-0000-0000-0000449C0000}"/>
    <cellStyle name="Dezimal 8 4 7 7 4" xfId="40089" xr:uid="{00000000-0005-0000-0000-0000459C0000}"/>
    <cellStyle name="Dezimal 8 4 7 8" xfId="40090" xr:uid="{00000000-0005-0000-0000-0000469C0000}"/>
    <cellStyle name="Dezimal 8 4 7 8 2" xfId="40091" xr:uid="{00000000-0005-0000-0000-0000479C0000}"/>
    <cellStyle name="Dezimal 8 4 7 8 2 2" xfId="40092" xr:uid="{00000000-0005-0000-0000-0000489C0000}"/>
    <cellStyle name="Dezimal 8 4 7 8 3" xfId="40093" xr:uid="{00000000-0005-0000-0000-0000499C0000}"/>
    <cellStyle name="Dezimal 8 4 7 8 3 2" xfId="40094" xr:uid="{00000000-0005-0000-0000-00004A9C0000}"/>
    <cellStyle name="Dezimal 8 4 7 8 4" xfId="40095" xr:uid="{00000000-0005-0000-0000-00004B9C0000}"/>
    <cellStyle name="Dezimal 8 4 7 9" xfId="40096" xr:uid="{00000000-0005-0000-0000-00004C9C0000}"/>
    <cellStyle name="Dezimal 8 4 7 9 2" xfId="40097" xr:uid="{00000000-0005-0000-0000-00004D9C0000}"/>
    <cellStyle name="Dezimal 8 4 8" xfId="40098" xr:uid="{00000000-0005-0000-0000-00004E9C0000}"/>
    <cellStyle name="Dezimal 8 4 8 10" xfId="40099" xr:uid="{00000000-0005-0000-0000-00004F9C0000}"/>
    <cellStyle name="Dezimal 8 4 8 2" xfId="40100" xr:uid="{00000000-0005-0000-0000-0000509C0000}"/>
    <cellStyle name="Dezimal 8 4 8 2 2" xfId="40101" xr:uid="{00000000-0005-0000-0000-0000519C0000}"/>
    <cellStyle name="Dezimal 8 4 8 2 2 2" xfId="40102" xr:uid="{00000000-0005-0000-0000-0000529C0000}"/>
    <cellStyle name="Dezimal 8 4 8 2 2 2 2" xfId="40103" xr:uid="{00000000-0005-0000-0000-0000539C0000}"/>
    <cellStyle name="Dezimal 8 4 8 2 2 3" xfId="40104" xr:uid="{00000000-0005-0000-0000-0000549C0000}"/>
    <cellStyle name="Dezimal 8 4 8 2 2 3 2" xfId="40105" xr:uid="{00000000-0005-0000-0000-0000559C0000}"/>
    <cellStyle name="Dezimal 8 4 8 2 2 4" xfId="40106" xr:uid="{00000000-0005-0000-0000-0000569C0000}"/>
    <cellStyle name="Dezimal 8 4 8 2 3" xfId="40107" xr:uid="{00000000-0005-0000-0000-0000579C0000}"/>
    <cellStyle name="Dezimal 8 4 8 2 3 2" xfId="40108" xr:uid="{00000000-0005-0000-0000-0000589C0000}"/>
    <cellStyle name="Dezimal 8 4 8 2 3 2 2" xfId="40109" xr:uid="{00000000-0005-0000-0000-0000599C0000}"/>
    <cellStyle name="Dezimal 8 4 8 2 3 3" xfId="40110" xr:uid="{00000000-0005-0000-0000-00005A9C0000}"/>
    <cellStyle name="Dezimal 8 4 8 2 3 3 2" xfId="40111" xr:uid="{00000000-0005-0000-0000-00005B9C0000}"/>
    <cellStyle name="Dezimal 8 4 8 2 3 4" xfId="40112" xr:uid="{00000000-0005-0000-0000-00005C9C0000}"/>
    <cellStyle name="Dezimal 8 4 8 2 4" xfId="40113" xr:uid="{00000000-0005-0000-0000-00005D9C0000}"/>
    <cellStyle name="Dezimal 8 4 8 2 4 2" xfId="40114" xr:uid="{00000000-0005-0000-0000-00005E9C0000}"/>
    <cellStyle name="Dezimal 8 4 8 2 5" xfId="40115" xr:uid="{00000000-0005-0000-0000-00005F9C0000}"/>
    <cellStyle name="Dezimal 8 4 8 2 5 2" xfId="40116" xr:uid="{00000000-0005-0000-0000-0000609C0000}"/>
    <cellStyle name="Dezimal 8 4 8 2 6" xfId="40117" xr:uid="{00000000-0005-0000-0000-0000619C0000}"/>
    <cellStyle name="Dezimal 8 4 8 3" xfId="40118" xr:uid="{00000000-0005-0000-0000-0000629C0000}"/>
    <cellStyle name="Dezimal 8 4 8 3 2" xfId="40119" xr:uid="{00000000-0005-0000-0000-0000639C0000}"/>
    <cellStyle name="Dezimal 8 4 8 3 2 2" xfId="40120" xr:uid="{00000000-0005-0000-0000-0000649C0000}"/>
    <cellStyle name="Dezimal 8 4 8 3 2 2 2" xfId="40121" xr:uid="{00000000-0005-0000-0000-0000659C0000}"/>
    <cellStyle name="Dezimal 8 4 8 3 2 3" xfId="40122" xr:uid="{00000000-0005-0000-0000-0000669C0000}"/>
    <cellStyle name="Dezimal 8 4 8 3 2 3 2" xfId="40123" xr:uid="{00000000-0005-0000-0000-0000679C0000}"/>
    <cellStyle name="Dezimal 8 4 8 3 2 4" xfId="40124" xr:uid="{00000000-0005-0000-0000-0000689C0000}"/>
    <cellStyle name="Dezimal 8 4 8 3 3" xfId="40125" xr:uid="{00000000-0005-0000-0000-0000699C0000}"/>
    <cellStyle name="Dezimal 8 4 8 3 3 2" xfId="40126" xr:uid="{00000000-0005-0000-0000-00006A9C0000}"/>
    <cellStyle name="Dezimal 8 4 8 3 3 2 2" xfId="40127" xr:uid="{00000000-0005-0000-0000-00006B9C0000}"/>
    <cellStyle name="Dezimal 8 4 8 3 3 3" xfId="40128" xr:uid="{00000000-0005-0000-0000-00006C9C0000}"/>
    <cellStyle name="Dezimal 8 4 8 3 3 3 2" xfId="40129" xr:uid="{00000000-0005-0000-0000-00006D9C0000}"/>
    <cellStyle name="Dezimal 8 4 8 3 3 4" xfId="40130" xr:uid="{00000000-0005-0000-0000-00006E9C0000}"/>
    <cellStyle name="Dezimal 8 4 8 3 4" xfId="40131" xr:uid="{00000000-0005-0000-0000-00006F9C0000}"/>
    <cellStyle name="Dezimal 8 4 8 3 4 2" xfId="40132" xr:uid="{00000000-0005-0000-0000-0000709C0000}"/>
    <cellStyle name="Dezimal 8 4 8 3 5" xfId="40133" xr:uid="{00000000-0005-0000-0000-0000719C0000}"/>
    <cellStyle name="Dezimal 8 4 8 3 5 2" xfId="40134" xr:uid="{00000000-0005-0000-0000-0000729C0000}"/>
    <cellStyle name="Dezimal 8 4 8 3 6" xfId="40135" xr:uid="{00000000-0005-0000-0000-0000739C0000}"/>
    <cellStyle name="Dezimal 8 4 8 4" xfId="40136" xr:uid="{00000000-0005-0000-0000-0000749C0000}"/>
    <cellStyle name="Dezimal 8 4 8 4 2" xfId="40137" xr:uid="{00000000-0005-0000-0000-0000759C0000}"/>
    <cellStyle name="Dezimal 8 4 8 4 2 2" xfId="40138" xr:uid="{00000000-0005-0000-0000-0000769C0000}"/>
    <cellStyle name="Dezimal 8 4 8 4 2 2 2" xfId="40139" xr:uid="{00000000-0005-0000-0000-0000779C0000}"/>
    <cellStyle name="Dezimal 8 4 8 4 2 2 2 2" xfId="40140" xr:uid="{00000000-0005-0000-0000-0000789C0000}"/>
    <cellStyle name="Dezimal 8 4 8 4 2 2 3" xfId="40141" xr:uid="{00000000-0005-0000-0000-0000799C0000}"/>
    <cellStyle name="Dezimal 8 4 8 4 2 2 3 2" xfId="40142" xr:uid="{00000000-0005-0000-0000-00007A9C0000}"/>
    <cellStyle name="Dezimal 8 4 8 4 2 2 4" xfId="40143" xr:uid="{00000000-0005-0000-0000-00007B9C0000}"/>
    <cellStyle name="Dezimal 8 4 8 4 2 3" xfId="40144" xr:uid="{00000000-0005-0000-0000-00007C9C0000}"/>
    <cellStyle name="Dezimal 8 4 8 4 2 3 2" xfId="40145" xr:uid="{00000000-0005-0000-0000-00007D9C0000}"/>
    <cellStyle name="Dezimal 8 4 8 4 2 3 2 2" xfId="40146" xr:uid="{00000000-0005-0000-0000-00007E9C0000}"/>
    <cellStyle name="Dezimal 8 4 8 4 2 3 3" xfId="40147" xr:uid="{00000000-0005-0000-0000-00007F9C0000}"/>
    <cellStyle name="Dezimal 8 4 8 4 2 3 3 2" xfId="40148" xr:uid="{00000000-0005-0000-0000-0000809C0000}"/>
    <cellStyle name="Dezimal 8 4 8 4 2 3 4" xfId="40149" xr:uid="{00000000-0005-0000-0000-0000819C0000}"/>
    <cellStyle name="Dezimal 8 4 8 4 2 4" xfId="40150" xr:uid="{00000000-0005-0000-0000-0000829C0000}"/>
    <cellStyle name="Dezimal 8 4 8 4 2 4 2" xfId="40151" xr:uid="{00000000-0005-0000-0000-0000839C0000}"/>
    <cellStyle name="Dezimal 8 4 8 4 2 5" xfId="40152" xr:uid="{00000000-0005-0000-0000-0000849C0000}"/>
    <cellStyle name="Dezimal 8 4 8 4 2 5 2" xfId="40153" xr:uid="{00000000-0005-0000-0000-0000859C0000}"/>
    <cellStyle name="Dezimal 8 4 8 4 2 6" xfId="40154" xr:uid="{00000000-0005-0000-0000-0000869C0000}"/>
    <cellStyle name="Dezimal 8 4 8 4 3" xfId="40155" xr:uid="{00000000-0005-0000-0000-0000879C0000}"/>
    <cellStyle name="Dezimal 8 4 8 4 3 2" xfId="40156" xr:uid="{00000000-0005-0000-0000-0000889C0000}"/>
    <cellStyle name="Dezimal 8 4 8 4 3 2 2" xfId="40157" xr:uid="{00000000-0005-0000-0000-0000899C0000}"/>
    <cellStyle name="Dezimal 8 4 8 4 3 3" xfId="40158" xr:uid="{00000000-0005-0000-0000-00008A9C0000}"/>
    <cellStyle name="Dezimal 8 4 8 4 3 3 2" xfId="40159" xr:uid="{00000000-0005-0000-0000-00008B9C0000}"/>
    <cellStyle name="Dezimal 8 4 8 4 3 4" xfId="40160" xr:uid="{00000000-0005-0000-0000-00008C9C0000}"/>
    <cellStyle name="Dezimal 8 4 8 4 4" xfId="40161" xr:uid="{00000000-0005-0000-0000-00008D9C0000}"/>
    <cellStyle name="Dezimal 8 4 8 4 4 2" xfId="40162" xr:uid="{00000000-0005-0000-0000-00008E9C0000}"/>
    <cellStyle name="Dezimal 8 4 8 4 5" xfId="40163" xr:uid="{00000000-0005-0000-0000-00008F9C0000}"/>
    <cellStyle name="Dezimal 8 4 8 4 5 2" xfId="40164" xr:uid="{00000000-0005-0000-0000-0000909C0000}"/>
    <cellStyle name="Dezimal 8 4 8 4 6" xfId="40165" xr:uid="{00000000-0005-0000-0000-0000919C0000}"/>
    <cellStyle name="Dezimal 8 4 8 5" xfId="40166" xr:uid="{00000000-0005-0000-0000-0000929C0000}"/>
    <cellStyle name="Dezimal 8 4 8 5 2" xfId="40167" xr:uid="{00000000-0005-0000-0000-0000939C0000}"/>
    <cellStyle name="Dezimal 8 4 8 5 2 2" xfId="40168" xr:uid="{00000000-0005-0000-0000-0000949C0000}"/>
    <cellStyle name="Dezimal 8 4 8 5 3" xfId="40169" xr:uid="{00000000-0005-0000-0000-0000959C0000}"/>
    <cellStyle name="Dezimal 8 4 8 5 3 2" xfId="40170" xr:uid="{00000000-0005-0000-0000-0000969C0000}"/>
    <cellStyle name="Dezimal 8 4 8 5 4" xfId="40171" xr:uid="{00000000-0005-0000-0000-0000979C0000}"/>
    <cellStyle name="Dezimal 8 4 8 6" xfId="40172" xr:uid="{00000000-0005-0000-0000-0000989C0000}"/>
    <cellStyle name="Dezimal 8 4 8 6 2" xfId="40173" xr:uid="{00000000-0005-0000-0000-0000999C0000}"/>
    <cellStyle name="Dezimal 8 4 8 6 2 2" xfId="40174" xr:uid="{00000000-0005-0000-0000-00009A9C0000}"/>
    <cellStyle name="Dezimal 8 4 8 6 3" xfId="40175" xr:uid="{00000000-0005-0000-0000-00009B9C0000}"/>
    <cellStyle name="Dezimal 8 4 8 6 3 2" xfId="40176" xr:uid="{00000000-0005-0000-0000-00009C9C0000}"/>
    <cellStyle name="Dezimal 8 4 8 6 4" xfId="40177" xr:uid="{00000000-0005-0000-0000-00009D9C0000}"/>
    <cellStyle name="Dezimal 8 4 8 7" xfId="40178" xr:uid="{00000000-0005-0000-0000-00009E9C0000}"/>
    <cellStyle name="Dezimal 8 4 8 7 2" xfId="40179" xr:uid="{00000000-0005-0000-0000-00009F9C0000}"/>
    <cellStyle name="Dezimal 8 4 8 7 2 2" xfId="40180" xr:uid="{00000000-0005-0000-0000-0000A09C0000}"/>
    <cellStyle name="Dezimal 8 4 8 7 3" xfId="40181" xr:uid="{00000000-0005-0000-0000-0000A19C0000}"/>
    <cellStyle name="Dezimal 8 4 8 7 3 2" xfId="40182" xr:uid="{00000000-0005-0000-0000-0000A29C0000}"/>
    <cellStyle name="Dezimal 8 4 8 7 4" xfId="40183" xr:uid="{00000000-0005-0000-0000-0000A39C0000}"/>
    <cellStyle name="Dezimal 8 4 8 8" xfId="40184" xr:uid="{00000000-0005-0000-0000-0000A49C0000}"/>
    <cellStyle name="Dezimal 8 4 8 8 2" xfId="40185" xr:uid="{00000000-0005-0000-0000-0000A59C0000}"/>
    <cellStyle name="Dezimal 8 4 8 9" xfId="40186" xr:uid="{00000000-0005-0000-0000-0000A69C0000}"/>
    <cellStyle name="Dezimal 8 4 8 9 2" xfId="40187" xr:uid="{00000000-0005-0000-0000-0000A79C0000}"/>
    <cellStyle name="Dezimal 8 4 9" xfId="40188" xr:uid="{00000000-0005-0000-0000-0000A89C0000}"/>
    <cellStyle name="Dezimal 8 4 9 2" xfId="40189" xr:uid="{00000000-0005-0000-0000-0000A99C0000}"/>
    <cellStyle name="Dezimal 8 4 9 2 2" xfId="40190" xr:uid="{00000000-0005-0000-0000-0000AA9C0000}"/>
    <cellStyle name="Dezimal 8 4 9 2 2 2" xfId="40191" xr:uid="{00000000-0005-0000-0000-0000AB9C0000}"/>
    <cellStyle name="Dezimal 8 4 9 2 2 2 2" xfId="40192" xr:uid="{00000000-0005-0000-0000-0000AC9C0000}"/>
    <cellStyle name="Dezimal 8 4 9 2 2 3" xfId="40193" xr:uid="{00000000-0005-0000-0000-0000AD9C0000}"/>
    <cellStyle name="Dezimal 8 4 9 2 2 3 2" xfId="40194" xr:uid="{00000000-0005-0000-0000-0000AE9C0000}"/>
    <cellStyle name="Dezimal 8 4 9 2 2 4" xfId="40195" xr:uid="{00000000-0005-0000-0000-0000AF9C0000}"/>
    <cellStyle name="Dezimal 8 4 9 2 3" xfId="40196" xr:uid="{00000000-0005-0000-0000-0000B09C0000}"/>
    <cellStyle name="Dezimal 8 4 9 2 3 2" xfId="40197" xr:uid="{00000000-0005-0000-0000-0000B19C0000}"/>
    <cellStyle name="Dezimal 8 4 9 2 3 2 2" xfId="40198" xr:uid="{00000000-0005-0000-0000-0000B29C0000}"/>
    <cellStyle name="Dezimal 8 4 9 2 3 3" xfId="40199" xr:uid="{00000000-0005-0000-0000-0000B39C0000}"/>
    <cellStyle name="Dezimal 8 4 9 2 3 3 2" xfId="40200" xr:uid="{00000000-0005-0000-0000-0000B49C0000}"/>
    <cellStyle name="Dezimal 8 4 9 2 3 4" xfId="40201" xr:uid="{00000000-0005-0000-0000-0000B59C0000}"/>
    <cellStyle name="Dezimal 8 4 9 2 4" xfId="40202" xr:uid="{00000000-0005-0000-0000-0000B69C0000}"/>
    <cellStyle name="Dezimal 8 4 9 2 4 2" xfId="40203" xr:uid="{00000000-0005-0000-0000-0000B79C0000}"/>
    <cellStyle name="Dezimal 8 4 9 2 5" xfId="40204" xr:uid="{00000000-0005-0000-0000-0000B89C0000}"/>
    <cellStyle name="Dezimal 8 4 9 2 5 2" xfId="40205" xr:uid="{00000000-0005-0000-0000-0000B99C0000}"/>
    <cellStyle name="Dezimal 8 4 9 2 6" xfId="40206" xr:uid="{00000000-0005-0000-0000-0000BA9C0000}"/>
    <cellStyle name="Dezimal 8 4 9 3" xfId="40207" xr:uid="{00000000-0005-0000-0000-0000BB9C0000}"/>
    <cellStyle name="Dezimal 8 4 9 3 2" xfId="40208" xr:uid="{00000000-0005-0000-0000-0000BC9C0000}"/>
    <cellStyle name="Dezimal 8 4 9 3 2 2" xfId="40209" xr:uid="{00000000-0005-0000-0000-0000BD9C0000}"/>
    <cellStyle name="Dezimal 8 4 9 3 3" xfId="40210" xr:uid="{00000000-0005-0000-0000-0000BE9C0000}"/>
    <cellStyle name="Dezimal 8 4 9 3 3 2" xfId="40211" xr:uid="{00000000-0005-0000-0000-0000BF9C0000}"/>
    <cellStyle name="Dezimal 8 4 9 3 4" xfId="40212" xr:uid="{00000000-0005-0000-0000-0000C09C0000}"/>
    <cellStyle name="Dezimal 8 4 9 4" xfId="40213" xr:uid="{00000000-0005-0000-0000-0000C19C0000}"/>
    <cellStyle name="Dezimal 8 4 9 4 2" xfId="40214" xr:uid="{00000000-0005-0000-0000-0000C29C0000}"/>
    <cellStyle name="Dezimal 8 4 9 5" xfId="40215" xr:uid="{00000000-0005-0000-0000-0000C39C0000}"/>
    <cellStyle name="Dezimal 8 4 9 5 2" xfId="40216" xr:uid="{00000000-0005-0000-0000-0000C49C0000}"/>
    <cellStyle name="Dezimal 8 4 9 6" xfId="40217" xr:uid="{00000000-0005-0000-0000-0000C59C0000}"/>
    <cellStyle name="Dezimal 8 5" xfId="40218" xr:uid="{00000000-0005-0000-0000-0000C69C0000}"/>
    <cellStyle name="Dezimal 8 5 10" xfId="40219" xr:uid="{00000000-0005-0000-0000-0000C79C0000}"/>
    <cellStyle name="Dezimal 8 5 10 2" xfId="40220" xr:uid="{00000000-0005-0000-0000-0000C89C0000}"/>
    <cellStyle name="Dezimal 8 5 11" xfId="40221" xr:uid="{00000000-0005-0000-0000-0000C99C0000}"/>
    <cellStyle name="Dezimal 8 5 2" xfId="40222" xr:uid="{00000000-0005-0000-0000-0000CA9C0000}"/>
    <cellStyle name="Dezimal 8 5 2 10" xfId="40223" xr:uid="{00000000-0005-0000-0000-0000CB9C0000}"/>
    <cellStyle name="Dezimal 8 5 2 2" xfId="40224" xr:uid="{00000000-0005-0000-0000-0000CC9C0000}"/>
    <cellStyle name="Dezimal 8 5 2 2 2" xfId="40225" xr:uid="{00000000-0005-0000-0000-0000CD9C0000}"/>
    <cellStyle name="Dezimal 8 5 2 2 2 2" xfId="40226" xr:uid="{00000000-0005-0000-0000-0000CE9C0000}"/>
    <cellStyle name="Dezimal 8 5 2 2 2 2 2" xfId="40227" xr:uid="{00000000-0005-0000-0000-0000CF9C0000}"/>
    <cellStyle name="Dezimal 8 5 2 2 2 3" xfId="40228" xr:uid="{00000000-0005-0000-0000-0000D09C0000}"/>
    <cellStyle name="Dezimal 8 5 2 2 3" xfId="40229" xr:uid="{00000000-0005-0000-0000-0000D19C0000}"/>
    <cellStyle name="Dezimal 8 5 2 2 3 2" xfId="40230" xr:uid="{00000000-0005-0000-0000-0000D29C0000}"/>
    <cellStyle name="Dezimal 8 5 2 2 4" xfId="40231" xr:uid="{00000000-0005-0000-0000-0000D39C0000}"/>
    <cellStyle name="Dezimal 8 5 2 3" xfId="40232" xr:uid="{00000000-0005-0000-0000-0000D49C0000}"/>
    <cellStyle name="Dezimal 8 5 2 3 2" xfId="40233" xr:uid="{00000000-0005-0000-0000-0000D59C0000}"/>
    <cellStyle name="Dezimal 8 5 2 3 2 2" xfId="40234" xr:uid="{00000000-0005-0000-0000-0000D69C0000}"/>
    <cellStyle name="Dezimal 8 5 2 3 3" xfId="40235" xr:uid="{00000000-0005-0000-0000-0000D79C0000}"/>
    <cellStyle name="Dezimal 8 5 2 3 3 2" xfId="40236" xr:uid="{00000000-0005-0000-0000-0000D89C0000}"/>
    <cellStyle name="Dezimal 8 5 2 3 4" xfId="40237" xr:uid="{00000000-0005-0000-0000-0000D99C0000}"/>
    <cellStyle name="Dezimal 8 5 2 4" xfId="40238" xr:uid="{00000000-0005-0000-0000-0000DA9C0000}"/>
    <cellStyle name="Dezimal 8 5 2 4 2" xfId="40239" xr:uid="{00000000-0005-0000-0000-0000DB9C0000}"/>
    <cellStyle name="Dezimal 8 5 2 4 2 2" xfId="40240" xr:uid="{00000000-0005-0000-0000-0000DC9C0000}"/>
    <cellStyle name="Dezimal 8 5 2 4 3" xfId="40241" xr:uid="{00000000-0005-0000-0000-0000DD9C0000}"/>
    <cellStyle name="Dezimal 8 5 2 4 3 2" xfId="40242" xr:uid="{00000000-0005-0000-0000-0000DE9C0000}"/>
    <cellStyle name="Dezimal 8 5 2 4 4" xfId="40243" xr:uid="{00000000-0005-0000-0000-0000DF9C0000}"/>
    <cellStyle name="Dezimal 8 5 2 5" xfId="40244" xr:uid="{00000000-0005-0000-0000-0000E09C0000}"/>
    <cellStyle name="Dezimal 8 5 2 5 2" xfId="40245" xr:uid="{00000000-0005-0000-0000-0000E19C0000}"/>
    <cellStyle name="Dezimal 8 5 2 5 2 2" xfId="40246" xr:uid="{00000000-0005-0000-0000-0000E29C0000}"/>
    <cellStyle name="Dezimal 8 5 2 5 3" xfId="40247" xr:uid="{00000000-0005-0000-0000-0000E39C0000}"/>
    <cellStyle name="Dezimal 8 5 2 5 3 2" xfId="40248" xr:uid="{00000000-0005-0000-0000-0000E49C0000}"/>
    <cellStyle name="Dezimal 8 5 2 5 4" xfId="40249" xr:uid="{00000000-0005-0000-0000-0000E59C0000}"/>
    <cellStyle name="Dezimal 8 5 2 6" xfId="40250" xr:uid="{00000000-0005-0000-0000-0000E69C0000}"/>
    <cellStyle name="Dezimal 8 5 2 6 2" xfId="40251" xr:uid="{00000000-0005-0000-0000-0000E79C0000}"/>
    <cellStyle name="Dezimal 8 5 2 6 2 2" xfId="40252" xr:uid="{00000000-0005-0000-0000-0000E89C0000}"/>
    <cellStyle name="Dezimal 8 5 2 6 3" xfId="40253" xr:uid="{00000000-0005-0000-0000-0000E99C0000}"/>
    <cellStyle name="Dezimal 8 5 2 6 3 2" xfId="40254" xr:uid="{00000000-0005-0000-0000-0000EA9C0000}"/>
    <cellStyle name="Dezimal 8 5 2 6 4" xfId="40255" xr:uid="{00000000-0005-0000-0000-0000EB9C0000}"/>
    <cellStyle name="Dezimal 8 5 2 7" xfId="40256" xr:uid="{00000000-0005-0000-0000-0000EC9C0000}"/>
    <cellStyle name="Dezimal 8 5 2 7 2" xfId="40257" xr:uid="{00000000-0005-0000-0000-0000ED9C0000}"/>
    <cellStyle name="Dezimal 8 5 2 7 2 2" xfId="40258" xr:uid="{00000000-0005-0000-0000-0000EE9C0000}"/>
    <cellStyle name="Dezimal 8 5 2 7 3" xfId="40259" xr:uid="{00000000-0005-0000-0000-0000EF9C0000}"/>
    <cellStyle name="Dezimal 8 5 2 7 3 2" xfId="40260" xr:uid="{00000000-0005-0000-0000-0000F09C0000}"/>
    <cellStyle name="Dezimal 8 5 2 7 4" xfId="40261" xr:uid="{00000000-0005-0000-0000-0000F19C0000}"/>
    <cellStyle name="Dezimal 8 5 2 8" xfId="40262" xr:uid="{00000000-0005-0000-0000-0000F29C0000}"/>
    <cellStyle name="Dezimal 8 5 2 8 2" xfId="40263" xr:uid="{00000000-0005-0000-0000-0000F39C0000}"/>
    <cellStyle name="Dezimal 8 5 2 9" xfId="40264" xr:uid="{00000000-0005-0000-0000-0000F49C0000}"/>
    <cellStyle name="Dezimal 8 5 2 9 2" xfId="40265" xr:uid="{00000000-0005-0000-0000-0000F59C0000}"/>
    <cellStyle name="Dezimal 8 5 3" xfId="40266" xr:uid="{00000000-0005-0000-0000-0000F69C0000}"/>
    <cellStyle name="Dezimal 8 5 3 2" xfId="40267" xr:uid="{00000000-0005-0000-0000-0000F79C0000}"/>
    <cellStyle name="Dezimal 8 5 3 2 2" xfId="40268" xr:uid="{00000000-0005-0000-0000-0000F89C0000}"/>
    <cellStyle name="Dezimal 8 5 3 2 2 2" xfId="40269" xr:uid="{00000000-0005-0000-0000-0000F99C0000}"/>
    <cellStyle name="Dezimal 8 5 3 2 3" xfId="40270" xr:uid="{00000000-0005-0000-0000-0000FA9C0000}"/>
    <cellStyle name="Dezimal 8 5 3 2 3 2" xfId="40271" xr:uid="{00000000-0005-0000-0000-0000FB9C0000}"/>
    <cellStyle name="Dezimal 8 5 3 2 4" xfId="40272" xr:uid="{00000000-0005-0000-0000-0000FC9C0000}"/>
    <cellStyle name="Dezimal 8 5 3 3" xfId="40273" xr:uid="{00000000-0005-0000-0000-0000FD9C0000}"/>
    <cellStyle name="Dezimal 8 5 3 3 2" xfId="40274" xr:uid="{00000000-0005-0000-0000-0000FE9C0000}"/>
    <cellStyle name="Dezimal 8 5 3 3 2 2" xfId="40275" xr:uid="{00000000-0005-0000-0000-0000FF9C0000}"/>
    <cellStyle name="Dezimal 8 5 3 3 3" xfId="40276" xr:uid="{00000000-0005-0000-0000-0000009D0000}"/>
    <cellStyle name="Dezimal 8 5 3 3 3 2" xfId="40277" xr:uid="{00000000-0005-0000-0000-0000019D0000}"/>
    <cellStyle name="Dezimal 8 5 3 3 4" xfId="40278" xr:uid="{00000000-0005-0000-0000-0000029D0000}"/>
    <cellStyle name="Dezimal 8 5 3 4" xfId="40279" xr:uid="{00000000-0005-0000-0000-0000039D0000}"/>
    <cellStyle name="Dezimal 8 5 3 4 2" xfId="40280" xr:uid="{00000000-0005-0000-0000-0000049D0000}"/>
    <cellStyle name="Dezimal 8 5 3 4 2 2" xfId="40281" xr:uid="{00000000-0005-0000-0000-0000059D0000}"/>
    <cellStyle name="Dezimal 8 5 3 4 3" xfId="40282" xr:uid="{00000000-0005-0000-0000-0000069D0000}"/>
    <cellStyle name="Dezimal 8 5 3 4 3 2" xfId="40283" xr:uid="{00000000-0005-0000-0000-0000079D0000}"/>
    <cellStyle name="Dezimal 8 5 3 4 4" xfId="40284" xr:uid="{00000000-0005-0000-0000-0000089D0000}"/>
    <cellStyle name="Dezimal 8 5 3 5" xfId="40285" xr:uid="{00000000-0005-0000-0000-0000099D0000}"/>
    <cellStyle name="Dezimal 8 5 3 5 2" xfId="40286" xr:uid="{00000000-0005-0000-0000-00000A9D0000}"/>
    <cellStyle name="Dezimal 8 5 3 5 2 2" xfId="40287" xr:uid="{00000000-0005-0000-0000-00000B9D0000}"/>
    <cellStyle name="Dezimal 8 5 3 5 3" xfId="40288" xr:uid="{00000000-0005-0000-0000-00000C9D0000}"/>
    <cellStyle name="Dezimal 8 5 3 5 3 2" xfId="40289" xr:uid="{00000000-0005-0000-0000-00000D9D0000}"/>
    <cellStyle name="Dezimal 8 5 3 5 4" xfId="40290" xr:uid="{00000000-0005-0000-0000-00000E9D0000}"/>
    <cellStyle name="Dezimal 8 5 3 6" xfId="40291" xr:uid="{00000000-0005-0000-0000-00000F9D0000}"/>
    <cellStyle name="Dezimal 8 5 3 6 2" xfId="40292" xr:uid="{00000000-0005-0000-0000-0000109D0000}"/>
    <cellStyle name="Dezimal 8 5 3 7" xfId="40293" xr:uid="{00000000-0005-0000-0000-0000119D0000}"/>
    <cellStyle name="Dezimal 8 5 3 7 2" xfId="40294" xr:uid="{00000000-0005-0000-0000-0000129D0000}"/>
    <cellStyle name="Dezimal 8 5 3 8" xfId="40295" xr:uid="{00000000-0005-0000-0000-0000139D0000}"/>
    <cellStyle name="Dezimal 8 5 4" xfId="40296" xr:uid="{00000000-0005-0000-0000-0000149D0000}"/>
    <cellStyle name="Dezimal 8 5 4 2" xfId="40297" xr:uid="{00000000-0005-0000-0000-0000159D0000}"/>
    <cellStyle name="Dezimal 8 5 4 2 2" xfId="40298" xr:uid="{00000000-0005-0000-0000-0000169D0000}"/>
    <cellStyle name="Dezimal 8 5 4 3" xfId="40299" xr:uid="{00000000-0005-0000-0000-0000179D0000}"/>
    <cellStyle name="Dezimal 8 5 4 3 2" xfId="40300" xr:uid="{00000000-0005-0000-0000-0000189D0000}"/>
    <cellStyle name="Dezimal 8 5 4 4" xfId="40301" xr:uid="{00000000-0005-0000-0000-0000199D0000}"/>
    <cellStyle name="Dezimal 8 5 5" xfId="40302" xr:uid="{00000000-0005-0000-0000-00001A9D0000}"/>
    <cellStyle name="Dezimal 8 5 5 2" xfId="40303" xr:uid="{00000000-0005-0000-0000-00001B9D0000}"/>
    <cellStyle name="Dezimal 8 5 5 2 2" xfId="40304" xr:uid="{00000000-0005-0000-0000-00001C9D0000}"/>
    <cellStyle name="Dezimal 8 5 5 3" xfId="40305" xr:uid="{00000000-0005-0000-0000-00001D9D0000}"/>
    <cellStyle name="Dezimal 8 5 5 3 2" xfId="40306" xr:uid="{00000000-0005-0000-0000-00001E9D0000}"/>
    <cellStyle name="Dezimal 8 5 5 4" xfId="40307" xr:uid="{00000000-0005-0000-0000-00001F9D0000}"/>
    <cellStyle name="Dezimal 8 5 6" xfId="40308" xr:uid="{00000000-0005-0000-0000-0000209D0000}"/>
    <cellStyle name="Dezimal 8 5 6 2" xfId="40309" xr:uid="{00000000-0005-0000-0000-0000219D0000}"/>
    <cellStyle name="Dezimal 8 5 6 2 2" xfId="40310" xr:uid="{00000000-0005-0000-0000-0000229D0000}"/>
    <cellStyle name="Dezimal 8 5 6 3" xfId="40311" xr:uid="{00000000-0005-0000-0000-0000239D0000}"/>
    <cellStyle name="Dezimal 8 5 6 3 2" xfId="40312" xr:uid="{00000000-0005-0000-0000-0000249D0000}"/>
    <cellStyle name="Dezimal 8 5 6 4" xfId="40313" xr:uid="{00000000-0005-0000-0000-0000259D0000}"/>
    <cellStyle name="Dezimal 8 5 7" xfId="40314" xr:uid="{00000000-0005-0000-0000-0000269D0000}"/>
    <cellStyle name="Dezimal 8 5 7 2" xfId="40315" xr:uid="{00000000-0005-0000-0000-0000279D0000}"/>
    <cellStyle name="Dezimal 8 5 7 2 2" xfId="40316" xr:uid="{00000000-0005-0000-0000-0000289D0000}"/>
    <cellStyle name="Dezimal 8 5 7 3" xfId="40317" xr:uid="{00000000-0005-0000-0000-0000299D0000}"/>
    <cellStyle name="Dezimal 8 5 7 3 2" xfId="40318" xr:uid="{00000000-0005-0000-0000-00002A9D0000}"/>
    <cellStyle name="Dezimal 8 5 7 4" xfId="40319" xr:uid="{00000000-0005-0000-0000-00002B9D0000}"/>
    <cellStyle name="Dezimal 8 5 8" xfId="40320" xr:uid="{00000000-0005-0000-0000-00002C9D0000}"/>
    <cellStyle name="Dezimal 8 5 8 2" xfId="40321" xr:uid="{00000000-0005-0000-0000-00002D9D0000}"/>
    <cellStyle name="Dezimal 8 5 8 2 2" xfId="40322" xr:uid="{00000000-0005-0000-0000-00002E9D0000}"/>
    <cellStyle name="Dezimal 8 5 8 3" xfId="40323" xr:uid="{00000000-0005-0000-0000-00002F9D0000}"/>
    <cellStyle name="Dezimal 8 5 8 3 2" xfId="40324" xr:uid="{00000000-0005-0000-0000-0000309D0000}"/>
    <cellStyle name="Dezimal 8 5 8 4" xfId="40325" xr:uid="{00000000-0005-0000-0000-0000319D0000}"/>
    <cellStyle name="Dezimal 8 5 9" xfId="40326" xr:uid="{00000000-0005-0000-0000-0000329D0000}"/>
    <cellStyle name="Dezimal 8 5 9 2" xfId="40327" xr:uid="{00000000-0005-0000-0000-0000339D0000}"/>
    <cellStyle name="Dezimal 8 6" xfId="40328" xr:uid="{00000000-0005-0000-0000-0000349D0000}"/>
    <cellStyle name="Dezimal 8 6 10" xfId="40329" xr:uid="{00000000-0005-0000-0000-0000359D0000}"/>
    <cellStyle name="Dezimal 8 6 10 2" xfId="40330" xr:uid="{00000000-0005-0000-0000-0000369D0000}"/>
    <cellStyle name="Dezimal 8 6 11" xfId="40331" xr:uid="{00000000-0005-0000-0000-0000379D0000}"/>
    <cellStyle name="Dezimal 8 6 2" xfId="40332" xr:uid="{00000000-0005-0000-0000-0000389D0000}"/>
    <cellStyle name="Dezimal 8 6 2 10" xfId="40333" xr:uid="{00000000-0005-0000-0000-0000399D0000}"/>
    <cellStyle name="Dezimal 8 6 2 2" xfId="40334" xr:uid="{00000000-0005-0000-0000-00003A9D0000}"/>
    <cellStyle name="Dezimal 8 6 2 2 2" xfId="40335" xr:uid="{00000000-0005-0000-0000-00003B9D0000}"/>
    <cellStyle name="Dezimal 8 6 2 2 2 2" xfId="40336" xr:uid="{00000000-0005-0000-0000-00003C9D0000}"/>
    <cellStyle name="Dezimal 8 6 2 2 3" xfId="40337" xr:uid="{00000000-0005-0000-0000-00003D9D0000}"/>
    <cellStyle name="Dezimal 8 6 2 2 3 2" xfId="40338" xr:uid="{00000000-0005-0000-0000-00003E9D0000}"/>
    <cellStyle name="Dezimal 8 6 2 2 4" xfId="40339" xr:uid="{00000000-0005-0000-0000-00003F9D0000}"/>
    <cellStyle name="Dezimal 8 6 2 3" xfId="40340" xr:uid="{00000000-0005-0000-0000-0000409D0000}"/>
    <cellStyle name="Dezimal 8 6 2 3 2" xfId="40341" xr:uid="{00000000-0005-0000-0000-0000419D0000}"/>
    <cellStyle name="Dezimal 8 6 2 3 2 2" xfId="40342" xr:uid="{00000000-0005-0000-0000-0000429D0000}"/>
    <cellStyle name="Dezimal 8 6 2 3 3" xfId="40343" xr:uid="{00000000-0005-0000-0000-0000439D0000}"/>
    <cellStyle name="Dezimal 8 6 2 3 3 2" xfId="40344" xr:uid="{00000000-0005-0000-0000-0000449D0000}"/>
    <cellStyle name="Dezimal 8 6 2 3 4" xfId="40345" xr:uid="{00000000-0005-0000-0000-0000459D0000}"/>
    <cellStyle name="Dezimal 8 6 2 4" xfId="40346" xr:uid="{00000000-0005-0000-0000-0000469D0000}"/>
    <cellStyle name="Dezimal 8 6 2 4 2" xfId="40347" xr:uid="{00000000-0005-0000-0000-0000479D0000}"/>
    <cellStyle name="Dezimal 8 6 2 4 2 2" xfId="40348" xr:uid="{00000000-0005-0000-0000-0000489D0000}"/>
    <cellStyle name="Dezimal 8 6 2 4 3" xfId="40349" xr:uid="{00000000-0005-0000-0000-0000499D0000}"/>
    <cellStyle name="Dezimal 8 6 2 4 3 2" xfId="40350" xr:uid="{00000000-0005-0000-0000-00004A9D0000}"/>
    <cellStyle name="Dezimal 8 6 2 4 4" xfId="40351" xr:uid="{00000000-0005-0000-0000-00004B9D0000}"/>
    <cellStyle name="Dezimal 8 6 2 5" xfId="40352" xr:uid="{00000000-0005-0000-0000-00004C9D0000}"/>
    <cellStyle name="Dezimal 8 6 2 5 2" xfId="40353" xr:uid="{00000000-0005-0000-0000-00004D9D0000}"/>
    <cellStyle name="Dezimal 8 6 2 5 2 2" xfId="40354" xr:uid="{00000000-0005-0000-0000-00004E9D0000}"/>
    <cellStyle name="Dezimal 8 6 2 5 3" xfId="40355" xr:uid="{00000000-0005-0000-0000-00004F9D0000}"/>
    <cellStyle name="Dezimal 8 6 2 5 3 2" xfId="40356" xr:uid="{00000000-0005-0000-0000-0000509D0000}"/>
    <cellStyle name="Dezimal 8 6 2 5 4" xfId="40357" xr:uid="{00000000-0005-0000-0000-0000519D0000}"/>
    <cellStyle name="Dezimal 8 6 2 6" xfId="40358" xr:uid="{00000000-0005-0000-0000-0000529D0000}"/>
    <cellStyle name="Dezimal 8 6 2 6 2" xfId="40359" xr:uid="{00000000-0005-0000-0000-0000539D0000}"/>
    <cellStyle name="Dezimal 8 6 2 6 2 2" xfId="40360" xr:uid="{00000000-0005-0000-0000-0000549D0000}"/>
    <cellStyle name="Dezimal 8 6 2 6 3" xfId="40361" xr:uid="{00000000-0005-0000-0000-0000559D0000}"/>
    <cellStyle name="Dezimal 8 6 2 6 3 2" xfId="40362" xr:uid="{00000000-0005-0000-0000-0000569D0000}"/>
    <cellStyle name="Dezimal 8 6 2 6 4" xfId="40363" xr:uid="{00000000-0005-0000-0000-0000579D0000}"/>
    <cellStyle name="Dezimal 8 6 2 7" xfId="40364" xr:uid="{00000000-0005-0000-0000-0000589D0000}"/>
    <cellStyle name="Dezimal 8 6 2 7 2" xfId="40365" xr:uid="{00000000-0005-0000-0000-0000599D0000}"/>
    <cellStyle name="Dezimal 8 6 2 7 2 2" xfId="40366" xr:uid="{00000000-0005-0000-0000-00005A9D0000}"/>
    <cellStyle name="Dezimal 8 6 2 7 3" xfId="40367" xr:uid="{00000000-0005-0000-0000-00005B9D0000}"/>
    <cellStyle name="Dezimal 8 6 2 7 3 2" xfId="40368" xr:uid="{00000000-0005-0000-0000-00005C9D0000}"/>
    <cellStyle name="Dezimal 8 6 2 7 4" xfId="40369" xr:uid="{00000000-0005-0000-0000-00005D9D0000}"/>
    <cellStyle name="Dezimal 8 6 2 8" xfId="40370" xr:uid="{00000000-0005-0000-0000-00005E9D0000}"/>
    <cellStyle name="Dezimal 8 6 2 8 2" xfId="40371" xr:uid="{00000000-0005-0000-0000-00005F9D0000}"/>
    <cellStyle name="Dezimal 8 6 2 9" xfId="40372" xr:uid="{00000000-0005-0000-0000-0000609D0000}"/>
    <cellStyle name="Dezimal 8 6 2 9 2" xfId="40373" xr:uid="{00000000-0005-0000-0000-0000619D0000}"/>
    <cellStyle name="Dezimal 8 6 3" xfId="40374" xr:uid="{00000000-0005-0000-0000-0000629D0000}"/>
    <cellStyle name="Dezimal 8 6 3 2" xfId="40375" xr:uid="{00000000-0005-0000-0000-0000639D0000}"/>
    <cellStyle name="Dezimal 8 6 3 2 2" xfId="40376" xr:uid="{00000000-0005-0000-0000-0000649D0000}"/>
    <cellStyle name="Dezimal 8 6 3 2 2 2" xfId="40377" xr:uid="{00000000-0005-0000-0000-0000659D0000}"/>
    <cellStyle name="Dezimal 8 6 3 2 3" xfId="40378" xr:uid="{00000000-0005-0000-0000-0000669D0000}"/>
    <cellStyle name="Dezimal 8 6 3 2 3 2" xfId="40379" xr:uid="{00000000-0005-0000-0000-0000679D0000}"/>
    <cellStyle name="Dezimal 8 6 3 2 4" xfId="40380" xr:uid="{00000000-0005-0000-0000-0000689D0000}"/>
    <cellStyle name="Dezimal 8 6 3 3" xfId="40381" xr:uid="{00000000-0005-0000-0000-0000699D0000}"/>
    <cellStyle name="Dezimal 8 6 3 3 2" xfId="40382" xr:uid="{00000000-0005-0000-0000-00006A9D0000}"/>
    <cellStyle name="Dezimal 8 6 3 3 2 2" xfId="40383" xr:uid="{00000000-0005-0000-0000-00006B9D0000}"/>
    <cellStyle name="Dezimal 8 6 3 3 3" xfId="40384" xr:uid="{00000000-0005-0000-0000-00006C9D0000}"/>
    <cellStyle name="Dezimal 8 6 3 3 3 2" xfId="40385" xr:uid="{00000000-0005-0000-0000-00006D9D0000}"/>
    <cellStyle name="Dezimal 8 6 3 3 4" xfId="40386" xr:uid="{00000000-0005-0000-0000-00006E9D0000}"/>
    <cellStyle name="Dezimal 8 6 3 4" xfId="40387" xr:uid="{00000000-0005-0000-0000-00006F9D0000}"/>
    <cellStyle name="Dezimal 8 6 3 4 2" xfId="40388" xr:uid="{00000000-0005-0000-0000-0000709D0000}"/>
    <cellStyle name="Dezimal 8 6 3 5" xfId="40389" xr:uid="{00000000-0005-0000-0000-0000719D0000}"/>
    <cellStyle name="Dezimal 8 6 3 5 2" xfId="40390" xr:uid="{00000000-0005-0000-0000-0000729D0000}"/>
    <cellStyle name="Dezimal 8 6 3 6" xfId="40391" xr:uid="{00000000-0005-0000-0000-0000739D0000}"/>
    <cellStyle name="Dezimal 8 6 4" xfId="40392" xr:uid="{00000000-0005-0000-0000-0000749D0000}"/>
    <cellStyle name="Dezimal 8 6 4 2" xfId="40393" xr:uid="{00000000-0005-0000-0000-0000759D0000}"/>
    <cellStyle name="Dezimal 8 6 4 2 2" xfId="40394" xr:uid="{00000000-0005-0000-0000-0000769D0000}"/>
    <cellStyle name="Dezimal 8 6 4 3" xfId="40395" xr:uid="{00000000-0005-0000-0000-0000779D0000}"/>
    <cellStyle name="Dezimal 8 6 4 3 2" xfId="40396" xr:uid="{00000000-0005-0000-0000-0000789D0000}"/>
    <cellStyle name="Dezimal 8 6 4 4" xfId="40397" xr:uid="{00000000-0005-0000-0000-0000799D0000}"/>
    <cellStyle name="Dezimal 8 6 5" xfId="40398" xr:uid="{00000000-0005-0000-0000-00007A9D0000}"/>
    <cellStyle name="Dezimal 8 6 5 2" xfId="40399" xr:uid="{00000000-0005-0000-0000-00007B9D0000}"/>
    <cellStyle name="Dezimal 8 6 5 2 2" xfId="40400" xr:uid="{00000000-0005-0000-0000-00007C9D0000}"/>
    <cellStyle name="Dezimal 8 6 5 3" xfId="40401" xr:uid="{00000000-0005-0000-0000-00007D9D0000}"/>
    <cellStyle name="Dezimal 8 6 5 3 2" xfId="40402" xr:uid="{00000000-0005-0000-0000-00007E9D0000}"/>
    <cellStyle name="Dezimal 8 6 5 4" xfId="40403" xr:uid="{00000000-0005-0000-0000-00007F9D0000}"/>
    <cellStyle name="Dezimal 8 6 6" xfId="40404" xr:uid="{00000000-0005-0000-0000-0000809D0000}"/>
    <cellStyle name="Dezimal 8 6 6 2" xfId="40405" xr:uid="{00000000-0005-0000-0000-0000819D0000}"/>
    <cellStyle name="Dezimal 8 6 6 2 2" xfId="40406" xr:uid="{00000000-0005-0000-0000-0000829D0000}"/>
    <cellStyle name="Dezimal 8 6 6 3" xfId="40407" xr:uid="{00000000-0005-0000-0000-0000839D0000}"/>
    <cellStyle name="Dezimal 8 6 6 3 2" xfId="40408" xr:uid="{00000000-0005-0000-0000-0000849D0000}"/>
    <cellStyle name="Dezimal 8 6 6 4" xfId="40409" xr:uid="{00000000-0005-0000-0000-0000859D0000}"/>
    <cellStyle name="Dezimal 8 6 7" xfId="40410" xr:uid="{00000000-0005-0000-0000-0000869D0000}"/>
    <cellStyle name="Dezimal 8 6 7 2" xfId="40411" xr:uid="{00000000-0005-0000-0000-0000879D0000}"/>
    <cellStyle name="Dezimal 8 6 7 2 2" xfId="40412" xr:uid="{00000000-0005-0000-0000-0000889D0000}"/>
    <cellStyle name="Dezimal 8 6 7 3" xfId="40413" xr:uid="{00000000-0005-0000-0000-0000899D0000}"/>
    <cellStyle name="Dezimal 8 6 7 3 2" xfId="40414" xr:uid="{00000000-0005-0000-0000-00008A9D0000}"/>
    <cellStyle name="Dezimal 8 6 7 4" xfId="40415" xr:uid="{00000000-0005-0000-0000-00008B9D0000}"/>
    <cellStyle name="Dezimal 8 6 8" xfId="40416" xr:uid="{00000000-0005-0000-0000-00008C9D0000}"/>
    <cellStyle name="Dezimal 8 6 8 2" xfId="40417" xr:uid="{00000000-0005-0000-0000-00008D9D0000}"/>
    <cellStyle name="Dezimal 8 6 8 2 2" xfId="40418" xr:uid="{00000000-0005-0000-0000-00008E9D0000}"/>
    <cellStyle name="Dezimal 8 6 8 3" xfId="40419" xr:uid="{00000000-0005-0000-0000-00008F9D0000}"/>
    <cellStyle name="Dezimal 8 6 8 3 2" xfId="40420" xr:uid="{00000000-0005-0000-0000-0000909D0000}"/>
    <cellStyle name="Dezimal 8 6 8 4" xfId="40421" xr:uid="{00000000-0005-0000-0000-0000919D0000}"/>
    <cellStyle name="Dezimal 8 6 9" xfId="40422" xr:uid="{00000000-0005-0000-0000-0000929D0000}"/>
    <cellStyle name="Dezimal 8 6 9 2" xfId="40423" xr:uid="{00000000-0005-0000-0000-0000939D0000}"/>
    <cellStyle name="Dezimal 8 7" xfId="40424" xr:uid="{00000000-0005-0000-0000-0000949D0000}"/>
    <cellStyle name="Dezimal 8 7 10" xfId="40425" xr:uid="{00000000-0005-0000-0000-0000959D0000}"/>
    <cellStyle name="Dezimal 8 7 2" xfId="40426" xr:uid="{00000000-0005-0000-0000-0000969D0000}"/>
    <cellStyle name="Dezimal 8 7 2 10" xfId="40427" xr:uid="{00000000-0005-0000-0000-0000979D0000}"/>
    <cellStyle name="Dezimal 8 7 2 2" xfId="40428" xr:uid="{00000000-0005-0000-0000-0000989D0000}"/>
    <cellStyle name="Dezimal 8 7 2 2 2" xfId="40429" xr:uid="{00000000-0005-0000-0000-0000999D0000}"/>
    <cellStyle name="Dezimal 8 7 2 2 2 2" xfId="40430" xr:uid="{00000000-0005-0000-0000-00009A9D0000}"/>
    <cellStyle name="Dezimal 8 7 2 2 3" xfId="40431" xr:uid="{00000000-0005-0000-0000-00009B9D0000}"/>
    <cellStyle name="Dezimal 8 7 2 2 3 2" xfId="40432" xr:uid="{00000000-0005-0000-0000-00009C9D0000}"/>
    <cellStyle name="Dezimal 8 7 2 2 4" xfId="40433" xr:uid="{00000000-0005-0000-0000-00009D9D0000}"/>
    <cellStyle name="Dezimal 8 7 2 3" xfId="40434" xr:uid="{00000000-0005-0000-0000-00009E9D0000}"/>
    <cellStyle name="Dezimal 8 7 2 3 2" xfId="40435" xr:uid="{00000000-0005-0000-0000-00009F9D0000}"/>
    <cellStyle name="Dezimal 8 7 2 3 2 2" xfId="40436" xr:uid="{00000000-0005-0000-0000-0000A09D0000}"/>
    <cellStyle name="Dezimal 8 7 2 3 3" xfId="40437" xr:uid="{00000000-0005-0000-0000-0000A19D0000}"/>
    <cellStyle name="Dezimal 8 7 2 3 3 2" xfId="40438" xr:uid="{00000000-0005-0000-0000-0000A29D0000}"/>
    <cellStyle name="Dezimal 8 7 2 3 4" xfId="40439" xr:uid="{00000000-0005-0000-0000-0000A39D0000}"/>
    <cellStyle name="Dezimal 8 7 2 4" xfId="40440" xr:uid="{00000000-0005-0000-0000-0000A49D0000}"/>
    <cellStyle name="Dezimal 8 7 2 4 2" xfId="40441" xr:uid="{00000000-0005-0000-0000-0000A59D0000}"/>
    <cellStyle name="Dezimal 8 7 2 4 2 2" xfId="40442" xr:uid="{00000000-0005-0000-0000-0000A69D0000}"/>
    <cellStyle name="Dezimal 8 7 2 4 3" xfId="40443" xr:uid="{00000000-0005-0000-0000-0000A79D0000}"/>
    <cellStyle name="Dezimal 8 7 2 4 3 2" xfId="40444" xr:uid="{00000000-0005-0000-0000-0000A89D0000}"/>
    <cellStyle name="Dezimal 8 7 2 4 4" xfId="40445" xr:uid="{00000000-0005-0000-0000-0000A99D0000}"/>
    <cellStyle name="Dezimal 8 7 2 5" xfId="40446" xr:uid="{00000000-0005-0000-0000-0000AA9D0000}"/>
    <cellStyle name="Dezimal 8 7 2 5 2" xfId="40447" xr:uid="{00000000-0005-0000-0000-0000AB9D0000}"/>
    <cellStyle name="Dezimal 8 7 2 5 2 2" xfId="40448" xr:uid="{00000000-0005-0000-0000-0000AC9D0000}"/>
    <cellStyle name="Dezimal 8 7 2 5 3" xfId="40449" xr:uid="{00000000-0005-0000-0000-0000AD9D0000}"/>
    <cellStyle name="Dezimal 8 7 2 5 3 2" xfId="40450" xr:uid="{00000000-0005-0000-0000-0000AE9D0000}"/>
    <cellStyle name="Dezimal 8 7 2 5 4" xfId="40451" xr:uid="{00000000-0005-0000-0000-0000AF9D0000}"/>
    <cellStyle name="Dezimal 8 7 2 6" xfId="40452" xr:uid="{00000000-0005-0000-0000-0000B09D0000}"/>
    <cellStyle name="Dezimal 8 7 2 6 2" xfId="40453" xr:uid="{00000000-0005-0000-0000-0000B19D0000}"/>
    <cellStyle name="Dezimal 8 7 2 6 2 2" xfId="40454" xr:uid="{00000000-0005-0000-0000-0000B29D0000}"/>
    <cellStyle name="Dezimal 8 7 2 6 3" xfId="40455" xr:uid="{00000000-0005-0000-0000-0000B39D0000}"/>
    <cellStyle name="Dezimal 8 7 2 6 3 2" xfId="40456" xr:uid="{00000000-0005-0000-0000-0000B49D0000}"/>
    <cellStyle name="Dezimal 8 7 2 6 4" xfId="40457" xr:uid="{00000000-0005-0000-0000-0000B59D0000}"/>
    <cellStyle name="Dezimal 8 7 2 7" xfId="40458" xr:uid="{00000000-0005-0000-0000-0000B69D0000}"/>
    <cellStyle name="Dezimal 8 7 2 7 2" xfId="40459" xr:uid="{00000000-0005-0000-0000-0000B79D0000}"/>
    <cellStyle name="Dezimal 8 7 2 7 2 2" xfId="40460" xr:uid="{00000000-0005-0000-0000-0000B89D0000}"/>
    <cellStyle name="Dezimal 8 7 2 7 3" xfId="40461" xr:uid="{00000000-0005-0000-0000-0000B99D0000}"/>
    <cellStyle name="Dezimal 8 7 2 7 3 2" xfId="40462" xr:uid="{00000000-0005-0000-0000-0000BA9D0000}"/>
    <cellStyle name="Dezimal 8 7 2 7 4" xfId="40463" xr:uid="{00000000-0005-0000-0000-0000BB9D0000}"/>
    <cellStyle name="Dezimal 8 7 2 8" xfId="40464" xr:uid="{00000000-0005-0000-0000-0000BC9D0000}"/>
    <cellStyle name="Dezimal 8 7 2 8 2" xfId="40465" xr:uid="{00000000-0005-0000-0000-0000BD9D0000}"/>
    <cellStyle name="Dezimal 8 7 2 9" xfId="40466" xr:uid="{00000000-0005-0000-0000-0000BE9D0000}"/>
    <cellStyle name="Dezimal 8 7 2 9 2" xfId="40467" xr:uid="{00000000-0005-0000-0000-0000BF9D0000}"/>
    <cellStyle name="Dezimal 8 7 3" xfId="40468" xr:uid="{00000000-0005-0000-0000-0000C09D0000}"/>
    <cellStyle name="Dezimal 8 7 3 2" xfId="40469" xr:uid="{00000000-0005-0000-0000-0000C19D0000}"/>
    <cellStyle name="Dezimal 8 7 3 2 2" xfId="40470" xr:uid="{00000000-0005-0000-0000-0000C29D0000}"/>
    <cellStyle name="Dezimal 8 7 3 3" xfId="40471" xr:uid="{00000000-0005-0000-0000-0000C39D0000}"/>
    <cellStyle name="Dezimal 8 7 3 3 2" xfId="40472" xr:uid="{00000000-0005-0000-0000-0000C49D0000}"/>
    <cellStyle name="Dezimal 8 7 3 4" xfId="40473" xr:uid="{00000000-0005-0000-0000-0000C59D0000}"/>
    <cellStyle name="Dezimal 8 7 4" xfId="40474" xr:uid="{00000000-0005-0000-0000-0000C69D0000}"/>
    <cellStyle name="Dezimal 8 7 4 2" xfId="40475" xr:uid="{00000000-0005-0000-0000-0000C79D0000}"/>
    <cellStyle name="Dezimal 8 7 4 2 2" xfId="40476" xr:uid="{00000000-0005-0000-0000-0000C89D0000}"/>
    <cellStyle name="Dezimal 8 7 4 3" xfId="40477" xr:uid="{00000000-0005-0000-0000-0000C99D0000}"/>
    <cellStyle name="Dezimal 8 7 4 3 2" xfId="40478" xr:uid="{00000000-0005-0000-0000-0000CA9D0000}"/>
    <cellStyle name="Dezimal 8 7 4 4" xfId="40479" xr:uid="{00000000-0005-0000-0000-0000CB9D0000}"/>
    <cellStyle name="Dezimal 8 7 5" xfId="40480" xr:uid="{00000000-0005-0000-0000-0000CC9D0000}"/>
    <cellStyle name="Dezimal 8 7 5 2" xfId="40481" xr:uid="{00000000-0005-0000-0000-0000CD9D0000}"/>
    <cellStyle name="Dezimal 8 7 5 2 2" xfId="40482" xr:uid="{00000000-0005-0000-0000-0000CE9D0000}"/>
    <cellStyle name="Dezimal 8 7 5 3" xfId="40483" xr:uid="{00000000-0005-0000-0000-0000CF9D0000}"/>
    <cellStyle name="Dezimal 8 7 5 3 2" xfId="40484" xr:uid="{00000000-0005-0000-0000-0000D09D0000}"/>
    <cellStyle name="Dezimal 8 7 5 4" xfId="40485" xr:uid="{00000000-0005-0000-0000-0000D19D0000}"/>
    <cellStyle name="Dezimal 8 7 6" xfId="40486" xr:uid="{00000000-0005-0000-0000-0000D29D0000}"/>
    <cellStyle name="Dezimal 8 7 6 2" xfId="40487" xr:uid="{00000000-0005-0000-0000-0000D39D0000}"/>
    <cellStyle name="Dezimal 8 7 6 2 2" xfId="40488" xr:uid="{00000000-0005-0000-0000-0000D49D0000}"/>
    <cellStyle name="Dezimal 8 7 6 3" xfId="40489" xr:uid="{00000000-0005-0000-0000-0000D59D0000}"/>
    <cellStyle name="Dezimal 8 7 6 3 2" xfId="40490" xr:uid="{00000000-0005-0000-0000-0000D69D0000}"/>
    <cellStyle name="Dezimal 8 7 6 4" xfId="40491" xr:uid="{00000000-0005-0000-0000-0000D79D0000}"/>
    <cellStyle name="Dezimal 8 7 7" xfId="40492" xr:uid="{00000000-0005-0000-0000-0000D89D0000}"/>
    <cellStyle name="Dezimal 8 7 7 2" xfId="40493" xr:uid="{00000000-0005-0000-0000-0000D99D0000}"/>
    <cellStyle name="Dezimal 8 7 7 2 2" xfId="40494" xr:uid="{00000000-0005-0000-0000-0000DA9D0000}"/>
    <cellStyle name="Dezimal 8 7 7 3" xfId="40495" xr:uid="{00000000-0005-0000-0000-0000DB9D0000}"/>
    <cellStyle name="Dezimal 8 7 7 3 2" xfId="40496" xr:uid="{00000000-0005-0000-0000-0000DC9D0000}"/>
    <cellStyle name="Dezimal 8 7 7 4" xfId="40497" xr:uid="{00000000-0005-0000-0000-0000DD9D0000}"/>
    <cellStyle name="Dezimal 8 7 8" xfId="40498" xr:uid="{00000000-0005-0000-0000-0000DE9D0000}"/>
    <cellStyle name="Dezimal 8 7 8 2" xfId="40499" xr:uid="{00000000-0005-0000-0000-0000DF9D0000}"/>
    <cellStyle name="Dezimal 8 7 9" xfId="40500" xr:uid="{00000000-0005-0000-0000-0000E09D0000}"/>
    <cellStyle name="Dezimal 8 7 9 2" xfId="40501" xr:uid="{00000000-0005-0000-0000-0000E19D0000}"/>
    <cellStyle name="Dezimal 8 8" xfId="40502" xr:uid="{00000000-0005-0000-0000-0000E29D0000}"/>
    <cellStyle name="Dezimal 8 8 10" xfId="40503" xr:uid="{00000000-0005-0000-0000-0000E39D0000}"/>
    <cellStyle name="Dezimal 8 8 2" xfId="40504" xr:uid="{00000000-0005-0000-0000-0000E49D0000}"/>
    <cellStyle name="Dezimal 8 8 2 2" xfId="40505" xr:uid="{00000000-0005-0000-0000-0000E59D0000}"/>
    <cellStyle name="Dezimal 8 8 2 2 2" xfId="40506" xr:uid="{00000000-0005-0000-0000-0000E69D0000}"/>
    <cellStyle name="Dezimal 8 8 2 2 2 2" xfId="40507" xr:uid="{00000000-0005-0000-0000-0000E79D0000}"/>
    <cellStyle name="Dezimal 8 8 2 2 3" xfId="40508" xr:uid="{00000000-0005-0000-0000-0000E89D0000}"/>
    <cellStyle name="Dezimal 8 8 2 2 3 2" xfId="40509" xr:uid="{00000000-0005-0000-0000-0000E99D0000}"/>
    <cellStyle name="Dezimal 8 8 2 2 4" xfId="40510" xr:uid="{00000000-0005-0000-0000-0000EA9D0000}"/>
    <cellStyle name="Dezimal 8 8 2 3" xfId="40511" xr:uid="{00000000-0005-0000-0000-0000EB9D0000}"/>
    <cellStyle name="Dezimal 8 8 2 3 2" xfId="40512" xr:uid="{00000000-0005-0000-0000-0000EC9D0000}"/>
    <cellStyle name="Dezimal 8 8 2 3 2 2" xfId="40513" xr:uid="{00000000-0005-0000-0000-0000ED9D0000}"/>
    <cellStyle name="Dezimal 8 8 2 3 3" xfId="40514" xr:uid="{00000000-0005-0000-0000-0000EE9D0000}"/>
    <cellStyle name="Dezimal 8 8 2 3 3 2" xfId="40515" xr:uid="{00000000-0005-0000-0000-0000EF9D0000}"/>
    <cellStyle name="Dezimal 8 8 2 3 4" xfId="40516" xr:uid="{00000000-0005-0000-0000-0000F09D0000}"/>
    <cellStyle name="Dezimal 8 8 2 4" xfId="40517" xr:uid="{00000000-0005-0000-0000-0000F19D0000}"/>
    <cellStyle name="Dezimal 8 8 2 4 2" xfId="40518" xr:uid="{00000000-0005-0000-0000-0000F29D0000}"/>
    <cellStyle name="Dezimal 8 8 2 5" xfId="40519" xr:uid="{00000000-0005-0000-0000-0000F39D0000}"/>
    <cellStyle name="Dezimal 8 8 2 5 2" xfId="40520" xr:uid="{00000000-0005-0000-0000-0000F49D0000}"/>
    <cellStyle name="Dezimal 8 8 2 6" xfId="40521" xr:uid="{00000000-0005-0000-0000-0000F59D0000}"/>
    <cellStyle name="Dezimal 8 8 3" xfId="40522" xr:uid="{00000000-0005-0000-0000-0000F69D0000}"/>
    <cellStyle name="Dezimal 8 8 3 2" xfId="40523" xr:uid="{00000000-0005-0000-0000-0000F79D0000}"/>
    <cellStyle name="Dezimal 8 8 3 2 2" xfId="40524" xr:uid="{00000000-0005-0000-0000-0000F89D0000}"/>
    <cellStyle name="Dezimal 8 8 3 3" xfId="40525" xr:uid="{00000000-0005-0000-0000-0000F99D0000}"/>
    <cellStyle name="Dezimal 8 8 3 3 2" xfId="40526" xr:uid="{00000000-0005-0000-0000-0000FA9D0000}"/>
    <cellStyle name="Dezimal 8 8 3 4" xfId="40527" xr:uid="{00000000-0005-0000-0000-0000FB9D0000}"/>
    <cellStyle name="Dezimal 8 8 4" xfId="40528" xr:uid="{00000000-0005-0000-0000-0000FC9D0000}"/>
    <cellStyle name="Dezimal 8 8 4 2" xfId="40529" xr:uid="{00000000-0005-0000-0000-0000FD9D0000}"/>
    <cellStyle name="Dezimal 8 8 4 2 2" xfId="40530" xr:uid="{00000000-0005-0000-0000-0000FE9D0000}"/>
    <cellStyle name="Dezimal 8 8 4 3" xfId="40531" xr:uid="{00000000-0005-0000-0000-0000FF9D0000}"/>
    <cellStyle name="Dezimal 8 8 4 3 2" xfId="40532" xr:uid="{00000000-0005-0000-0000-0000009E0000}"/>
    <cellStyle name="Dezimal 8 8 4 4" xfId="40533" xr:uid="{00000000-0005-0000-0000-0000019E0000}"/>
    <cellStyle name="Dezimal 8 8 5" xfId="40534" xr:uid="{00000000-0005-0000-0000-0000029E0000}"/>
    <cellStyle name="Dezimal 8 8 5 2" xfId="40535" xr:uid="{00000000-0005-0000-0000-0000039E0000}"/>
    <cellStyle name="Dezimal 8 8 5 2 2" xfId="40536" xr:uid="{00000000-0005-0000-0000-0000049E0000}"/>
    <cellStyle name="Dezimal 8 8 5 3" xfId="40537" xr:uid="{00000000-0005-0000-0000-0000059E0000}"/>
    <cellStyle name="Dezimal 8 8 5 3 2" xfId="40538" xr:uid="{00000000-0005-0000-0000-0000069E0000}"/>
    <cellStyle name="Dezimal 8 8 5 4" xfId="40539" xr:uid="{00000000-0005-0000-0000-0000079E0000}"/>
    <cellStyle name="Dezimal 8 8 6" xfId="40540" xr:uid="{00000000-0005-0000-0000-0000089E0000}"/>
    <cellStyle name="Dezimal 8 8 6 2" xfId="40541" xr:uid="{00000000-0005-0000-0000-0000099E0000}"/>
    <cellStyle name="Dezimal 8 8 6 2 2" xfId="40542" xr:uid="{00000000-0005-0000-0000-00000A9E0000}"/>
    <cellStyle name="Dezimal 8 8 6 3" xfId="40543" xr:uid="{00000000-0005-0000-0000-00000B9E0000}"/>
    <cellStyle name="Dezimal 8 8 6 3 2" xfId="40544" xr:uid="{00000000-0005-0000-0000-00000C9E0000}"/>
    <cellStyle name="Dezimal 8 8 6 4" xfId="40545" xr:uid="{00000000-0005-0000-0000-00000D9E0000}"/>
    <cellStyle name="Dezimal 8 8 7" xfId="40546" xr:uid="{00000000-0005-0000-0000-00000E9E0000}"/>
    <cellStyle name="Dezimal 8 8 7 2" xfId="40547" xr:uid="{00000000-0005-0000-0000-00000F9E0000}"/>
    <cellStyle name="Dezimal 8 8 7 2 2" xfId="40548" xr:uid="{00000000-0005-0000-0000-0000109E0000}"/>
    <cellStyle name="Dezimal 8 8 7 3" xfId="40549" xr:uid="{00000000-0005-0000-0000-0000119E0000}"/>
    <cellStyle name="Dezimal 8 8 7 3 2" xfId="40550" xr:uid="{00000000-0005-0000-0000-0000129E0000}"/>
    <cellStyle name="Dezimal 8 8 7 4" xfId="40551" xr:uid="{00000000-0005-0000-0000-0000139E0000}"/>
    <cellStyle name="Dezimal 8 8 8" xfId="40552" xr:uid="{00000000-0005-0000-0000-0000149E0000}"/>
    <cellStyle name="Dezimal 8 8 8 2" xfId="40553" xr:uid="{00000000-0005-0000-0000-0000159E0000}"/>
    <cellStyle name="Dezimal 8 8 9" xfId="40554" xr:uid="{00000000-0005-0000-0000-0000169E0000}"/>
    <cellStyle name="Dezimal 8 8 9 2" xfId="40555" xr:uid="{00000000-0005-0000-0000-0000179E0000}"/>
    <cellStyle name="Dezimal 8 9" xfId="40556" xr:uid="{00000000-0005-0000-0000-0000189E0000}"/>
    <cellStyle name="Dezimal 8 9 10" xfId="40557" xr:uid="{00000000-0005-0000-0000-0000199E0000}"/>
    <cellStyle name="Dezimal 8 9 10 2" xfId="40558" xr:uid="{00000000-0005-0000-0000-00001A9E0000}"/>
    <cellStyle name="Dezimal 8 9 11" xfId="40559" xr:uid="{00000000-0005-0000-0000-00001B9E0000}"/>
    <cellStyle name="Dezimal 8 9 2" xfId="40560" xr:uid="{00000000-0005-0000-0000-00001C9E0000}"/>
    <cellStyle name="Dezimal 8 9 2 2" xfId="40561" xr:uid="{00000000-0005-0000-0000-00001D9E0000}"/>
    <cellStyle name="Dezimal 8 9 2 2 2" xfId="40562" xr:uid="{00000000-0005-0000-0000-00001E9E0000}"/>
    <cellStyle name="Dezimal 8 9 2 2 2 2" xfId="40563" xr:uid="{00000000-0005-0000-0000-00001F9E0000}"/>
    <cellStyle name="Dezimal 8 9 2 2 3" xfId="40564" xr:uid="{00000000-0005-0000-0000-0000209E0000}"/>
    <cellStyle name="Dezimal 8 9 2 2 3 2" xfId="40565" xr:uid="{00000000-0005-0000-0000-0000219E0000}"/>
    <cellStyle name="Dezimal 8 9 2 2 4" xfId="40566" xr:uid="{00000000-0005-0000-0000-0000229E0000}"/>
    <cellStyle name="Dezimal 8 9 2 3" xfId="40567" xr:uid="{00000000-0005-0000-0000-0000239E0000}"/>
    <cellStyle name="Dezimal 8 9 2 3 2" xfId="40568" xr:uid="{00000000-0005-0000-0000-0000249E0000}"/>
    <cellStyle name="Dezimal 8 9 2 3 2 2" xfId="40569" xr:uid="{00000000-0005-0000-0000-0000259E0000}"/>
    <cellStyle name="Dezimal 8 9 2 3 3" xfId="40570" xr:uid="{00000000-0005-0000-0000-0000269E0000}"/>
    <cellStyle name="Dezimal 8 9 2 3 3 2" xfId="40571" xr:uid="{00000000-0005-0000-0000-0000279E0000}"/>
    <cellStyle name="Dezimal 8 9 2 3 4" xfId="40572" xr:uid="{00000000-0005-0000-0000-0000289E0000}"/>
    <cellStyle name="Dezimal 8 9 2 4" xfId="40573" xr:uid="{00000000-0005-0000-0000-0000299E0000}"/>
    <cellStyle name="Dezimal 8 9 2 4 2" xfId="40574" xr:uid="{00000000-0005-0000-0000-00002A9E0000}"/>
    <cellStyle name="Dezimal 8 9 2 5" xfId="40575" xr:uid="{00000000-0005-0000-0000-00002B9E0000}"/>
    <cellStyle name="Dezimal 8 9 2 5 2" xfId="40576" xr:uid="{00000000-0005-0000-0000-00002C9E0000}"/>
    <cellStyle name="Dezimal 8 9 2 6" xfId="40577" xr:uid="{00000000-0005-0000-0000-00002D9E0000}"/>
    <cellStyle name="Dezimal 8 9 3" xfId="40578" xr:uid="{00000000-0005-0000-0000-00002E9E0000}"/>
    <cellStyle name="Dezimal 8 9 3 2" xfId="40579" xr:uid="{00000000-0005-0000-0000-00002F9E0000}"/>
    <cellStyle name="Dezimal 8 9 3 2 2" xfId="40580" xr:uid="{00000000-0005-0000-0000-0000309E0000}"/>
    <cellStyle name="Dezimal 8 9 3 2 2 2" xfId="40581" xr:uid="{00000000-0005-0000-0000-0000319E0000}"/>
    <cellStyle name="Dezimal 8 9 3 2 3" xfId="40582" xr:uid="{00000000-0005-0000-0000-0000329E0000}"/>
    <cellStyle name="Dezimal 8 9 3 2 3 2" xfId="40583" xr:uid="{00000000-0005-0000-0000-0000339E0000}"/>
    <cellStyle name="Dezimal 8 9 3 2 4" xfId="40584" xr:uid="{00000000-0005-0000-0000-0000349E0000}"/>
    <cellStyle name="Dezimal 8 9 3 3" xfId="40585" xr:uid="{00000000-0005-0000-0000-0000359E0000}"/>
    <cellStyle name="Dezimal 8 9 3 3 2" xfId="40586" xr:uid="{00000000-0005-0000-0000-0000369E0000}"/>
    <cellStyle name="Dezimal 8 9 3 3 2 2" xfId="40587" xr:uid="{00000000-0005-0000-0000-0000379E0000}"/>
    <cellStyle name="Dezimal 8 9 3 3 3" xfId="40588" xr:uid="{00000000-0005-0000-0000-0000389E0000}"/>
    <cellStyle name="Dezimal 8 9 3 3 3 2" xfId="40589" xr:uid="{00000000-0005-0000-0000-0000399E0000}"/>
    <cellStyle name="Dezimal 8 9 3 3 4" xfId="40590" xr:uid="{00000000-0005-0000-0000-00003A9E0000}"/>
    <cellStyle name="Dezimal 8 9 3 4" xfId="40591" xr:uid="{00000000-0005-0000-0000-00003B9E0000}"/>
    <cellStyle name="Dezimal 8 9 3 4 2" xfId="40592" xr:uid="{00000000-0005-0000-0000-00003C9E0000}"/>
    <cellStyle name="Dezimal 8 9 3 5" xfId="40593" xr:uid="{00000000-0005-0000-0000-00003D9E0000}"/>
    <cellStyle name="Dezimal 8 9 3 5 2" xfId="40594" xr:uid="{00000000-0005-0000-0000-00003E9E0000}"/>
    <cellStyle name="Dezimal 8 9 3 6" xfId="40595" xr:uid="{00000000-0005-0000-0000-00003F9E0000}"/>
    <cellStyle name="Dezimal 8 9 4" xfId="40596" xr:uid="{00000000-0005-0000-0000-0000409E0000}"/>
    <cellStyle name="Dezimal 8 9 4 2" xfId="40597" xr:uid="{00000000-0005-0000-0000-0000419E0000}"/>
    <cellStyle name="Dezimal 8 9 4 2 2" xfId="40598" xr:uid="{00000000-0005-0000-0000-0000429E0000}"/>
    <cellStyle name="Dezimal 8 9 4 2 2 2" xfId="40599" xr:uid="{00000000-0005-0000-0000-0000439E0000}"/>
    <cellStyle name="Dezimal 8 9 4 2 2 2 2" xfId="40600" xr:uid="{00000000-0005-0000-0000-0000449E0000}"/>
    <cellStyle name="Dezimal 8 9 4 2 2 3" xfId="40601" xr:uid="{00000000-0005-0000-0000-0000459E0000}"/>
    <cellStyle name="Dezimal 8 9 4 2 2 3 2" xfId="40602" xr:uid="{00000000-0005-0000-0000-0000469E0000}"/>
    <cellStyle name="Dezimal 8 9 4 2 2 4" xfId="40603" xr:uid="{00000000-0005-0000-0000-0000479E0000}"/>
    <cellStyle name="Dezimal 8 9 4 2 3" xfId="40604" xr:uid="{00000000-0005-0000-0000-0000489E0000}"/>
    <cellStyle name="Dezimal 8 9 4 2 3 2" xfId="40605" xr:uid="{00000000-0005-0000-0000-0000499E0000}"/>
    <cellStyle name="Dezimal 8 9 4 2 3 2 2" xfId="40606" xr:uid="{00000000-0005-0000-0000-00004A9E0000}"/>
    <cellStyle name="Dezimal 8 9 4 2 3 3" xfId="40607" xr:uid="{00000000-0005-0000-0000-00004B9E0000}"/>
    <cellStyle name="Dezimal 8 9 4 2 3 3 2" xfId="40608" xr:uid="{00000000-0005-0000-0000-00004C9E0000}"/>
    <cellStyle name="Dezimal 8 9 4 2 3 4" xfId="40609" xr:uid="{00000000-0005-0000-0000-00004D9E0000}"/>
    <cellStyle name="Dezimal 8 9 4 2 4" xfId="40610" xr:uid="{00000000-0005-0000-0000-00004E9E0000}"/>
    <cellStyle name="Dezimal 8 9 4 2 4 2" xfId="40611" xr:uid="{00000000-0005-0000-0000-00004F9E0000}"/>
    <cellStyle name="Dezimal 8 9 4 2 5" xfId="40612" xr:uid="{00000000-0005-0000-0000-0000509E0000}"/>
    <cellStyle name="Dezimal 8 9 4 2 5 2" xfId="40613" xr:uid="{00000000-0005-0000-0000-0000519E0000}"/>
    <cellStyle name="Dezimal 8 9 4 2 6" xfId="40614" xr:uid="{00000000-0005-0000-0000-0000529E0000}"/>
    <cellStyle name="Dezimal 8 9 4 3" xfId="40615" xr:uid="{00000000-0005-0000-0000-0000539E0000}"/>
    <cellStyle name="Dezimal 8 9 4 3 2" xfId="40616" xr:uid="{00000000-0005-0000-0000-0000549E0000}"/>
    <cellStyle name="Dezimal 8 9 4 3 2 2" xfId="40617" xr:uid="{00000000-0005-0000-0000-0000559E0000}"/>
    <cellStyle name="Dezimal 8 9 4 3 3" xfId="40618" xr:uid="{00000000-0005-0000-0000-0000569E0000}"/>
    <cellStyle name="Dezimal 8 9 4 3 3 2" xfId="40619" xr:uid="{00000000-0005-0000-0000-0000579E0000}"/>
    <cellStyle name="Dezimal 8 9 4 3 4" xfId="40620" xr:uid="{00000000-0005-0000-0000-0000589E0000}"/>
    <cellStyle name="Dezimal 8 9 4 4" xfId="40621" xr:uid="{00000000-0005-0000-0000-0000599E0000}"/>
    <cellStyle name="Dezimal 8 9 4 4 2" xfId="40622" xr:uid="{00000000-0005-0000-0000-00005A9E0000}"/>
    <cellStyle name="Dezimal 8 9 4 5" xfId="40623" xr:uid="{00000000-0005-0000-0000-00005B9E0000}"/>
    <cellStyle name="Dezimal 8 9 4 5 2" xfId="40624" xr:uid="{00000000-0005-0000-0000-00005C9E0000}"/>
    <cellStyle name="Dezimal 8 9 4 6" xfId="40625" xr:uid="{00000000-0005-0000-0000-00005D9E0000}"/>
    <cellStyle name="Dezimal 8 9 5" xfId="40626" xr:uid="{00000000-0005-0000-0000-00005E9E0000}"/>
    <cellStyle name="Dezimal 8 9 5 2" xfId="40627" xr:uid="{00000000-0005-0000-0000-00005F9E0000}"/>
    <cellStyle name="Dezimal 8 9 5 2 2" xfId="40628" xr:uid="{00000000-0005-0000-0000-0000609E0000}"/>
    <cellStyle name="Dezimal 8 9 5 3" xfId="40629" xr:uid="{00000000-0005-0000-0000-0000619E0000}"/>
    <cellStyle name="Dezimal 8 9 5 3 2" xfId="40630" xr:uid="{00000000-0005-0000-0000-0000629E0000}"/>
    <cellStyle name="Dezimal 8 9 5 4" xfId="40631" xr:uid="{00000000-0005-0000-0000-0000639E0000}"/>
    <cellStyle name="Dezimal 8 9 6" xfId="40632" xr:uid="{00000000-0005-0000-0000-0000649E0000}"/>
    <cellStyle name="Dezimal 8 9 6 2" xfId="40633" xr:uid="{00000000-0005-0000-0000-0000659E0000}"/>
    <cellStyle name="Dezimal 8 9 6 2 2" xfId="40634" xr:uid="{00000000-0005-0000-0000-0000669E0000}"/>
    <cellStyle name="Dezimal 8 9 6 3" xfId="40635" xr:uid="{00000000-0005-0000-0000-0000679E0000}"/>
    <cellStyle name="Dezimal 8 9 6 3 2" xfId="40636" xr:uid="{00000000-0005-0000-0000-0000689E0000}"/>
    <cellStyle name="Dezimal 8 9 6 4" xfId="40637" xr:uid="{00000000-0005-0000-0000-0000699E0000}"/>
    <cellStyle name="Dezimal 8 9 7" xfId="40638" xr:uid="{00000000-0005-0000-0000-00006A9E0000}"/>
    <cellStyle name="Dezimal 8 9 7 2" xfId="40639" xr:uid="{00000000-0005-0000-0000-00006B9E0000}"/>
    <cellStyle name="Dezimal 8 9 7 2 2" xfId="40640" xr:uid="{00000000-0005-0000-0000-00006C9E0000}"/>
    <cellStyle name="Dezimal 8 9 7 3" xfId="40641" xr:uid="{00000000-0005-0000-0000-00006D9E0000}"/>
    <cellStyle name="Dezimal 8 9 7 3 2" xfId="40642" xr:uid="{00000000-0005-0000-0000-00006E9E0000}"/>
    <cellStyle name="Dezimal 8 9 7 4" xfId="40643" xr:uid="{00000000-0005-0000-0000-00006F9E0000}"/>
    <cellStyle name="Dezimal 8 9 8" xfId="40644" xr:uid="{00000000-0005-0000-0000-0000709E0000}"/>
    <cellStyle name="Dezimal 8 9 8 2" xfId="40645" xr:uid="{00000000-0005-0000-0000-0000719E0000}"/>
    <cellStyle name="Dezimal 8 9 8 2 2" xfId="40646" xr:uid="{00000000-0005-0000-0000-0000729E0000}"/>
    <cellStyle name="Dezimal 8 9 8 3" xfId="40647" xr:uid="{00000000-0005-0000-0000-0000739E0000}"/>
    <cellStyle name="Dezimal 8 9 8 3 2" xfId="40648" xr:uid="{00000000-0005-0000-0000-0000749E0000}"/>
    <cellStyle name="Dezimal 8 9 8 4" xfId="40649" xr:uid="{00000000-0005-0000-0000-0000759E0000}"/>
    <cellStyle name="Dezimal 8 9 9" xfId="40650" xr:uid="{00000000-0005-0000-0000-0000769E0000}"/>
    <cellStyle name="Dezimal 8 9 9 2" xfId="40651" xr:uid="{00000000-0005-0000-0000-0000779E0000}"/>
    <cellStyle name="Dezimal 9" xfId="40652" xr:uid="{00000000-0005-0000-0000-0000789E0000}"/>
    <cellStyle name="Dezimal 9 10" xfId="40653" xr:uid="{00000000-0005-0000-0000-0000799E0000}"/>
    <cellStyle name="Dezimal 9 10 10" xfId="40654" xr:uid="{00000000-0005-0000-0000-00007A9E0000}"/>
    <cellStyle name="Dezimal 9 10 10 2" xfId="40655" xr:uid="{00000000-0005-0000-0000-00007B9E0000}"/>
    <cellStyle name="Dezimal 9 10 11" xfId="40656" xr:uid="{00000000-0005-0000-0000-00007C9E0000}"/>
    <cellStyle name="Dezimal 9 10 2" xfId="40657" xr:uid="{00000000-0005-0000-0000-00007D9E0000}"/>
    <cellStyle name="Dezimal 9 10 2 2" xfId="40658" xr:uid="{00000000-0005-0000-0000-00007E9E0000}"/>
    <cellStyle name="Dezimal 9 10 2 2 2" xfId="40659" xr:uid="{00000000-0005-0000-0000-00007F9E0000}"/>
    <cellStyle name="Dezimal 9 10 2 2 2 2" xfId="40660" xr:uid="{00000000-0005-0000-0000-0000809E0000}"/>
    <cellStyle name="Dezimal 9 10 2 2 3" xfId="40661" xr:uid="{00000000-0005-0000-0000-0000819E0000}"/>
    <cellStyle name="Dezimal 9 10 2 2 3 2" xfId="40662" xr:uid="{00000000-0005-0000-0000-0000829E0000}"/>
    <cellStyle name="Dezimal 9 10 2 2 4" xfId="40663" xr:uid="{00000000-0005-0000-0000-0000839E0000}"/>
    <cellStyle name="Dezimal 9 10 2 3" xfId="40664" xr:uid="{00000000-0005-0000-0000-0000849E0000}"/>
    <cellStyle name="Dezimal 9 10 2 3 2" xfId="40665" xr:uid="{00000000-0005-0000-0000-0000859E0000}"/>
    <cellStyle name="Dezimal 9 10 2 3 2 2" xfId="40666" xr:uid="{00000000-0005-0000-0000-0000869E0000}"/>
    <cellStyle name="Dezimal 9 10 2 3 3" xfId="40667" xr:uid="{00000000-0005-0000-0000-0000879E0000}"/>
    <cellStyle name="Dezimal 9 10 2 3 3 2" xfId="40668" xr:uid="{00000000-0005-0000-0000-0000889E0000}"/>
    <cellStyle name="Dezimal 9 10 2 3 4" xfId="40669" xr:uid="{00000000-0005-0000-0000-0000899E0000}"/>
    <cellStyle name="Dezimal 9 10 2 4" xfId="40670" xr:uid="{00000000-0005-0000-0000-00008A9E0000}"/>
    <cellStyle name="Dezimal 9 10 2 4 2" xfId="40671" xr:uid="{00000000-0005-0000-0000-00008B9E0000}"/>
    <cellStyle name="Dezimal 9 10 2 5" xfId="40672" xr:uid="{00000000-0005-0000-0000-00008C9E0000}"/>
    <cellStyle name="Dezimal 9 10 2 5 2" xfId="40673" xr:uid="{00000000-0005-0000-0000-00008D9E0000}"/>
    <cellStyle name="Dezimal 9 10 2 6" xfId="40674" xr:uid="{00000000-0005-0000-0000-00008E9E0000}"/>
    <cellStyle name="Dezimal 9 10 3" xfId="40675" xr:uid="{00000000-0005-0000-0000-00008F9E0000}"/>
    <cellStyle name="Dezimal 9 10 3 2" xfId="40676" xr:uid="{00000000-0005-0000-0000-0000909E0000}"/>
    <cellStyle name="Dezimal 9 10 3 2 2" xfId="40677" xr:uid="{00000000-0005-0000-0000-0000919E0000}"/>
    <cellStyle name="Dezimal 9 10 3 2 2 2" xfId="40678" xr:uid="{00000000-0005-0000-0000-0000929E0000}"/>
    <cellStyle name="Dezimal 9 10 3 2 3" xfId="40679" xr:uid="{00000000-0005-0000-0000-0000939E0000}"/>
    <cellStyle name="Dezimal 9 10 3 2 3 2" xfId="40680" xr:uid="{00000000-0005-0000-0000-0000949E0000}"/>
    <cellStyle name="Dezimal 9 10 3 2 4" xfId="40681" xr:uid="{00000000-0005-0000-0000-0000959E0000}"/>
    <cellStyle name="Dezimal 9 10 3 3" xfId="40682" xr:uid="{00000000-0005-0000-0000-0000969E0000}"/>
    <cellStyle name="Dezimal 9 10 3 3 2" xfId="40683" xr:uid="{00000000-0005-0000-0000-0000979E0000}"/>
    <cellStyle name="Dezimal 9 10 3 3 2 2" xfId="40684" xr:uid="{00000000-0005-0000-0000-0000989E0000}"/>
    <cellStyle name="Dezimal 9 10 3 3 3" xfId="40685" xr:uid="{00000000-0005-0000-0000-0000999E0000}"/>
    <cellStyle name="Dezimal 9 10 3 3 3 2" xfId="40686" xr:uid="{00000000-0005-0000-0000-00009A9E0000}"/>
    <cellStyle name="Dezimal 9 10 3 3 4" xfId="40687" xr:uid="{00000000-0005-0000-0000-00009B9E0000}"/>
    <cellStyle name="Dezimal 9 10 3 4" xfId="40688" xr:uid="{00000000-0005-0000-0000-00009C9E0000}"/>
    <cellStyle name="Dezimal 9 10 3 4 2" xfId="40689" xr:uid="{00000000-0005-0000-0000-00009D9E0000}"/>
    <cellStyle name="Dezimal 9 10 3 5" xfId="40690" xr:uid="{00000000-0005-0000-0000-00009E9E0000}"/>
    <cellStyle name="Dezimal 9 10 3 5 2" xfId="40691" xr:uid="{00000000-0005-0000-0000-00009F9E0000}"/>
    <cellStyle name="Dezimal 9 10 3 6" xfId="40692" xr:uid="{00000000-0005-0000-0000-0000A09E0000}"/>
    <cellStyle name="Dezimal 9 10 4" xfId="40693" xr:uid="{00000000-0005-0000-0000-0000A19E0000}"/>
    <cellStyle name="Dezimal 9 10 4 2" xfId="40694" xr:uid="{00000000-0005-0000-0000-0000A29E0000}"/>
    <cellStyle name="Dezimal 9 10 4 2 2" xfId="40695" xr:uid="{00000000-0005-0000-0000-0000A39E0000}"/>
    <cellStyle name="Dezimal 9 10 4 2 2 2" xfId="40696" xr:uid="{00000000-0005-0000-0000-0000A49E0000}"/>
    <cellStyle name="Dezimal 9 10 4 2 2 2 2" xfId="40697" xr:uid="{00000000-0005-0000-0000-0000A59E0000}"/>
    <cellStyle name="Dezimal 9 10 4 2 2 3" xfId="40698" xr:uid="{00000000-0005-0000-0000-0000A69E0000}"/>
    <cellStyle name="Dezimal 9 10 4 2 2 3 2" xfId="40699" xr:uid="{00000000-0005-0000-0000-0000A79E0000}"/>
    <cellStyle name="Dezimal 9 10 4 2 2 4" xfId="40700" xr:uid="{00000000-0005-0000-0000-0000A89E0000}"/>
    <cellStyle name="Dezimal 9 10 4 2 3" xfId="40701" xr:uid="{00000000-0005-0000-0000-0000A99E0000}"/>
    <cellStyle name="Dezimal 9 10 4 2 3 2" xfId="40702" xr:uid="{00000000-0005-0000-0000-0000AA9E0000}"/>
    <cellStyle name="Dezimal 9 10 4 2 3 2 2" xfId="40703" xr:uid="{00000000-0005-0000-0000-0000AB9E0000}"/>
    <cellStyle name="Dezimal 9 10 4 2 3 3" xfId="40704" xr:uid="{00000000-0005-0000-0000-0000AC9E0000}"/>
    <cellStyle name="Dezimal 9 10 4 2 3 3 2" xfId="40705" xr:uid="{00000000-0005-0000-0000-0000AD9E0000}"/>
    <cellStyle name="Dezimal 9 10 4 2 3 4" xfId="40706" xr:uid="{00000000-0005-0000-0000-0000AE9E0000}"/>
    <cellStyle name="Dezimal 9 10 4 2 4" xfId="40707" xr:uid="{00000000-0005-0000-0000-0000AF9E0000}"/>
    <cellStyle name="Dezimal 9 10 4 2 4 2" xfId="40708" xr:uid="{00000000-0005-0000-0000-0000B09E0000}"/>
    <cellStyle name="Dezimal 9 10 4 2 5" xfId="40709" xr:uid="{00000000-0005-0000-0000-0000B19E0000}"/>
    <cellStyle name="Dezimal 9 10 4 2 5 2" xfId="40710" xr:uid="{00000000-0005-0000-0000-0000B29E0000}"/>
    <cellStyle name="Dezimal 9 10 4 2 6" xfId="40711" xr:uid="{00000000-0005-0000-0000-0000B39E0000}"/>
    <cellStyle name="Dezimal 9 10 4 3" xfId="40712" xr:uid="{00000000-0005-0000-0000-0000B49E0000}"/>
    <cellStyle name="Dezimal 9 10 4 3 2" xfId="40713" xr:uid="{00000000-0005-0000-0000-0000B59E0000}"/>
    <cellStyle name="Dezimal 9 10 4 3 2 2" xfId="40714" xr:uid="{00000000-0005-0000-0000-0000B69E0000}"/>
    <cellStyle name="Dezimal 9 10 4 3 3" xfId="40715" xr:uid="{00000000-0005-0000-0000-0000B79E0000}"/>
    <cellStyle name="Dezimal 9 10 4 3 3 2" xfId="40716" xr:uid="{00000000-0005-0000-0000-0000B89E0000}"/>
    <cellStyle name="Dezimal 9 10 4 3 4" xfId="40717" xr:uid="{00000000-0005-0000-0000-0000B99E0000}"/>
    <cellStyle name="Dezimal 9 10 4 4" xfId="40718" xr:uid="{00000000-0005-0000-0000-0000BA9E0000}"/>
    <cellStyle name="Dezimal 9 10 4 4 2" xfId="40719" xr:uid="{00000000-0005-0000-0000-0000BB9E0000}"/>
    <cellStyle name="Dezimal 9 10 4 5" xfId="40720" xr:uid="{00000000-0005-0000-0000-0000BC9E0000}"/>
    <cellStyle name="Dezimal 9 10 4 5 2" xfId="40721" xr:uid="{00000000-0005-0000-0000-0000BD9E0000}"/>
    <cellStyle name="Dezimal 9 10 4 6" xfId="40722" xr:uid="{00000000-0005-0000-0000-0000BE9E0000}"/>
    <cellStyle name="Dezimal 9 10 5" xfId="40723" xr:uid="{00000000-0005-0000-0000-0000BF9E0000}"/>
    <cellStyle name="Dezimal 9 10 5 2" xfId="40724" xr:uid="{00000000-0005-0000-0000-0000C09E0000}"/>
    <cellStyle name="Dezimal 9 10 5 2 2" xfId="40725" xr:uid="{00000000-0005-0000-0000-0000C19E0000}"/>
    <cellStyle name="Dezimal 9 10 5 3" xfId="40726" xr:uid="{00000000-0005-0000-0000-0000C29E0000}"/>
    <cellStyle name="Dezimal 9 10 5 3 2" xfId="40727" xr:uid="{00000000-0005-0000-0000-0000C39E0000}"/>
    <cellStyle name="Dezimal 9 10 5 4" xfId="40728" xr:uid="{00000000-0005-0000-0000-0000C49E0000}"/>
    <cellStyle name="Dezimal 9 10 6" xfId="40729" xr:uid="{00000000-0005-0000-0000-0000C59E0000}"/>
    <cellStyle name="Dezimal 9 10 6 2" xfId="40730" xr:uid="{00000000-0005-0000-0000-0000C69E0000}"/>
    <cellStyle name="Dezimal 9 10 6 2 2" xfId="40731" xr:uid="{00000000-0005-0000-0000-0000C79E0000}"/>
    <cellStyle name="Dezimal 9 10 6 3" xfId="40732" xr:uid="{00000000-0005-0000-0000-0000C89E0000}"/>
    <cellStyle name="Dezimal 9 10 6 3 2" xfId="40733" xr:uid="{00000000-0005-0000-0000-0000C99E0000}"/>
    <cellStyle name="Dezimal 9 10 6 4" xfId="40734" xr:uid="{00000000-0005-0000-0000-0000CA9E0000}"/>
    <cellStyle name="Dezimal 9 10 7" xfId="40735" xr:uid="{00000000-0005-0000-0000-0000CB9E0000}"/>
    <cellStyle name="Dezimal 9 10 7 2" xfId="40736" xr:uid="{00000000-0005-0000-0000-0000CC9E0000}"/>
    <cellStyle name="Dezimal 9 10 7 2 2" xfId="40737" xr:uid="{00000000-0005-0000-0000-0000CD9E0000}"/>
    <cellStyle name="Dezimal 9 10 7 3" xfId="40738" xr:uid="{00000000-0005-0000-0000-0000CE9E0000}"/>
    <cellStyle name="Dezimal 9 10 7 3 2" xfId="40739" xr:uid="{00000000-0005-0000-0000-0000CF9E0000}"/>
    <cellStyle name="Dezimal 9 10 7 4" xfId="40740" xr:uid="{00000000-0005-0000-0000-0000D09E0000}"/>
    <cellStyle name="Dezimal 9 10 8" xfId="40741" xr:uid="{00000000-0005-0000-0000-0000D19E0000}"/>
    <cellStyle name="Dezimal 9 10 8 2" xfId="40742" xr:uid="{00000000-0005-0000-0000-0000D29E0000}"/>
    <cellStyle name="Dezimal 9 10 9" xfId="40743" xr:uid="{00000000-0005-0000-0000-0000D39E0000}"/>
    <cellStyle name="Dezimal 9 10 9 2" xfId="40744" xr:uid="{00000000-0005-0000-0000-0000D49E0000}"/>
    <cellStyle name="Dezimal 9 11" xfId="40745" xr:uid="{00000000-0005-0000-0000-0000D59E0000}"/>
    <cellStyle name="Dezimal 9 11 2" xfId="40746" xr:uid="{00000000-0005-0000-0000-0000D69E0000}"/>
    <cellStyle name="Dezimal 9 11 2 2" xfId="40747" xr:uid="{00000000-0005-0000-0000-0000D79E0000}"/>
    <cellStyle name="Dezimal 9 11 2 2 2" xfId="40748" xr:uid="{00000000-0005-0000-0000-0000D89E0000}"/>
    <cellStyle name="Dezimal 9 11 2 2 2 2" xfId="40749" xr:uid="{00000000-0005-0000-0000-0000D99E0000}"/>
    <cellStyle name="Dezimal 9 11 2 2 3" xfId="40750" xr:uid="{00000000-0005-0000-0000-0000DA9E0000}"/>
    <cellStyle name="Dezimal 9 11 2 2 3 2" xfId="40751" xr:uid="{00000000-0005-0000-0000-0000DB9E0000}"/>
    <cellStyle name="Dezimal 9 11 2 2 4" xfId="40752" xr:uid="{00000000-0005-0000-0000-0000DC9E0000}"/>
    <cellStyle name="Dezimal 9 11 2 3" xfId="40753" xr:uid="{00000000-0005-0000-0000-0000DD9E0000}"/>
    <cellStyle name="Dezimal 9 11 2 3 2" xfId="40754" xr:uid="{00000000-0005-0000-0000-0000DE9E0000}"/>
    <cellStyle name="Dezimal 9 11 2 3 2 2" xfId="40755" xr:uid="{00000000-0005-0000-0000-0000DF9E0000}"/>
    <cellStyle name="Dezimal 9 11 2 3 3" xfId="40756" xr:uid="{00000000-0005-0000-0000-0000E09E0000}"/>
    <cellStyle name="Dezimal 9 11 2 3 3 2" xfId="40757" xr:uid="{00000000-0005-0000-0000-0000E19E0000}"/>
    <cellStyle name="Dezimal 9 11 2 3 4" xfId="40758" xr:uid="{00000000-0005-0000-0000-0000E29E0000}"/>
    <cellStyle name="Dezimal 9 11 2 4" xfId="40759" xr:uid="{00000000-0005-0000-0000-0000E39E0000}"/>
    <cellStyle name="Dezimal 9 11 2 4 2" xfId="40760" xr:uid="{00000000-0005-0000-0000-0000E49E0000}"/>
    <cellStyle name="Dezimal 9 11 2 5" xfId="40761" xr:uid="{00000000-0005-0000-0000-0000E59E0000}"/>
    <cellStyle name="Dezimal 9 11 2 5 2" xfId="40762" xr:uid="{00000000-0005-0000-0000-0000E69E0000}"/>
    <cellStyle name="Dezimal 9 11 2 6" xfId="40763" xr:uid="{00000000-0005-0000-0000-0000E79E0000}"/>
    <cellStyle name="Dezimal 9 11 3" xfId="40764" xr:uid="{00000000-0005-0000-0000-0000E89E0000}"/>
    <cellStyle name="Dezimal 9 11 3 2" xfId="40765" xr:uid="{00000000-0005-0000-0000-0000E99E0000}"/>
    <cellStyle name="Dezimal 9 11 3 2 2" xfId="40766" xr:uid="{00000000-0005-0000-0000-0000EA9E0000}"/>
    <cellStyle name="Dezimal 9 11 3 3" xfId="40767" xr:uid="{00000000-0005-0000-0000-0000EB9E0000}"/>
    <cellStyle name="Dezimal 9 11 3 3 2" xfId="40768" xr:uid="{00000000-0005-0000-0000-0000EC9E0000}"/>
    <cellStyle name="Dezimal 9 11 3 4" xfId="40769" xr:uid="{00000000-0005-0000-0000-0000ED9E0000}"/>
    <cellStyle name="Dezimal 9 11 4" xfId="40770" xr:uid="{00000000-0005-0000-0000-0000EE9E0000}"/>
    <cellStyle name="Dezimal 9 11 4 2" xfId="40771" xr:uid="{00000000-0005-0000-0000-0000EF9E0000}"/>
    <cellStyle name="Dezimal 9 11 5" xfId="40772" xr:uid="{00000000-0005-0000-0000-0000F09E0000}"/>
    <cellStyle name="Dezimal 9 11 5 2" xfId="40773" xr:uid="{00000000-0005-0000-0000-0000F19E0000}"/>
    <cellStyle name="Dezimal 9 11 6" xfId="40774" xr:uid="{00000000-0005-0000-0000-0000F29E0000}"/>
    <cellStyle name="Dezimal 9 12" xfId="40775" xr:uid="{00000000-0005-0000-0000-0000F39E0000}"/>
    <cellStyle name="Dezimal 9 12 2" xfId="40776" xr:uid="{00000000-0005-0000-0000-0000F49E0000}"/>
    <cellStyle name="Dezimal 9 12 2 2" xfId="40777" xr:uid="{00000000-0005-0000-0000-0000F59E0000}"/>
    <cellStyle name="Dezimal 9 12 3" xfId="40778" xr:uid="{00000000-0005-0000-0000-0000F69E0000}"/>
    <cellStyle name="Dezimal 9 12 3 2" xfId="40779" xr:uid="{00000000-0005-0000-0000-0000F79E0000}"/>
    <cellStyle name="Dezimal 9 12 4" xfId="40780" xr:uid="{00000000-0005-0000-0000-0000F89E0000}"/>
    <cellStyle name="Dezimal 9 13" xfId="40781" xr:uid="{00000000-0005-0000-0000-0000F99E0000}"/>
    <cellStyle name="Dezimal 9 13 2" xfId="40782" xr:uid="{00000000-0005-0000-0000-0000FA9E0000}"/>
    <cellStyle name="Dezimal 9 14" xfId="40783" xr:uid="{00000000-0005-0000-0000-0000FB9E0000}"/>
    <cellStyle name="Dezimal 9 14 2" xfId="40784" xr:uid="{00000000-0005-0000-0000-0000FC9E0000}"/>
    <cellStyle name="Dezimal 9 15" xfId="40785" xr:uid="{00000000-0005-0000-0000-0000FD9E0000}"/>
    <cellStyle name="Dezimal 9 2" xfId="40786" xr:uid="{00000000-0005-0000-0000-0000FE9E0000}"/>
    <cellStyle name="Dezimal 9 2 10" xfId="40787" xr:uid="{00000000-0005-0000-0000-0000FF9E0000}"/>
    <cellStyle name="Dezimal 9 2 10 2" xfId="40788" xr:uid="{00000000-0005-0000-0000-0000009F0000}"/>
    <cellStyle name="Dezimal 9 2 11" xfId="40789" xr:uid="{00000000-0005-0000-0000-0000019F0000}"/>
    <cellStyle name="Dezimal 9 2 2" xfId="40790" xr:uid="{00000000-0005-0000-0000-0000029F0000}"/>
    <cellStyle name="Dezimal 9 2 2 10" xfId="40791" xr:uid="{00000000-0005-0000-0000-0000039F0000}"/>
    <cellStyle name="Dezimal 9 2 2 2" xfId="40792" xr:uid="{00000000-0005-0000-0000-0000049F0000}"/>
    <cellStyle name="Dezimal 9 2 2 2 2" xfId="40793" xr:uid="{00000000-0005-0000-0000-0000059F0000}"/>
    <cellStyle name="Dezimal 9 2 2 2 2 2" xfId="40794" xr:uid="{00000000-0005-0000-0000-0000069F0000}"/>
    <cellStyle name="Dezimal 9 2 2 2 2 2 2" xfId="40795" xr:uid="{00000000-0005-0000-0000-0000079F0000}"/>
    <cellStyle name="Dezimal 9 2 2 2 2 2 2 2" xfId="40796" xr:uid="{00000000-0005-0000-0000-0000089F0000}"/>
    <cellStyle name="Dezimal 9 2 2 2 2 2 3" xfId="40797" xr:uid="{00000000-0005-0000-0000-0000099F0000}"/>
    <cellStyle name="Dezimal 9 2 2 2 2 3" xfId="40798" xr:uid="{00000000-0005-0000-0000-00000A9F0000}"/>
    <cellStyle name="Dezimal 9 2 2 2 2 3 2" xfId="40799" xr:uid="{00000000-0005-0000-0000-00000B9F0000}"/>
    <cellStyle name="Dezimal 9 2 2 2 2 4" xfId="40800" xr:uid="{00000000-0005-0000-0000-00000C9F0000}"/>
    <cellStyle name="Dezimal 9 2 2 2 3" xfId="40801" xr:uid="{00000000-0005-0000-0000-00000D9F0000}"/>
    <cellStyle name="Dezimal 9 2 2 2 3 2" xfId="40802" xr:uid="{00000000-0005-0000-0000-00000E9F0000}"/>
    <cellStyle name="Dezimal 9 2 2 2 3 2 2" xfId="40803" xr:uid="{00000000-0005-0000-0000-00000F9F0000}"/>
    <cellStyle name="Dezimal 9 2 2 2 3 3" xfId="40804" xr:uid="{00000000-0005-0000-0000-0000109F0000}"/>
    <cellStyle name="Dezimal 9 2 2 2 3 3 2" xfId="40805" xr:uid="{00000000-0005-0000-0000-0000119F0000}"/>
    <cellStyle name="Dezimal 9 2 2 2 3 4" xfId="40806" xr:uid="{00000000-0005-0000-0000-0000129F0000}"/>
    <cellStyle name="Dezimal 9 2 2 2 4" xfId="40807" xr:uid="{00000000-0005-0000-0000-0000139F0000}"/>
    <cellStyle name="Dezimal 9 2 2 2 4 2" xfId="40808" xr:uid="{00000000-0005-0000-0000-0000149F0000}"/>
    <cellStyle name="Dezimal 9 2 2 2 5" xfId="40809" xr:uid="{00000000-0005-0000-0000-0000159F0000}"/>
    <cellStyle name="Dezimal 9 2 2 2 5 2" xfId="40810" xr:uid="{00000000-0005-0000-0000-0000169F0000}"/>
    <cellStyle name="Dezimal 9 2 2 2 6" xfId="40811" xr:uid="{00000000-0005-0000-0000-0000179F0000}"/>
    <cellStyle name="Dezimal 9 2 2 3" xfId="40812" xr:uid="{00000000-0005-0000-0000-0000189F0000}"/>
    <cellStyle name="Dezimal 9 2 2 3 2" xfId="40813" xr:uid="{00000000-0005-0000-0000-0000199F0000}"/>
    <cellStyle name="Dezimal 9 2 2 3 2 2" xfId="40814" xr:uid="{00000000-0005-0000-0000-00001A9F0000}"/>
    <cellStyle name="Dezimal 9 2 2 3 2 2 2" xfId="40815" xr:uid="{00000000-0005-0000-0000-00001B9F0000}"/>
    <cellStyle name="Dezimal 9 2 2 3 2 3" xfId="40816" xr:uid="{00000000-0005-0000-0000-00001C9F0000}"/>
    <cellStyle name="Dezimal 9 2 2 3 3" xfId="40817" xr:uid="{00000000-0005-0000-0000-00001D9F0000}"/>
    <cellStyle name="Dezimal 9 2 2 3 3 2" xfId="40818" xr:uid="{00000000-0005-0000-0000-00001E9F0000}"/>
    <cellStyle name="Dezimal 9 2 2 3 4" xfId="40819" xr:uid="{00000000-0005-0000-0000-00001F9F0000}"/>
    <cellStyle name="Dezimal 9 2 2 4" xfId="40820" xr:uid="{00000000-0005-0000-0000-0000209F0000}"/>
    <cellStyle name="Dezimal 9 2 2 4 2" xfId="40821" xr:uid="{00000000-0005-0000-0000-0000219F0000}"/>
    <cellStyle name="Dezimal 9 2 2 4 2 2" xfId="40822" xr:uid="{00000000-0005-0000-0000-0000229F0000}"/>
    <cellStyle name="Dezimal 9 2 2 4 3" xfId="40823" xr:uid="{00000000-0005-0000-0000-0000239F0000}"/>
    <cellStyle name="Dezimal 9 2 2 4 3 2" xfId="40824" xr:uid="{00000000-0005-0000-0000-0000249F0000}"/>
    <cellStyle name="Dezimal 9 2 2 4 4" xfId="40825" xr:uid="{00000000-0005-0000-0000-0000259F0000}"/>
    <cellStyle name="Dezimal 9 2 2 5" xfId="40826" xr:uid="{00000000-0005-0000-0000-0000269F0000}"/>
    <cellStyle name="Dezimal 9 2 2 5 2" xfId="40827" xr:uid="{00000000-0005-0000-0000-0000279F0000}"/>
    <cellStyle name="Dezimal 9 2 2 5 2 2" xfId="40828" xr:uid="{00000000-0005-0000-0000-0000289F0000}"/>
    <cellStyle name="Dezimal 9 2 2 5 3" xfId="40829" xr:uid="{00000000-0005-0000-0000-0000299F0000}"/>
    <cellStyle name="Dezimal 9 2 2 5 3 2" xfId="40830" xr:uid="{00000000-0005-0000-0000-00002A9F0000}"/>
    <cellStyle name="Dezimal 9 2 2 5 4" xfId="40831" xr:uid="{00000000-0005-0000-0000-00002B9F0000}"/>
    <cellStyle name="Dezimal 9 2 2 6" xfId="40832" xr:uid="{00000000-0005-0000-0000-00002C9F0000}"/>
    <cellStyle name="Dezimal 9 2 2 6 2" xfId="40833" xr:uid="{00000000-0005-0000-0000-00002D9F0000}"/>
    <cellStyle name="Dezimal 9 2 2 6 2 2" xfId="40834" xr:uid="{00000000-0005-0000-0000-00002E9F0000}"/>
    <cellStyle name="Dezimal 9 2 2 6 3" xfId="40835" xr:uid="{00000000-0005-0000-0000-00002F9F0000}"/>
    <cellStyle name="Dezimal 9 2 2 6 3 2" xfId="40836" xr:uid="{00000000-0005-0000-0000-0000309F0000}"/>
    <cellStyle name="Dezimal 9 2 2 6 4" xfId="40837" xr:uid="{00000000-0005-0000-0000-0000319F0000}"/>
    <cellStyle name="Dezimal 9 2 2 7" xfId="40838" xr:uid="{00000000-0005-0000-0000-0000329F0000}"/>
    <cellStyle name="Dezimal 9 2 2 7 2" xfId="40839" xr:uid="{00000000-0005-0000-0000-0000339F0000}"/>
    <cellStyle name="Dezimal 9 2 2 7 2 2" xfId="40840" xr:uid="{00000000-0005-0000-0000-0000349F0000}"/>
    <cellStyle name="Dezimal 9 2 2 7 3" xfId="40841" xr:uid="{00000000-0005-0000-0000-0000359F0000}"/>
    <cellStyle name="Dezimal 9 2 2 7 3 2" xfId="40842" xr:uid="{00000000-0005-0000-0000-0000369F0000}"/>
    <cellStyle name="Dezimal 9 2 2 7 4" xfId="40843" xr:uid="{00000000-0005-0000-0000-0000379F0000}"/>
    <cellStyle name="Dezimal 9 2 2 8" xfId="40844" xr:uid="{00000000-0005-0000-0000-0000389F0000}"/>
    <cellStyle name="Dezimal 9 2 2 8 2" xfId="40845" xr:uid="{00000000-0005-0000-0000-0000399F0000}"/>
    <cellStyle name="Dezimal 9 2 2 9" xfId="40846" xr:uid="{00000000-0005-0000-0000-00003A9F0000}"/>
    <cellStyle name="Dezimal 9 2 2 9 2" xfId="40847" xr:uid="{00000000-0005-0000-0000-00003B9F0000}"/>
    <cellStyle name="Dezimal 9 2 3" xfId="40848" xr:uid="{00000000-0005-0000-0000-00003C9F0000}"/>
    <cellStyle name="Dezimal 9 2 3 2" xfId="40849" xr:uid="{00000000-0005-0000-0000-00003D9F0000}"/>
    <cellStyle name="Dezimal 9 2 3 2 2" xfId="40850" xr:uid="{00000000-0005-0000-0000-00003E9F0000}"/>
    <cellStyle name="Dezimal 9 2 3 2 2 2" xfId="40851" xr:uid="{00000000-0005-0000-0000-00003F9F0000}"/>
    <cellStyle name="Dezimal 9 2 3 2 2 2 2" xfId="40852" xr:uid="{00000000-0005-0000-0000-0000409F0000}"/>
    <cellStyle name="Dezimal 9 2 3 2 2 3" xfId="40853" xr:uid="{00000000-0005-0000-0000-0000419F0000}"/>
    <cellStyle name="Dezimal 9 2 3 2 3" xfId="40854" xr:uid="{00000000-0005-0000-0000-0000429F0000}"/>
    <cellStyle name="Dezimal 9 2 3 2 3 2" xfId="40855" xr:uid="{00000000-0005-0000-0000-0000439F0000}"/>
    <cellStyle name="Dezimal 9 2 3 2 4" xfId="40856" xr:uid="{00000000-0005-0000-0000-0000449F0000}"/>
    <cellStyle name="Dezimal 9 2 3 3" xfId="40857" xr:uid="{00000000-0005-0000-0000-0000459F0000}"/>
    <cellStyle name="Dezimal 9 2 3 3 2" xfId="40858" xr:uid="{00000000-0005-0000-0000-0000469F0000}"/>
    <cellStyle name="Dezimal 9 2 3 3 2 2" xfId="40859" xr:uid="{00000000-0005-0000-0000-0000479F0000}"/>
    <cellStyle name="Dezimal 9 2 3 3 3" xfId="40860" xr:uid="{00000000-0005-0000-0000-0000489F0000}"/>
    <cellStyle name="Dezimal 9 2 3 3 3 2" xfId="40861" xr:uid="{00000000-0005-0000-0000-0000499F0000}"/>
    <cellStyle name="Dezimal 9 2 3 3 4" xfId="40862" xr:uid="{00000000-0005-0000-0000-00004A9F0000}"/>
    <cellStyle name="Dezimal 9 2 3 4" xfId="40863" xr:uid="{00000000-0005-0000-0000-00004B9F0000}"/>
    <cellStyle name="Dezimal 9 2 3 4 2" xfId="40864" xr:uid="{00000000-0005-0000-0000-00004C9F0000}"/>
    <cellStyle name="Dezimal 9 2 3 5" xfId="40865" xr:uid="{00000000-0005-0000-0000-00004D9F0000}"/>
    <cellStyle name="Dezimal 9 2 3 5 2" xfId="40866" xr:uid="{00000000-0005-0000-0000-00004E9F0000}"/>
    <cellStyle name="Dezimal 9 2 3 6" xfId="40867" xr:uid="{00000000-0005-0000-0000-00004F9F0000}"/>
    <cellStyle name="Dezimal 9 2 4" xfId="40868" xr:uid="{00000000-0005-0000-0000-0000509F0000}"/>
    <cellStyle name="Dezimal 9 2 4 2" xfId="40869" xr:uid="{00000000-0005-0000-0000-0000519F0000}"/>
    <cellStyle name="Dezimal 9 2 4 2 2" xfId="40870" xr:uid="{00000000-0005-0000-0000-0000529F0000}"/>
    <cellStyle name="Dezimal 9 2 4 2 2 2" xfId="40871" xr:uid="{00000000-0005-0000-0000-0000539F0000}"/>
    <cellStyle name="Dezimal 9 2 4 2 3" xfId="40872" xr:uid="{00000000-0005-0000-0000-0000549F0000}"/>
    <cellStyle name="Dezimal 9 2 4 3" xfId="40873" xr:uid="{00000000-0005-0000-0000-0000559F0000}"/>
    <cellStyle name="Dezimal 9 2 4 3 2" xfId="40874" xr:uid="{00000000-0005-0000-0000-0000569F0000}"/>
    <cellStyle name="Dezimal 9 2 4 4" xfId="40875" xr:uid="{00000000-0005-0000-0000-0000579F0000}"/>
    <cellStyle name="Dezimal 9 2 5" xfId="40876" xr:uid="{00000000-0005-0000-0000-0000589F0000}"/>
    <cellStyle name="Dezimal 9 2 5 2" xfId="40877" xr:uid="{00000000-0005-0000-0000-0000599F0000}"/>
    <cellStyle name="Dezimal 9 2 5 2 2" xfId="40878" xr:uid="{00000000-0005-0000-0000-00005A9F0000}"/>
    <cellStyle name="Dezimal 9 2 5 3" xfId="40879" xr:uid="{00000000-0005-0000-0000-00005B9F0000}"/>
    <cellStyle name="Dezimal 9 2 5 3 2" xfId="40880" xr:uid="{00000000-0005-0000-0000-00005C9F0000}"/>
    <cellStyle name="Dezimal 9 2 5 4" xfId="40881" xr:uid="{00000000-0005-0000-0000-00005D9F0000}"/>
    <cellStyle name="Dezimal 9 2 6" xfId="40882" xr:uid="{00000000-0005-0000-0000-00005E9F0000}"/>
    <cellStyle name="Dezimal 9 2 6 2" xfId="40883" xr:uid="{00000000-0005-0000-0000-00005F9F0000}"/>
    <cellStyle name="Dezimal 9 2 6 2 2" xfId="40884" xr:uid="{00000000-0005-0000-0000-0000609F0000}"/>
    <cellStyle name="Dezimal 9 2 6 3" xfId="40885" xr:uid="{00000000-0005-0000-0000-0000619F0000}"/>
    <cellStyle name="Dezimal 9 2 6 3 2" xfId="40886" xr:uid="{00000000-0005-0000-0000-0000629F0000}"/>
    <cellStyle name="Dezimal 9 2 6 4" xfId="40887" xr:uid="{00000000-0005-0000-0000-0000639F0000}"/>
    <cellStyle name="Dezimal 9 2 7" xfId="40888" xr:uid="{00000000-0005-0000-0000-0000649F0000}"/>
    <cellStyle name="Dezimal 9 2 7 2" xfId="40889" xr:uid="{00000000-0005-0000-0000-0000659F0000}"/>
    <cellStyle name="Dezimal 9 2 7 2 2" xfId="40890" xr:uid="{00000000-0005-0000-0000-0000669F0000}"/>
    <cellStyle name="Dezimal 9 2 7 3" xfId="40891" xr:uid="{00000000-0005-0000-0000-0000679F0000}"/>
    <cellStyle name="Dezimal 9 2 7 3 2" xfId="40892" xr:uid="{00000000-0005-0000-0000-0000689F0000}"/>
    <cellStyle name="Dezimal 9 2 7 4" xfId="40893" xr:uid="{00000000-0005-0000-0000-0000699F0000}"/>
    <cellStyle name="Dezimal 9 2 8" xfId="40894" xr:uid="{00000000-0005-0000-0000-00006A9F0000}"/>
    <cellStyle name="Dezimal 9 2 8 2" xfId="40895" xr:uid="{00000000-0005-0000-0000-00006B9F0000}"/>
    <cellStyle name="Dezimal 9 2 8 2 2" xfId="40896" xr:uid="{00000000-0005-0000-0000-00006C9F0000}"/>
    <cellStyle name="Dezimal 9 2 8 3" xfId="40897" xr:uid="{00000000-0005-0000-0000-00006D9F0000}"/>
    <cellStyle name="Dezimal 9 2 8 3 2" xfId="40898" xr:uid="{00000000-0005-0000-0000-00006E9F0000}"/>
    <cellStyle name="Dezimal 9 2 8 4" xfId="40899" xr:uid="{00000000-0005-0000-0000-00006F9F0000}"/>
    <cellStyle name="Dezimal 9 2 9" xfId="40900" xr:uid="{00000000-0005-0000-0000-0000709F0000}"/>
    <cellStyle name="Dezimal 9 2 9 2" xfId="40901" xr:uid="{00000000-0005-0000-0000-0000719F0000}"/>
    <cellStyle name="Dezimal 9 3" xfId="40902" xr:uid="{00000000-0005-0000-0000-0000729F0000}"/>
    <cellStyle name="Dezimal 9 3 10" xfId="40903" xr:uid="{00000000-0005-0000-0000-0000739F0000}"/>
    <cellStyle name="Dezimal 9 3 10 2" xfId="40904" xr:uid="{00000000-0005-0000-0000-0000749F0000}"/>
    <cellStyle name="Dezimal 9 3 11" xfId="40905" xr:uid="{00000000-0005-0000-0000-0000759F0000}"/>
    <cellStyle name="Dezimal 9 3 2" xfId="40906" xr:uid="{00000000-0005-0000-0000-0000769F0000}"/>
    <cellStyle name="Dezimal 9 3 2 10" xfId="40907" xr:uid="{00000000-0005-0000-0000-0000779F0000}"/>
    <cellStyle name="Dezimal 9 3 2 2" xfId="40908" xr:uid="{00000000-0005-0000-0000-0000789F0000}"/>
    <cellStyle name="Dezimal 9 3 2 2 2" xfId="40909" xr:uid="{00000000-0005-0000-0000-0000799F0000}"/>
    <cellStyle name="Dezimal 9 3 2 2 2 2" xfId="40910" xr:uid="{00000000-0005-0000-0000-00007A9F0000}"/>
    <cellStyle name="Dezimal 9 3 2 2 2 2 2" xfId="40911" xr:uid="{00000000-0005-0000-0000-00007B9F0000}"/>
    <cellStyle name="Dezimal 9 3 2 2 2 2 2 2" xfId="40912" xr:uid="{00000000-0005-0000-0000-00007C9F0000}"/>
    <cellStyle name="Dezimal 9 3 2 2 2 2 2 2 2" xfId="40913" xr:uid="{00000000-0005-0000-0000-00007D9F0000}"/>
    <cellStyle name="Dezimal 9 3 2 2 2 2 2 3" xfId="40914" xr:uid="{00000000-0005-0000-0000-00007E9F0000}"/>
    <cellStyle name="Dezimal 9 3 2 2 2 2 3" xfId="40915" xr:uid="{00000000-0005-0000-0000-00007F9F0000}"/>
    <cellStyle name="Dezimal 9 3 2 2 2 2 3 2" xfId="40916" xr:uid="{00000000-0005-0000-0000-0000809F0000}"/>
    <cellStyle name="Dezimal 9 3 2 2 2 2 4" xfId="40917" xr:uid="{00000000-0005-0000-0000-0000819F0000}"/>
    <cellStyle name="Dezimal 9 3 2 2 2 3" xfId="40918" xr:uid="{00000000-0005-0000-0000-0000829F0000}"/>
    <cellStyle name="Dezimal 9 3 2 2 2 3 2" xfId="40919" xr:uid="{00000000-0005-0000-0000-0000839F0000}"/>
    <cellStyle name="Dezimal 9 3 2 2 2 3 2 2" xfId="40920" xr:uid="{00000000-0005-0000-0000-0000849F0000}"/>
    <cellStyle name="Dezimal 9 3 2 2 2 3 3" xfId="40921" xr:uid="{00000000-0005-0000-0000-0000859F0000}"/>
    <cellStyle name="Dezimal 9 3 2 2 2 4" xfId="40922" xr:uid="{00000000-0005-0000-0000-0000869F0000}"/>
    <cellStyle name="Dezimal 9 3 2 2 2 4 2" xfId="40923" xr:uid="{00000000-0005-0000-0000-0000879F0000}"/>
    <cellStyle name="Dezimal 9 3 2 2 2 5" xfId="40924" xr:uid="{00000000-0005-0000-0000-0000889F0000}"/>
    <cellStyle name="Dezimal 9 3 2 2 3" xfId="40925" xr:uid="{00000000-0005-0000-0000-0000899F0000}"/>
    <cellStyle name="Dezimal 9 3 2 2 3 2" xfId="40926" xr:uid="{00000000-0005-0000-0000-00008A9F0000}"/>
    <cellStyle name="Dezimal 9 3 2 2 3 2 2" xfId="40927" xr:uid="{00000000-0005-0000-0000-00008B9F0000}"/>
    <cellStyle name="Dezimal 9 3 2 2 3 2 2 2" xfId="40928" xr:uid="{00000000-0005-0000-0000-00008C9F0000}"/>
    <cellStyle name="Dezimal 9 3 2 2 3 2 3" xfId="40929" xr:uid="{00000000-0005-0000-0000-00008D9F0000}"/>
    <cellStyle name="Dezimal 9 3 2 2 3 3" xfId="40930" xr:uid="{00000000-0005-0000-0000-00008E9F0000}"/>
    <cellStyle name="Dezimal 9 3 2 2 3 3 2" xfId="40931" xr:uid="{00000000-0005-0000-0000-00008F9F0000}"/>
    <cellStyle name="Dezimal 9 3 2 2 3 4" xfId="40932" xr:uid="{00000000-0005-0000-0000-0000909F0000}"/>
    <cellStyle name="Dezimal 9 3 2 2 4" xfId="40933" xr:uid="{00000000-0005-0000-0000-0000919F0000}"/>
    <cellStyle name="Dezimal 9 3 2 2 4 2" xfId="40934" xr:uid="{00000000-0005-0000-0000-0000929F0000}"/>
    <cellStyle name="Dezimal 9 3 2 2 4 2 2" xfId="40935" xr:uid="{00000000-0005-0000-0000-0000939F0000}"/>
    <cellStyle name="Dezimal 9 3 2 2 4 3" xfId="40936" xr:uid="{00000000-0005-0000-0000-0000949F0000}"/>
    <cellStyle name="Dezimal 9 3 2 2 5" xfId="40937" xr:uid="{00000000-0005-0000-0000-0000959F0000}"/>
    <cellStyle name="Dezimal 9 3 2 2 5 2" xfId="40938" xr:uid="{00000000-0005-0000-0000-0000969F0000}"/>
    <cellStyle name="Dezimal 9 3 2 2 6" xfId="40939" xr:uid="{00000000-0005-0000-0000-0000979F0000}"/>
    <cellStyle name="Dezimal 9 3 2 3" xfId="40940" xr:uid="{00000000-0005-0000-0000-0000989F0000}"/>
    <cellStyle name="Dezimal 9 3 2 3 2" xfId="40941" xr:uid="{00000000-0005-0000-0000-0000999F0000}"/>
    <cellStyle name="Dezimal 9 3 2 3 2 2" xfId="40942" xr:uid="{00000000-0005-0000-0000-00009A9F0000}"/>
    <cellStyle name="Dezimal 9 3 2 3 2 2 2" xfId="40943" xr:uid="{00000000-0005-0000-0000-00009B9F0000}"/>
    <cellStyle name="Dezimal 9 3 2 3 2 2 2 2" xfId="40944" xr:uid="{00000000-0005-0000-0000-00009C9F0000}"/>
    <cellStyle name="Dezimal 9 3 2 3 2 2 3" xfId="40945" xr:uid="{00000000-0005-0000-0000-00009D9F0000}"/>
    <cellStyle name="Dezimal 9 3 2 3 2 3" xfId="40946" xr:uid="{00000000-0005-0000-0000-00009E9F0000}"/>
    <cellStyle name="Dezimal 9 3 2 3 2 3 2" xfId="40947" xr:uid="{00000000-0005-0000-0000-00009F9F0000}"/>
    <cellStyle name="Dezimal 9 3 2 3 2 4" xfId="40948" xr:uid="{00000000-0005-0000-0000-0000A09F0000}"/>
    <cellStyle name="Dezimal 9 3 2 3 3" xfId="40949" xr:uid="{00000000-0005-0000-0000-0000A19F0000}"/>
    <cellStyle name="Dezimal 9 3 2 3 3 2" xfId="40950" xr:uid="{00000000-0005-0000-0000-0000A29F0000}"/>
    <cellStyle name="Dezimal 9 3 2 3 3 2 2" xfId="40951" xr:uid="{00000000-0005-0000-0000-0000A39F0000}"/>
    <cellStyle name="Dezimal 9 3 2 3 3 3" xfId="40952" xr:uid="{00000000-0005-0000-0000-0000A49F0000}"/>
    <cellStyle name="Dezimal 9 3 2 3 4" xfId="40953" xr:uid="{00000000-0005-0000-0000-0000A59F0000}"/>
    <cellStyle name="Dezimal 9 3 2 3 4 2" xfId="40954" xr:uid="{00000000-0005-0000-0000-0000A69F0000}"/>
    <cellStyle name="Dezimal 9 3 2 3 4 2 2" xfId="40955" xr:uid="{00000000-0005-0000-0000-0000A79F0000}"/>
    <cellStyle name="Dezimal 9 3 2 3 4 3" xfId="40956" xr:uid="{00000000-0005-0000-0000-0000A89F0000}"/>
    <cellStyle name="Dezimal 9 3 2 3 5" xfId="40957" xr:uid="{00000000-0005-0000-0000-0000A99F0000}"/>
    <cellStyle name="Dezimal 9 3 2 4" xfId="40958" xr:uid="{00000000-0005-0000-0000-0000AA9F0000}"/>
    <cellStyle name="Dezimal 9 3 2 4 2" xfId="40959" xr:uid="{00000000-0005-0000-0000-0000AB9F0000}"/>
    <cellStyle name="Dezimal 9 3 2 4 2 2" xfId="40960" xr:uid="{00000000-0005-0000-0000-0000AC9F0000}"/>
    <cellStyle name="Dezimal 9 3 2 4 2 2 2" xfId="40961" xr:uid="{00000000-0005-0000-0000-0000AD9F0000}"/>
    <cellStyle name="Dezimal 9 3 2 4 2 2 2 2" xfId="40962" xr:uid="{00000000-0005-0000-0000-0000AE9F0000}"/>
    <cellStyle name="Dezimal 9 3 2 4 2 2 3" xfId="40963" xr:uid="{00000000-0005-0000-0000-0000AF9F0000}"/>
    <cellStyle name="Dezimal 9 3 2 4 2 3" xfId="40964" xr:uid="{00000000-0005-0000-0000-0000B09F0000}"/>
    <cellStyle name="Dezimal 9 3 2 4 2 3 2" xfId="40965" xr:uid="{00000000-0005-0000-0000-0000B19F0000}"/>
    <cellStyle name="Dezimal 9 3 2 4 2 4" xfId="40966" xr:uid="{00000000-0005-0000-0000-0000B29F0000}"/>
    <cellStyle name="Dezimal 9 3 2 4 3" xfId="40967" xr:uid="{00000000-0005-0000-0000-0000B39F0000}"/>
    <cellStyle name="Dezimal 9 3 2 4 3 2" xfId="40968" xr:uid="{00000000-0005-0000-0000-0000B49F0000}"/>
    <cellStyle name="Dezimal 9 3 2 4 3 2 2" xfId="40969" xr:uid="{00000000-0005-0000-0000-0000B59F0000}"/>
    <cellStyle name="Dezimal 9 3 2 4 3 3" xfId="40970" xr:uid="{00000000-0005-0000-0000-0000B69F0000}"/>
    <cellStyle name="Dezimal 9 3 2 4 4" xfId="40971" xr:uid="{00000000-0005-0000-0000-0000B79F0000}"/>
    <cellStyle name="Dezimal 9 3 2 4_Aug" xfId="40972" xr:uid="{00000000-0005-0000-0000-0000B89F0000}"/>
    <cellStyle name="Dezimal 9 3 2 5" xfId="40973" xr:uid="{00000000-0005-0000-0000-0000B99F0000}"/>
    <cellStyle name="Dezimal 9 3 2 5 2" xfId="40974" xr:uid="{00000000-0005-0000-0000-0000BA9F0000}"/>
    <cellStyle name="Dezimal 9 3 2 5 2 2" xfId="40975" xr:uid="{00000000-0005-0000-0000-0000BB9F0000}"/>
    <cellStyle name="Dezimal 9 3 2 5 2 2 2" xfId="40976" xr:uid="{00000000-0005-0000-0000-0000BC9F0000}"/>
    <cellStyle name="Dezimal 9 3 2 5 2 3" xfId="40977" xr:uid="{00000000-0005-0000-0000-0000BD9F0000}"/>
    <cellStyle name="Dezimal 9 3 2 5 3" xfId="40978" xr:uid="{00000000-0005-0000-0000-0000BE9F0000}"/>
    <cellStyle name="Dezimal 9 3 2 5 3 2" xfId="40979" xr:uid="{00000000-0005-0000-0000-0000BF9F0000}"/>
    <cellStyle name="Dezimal 9 3 2 5 4" xfId="40980" xr:uid="{00000000-0005-0000-0000-0000C09F0000}"/>
    <cellStyle name="Dezimal 9 3 2 6" xfId="40981" xr:uid="{00000000-0005-0000-0000-0000C19F0000}"/>
    <cellStyle name="Dezimal 9 3 2 6 2" xfId="40982" xr:uid="{00000000-0005-0000-0000-0000C29F0000}"/>
    <cellStyle name="Dezimal 9 3 2 6 2 2" xfId="40983" xr:uid="{00000000-0005-0000-0000-0000C39F0000}"/>
    <cellStyle name="Dezimal 9 3 2 6 3" xfId="40984" xr:uid="{00000000-0005-0000-0000-0000C49F0000}"/>
    <cellStyle name="Dezimal 9 3 2 6 3 2" xfId="40985" xr:uid="{00000000-0005-0000-0000-0000C59F0000}"/>
    <cellStyle name="Dezimal 9 3 2 6 4" xfId="40986" xr:uid="{00000000-0005-0000-0000-0000C69F0000}"/>
    <cellStyle name="Dezimal 9 3 2 7" xfId="40987" xr:uid="{00000000-0005-0000-0000-0000C79F0000}"/>
    <cellStyle name="Dezimal 9 3 2 7 2" xfId="40988" xr:uid="{00000000-0005-0000-0000-0000C89F0000}"/>
    <cellStyle name="Dezimal 9 3 2 7 2 2" xfId="40989" xr:uid="{00000000-0005-0000-0000-0000C99F0000}"/>
    <cellStyle name="Dezimal 9 3 2 7 3" xfId="40990" xr:uid="{00000000-0005-0000-0000-0000CA9F0000}"/>
    <cellStyle name="Dezimal 9 3 2 7 3 2" xfId="40991" xr:uid="{00000000-0005-0000-0000-0000CB9F0000}"/>
    <cellStyle name="Dezimal 9 3 2 7 4" xfId="40992" xr:uid="{00000000-0005-0000-0000-0000CC9F0000}"/>
    <cellStyle name="Dezimal 9 3 2 8" xfId="40993" xr:uid="{00000000-0005-0000-0000-0000CD9F0000}"/>
    <cellStyle name="Dezimal 9 3 2 8 2" xfId="40994" xr:uid="{00000000-0005-0000-0000-0000CE9F0000}"/>
    <cellStyle name="Dezimal 9 3 2 9" xfId="40995" xr:uid="{00000000-0005-0000-0000-0000CF9F0000}"/>
    <cellStyle name="Dezimal 9 3 2 9 2" xfId="40996" xr:uid="{00000000-0005-0000-0000-0000D09F0000}"/>
    <cellStyle name="Dezimal 9 3 3" xfId="40997" xr:uid="{00000000-0005-0000-0000-0000D19F0000}"/>
    <cellStyle name="Dezimal 9 3 3 2" xfId="40998" xr:uid="{00000000-0005-0000-0000-0000D29F0000}"/>
    <cellStyle name="Dezimal 9 3 3 2 2" xfId="40999" xr:uid="{00000000-0005-0000-0000-0000D39F0000}"/>
    <cellStyle name="Dezimal 9 3 3 2 2 2" xfId="41000" xr:uid="{00000000-0005-0000-0000-0000D49F0000}"/>
    <cellStyle name="Dezimal 9 3 3 2 2 2 2" xfId="41001" xr:uid="{00000000-0005-0000-0000-0000D59F0000}"/>
    <cellStyle name="Dezimal 9 3 3 2 2 2 2 2" xfId="41002" xr:uid="{00000000-0005-0000-0000-0000D69F0000}"/>
    <cellStyle name="Dezimal 9 3 3 2 2 2 2 2 2" xfId="41003" xr:uid="{00000000-0005-0000-0000-0000D79F0000}"/>
    <cellStyle name="Dezimal 9 3 3 2 2 2 2 3" xfId="41004" xr:uid="{00000000-0005-0000-0000-0000D89F0000}"/>
    <cellStyle name="Dezimal 9 3 3 2 2 2 3" xfId="41005" xr:uid="{00000000-0005-0000-0000-0000D99F0000}"/>
    <cellStyle name="Dezimal 9 3 3 2 2 2 3 2" xfId="41006" xr:uid="{00000000-0005-0000-0000-0000DA9F0000}"/>
    <cellStyle name="Dezimal 9 3 3 2 2 2 4" xfId="41007" xr:uid="{00000000-0005-0000-0000-0000DB9F0000}"/>
    <cellStyle name="Dezimal 9 3 3 2 2 3" xfId="41008" xr:uid="{00000000-0005-0000-0000-0000DC9F0000}"/>
    <cellStyle name="Dezimal 9 3 3 2 2 3 2" xfId="41009" xr:uid="{00000000-0005-0000-0000-0000DD9F0000}"/>
    <cellStyle name="Dezimal 9 3 3 2 2 3 2 2" xfId="41010" xr:uid="{00000000-0005-0000-0000-0000DE9F0000}"/>
    <cellStyle name="Dezimal 9 3 3 2 2 3 3" xfId="41011" xr:uid="{00000000-0005-0000-0000-0000DF9F0000}"/>
    <cellStyle name="Dezimal 9 3 3 2 2 4" xfId="41012" xr:uid="{00000000-0005-0000-0000-0000E09F0000}"/>
    <cellStyle name="Dezimal 9 3 3 2 2_Aug" xfId="41013" xr:uid="{00000000-0005-0000-0000-0000E19F0000}"/>
    <cellStyle name="Dezimal 9 3 3 2 3" xfId="41014" xr:uid="{00000000-0005-0000-0000-0000E29F0000}"/>
    <cellStyle name="Dezimal 9 3 3 2 3 2" xfId="41015" xr:uid="{00000000-0005-0000-0000-0000E39F0000}"/>
    <cellStyle name="Dezimal 9 3 3 2 3 2 2" xfId="41016" xr:uid="{00000000-0005-0000-0000-0000E49F0000}"/>
    <cellStyle name="Dezimal 9 3 3 2 3 2 2 2" xfId="41017" xr:uid="{00000000-0005-0000-0000-0000E59F0000}"/>
    <cellStyle name="Dezimal 9 3 3 2 3 2 3" xfId="41018" xr:uid="{00000000-0005-0000-0000-0000E69F0000}"/>
    <cellStyle name="Dezimal 9 3 3 2 3 3" xfId="41019" xr:uid="{00000000-0005-0000-0000-0000E79F0000}"/>
    <cellStyle name="Dezimal 9 3 3 2 3 3 2" xfId="41020" xr:uid="{00000000-0005-0000-0000-0000E89F0000}"/>
    <cellStyle name="Dezimal 9 3 3 2 3 4" xfId="41021" xr:uid="{00000000-0005-0000-0000-0000E99F0000}"/>
    <cellStyle name="Dezimal 9 3 3 2 4" xfId="41022" xr:uid="{00000000-0005-0000-0000-0000EA9F0000}"/>
    <cellStyle name="Dezimal 9 3 3 2 4 2" xfId="41023" xr:uid="{00000000-0005-0000-0000-0000EB9F0000}"/>
    <cellStyle name="Dezimal 9 3 3 2 4 2 2" xfId="41024" xr:uid="{00000000-0005-0000-0000-0000EC9F0000}"/>
    <cellStyle name="Dezimal 9 3 3 2 4 3" xfId="41025" xr:uid="{00000000-0005-0000-0000-0000ED9F0000}"/>
    <cellStyle name="Dezimal 9 3 3 2 5" xfId="41026" xr:uid="{00000000-0005-0000-0000-0000EE9F0000}"/>
    <cellStyle name="Dezimal 9 3 3 2_Aug" xfId="41027" xr:uid="{00000000-0005-0000-0000-0000EF9F0000}"/>
    <cellStyle name="Dezimal 9 3 3 3" xfId="41028" xr:uid="{00000000-0005-0000-0000-0000F09F0000}"/>
    <cellStyle name="Dezimal 9 3 3 3 2" xfId="41029" xr:uid="{00000000-0005-0000-0000-0000F19F0000}"/>
    <cellStyle name="Dezimal 9 3 3 3 2 2" xfId="41030" xr:uid="{00000000-0005-0000-0000-0000F29F0000}"/>
    <cellStyle name="Dezimal 9 3 3 3 2 2 2" xfId="41031" xr:uid="{00000000-0005-0000-0000-0000F39F0000}"/>
    <cellStyle name="Dezimal 9 3 3 3 2 2 2 2" xfId="41032" xr:uid="{00000000-0005-0000-0000-0000F49F0000}"/>
    <cellStyle name="Dezimal 9 3 3 3 2 2 3" xfId="41033" xr:uid="{00000000-0005-0000-0000-0000F59F0000}"/>
    <cellStyle name="Dezimal 9 3 3 3 2 3" xfId="41034" xr:uid="{00000000-0005-0000-0000-0000F69F0000}"/>
    <cellStyle name="Dezimal 9 3 3 3 2 3 2" xfId="41035" xr:uid="{00000000-0005-0000-0000-0000F79F0000}"/>
    <cellStyle name="Dezimal 9 3 3 3 2 4" xfId="41036" xr:uid="{00000000-0005-0000-0000-0000F89F0000}"/>
    <cellStyle name="Dezimal 9 3 3 3 3" xfId="41037" xr:uid="{00000000-0005-0000-0000-0000F99F0000}"/>
    <cellStyle name="Dezimal 9 3 3 3 3 2" xfId="41038" xr:uid="{00000000-0005-0000-0000-0000FA9F0000}"/>
    <cellStyle name="Dezimal 9 3 3 3 3 2 2" xfId="41039" xr:uid="{00000000-0005-0000-0000-0000FB9F0000}"/>
    <cellStyle name="Dezimal 9 3 3 3 3 3" xfId="41040" xr:uid="{00000000-0005-0000-0000-0000FC9F0000}"/>
    <cellStyle name="Dezimal 9 3 3 3 4" xfId="41041" xr:uid="{00000000-0005-0000-0000-0000FD9F0000}"/>
    <cellStyle name="Dezimal 9 3 3 3_Aug" xfId="41042" xr:uid="{00000000-0005-0000-0000-0000FE9F0000}"/>
    <cellStyle name="Dezimal 9 3 3 4" xfId="41043" xr:uid="{00000000-0005-0000-0000-0000FF9F0000}"/>
    <cellStyle name="Dezimal 9 3 3 4 2" xfId="41044" xr:uid="{00000000-0005-0000-0000-000000A00000}"/>
    <cellStyle name="Dezimal 9 3 3 4 2 2" xfId="41045" xr:uid="{00000000-0005-0000-0000-000001A00000}"/>
    <cellStyle name="Dezimal 9 3 3 4 2 2 2" xfId="41046" xr:uid="{00000000-0005-0000-0000-000002A00000}"/>
    <cellStyle name="Dezimal 9 3 3 4 2 3" xfId="41047" xr:uid="{00000000-0005-0000-0000-000003A00000}"/>
    <cellStyle name="Dezimal 9 3 3 4 3" xfId="41048" xr:uid="{00000000-0005-0000-0000-000004A00000}"/>
    <cellStyle name="Dezimal 9 3 3 4 3 2" xfId="41049" xr:uid="{00000000-0005-0000-0000-000005A00000}"/>
    <cellStyle name="Dezimal 9 3 3 4 4" xfId="41050" xr:uid="{00000000-0005-0000-0000-000006A00000}"/>
    <cellStyle name="Dezimal 9 3 3 5" xfId="41051" xr:uid="{00000000-0005-0000-0000-000007A00000}"/>
    <cellStyle name="Dezimal 9 3 3 5 2" xfId="41052" xr:uid="{00000000-0005-0000-0000-000008A00000}"/>
    <cellStyle name="Dezimal 9 3 3 5 2 2" xfId="41053" xr:uid="{00000000-0005-0000-0000-000009A00000}"/>
    <cellStyle name="Dezimal 9 3 3 5 3" xfId="41054" xr:uid="{00000000-0005-0000-0000-00000AA00000}"/>
    <cellStyle name="Dezimal 9 3 3 6" xfId="41055" xr:uid="{00000000-0005-0000-0000-00000BA00000}"/>
    <cellStyle name="Dezimal 9 3 3_Aug" xfId="41056" xr:uid="{00000000-0005-0000-0000-00000CA00000}"/>
    <cellStyle name="Dezimal 9 3 4" xfId="41057" xr:uid="{00000000-0005-0000-0000-00000DA00000}"/>
    <cellStyle name="Dezimal 9 3 4 2" xfId="41058" xr:uid="{00000000-0005-0000-0000-00000EA00000}"/>
    <cellStyle name="Dezimal 9 3 4 2 2" xfId="41059" xr:uid="{00000000-0005-0000-0000-00000FA00000}"/>
    <cellStyle name="Dezimal 9 3 4 2 2 2" xfId="41060" xr:uid="{00000000-0005-0000-0000-000010A00000}"/>
    <cellStyle name="Dezimal 9 3 4 2 2 2 2" xfId="41061" xr:uid="{00000000-0005-0000-0000-000011A00000}"/>
    <cellStyle name="Dezimal 9 3 4 2 2 2 2 2" xfId="41062" xr:uid="{00000000-0005-0000-0000-000012A00000}"/>
    <cellStyle name="Dezimal 9 3 4 2 2 2 3" xfId="41063" xr:uid="{00000000-0005-0000-0000-000013A00000}"/>
    <cellStyle name="Dezimal 9 3 4 2 2 3" xfId="41064" xr:uid="{00000000-0005-0000-0000-000014A00000}"/>
    <cellStyle name="Dezimal 9 3 4 2 2 3 2" xfId="41065" xr:uid="{00000000-0005-0000-0000-000015A00000}"/>
    <cellStyle name="Dezimal 9 3 4 2 2 4" xfId="41066" xr:uid="{00000000-0005-0000-0000-000016A00000}"/>
    <cellStyle name="Dezimal 9 3 4 2 3" xfId="41067" xr:uid="{00000000-0005-0000-0000-000017A00000}"/>
    <cellStyle name="Dezimal 9 3 4 2 3 2" xfId="41068" xr:uid="{00000000-0005-0000-0000-000018A00000}"/>
    <cellStyle name="Dezimal 9 3 4 2 3 2 2" xfId="41069" xr:uid="{00000000-0005-0000-0000-000019A00000}"/>
    <cellStyle name="Dezimal 9 3 4 2 3 3" xfId="41070" xr:uid="{00000000-0005-0000-0000-00001AA00000}"/>
    <cellStyle name="Dezimal 9 3 4 2 4" xfId="41071" xr:uid="{00000000-0005-0000-0000-00001BA00000}"/>
    <cellStyle name="Dezimal 9 3 4 2_Aug" xfId="41072" xr:uid="{00000000-0005-0000-0000-00001CA00000}"/>
    <cellStyle name="Dezimal 9 3 4 3" xfId="41073" xr:uid="{00000000-0005-0000-0000-00001DA00000}"/>
    <cellStyle name="Dezimal 9 3 4 3 2" xfId="41074" xr:uid="{00000000-0005-0000-0000-00001EA00000}"/>
    <cellStyle name="Dezimal 9 3 4 3 2 2" xfId="41075" xr:uid="{00000000-0005-0000-0000-00001FA00000}"/>
    <cellStyle name="Dezimal 9 3 4 3 2 2 2" xfId="41076" xr:uid="{00000000-0005-0000-0000-000020A00000}"/>
    <cellStyle name="Dezimal 9 3 4 3 2 3" xfId="41077" xr:uid="{00000000-0005-0000-0000-000021A00000}"/>
    <cellStyle name="Dezimal 9 3 4 3 3" xfId="41078" xr:uid="{00000000-0005-0000-0000-000022A00000}"/>
    <cellStyle name="Dezimal 9 3 4 3 3 2" xfId="41079" xr:uid="{00000000-0005-0000-0000-000023A00000}"/>
    <cellStyle name="Dezimal 9 3 4 3 4" xfId="41080" xr:uid="{00000000-0005-0000-0000-000024A00000}"/>
    <cellStyle name="Dezimal 9 3 4 4" xfId="41081" xr:uid="{00000000-0005-0000-0000-000025A00000}"/>
    <cellStyle name="Dezimal 9 3 4 4 2" xfId="41082" xr:uid="{00000000-0005-0000-0000-000026A00000}"/>
    <cellStyle name="Dezimal 9 3 4 4 2 2" xfId="41083" xr:uid="{00000000-0005-0000-0000-000027A00000}"/>
    <cellStyle name="Dezimal 9 3 4 4 3" xfId="41084" xr:uid="{00000000-0005-0000-0000-000028A00000}"/>
    <cellStyle name="Dezimal 9 3 4 5" xfId="41085" xr:uid="{00000000-0005-0000-0000-000029A00000}"/>
    <cellStyle name="Dezimal 9 3 4_Aug" xfId="41086" xr:uid="{00000000-0005-0000-0000-00002AA00000}"/>
    <cellStyle name="Dezimal 9 3 5" xfId="41087" xr:uid="{00000000-0005-0000-0000-00002BA00000}"/>
    <cellStyle name="Dezimal 9 3 5 2" xfId="41088" xr:uid="{00000000-0005-0000-0000-00002CA00000}"/>
    <cellStyle name="Dezimal 9 3 5 2 2" xfId="41089" xr:uid="{00000000-0005-0000-0000-00002DA00000}"/>
    <cellStyle name="Dezimal 9 3 5 2 2 2" xfId="41090" xr:uid="{00000000-0005-0000-0000-00002EA00000}"/>
    <cellStyle name="Dezimal 9 3 5 2 2 2 2" xfId="41091" xr:uid="{00000000-0005-0000-0000-00002FA00000}"/>
    <cellStyle name="Dezimal 9 3 5 2 2 3" xfId="41092" xr:uid="{00000000-0005-0000-0000-000030A00000}"/>
    <cellStyle name="Dezimal 9 3 5 2 3" xfId="41093" xr:uid="{00000000-0005-0000-0000-000031A00000}"/>
    <cellStyle name="Dezimal 9 3 5 2 3 2" xfId="41094" xr:uid="{00000000-0005-0000-0000-000032A00000}"/>
    <cellStyle name="Dezimal 9 3 5 2 4" xfId="41095" xr:uid="{00000000-0005-0000-0000-000033A00000}"/>
    <cellStyle name="Dezimal 9 3 5 3" xfId="41096" xr:uid="{00000000-0005-0000-0000-000034A00000}"/>
    <cellStyle name="Dezimal 9 3 5 3 2" xfId="41097" xr:uid="{00000000-0005-0000-0000-000035A00000}"/>
    <cellStyle name="Dezimal 9 3 5 3 2 2" xfId="41098" xr:uid="{00000000-0005-0000-0000-000036A00000}"/>
    <cellStyle name="Dezimal 9 3 5 3 3" xfId="41099" xr:uid="{00000000-0005-0000-0000-000037A00000}"/>
    <cellStyle name="Dezimal 9 3 5 4" xfId="41100" xr:uid="{00000000-0005-0000-0000-000038A00000}"/>
    <cellStyle name="Dezimal 9 3 5_Aug" xfId="41101" xr:uid="{00000000-0005-0000-0000-000039A00000}"/>
    <cellStyle name="Dezimal 9 3 6" xfId="41102" xr:uid="{00000000-0005-0000-0000-00003AA00000}"/>
    <cellStyle name="Dezimal 9 3 6 2" xfId="41103" xr:uid="{00000000-0005-0000-0000-00003BA00000}"/>
    <cellStyle name="Dezimal 9 3 6 2 2" xfId="41104" xr:uid="{00000000-0005-0000-0000-00003CA00000}"/>
    <cellStyle name="Dezimal 9 3 6 2 2 2" xfId="41105" xr:uid="{00000000-0005-0000-0000-00003DA00000}"/>
    <cellStyle name="Dezimal 9 3 6 2 3" xfId="41106" xr:uid="{00000000-0005-0000-0000-00003EA00000}"/>
    <cellStyle name="Dezimal 9 3 6 3" xfId="41107" xr:uid="{00000000-0005-0000-0000-00003FA00000}"/>
    <cellStyle name="Dezimal 9 3 6 3 2" xfId="41108" xr:uid="{00000000-0005-0000-0000-000040A00000}"/>
    <cellStyle name="Dezimal 9 3 6 4" xfId="41109" xr:uid="{00000000-0005-0000-0000-000041A00000}"/>
    <cellStyle name="Dezimal 9 3 7" xfId="41110" xr:uid="{00000000-0005-0000-0000-000042A00000}"/>
    <cellStyle name="Dezimal 9 3 7 2" xfId="41111" xr:uid="{00000000-0005-0000-0000-000043A00000}"/>
    <cellStyle name="Dezimal 9 3 7 2 2" xfId="41112" xr:uid="{00000000-0005-0000-0000-000044A00000}"/>
    <cellStyle name="Dezimal 9 3 7 3" xfId="41113" xr:uid="{00000000-0005-0000-0000-000045A00000}"/>
    <cellStyle name="Dezimal 9 3 7 3 2" xfId="41114" xr:uid="{00000000-0005-0000-0000-000046A00000}"/>
    <cellStyle name="Dezimal 9 3 7 4" xfId="41115" xr:uid="{00000000-0005-0000-0000-000047A00000}"/>
    <cellStyle name="Dezimal 9 3 8" xfId="41116" xr:uid="{00000000-0005-0000-0000-000048A00000}"/>
    <cellStyle name="Dezimal 9 3 8 2" xfId="41117" xr:uid="{00000000-0005-0000-0000-000049A00000}"/>
    <cellStyle name="Dezimal 9 3 8 2 2" xfId="41118" xr:uid="{00000000-0005-0000-0000-00004AA00000}"/>
    <cellStyle name="Dezimal 9 3 8 3" xfId="41119" xr:uid="{00000000-0005-0000-0000-00004BA00000}"/>
    <cellStyle name="Dezimal 9 3 8 3 2" xfId="41120" xr:uid="{00000000-0005-0000-0000-00004CA00000}"/>
    <cellStyle name="Dezimal 9 3 8 4" xfId="41121" xr:uid="{00000000-0005-0000-0000-00004DA00000}"/>
    <cellStyle name="Dezimal 9 3 9" xfId="41122" xr:uid="{00000000-0005-0000-0000-00004EA00000}"/>
    <cellStyle name="Dezimal 9 3 9 2" xfId="41123" xr:uid="{00000000-0005-0000-0000-00004FA00000}"/>
    <cellStyle name="Dezimal 9 4" xfId="41124" xr:uid="{00000000-0005-0000-0000-000050A00000}"/>
    <cellStyle name="Dezimal 9 4 10" xfId="41125" xr:uid="{00000000-0005-0000-0000-000051A00000}"/>
    <cellStyle name="Dezimal 9 4 10 2" xfId="41126" xr:uid="{00000000-0005-0000-0000-000052A00000}"/>
    <cellStyle name="Dezimal 9 4 10 2 2" xfId="41127" xr:uid="{00000000-0005-0000-0000-000053A00000}"/>
    <cellStyle name="Dezimal 9 4 10 3" xfId="41128" xr:uid="{00000000-0005-0000-0000-000054A00000}"/>
    <cellStyle name="Dezimal 9 4 10 3 2" xfId="41129" xr:uid="{00000000-0005-0000-0000-000055A00000}"/>
    <cellStyle name="Dezimal 9 4 10 4" xfId="41130" xr:uid="{00000000-0005-0000-0000-000056A00000}"/>
    <cellStyle name="Dezimal 9 4 11" xfId="41131" xr:uid="{00000000-0005-0000-0000-000057A00000}"/>
    <cellStyle name="Dezimal 9 4 11 2" xfId="41132" xr:uid="{00000000-0005-0000-0000-000058A00000}"/>
    <cellStyle name="Dezimal 9 4 12" xfId="41133" xr:uid="{00000000-0005-0000-0000-000059A00000}"/>
    <cellStyle name="Dezimal 9 4 12 2" xfId="41134" xr:uid="{00000000-0005-0000-0000-00005AA00000}"/>
    <cellStyle name="Dezimal 9 4 13" xfId="41135" xr:uid="{00000000-0005-0000-0000-00005BA00000}"/>
    <cellStyle name="Dezimal 9 4 2" xfId="41136" xr:uid="{00000000-0005-0000-0000-00005CA00000}"/>
    <cellStyle name="Dezimal 9 4 2 10" xfId="41137" xr:uid="{00000000-0005-0000-0000-00005DA00000}"/>
    <cellStyle name="Dezimal 9 4 2 2" xfId="41138" xr:uid="{00000000-0005-0000-0000-00005EA00000}"/>
    <cellStyle name="Dezimal 9 4 2 2 2" xfId="41139" xr:uid="{00000000-0005-0000-0000-00005FA00000}"/>
    <cellStyle name="Dezimal 9 4 2 2 2 2" xfId="41140" xr:uid="{00000000-0005-0000-0000-000060A00000}"/>
    <cellStyle name="Dezimal 9 4 2 2 2 2 2" xfId="41141" xr:uid="{00000000-0005-0000-0000-000061A00000}"/>
    <cellStyle name="Dezimal 9 4 2 2 2 2 2 2" xfId="41142" xr:uid="{00000000-0005-0000-0000-000062A00000}"/>
    <cellStyle name="Dezimal 9 4 2 2 2 2 2 2 2" xfId="41143" xr:uid="{00000000-0005-0000-0000-000063A00000}"/>
    <cellStyle name="Dezimal 9 4 2 2 2 2 2 3" xfId="41144" xr:uid="{00000000-0005-0000-0000-000064A00000}"/>
    <cellStyle name="Dezimal 9 4 2 2 2 2 3" xfId="41145" xr:uid="{00000000-0005-0000-0000-000065A00000}"/>
    <cellStyle name="Dezimal 9 4 2 2 2 2 3 2" xfId="41146" xr:uid="{00000000-0005-0000-0000-000066A00000}"/>
    <cellStyle name="Dezimal 9 4 2 2 2 2 4" xfId="41147" xr:uid="{00000000-0005-0000-0000-000067A00000}"/>
    <cellStyle name="Dezimal 9 4 2 2 2 3" xfId="41148" xr:uid="{00000000-0005-0000-0000-000068A00000}"/>
    <cellStyle name="Dezimal 9 4 2 2 2 3 2" xfId="41149" xr:uid="{00000000-0005-0000-0000-000069A00000}"/>
    <cellStyle name="Dezimal 9 4 2 2 2 3 2 2" xfId="41150" xr:uid="{00000000-0005-0000-0000-00006AA00000}"/>
    <cellStyle name="Dezimal 9 4 2 2 2 3 3" xfId="41151" xr:uid="{00000000-0005-0000-0000-00006BA00000}"/>
    <cellStyle name="Dezimal 9 4 2 2 2 4" xfId="41152" xr:uid="{00000000-0005-0000-0000-00006CA00000}"/>
    <cellStyle name="Dezimal 9 4 2 2 2_Aug" xfId="41153" xr:uid="{00000000-0005-0000-0000-00006DA00000}"/>
    <cellStyle name="Dezimal 9 4 2 2 3" xfId="41154" xr:uid="{00000000-0005-0000-0000-00006EA00000}"/>
    <cellStyle name="Dezimal 9 4 2 2 3 2" xfId="41155" xr:uid="{00000000-0005-0000-0000-00006FA00000}"/>
    <cellStyle name="Dezimal 9 4 2 2 3 2 2" xfId="41156" xr:uid="{00000000-0005-0000-0000-000070A00000}"/>
    <cellStyle name="Dezimal 9 4 2 2 3 2 2 2" xfId="41157" xr:uid="{00000000-0005-0000-0000-000071A00000}"/>
    <cellStyle name="Dezimal 9 4 2 2 3 2 3" xfId="41158" xr:uid="{00000000-0005-0000-0000-000072A00000}"/>
    <cellStyle name="Dezimal 9 4 2 2 3 3" xfId="41159" xr:uid="{00000000-0005-0000-0000-000073A00000}"/>
    <cellStyle name="Dezimal 9 4 2 2 3 3 2" xfId="41160" xr:uid="{00000000-0005-0000-0000-000074A00000}"/>
    <cellStyle name="Dezimal 9 4 2 2 3 4" xfId="41161" xr:uid="{00000000-0005-0000-0000-000075A00000}"/>
    <cellStyle name="Dezimal 9 4 2 2 4" xfId="41162" xr:uid="{00000000-0005-0000-0000-000076A00000}"/>
    <cellStyle name="Dezimal 9 4 2 2 4 2" xfId="41163" xr:uid="{00000000-0005-0000-0000-000077A00000}"/>
    <cellStyle name="Dezimal 9 4 2 2 4 2 2" xfId="41164" xr:uid="{00000000-0005-0000-0000-000078A00000}"/>
    <cellStyle name="Dezimal 9 4 2 2 4 3" xfId="41165" xr:uid="{00000000-0005-0000-0000-000079A00000}"/>
    <cellStyle name="Dezimal 9 4 2 2 5" xfId="41166" xr:uid="{00000000-0005-0000-0000-00007AA00000}"/>
    <cellStyle name="Dezimal 9 4 2 2 5 2" xfId="41167" xr:uid="{00000000-0005-0000-0000-00007BA00000}"/>
    <cellStyle name="Dezimal 9 4 2 2 6" xfId="41168" xr:uid="{00000000-0005-0000-0000-00007CA00000}"/>
    <cellStyle name="Dezimal 9 4 2 2_Aug" xfId="41169" xr:uid="{00000000-0005-0000-0000-00007DA00000}"/>
    <cellStyle name="Dezimal 9 4 2 3" xfId="41170" xr:uid="{00000000-0005-0000-0000-00007EA00000}"/>
    <cellStyle name="Dezimal 9 4 2 3 2" xfId="41171" xr:uid="{00000000-0005-0000-0000-00007FA00000}"/>
    <cellStyle name="Dezimal 9 4 2 3 2 2" xfId="41172" xr:uid="{00000000-0005-0000-0000-000080A00000}"/>
    <cellStyle name="Dezimal 9 4 2 3 2 2 2" xfId="41173" xr:uid="{00000000-0005-0000-0000-000081A00000}"/>
    <cellStyle name="Dezimal 9 4 2 3 2 2 2 2" xfId="41174" xr:uid="{00000000-0005-0000-0000-000082A00000}"/>
    <cellStyle name="Dezimal 9 4 2 3 2 2 3" xfId="41175" xr:uid="{00000000-0005-0000-0000-000083A00000}"/>
    <cellStyle name="Dezimal 9 4 2 3 2 3" xfId="41176" xr:uid="{00000000-0005-0000-0000-000084A00000}"/>
    <cellStyle name="Dezimal 9 4 2 3 2 3 2" xfId="41177" xr:uid="{00000000-0005-0000-0000-000085A00000}"/>
    <cellStyle name="Dezimal 9 4 2 3 2 4" xfId="41178" xr:uid="{00000000-0005-0000-0000-000086A00000}"/>
    <cellStyle name="Dezimal 9 4 2 3 3" xfId="41179" xr:uid="{00000000-0005-0000-0000-000087A00000}"/>
    <cellStyle name="Dezimal 9 4 2 3 3 2" xfId="41180" xr:uid="{00000000-0005-0000-0000-000088A00000}"/>
    <cellStyle name="Dezimal 9 4 2 3 3 2 2" xfId="41181" xr:uid="{00000000-0005-0000-0000-000089A00000}"/>
    <cellStyle name="Dezimal 9 4 2 3 3 3" xfId="41182" xr:uid="{00000000-0005-0000-0000-00008AA00000}"/>
    <cellStyle name="Dezimal 9 4 2 3 4" xfId="41183" xr:uid="{00000000-0005-0000-0000-00008BA00000}"/>
    <cellStyle name="Dezimal 9 4 2 3_Aug" xfId="41184" xr:uid="{00000000-0005-0000-0000-00008CA00000}"/>
    <cellStyle name="Dezimal 9 4 2 4" xfId="41185" xr:uid="{00000000-0005-0000-0000-00008DA00000}"/>
    <cellStyle name="Dezimal 9 4 2 4 2" xfId="41186" xr:uid="{00000000-0005-0000-0000-00008EA00000}"/>
    <cellStyle name="Dezimal 9 4 2 4 2 2" xfId="41187" xr:uid="{00000000-0005-0000-0000-00008FA00000}"/>
    <cellStyle name="Dezimal 9 4 2 4 2 2 2" xfId="41188" xr:uid="{00000000-0005-0000-0000-000090A00000}"/>
    <cellStyle name="Dezimal 9 4 2 4 2 3" xfId="41189" xr:uid="{00000000-0005-0000-0000-000091A00000}"/>
    <cellStyle name="Dezimal 9 4 2 4 3" xfId="41190" xr:uid="{00000000-0005-0000-0000-000092A00000}"/>
    <cellStyle name="Dezimal 9 4 2 4 3 2" xfId="41191" xr:uid="{00000000-0005-0000-0000-000093A00000}"/>
    <cellStyle name="Dezimal 9 4 2 4 4" xfId="41192" xr:uid="{00000000-0005-0000-0000-000094A00000}"/>
    <cellStyle name="Dezimal 9 4 2 5" xfId="41193" xr:uid="{00000000-0005-0000-0000-000095A00000}"/>
    <cellStyle name="Dezimal 9 4 2 5 2" xfId="41194" xr:uid="{00000000-0005-0000-0000-000096A00000}"/>
    <cellStyle name="Dezimal 9 4 2 5 2 2" xfId="41195" xr:uid="{00000000-0005-0000-0000-000097A00000}"/>
    <cellStyle name="Dezimal 9 4 2 5 3" xfId="41196" xr:uid="{00000000-0005-0000-0000-000098A00000}"/>
    <cellStyle name="Dezimal 9 4 2 5 3 2" xfId="41197" xr:uid="{00000000-0005-0000-0000-000099A00000}"/>
    <cellStyle name="Dezimal 9 4 2 5 4" xfId="41198" xr:uid="{00000000-0005-0000-0000-00009AA00000}"/>
    <cellStyle name="Dezimal 9 4 2 6" xfId="41199" xr:uid="{00000000-0005-0000-0000-00009BA00000}"/>
    <cellStyle name="Dezimal 9 4 2 6 2" xfId="41200" xr:uid="{00000000-0005-0000-0000-00009CA00000}"/>
    <cellStyle name="Dezimal 9 4 2 6 2 2" xfId="41201" xr:uid="{00000000-0005-0000-0000-00009DA00000}"/>
    <cellStyle name="Dezimal 9 4 2 6 3" xfId="41202" xr:uid="{00000000-0005-0000-0000-00009EA00000}"/>
    <cellStyle name="Dezimal 9 4 2 6 3 2" xfId="41203" xr:uid="{00000000-0005-0000-0000-00009FA00000}"/>
    <cellStyle name="Dezimal 9 4 2 6 4" xfId="41204" xr:uid="{00000000-0005-0000-0000-0000A0A00000}"/>
    <cellStyle name="Dezimal 9 4 2 7" xfId="41205" xr:uid="{00000000-0005-0000-0000-0000A1A00000}"/>
    <cellStyle name="Dezimal 9 4 2 7 2" xfId="41206" xr:uid="{00000000-0005-0000-0000-0000A2A00000}"/>
    <cellStyle name="Dezimal 9 4 2 7 2 2" xfId="41207" xr:uid="{00000000-0005-0000-0000-0000A3A00000}"/>
    <cellStyle name="Dezimal 9 4 2 7 3" xfId="41208" xr:uid="{00000000-0005-0000-0000-0000A4A00000}"/>
    <cellStyle name="Dezimal 9 4 2 7 3 2" xfId="41209" xr:uid="{00000000-0005-0000-0000-0000A5A00000}"/>
    <cellStyle name="Dezimal 9 4 2 7 4" xfId="41210" xr:uid="{00000000-0005-0000-0000-0000A6A00000}"/>
    <cellStyle name="Dezimal 9 4 2 8" xfId="41211" xr:uid="{00000000-0005-0000-0000-0000A7A00000}"/>
    <cellStyle name="Dezimal 9 4 2 8 2" xfId="41212" xr:uid="{00000000-0005-0000-0000-0000A8A00000}"/>
    <cellStyle name="Dezimal 9 4 2 9" xfId="41213" xr:uid="{00000000-0005-0000-0000-0000A9A00000}"/>
    <cellStyle name="Dezimal 9 4 2 9 2" xfId="41214" xr:uid="{00000000-0005-0000-0000-0000AAA00000}"/>
    <cellStyle name="Dezimal 9 4 2_Aug" xfId="41215" xr:uid="{00000000-0005-0000-0000-0000ABA00000}"/>
    <cellStyle name="Dezimal 9 4 3" xfId="41216" xr:uid="{00000000-0005-0000-0000-0000ACA00000}"/>
    <cellStyle name="Dezimal 9 4 3 10" xfId="41217" xr:uid="{00000000-0005-0000-0000-0000ADA00000}"/>
    <cellStyle name="Dezimal 9 4 3 10 2" xfId="41218" xr:uid="{00000000-0005-0000-0000-0000AEA00000}"/>
    <cellStyle name="Dezimal 9 4 3 11" xfId="41219" xr:uid="{00000000-0005-0000-0000-0000AFA00000}"/>
    <cellStyle name="Dezimal 9 4 3 2" xfId="41220" xr:uid="{00000000-0005-0000-0000-0000B0A00000}"/>
    <cellStyle name="Dezimal 9 4 3 2 2" xfId="41221" xr:uid="{00000000-0005-0000-0000-0000B1A00000}"/>
    <cellStyle name="Dezimal 9 4 3 2 2 2" xfId="41222" xr:uid="{00000000-0005-0000-0000-0000B2A00000}"/>
    <cellStyle name="Dezimal 9 4 3 2 2 2 2" xfId="41223" xr:uid="{00000000-0005-0000-0000-0000B3A00000}"/>
    <cellStyle name="Dezimal 9 4 3 2 2 2 2 2" xfId="41224" xr:uid="{00000000-0005-0000-0000-0000B4A00000}"/>
    <cellStyle name="Dezimal 9 4 3 2 2 2 3" xfId="41225" xr:uid="{00000000-0005-0000-0000-0000B5A00000}"/>
    <cellStyle name="Dezimal 9 4 3 2 2 3" xfId="41226" xr:uid="{00000000-0005-0000-0000-0000B6A00000}"/>
    <cellStyle name="Dezimal 9 4 3 2 2 3 2" xfId="41227" xr:uid="{00000000-0005-0000-0000-0000B7A00000}"/>
    <cellStyle name="Dezimal 9 4 3 2 2 4" xfId="41228" xr:uid="{00000000-0005-0000-0000-0000B8A00000}"/>
    <cellStyle name="Dezimal 9 4 3 2 3" xfId="41229" xr:uid="{00000000-0005-0000-0000-0000B9A00000}"/>
    <cellStyle name="Dezimal 9 4 3 2 3 2" xfId="41230" xr:uid="{00000000-0005-0000-0000-0000BAA00000}"/>
    <cellStyle name="Dezimal 9 4 3 2 3 2 2" xfId="41231" xr:uid="{00000000-0005-0000-0000-0000BBA00000}"/>
    <cellStyle name="Dezimal 9 4 3 2 3 3" xfId="41232" xr:uid="{00000000-0005-0000-0000-0000BCA00000}"/>
    <cellStyle name="Dezimal 9 4 3 2 3 3 2" xfId="41233" xr:uid="{00000000-0005-0000-0000-0000BDA00000}"/>
    <cellStyle name="Dezimal 9 4 3 2 3 4" xfId="41234" xr:uid="{00000000-0005-0000-0000-0000BEA00000}"/>
    <cellStyle name="Dezimal 9 4 3 2 4" xfId="41235" xr:uid="{00000000-0005-0000-0000-0000BFA00000}"/>
    <cellStyle name="Dezimal 9 4 3 2 4 2" xfId="41236" xr:uid="{00000000-0005-0000-0000-0000C0A00000}"/>
    <cellStyle name="Dezimal 9 4 3 2 4 2 2" xfId="41237" xr:uid="{00000000-0005-0000-0000-0000C1A00000}"/>
    <cellStyle name="Dezimal 9 4 3 2 4 3" xfId="41238" xr:uid="{00000000-0005-0000-0000-0000C2A00000}"/>
    <cellStyle name="Dezimal 9 4 3 2 4 3 2" xfId="41239" xr:uid="{00000000-0005-0000-0000-0000C3A00000}"/>
    <cellStyle name="Dezimal 9 4 3 2 4 4" xfId="41240" xr:uid="{00000000-0005-0000-0000-0000C4A00000}"/>
    <cellStyle name="Dezimal 9 4 3 2 5" xfId="41241" xr:uid="{00000000-0005-0000-0000-0000C5A00000}"/>
    <cellStyle name="Dezimal 9 4 3 2 5 2" xfId="41242" xr:uid="{00000000-0005-0000-0000-0000C6A00000}"/>
    <cellStyle name="Dezimal 9 4 3 2 5 2 2" xfId="41243" xr:uid="{00000000-0005-0000-0000-0000C7A00000}"/>
    <cellStyle name="Dezimal 9 4 3 2 5 3" xfId="41244" xr:uid="{00000000-0005-0000-0000-0000C8A00000}"/>
    <cellStyle name="Dezimal 9 4 3 2 5 3 2" xfId="41245" xr:uid="{00000000-0005-0000-0000-0000C9A00000}"/>
    <cellStyle name="Dezimal 9 4 3 2 5 4" xfId="41246" xr:uid="{00000000-0005-0000-0000-0000CAA00000}"/>
    <cellStyle name="Dezimal 9 4 3 2 6" xfId="41247" xr:uid="{00000000-0005-0000-0000-0000CBA00000}"/>
    <cellStyle name="Dezimal 9 4 3 2 6 2" xfId="41248" xr:uid="{00000000-0005-0000-0000-0000CCA00000}"/>
    <cellStyle name="Dezimal 9 4 3 2 6 2 2" xfId="41249" xr:uid="{00000000-0005-0000-0000-0000CDA00000}"/>
    <cellStyle name="Dezimal 9 4 3 2 6 3" xfId="41250" xr:uid="{00000000-0005-0000-0000-0000CEA00000}"/>
    <cellStyle name="Dezimal 9 4 3 2 6 3 2" xfId="41251" xr:uid="{00000000-0005-0000-0000-0000CFA00000}"/>
    <cellStyle name="Dezimal 9 4 3 2 6 4" xfId="41252" xr:uid="{00000000-0005-0000-0000-0000D0A00000}"/>
    <cellStyle name="Dezimal 9 4 3 2 7" xfId="41253" xr:uid="{00000000-0005-0000-0000-0000D1A00000}"/>
    <cellStyle name="Dezimal 9 4 3 2 7 2" xfId="41254" xr:uid="{00000000-0005-0000-0000-0000D2A00000}"/>
    <cellStyle name="Dezimal 9 4 3 2 8" xfId="41255" xr:uid="{00000000-0005-0000-0000-0000D3A00000}"/>
    <cellStyle name="Dezimal 9 4 3 2 8 2" xfId="41256" xr:uid="{00000000-0005-0000-0000-0000D4A00000}"/>
    <cellStyle name="Dezimal 9 4 3 2 9" xfId="41257" xr:uid="{00000000-0005-0000-0000-0000D5A00000}"/>
    <cellStyle name="Dezimal 9 4 3 2_Aug" xfId="41258" xr:uid="{00000000-0005-0000-0000-0000D6A00000}"/>
    <cellStyle name="Dezimal 9 4 3 3" xfId="41259" xr:uid="{00000000-0005-0000-0000-0000D7A00000}"/>
    <cellStyle name="Dezimal 9 4 3 3 2" xfId="41260" xr:uid="{00000000-0005-0000-0000-0000D8A00000}"/>
    <cellStyle name="Dezimal 9 4 3 3 2 2" xfId="41261" xr:uid="{00000000-0005-0000-0000-0000D9A00000}"/>
    <cellStyle name="Dezimal 9 4 3 3 2 2 2" xfId="41262" xr:uid="{00000000-0005-0000-0000-0000DAA00000}"/>
    <cellStyle name="Dezimal 9 4 3 3 2 3" xfId="41263" xr:uid="{00000000-0005-0000-0000-0000DBA00000}"/>
    <cellStyle name="Dezimal 9 4 3 3 2 3 2" xfId="41264" xr:uid="{00000000-0005-0000-0000-0000DCA00000}"/>
    <cellStyle name="Dezimal 9 4 3 3 2 4" xfId="41265" xr:uid="{00000000-0005-0000-0000-0000DDA00000}"/>
    <cellStyle name="Dezimal 9 4 3 3 3" xfId="41266" xr:uid="{00000000-0005-0000-0000-0000DEA00000}"/>
    <cellStyle name="Dezimal 9 4 3 3 3 2" xfId="41267" xr:uid="{00000000-0005-0000-0000-0000DFA00000}"/>
    <cellStyle name="Dezimal 9 4 3 3 3 2 2" xfId="41268" xr:uid="{00000000-0005-0000-0000-0000E0A00000}"/>
    <cellStyle name="Dezimal 9 4 3 3 3 3" xfId="41269" xr:uid="{00000000-0005-0000-0000-0000E1A00000}"/>
    <cellStyle name="Dezimal 9 4 3 3 3 3 2" xfId="41270" xr:uid="{00000000-0005-0000-0000-0000E2A00000}"/>
    <cellStyle name="Dezimal 9 4 3 3 3 4" xfId="41271" xr:uid="{00000000-0005-0000-0000-0000E3A00000}"/>
    <cellStyle name="Dezimal 9 4 3 3 4" xfId="41272" xr:uid="{00000000-0005-0000-0000-0000E4A00000}"/>
    <cellStyle name="Dezimal 9 4 3 3 4 2" xfId="41273" xr:uid="{00000000-0005-0000-0000-0000E5A00000}"/>
    <cellStyle name="Dezimal 9 4 3 3 5" xfId="41274" xr:uid="{00000000-0005-0000-0000-0000E6A00000}"/>
    <cellStyle name="Dezimal 9 4 3 3 5 2" xfId="41275" xr:uid="{00000000-0005-0000-0000-0000E7A00000}"/>
    <cellStyle name="Dezimal 9 4 3 3 6" xfId="41276" xr:uid="{00000000-0005-0000-0000-0000E8A00000}"/>
    <cellStyle name="Dezimal 9 4 3 4" xfId="41277" xr:uid="{00000000-0005-0000-0000-0000E9A00000}"/>
    <cellStyle name="Dezimal 9 4 3 4 2" xfId="41278" xr:uid="{00000000-0005-0000-0000-0000EAA00000}"/>
    <cellStyle name="Dezimal 9 4 3 4 2 2" xfId="41279" xr:uid="{00000000-0005-0000-0000-0000EBA00000}"/>
    <cellStyle name="Dezimal 9 4 3 4 3" xfId="41280" xr:uid="{00000000-0005-0000-0000-0000ECA00000}"/>
    <cellStyle name="Dezimal 9 4 3 4 3 2" xfId="41281" xr:uid="{00000000-0005-0000-0000-0000EDA00000}"/>
    <cellStyle name="Dezimal 9 4 3 4 4" xfId="41282" xr:uid="{00000000-0005-0000-0000-0000EEA00000}"/>
    <cellStyle name="Dezimal 9 4 3 5" xfId="41283" xr:uid="{00000000-0005-0000-0000-0000EFA00000}"/>
    <cellStyle name="Dezimal 9 4 3 5 2" xfId="41284" xr:uid="{00000000-0005-0000-0000-0000F0A00000}"/>
    <cellStyle name="Dezimal 9 4 3 5 2 2" xfId="41285" xr:uid="{00000000-0005-0000-0000-0000F1A00000}"/>
    <cellStyle name="Dezimal 9 4 3 5 3" xfId="41286" xr:uid="{00000000-0005-0000-0000-0000F2A00000}"/>
    <cellStyle name="Dezimal 9 4 3 5 3 2" xfId="41287" xr:uid="{00000000-0005-0000-0000-0000F3A00000}"/>
    <cellStyle name="Dezimal 9 4 3 5 4" xfId="41288" xr:uid="{00000000-0005-0000-0000-0000F4A00000}"/>
    <cellStyle name="Dezimal 9 4 3 6" xfId="41289" xr:uid="{00000000-0005-0000-0000-0000F5A00000}"/>
    <cellStyle name="Dezimal 9 4 3 6 2" xfId="41290" xr:uid="{00000000-0005-0000-0000-0000F6A00000}"/>
    <cellStyle name="Dezimal 9 4 3 6 2 2" xfId="41291" xr:uid="{00000000-0005-0000-0000-0000F7A00000}"/>
    <cellStyle name="Dezimal 9 4 3 6 3" xfId="41292" xr:uid="{00000000-0005-0000-0000-0000F8A00000}"/>
    <cellStyle name="Dezimal 9 4 3 6 3 2" xfId="41293" xr:uid="{00000000-0005-0000-0000-0000F9A00000}"/>
    <cellStyle name="Dezimal 9 4 3 6 4" xfId="41294" xr:uid="{00000000-0005-0000-0000-0000FAA00000}"/>
    <cellStyle name="Dezimal 9 4 3 7" xfId="41295" xr:uid="{00000000-0005-0000-0000-0000FBA00000}"/>
    <cellStyle name="Dezimal 9 4 3 7 2" xfId="41296" xr:uid="{00000000-0005-0000-0000-0000FCA00000}"/>
    <cellStyle name="Dezimal 9 4 3 7 2 2" xfId="41297" xr:uid="{00000000-0005-0000-0000-0000FDA00000}"/>
    <cellStyle name="Dezimal 9 4 3 7 3" xfId="41298" xr:uid="{00000000-0005-0000-0000-0000FEA00000}"/>
    <cellStyle name="Dezimal 9 4 3 7 3 2" xfId="41299" xr:uid="{00000000-0005-0000-0000-0000FFA00000}"/>
    <cellStyle name="Dezimal 9 4 3 7 4" xfId="41300" xr:uid="{00000000-0005-0000-0000-000000A10000}"/>
    <cellStyle name="Dezimal 9 4 3 8" xfId="41301" xr:uid="{00000000-0005-0000-0000-000001A10000}"/>
    <cellStyle name="Dezimal 9 4 3 8 2" xfId="41302" xr:uid="{00000000-0005-0000-0000-000002A10000}"/>
    <cellStyle name="Dezimal 9 4 3 8 2 2" xfId="41303" xr:uid="{00000000-0005-0000-0000-000003A10000}"/>
    <cellStyle name="Dezimal 9 4 3 8 3" xfId="41304" xr:uid="{00000000-0005-0000-0000-000004A10000}"/>
    <cellStyle name="Dezimal 9 4 3 8 3 2" xfId="41305" xr:uid="{00000000-0005-0000-0000-000005A10000}"/>
    <cellStyle name="Dezimal 9 4 3 8 4" xfId="41306" xr:uid="{00000000-0005-0000-0000-000006A10000}"/>
    <cellStyle name="Dezimal 9 4 3 9" xfId="41307" xr:uid="{00000000-0005-0000-0000-000007A10000}"/>
    <cellStyle name="Dezimal 9 4 3 9 2" xfId="41308" xr:uid="{00000000-0005-0000-0000-000008A10000}"/>
    <cellStyle name="Dezimal 9 4 3_Aug" xfId="41309" xr:uid="{00000000-0005-0000-0000-000009A10000}"/>
    <cellStyle name="Dezimal 9 4 4" xfId="41310" xr:uid="{00000000-0005-0000-0000-00000AA10000}"/>
    <cellStyle name="Dezimal 9 4 4 10" xfId="41311" xr:uid="{00000000-0005-0000-0000-00000BA10000}"/>
    <cellStyle name="Dezimal 9 4 4 2" xfId="41312" xr:uid="{00000000-0005-0000-0000-00000CA10000}"/>
    <cellStyle name="Dezimal 9 4 4 2 2" xfId="41313" xr:uid="{00000000-0005-0000-0000-00000DA10000}"/>
    <cellStyle name="Dezimal 9 4 4 2 2 2" xfId="41314" xr:uid="{00000000-0005-0000-0000-00000EA10000}"/>
    <cellStyle name="Dezimal 9 4 4 2 2 2 2" xfId="41315" xr:uid="{00000000-0005-0000-0000-00000FA10000}"/>
    <cellStyle name="Dezimal 9 4 4 2 2 3" xfId="41316" xr:uid="{00000000-0005-0000-0000-000010A10000}"/>
    <cellStyle name="Dezimal 9 4 4 2 2 3 2" xfId="41317" xr:uid="{00000000-0005-0000-0000-000011A10000}"/>
    <cellStyle name="Dezimal 9 4 4 2 2 4" xfId="41318" xr:uid="{00000000-0005-0000-0000-000012A10000}"/>
    <cellStyle name="Dezimal 9 4 4 2 3" xfId="41319" xr:uid="{00000000-0005-0000-0000-000013A10000}"/>
    <cellStyle name="Dezimal 9 4 4 2 3 2" xfId="41320" xr:uid="{00000000-0005-0000-0000-000014A10000}"/>
    <cellStyle name="Dezimal 9 4 4 2 3 2 2" xfId="41321" xr:uid="{00000000-0005-0000-0000-000015A10000}"/>
    <cellStyle name="Dezimal 9 4 4 2 3 3" xfId="41322" xr:uid="{00000000-0005-0000-0000-000016A10000}"/>
    <cellStyle name="Dezimal 9 4 4 2 3 3 2" xfId="41323" xr:uid="{00000000-0005-0000-0000-000017A10000}"/>
    <cellStyle name="Dezimal 9 4 4 2 3 4" xfId="41324" xr:uid="{00000000-0005-0000-0000-000018A10000}"/>
    <cellStyle name="Dezimal 9 4 4 2 4" xfId="41325" xr:uid="{00000000-0005-0000-0000-000019A10000}"/>
    <cellStyle name="Dezimal 9 4 4 2 4 2" xfId="41326" xr:uid="{00000000-0005-0000-0000-00001AA10000}"/>
    <cellStyle name="Dezimal 9 4 4 2 4 2 2" xfId="41327" xr:uid="{00000000-0005-0000-0000-00001BA10000}"/>
    <cellStyle name="Dezimal 9 4 4 2 4 3" xfId="41328" xr:uid="{00000000-0005-0000-0000-00001CA10000}"/>
    <cellStyle name="Dezimal 9 4 4 2 4 3 2" xfId="41329" xr:uid="{00000000-0005-0000-0000-00001DA10000}"/>
    <cellStyle name="Dezimal 9 4 4 2 4 4" xfId="41330" xr:uid="{00000000-0005-0000-0000-00001EA10000}"/>
    <cellStyle name="Dezimal 9 4 4 2 5" xfId="41331" xr:uid="{00000000-0005-0000-0000-00001FA10000}"/>
    <cellStyle name="Dezimal 9 4 4 2 5 2" xfId="41332" xr:uid="{00000000-0005-0000-0000-000020A10000}"/>
    <cellStyle name="Dezimal 9 4 4 2 5 2 2" xfId="41333" xr:uid="{00000000-0005-0000-0000-000021A10000}"/>
    <cellStyle name="Dezimal 9 4 4 2 5 3" xfId="41334" xr:uid="{00000000-0005-0000-0000-000022A10000}"/>
    <cellStyle name="Dezimal 9 4 4 2 5 3 2" xfId="41335" xr:uid="{00000000-0005-0000-0000-000023A10000}"/>
    <cellStyle name="Dezimal 9 4 4 2 5 4" xfId="41336" xr:uid="{00000000-0005-0000-0000-000024A10000}"/>
    <cellStyle name="Dezimal 9 4 4 2 6" xfId="41337" xr:uid="{00000000-0005-0000-0000-000025A10000}"/>
    <cellStyle name="Dezimal 9 4 4 2 6 2" xfId="41338" xr:uid="{00000000-0005-0000-0000-000026A10000}"/>
    <cellStyle name="Dezimal 9 4 4 2 6 2 2" xfId="41339" xr:uid="{00000000-0005-0000-0000-000027A10000}"/>
    <cellStyle name="Dezimal 9 4 4 2 6 3" xfId="41340" xr:uid="{00000000-0005-0000-0000-000028A10000}"/>
    <cellStyle name="Dezimal 9 4 4 2 6 3 2" xfId="41341" xr:uid="{00000000-0005-0000-0000-000029A10000}"/>
    <cellStyle name="Dezimal 9 4 4 2 6 4" xfId="41342" xr:uid="{00000000-0005-0000-0000-00002AA10000}"/>
    <cellStyle name="Dezimal 9 4 4 2 7" xfId="41343" xr:uid="{00000000-0005-0000-0000-00002BA10000}"/>
    <cellStyle name="Dezimal 9 4 4 2 7 2" xfId="41344" xr:uid="{00000000-0005-0000-0000-00002CA10000}"/>
    <cellStyle name="Dezimal 9 4 4 2 8" xfId="41345" xr:uid="{00000000-0005-0000-0000-00002DA10000}"/>
    <cellStyle name="Dezimal 9 4 4 2 8 2" xfId="41346" xr:uid="{00000000-0005-0000-0000-00002EA10000}"/>
    <cellStyle name="Dezimal 9 4 4 2 9" xfId="41347" xr:uid="{00000000-0005-0000-0000-00002FA10000}"/>
    <cellStyle name="Dezimal 9 4 4 3" xfId="41348" xr:uid="{00000000-0005-0000-0000-000030A10000}"/>
    <cellStyle name="Dezimal 9 4 4 3 2" xfId="41349" xr:uid="{00000000-0005-0000-0000-000031A10000}"/>
    <cellStyle name="Dezimal 9 4 4 3 2 2" xfId="41350" xr:uid="{00000000-0005-0000-0000-000032A10000}"/>
    <cellStyle name="Dezimal 9 4 4 3 2 2 2" xfId="41351" xr:uid="{00000000-0005-0000-0000-000033A10000}"/>
    <cellStyle name="Dezimal 9 4 4 3 2 3" xfId="41352" xr:uid="{00000000-0005-0000-0000-000034A10000}"/>
    <cellStyle name="Dezimal 9 4 4 3 2 3 2" xfId="41353" xr:uid="{00000000-0005-0000-0000-000035A10000}"/>
    <cellStyle name="Dezimal 9 4 4 3 2 4" xfId="41354" xr:uid="{00000000-0005-0000-0000-000036A10000}"/>
    <cellStyle name="Dezimal 9 4 4 3 3" xfId="41355" xr:uid="{00000000-0005-0000-0000-000037A10000}"/>
    <cellStyle name="Dezimal 9 4 4 3 3 2" xfId="41356" xr:uid="{00000000-0005-0000-0000-000038A10000}"/>
    <cellStyle name="Dezimal 9 4 4 3 3 2 2" xfId="41357" xr:uid="{00000000-0005-0000-0000-000039A10000}"/>
    <cellStyle name="Dezimal 9 4 4 3 3 3" xfId="41358" xr:uid="{00000000-0005-0000-0000-00003AA10000}"/>
    <cellStyle name="Dezimal 9 4 4 3 3 3 2" xfId="41359" xr:uid="{00000000-0005-0000-0000-00003BA10000}"/>
    <cellStyle name="Dezimal 9 4 4 3 3 4" xfId="41360" xr:uid="{00000000-0005-0000-0000-00003CA10000}"/>
    <cellStyle name="Dezimal 9 4 4 3 4" xfId="41361" xr:uid="{00000000-0005-0000-0000-00003DA10000}"/>
    <cellStyle name="Dezimal 9 4 4 3 4 2" xfId="41362" xr:uid="{00000000-0005-0000-0000-00003EA10000}"/>
    <cellStyle name="Dezimal 9 4 4 3 5" xfId="41363" xr:uid="{00000000-0005-0000-0000-00003FA10000}"/>
    <cellStyle name="Dezimal 9 4 4 3 5 2" xfId="41364" xr:uid="{00000000-0005-0000-0000-000040A10000}"/>
    <cellStyle name="Dezimal 9 4 4 3 6" xfId="41365" xr:uid="{00000000-0005-0000-0000-000041A10000}"/>
    <cellStyle name="Dezimal 9 4 4 4" xfId="41366" xr:uid="{00000000-0005-0000-0000-000042A10000}"/>
    <cellStyle name="Dezimal 9 4 4 4 2" xfId="41367" xr:uid="{00000000-0005-0000-0000-000043A10000}"/>
    <cellStyle name="Dezimal 9 4 4 4 2 2" xfId="41368" xr:uid="{00000000-0005-0000-0000-000044A10000}"/>
    <cellStyle name="Dezimal 9 4 4 4 3" xfId="41369" xr:uid="{00000000-0005-0000-0000-000045A10000}"/>
    <cellStyle name="Dezimal 9 4 4 4 3 2" xfId="41370" xr:uid="{00000000-0005-0000-0000-000046A10000}"/>
    <cellStyle name="Dezimal 9 4 4 4 4" xfId="41371" xr:uid="{00000000-0005-0000-0000-000047A10000}"/>
    <cellStyle name="Dezimal 9 4 4 5" xfId="41372" xr:uid="{00000000-0005-0000-0000-000048A10000}"/>
    <cellStyle name="Dezimal 9 4 4 5 2" xfId="41373" xr:uid="{00000000-0005-0000-0000-000049A10000}"/>
    <cellStyle name="Dezimal 9 4 4 5 2 2" xfId="41374" xr:uid="{00000000-0005-0000-0000-00004AA10000}"/>
    <cellStyle name="Dezimal 9 4 4 5 3" xfId="41375" xr:uid="{00000000-0005-0000-0000-00004BA10000}"/>
    <cellStyle name="Dezimal 9 4 4 5 3 2" xfId="41376" xr:uid="{00000000-0005-0000-0000-00004CA10000}"/>
    <cellStyle name="Dezimal 9 4 4 5 4" xfId="41377" xr:uid="{00000000-0005-0000-0000-00004DA10000}"/>
    <cellStyle name="Dezimal 9 4 4 6" xfId="41378" xr:uid="{00000000-0005-0000-0000-00004EA10000}"/>
    <cellStyle name="Dezimal 9 4 4 6 2" xfId="41379" xr:uid="{00000000-0005-0000-0000-00004FA10000}"/>
    <cellStyle name="Dezimal 9 4 4 6 2 2" xfId="41380" xr:uid="{00000000-0005-0000-0000-000050A10000}"/>
    <cellStyle name="Dezimal 9 4 4 6 3" xfId="41381" xr:uid="{00000000-0005-0000-0000-000051A10000}"/>
    <cellStyle name="Dezimal 9 4 4 6 3 2" xfId="41382" xr:uid="{00000000-0005-0000-0000-000052A10000}"/>
    <cellStyle name="Dezimal 9 4 4 6 4" xfId="41383" xr:uid="{00000000-0005-0000-0000-000053A10000}"/>
    <cellStyle name="Dezimal 9 4 4 7" xfId="41384" xr:uid="{00000000-0005-0000-0000-000054A10000}"/>
    <cellStyle name="Dezimal 9 4 4 7 2" xfId="41385" xr:uid="{00000000-0005-0000-0000-000055A10000}"/>
    <cellStyle name="Dezimal 9 4 4 7 2 2" xfId="41386" xr:uid="{00000000-0005-0000-0000-000056A10000}"/>
    <cellStyle name="Dezimal 9 4 4 7 3" xfId="41387" xr:uid="{00000000-0005-0000-0000-000057A10000}"/>
    <cellStyle name="Dezimal 9 4 4 7 3 2" xfId="41388" xr:uid="{00000000-0005-0000-0000-000058A10000}"/>
    <cellStyle name="Dezimal 9 4 4 7 4" xfId="41389" xr:uid="{00000000-0005-0000-0000-000059A10000}"/>
    <cellStyle name="Dezimal 9 4 4 8" xfId="41390" xr:uid="{00000000-0005-0000-0000-00005AA10000}"/>
    <cellStyle name="Dezimal 9 4 4 8 2" xfId="41391" xr:uid="{00000000-0005-0000-0000-00005BA10000}"/>
    <cellStyle name="Dezimal 9 4 4 9" xfId="41392" xr:uid="{00000000-0005-0000-0000-00005CA10000}"/>
    <cellStyle name="Dezimal 9 4 4 9 2" xfId="41393" xr:uid="{00000000-0005-0000-0000-00005DA10000}"/>
    <cellStyle name="Dezimal 9 4 4_Aug" xfId="41394" xr:uid="{00000000-0005-0000-0000-00005EA10000}"/>
    <cellStyle name="Dezimal 9 4 5" xfId="41395" xr:uid="{00000000-0005-0000-0000-00005FA10000}"/>
    <cellStyle name="Dezimal 9 4 5 2" xfId="41396" xr:uid="{00000000-0005-0000-0000-000060A10000}"/>
    <cellStyle name="Dezimal 9 4 5 2 2" xfId="41397" xr:uid="{00000000-0005-0000-0000-000061A10000}"/>
    <cellStyle name="Dezimal 9 4 5 2 2 2" xfId="41398" xr:uid="{00000000-0005-0000-0000-000062A10000}"/>
    <cellStyle name="Dezimal 9 4 5 2 2 2 2" xfId="41399" xr:uid="{00000000-0005-0000-0000-000063A10000}"/>
    <cellStyle name="Dezimal 9 4 5 2 2 3" xfId="41400" xr:uid="{00000000-0005-0000-0000-000064A10000}"/>
    <cellStyle name="Dezimal 9 4 5 2 2 3 2" xfId="41401" xr:uid="{00000000-0005-0000-0000-000065A10000}"/>
    <cellStyle name="Dezimal 9 4 5 2 2 4" xfId="41402" xr:uid="{00000000-0005-0000-0000-000066A10000}"/>
    <cellStyle name="Dezimal 9 4 5 2 3" xfId="41403" xr:uid="{00000000-0005-0000-0000-000067A10000}"/>
    <cellStyle name="Dezimal 9 4 5 2 3 2" xfId="41404" xr:uid="{00000000-0005-0000-0000-000068A10000}"/>
    <cellStyle name="Dezimal 9 4 5 2 3 2 2" xfId="41405" xr:uid="{00000000-0005-0000-0000-000069A10000}"/>
    <cellStyle name="Dezimal 9 4 5 2 3 3" xfId="41406" xr:uid="{00000000-0005-0000-0000-00006AA10000}"/>
    <cellStyle name="Dezimal 9 4 5 2 3 3 2" xfId="41407" xr:uid="{00000000-0005-0000-0000-00006BA10000}"/>
    <cellStyle name="Dezimal 9 4 5 2 3 4" xfId="41408" xr:uid="{00000000-0005-0000-0000-00006CA10000}"/>
    <cellStyle name="Dezimal 9 4 5 2 4" xfId="41409" xr:uid="{00000000-0005-0000-0000-00006DA10000}"/>
    <cellStyle name="Dezimal 9 4 5 2 4 2" xfId="41410" xr:uid="{00000000-0005-0000-0000-00006EA10000}"/>
    <cellStyle name="Dezimal 9 4 5 2 4 2 2" xfId="41411" xr:uid="{00000000-0005-0000-0000-00006FA10000}"/>
    <cellStyle name="Dezimal 9 4 5 2 4 3" xfId="41412" xr:uid="{00000000-0005-0000-0000-000070A10000}"/>
    <cellStyle name="Dezimal 9 4 5 2 4 3 2" xfId="41413" xr:uid="{00000000-0005-0000-0000-000071A10000}"/>
    <cellStyle name="Dezimal 9 4 5 2 4 4" xfId="41414" xr:uid="{00000000-0005-0000-0000-000072A10000}"/>
    <cellStyle name="Dezimal 9 4 5 2 5" xfId="41415" xr:uid="{00000000-0005-0000-0000-000073A10000}"/>
    <cellStyle name="Dezimal 9 4 5 2 5 2" xfId="41416" xr:uid="{00000000-0005-0000-0000-000074A10000}"/>
    <cellStyle name="Dezimal 9 4 5 2 5 2 2" xfId="41417" xr:uid="{00000000-0005-0000-0000-000075A10000}"/>
    <cellStyle name="Dezimal 9 4 5 2 5 3" xfId="41418" xr:uid="{00000000-0005-0000-0000-000076A10000}"/>
    <cellStyle name="Dezimal 9 4 5 2 5 3 2" xfId="41419" xr:uid="{00000000-0005-0000-0000-000077A10000}"/>
    <cellStyle name="Dezimal 9 4 5 2 5 4" xfId="41420" xr:uid="{00000000-0005-0000-0000-000078A10000}"/>
    <cellStyle name="Dezimal 9 4 5 2 6" xfId="41421" xr:uid="{00000000-0005-0000-0000-000079A10000}"/>
    <cellStyle name="Dezimal 9 4 5 2 6 2" xfId="41422" xr:uid="{00000000-0005-0000-0000-00007AA10000}"/>
    <cellStyle name="Dezimal 9 4 5 2 6 2 2" xfId="41423" xr:uid="{00000000-0005-0000-0000-00007BA10000}"/>
    <cellStyle name="Dezimal 9 4 5 2 6 3" xfId="41424" xr:uid="{00000000-0005-0000-0000-00007CA10000}"/>
    <cellStyle name="Dezimal 9 4 5 2 6 3 2" xfId="41425" xr:uid="{00000000-0005-0000-0000-00007DA10000}"/>
    <cellStyle name="Dezimal 9 4 5 2 6 4" xfId="41426" xr:uid="{00000000-0005-0000-0000-00007EA10000}"/>
    <cellStyle name="Dezimal 9 4 5 2 7" xfId="41427" xr:uid="{00000000-0005-0000-0000-00007FA10000}"/>
    <cellStyle name="Dezimal 9 4 5 2 7 2" xfId="41428" xr:uid="{00000000-0005-0000-0000-000080A10000}"/>
    <cellStyle name="Dezimal 9 4 5 2 8" xfId="41429" xr:uid="{00000000-0005-0000-0000-000081A10000}"/>
    <cellStyle name="Dezimal 9 4 5 2 8 2" xfId="41430" xr:uid="{00000000-0005-0000-0000-000082A10000}"/>
    <cellStyle name="Dezimal 9 4 5 2 9" xfId="41431" xr:uid="{00000000-0005-0000-0000-000083A10000}"/>
    <cellStyle name="Dezimal 9 4 5 3" xfId="41432" xr:uid="{00000000-0005-0000-0000-000084A10000}"/>
    <cellStyle name="Dezimal 9 4 5 3 2" xfId="41433" xr:uid="{00000000-0005-0000-0000-000085A10000}"/>
    <cellStyle name="Dezimal 9 4 5 3 2 2" xfId="41434" xr:uid="{00000000-0005-0000-0000-000086A10000}"/>
    <cellStyle name="Dezimal 9 4 5 3 3" xfId="41435" xr:uid="{00000000-0005-0000-0000-000087A10000}"/>
    <cellStyle name="Dezimal 9 4 5 3 3 2" xfId="41436" xr:uid="{00000000-0005-0000-0000-000088A10000}"/>
    <cellStyle name="Dezimal 9 4 5 3 4" xfId="41437" xr:uid="{00000000-0005-0000-0000-000089A10000}"/>
    <cellStyle name="Dezimal 9 4 5 4" xfId="41438" xr:uid="{00000000-0005-0000-0000-00008AA10000}"/>
    <cellStyle name="Dezimal 9 4 5 4 2" xfId="41439" xr:uid="{00000000-0005-0000-0000-00008BA10000}"/>
    <cellStyle name="Dezimal 9 4 5 4 2 2" xfId="41440" xr:uid="{00000000-0005-0000-0000-00008CA10000}"/>
    <cellStyle name="Dezimal 9 4 5 4 3" xfId="41441" xr:uid="{00000000-0005-0000-0000-00008DA10000}"/>
    <cellStyle name="Dezimal 9 4 5 4 3 2" xfId="41442" xr:uid="{00000000-0005-0000-0000-00008EA10000}"/>
    <cellStyle name="Dezimal 9 4 5 4 4" xfId="41443" xr:uid="{00000000-0005-0000-0000-00008FA10000}"/>
    <cellStyle name="Dezimal 9 4 5 5" xfId="41444" xr:uid="{00000000-0005-0000-0000-000090A10000}"/>
    <cellStyle name="Dezimal 9 4 5 5 2" xfId="41445" xr:uid="{00000000-0005-0000-0000-000091A10000}"/>
    <cellStyle name="Dezimal 9 4 5 5 2 2" xfId="41446" xr:uid="{00000000-0005-0000-0000-000092A10000}"/>
    <cellStyle name="Dezimal 9 4 5 5 3" xfId="41447" xr:uid="{00000000-0005-0000-0000-000093A10000}"/>
    <cellStyle name="Dezimal 9 4 5 5 3 2" xfId="41448" xr:uid="{00000000-0005-0000-0000-000094A10000}"/>
    <cellStyle name="Dezimal 9 4 5 5 4" xfId="41449" xr:uid="{00000000-0005-0000-0000-000095A10000}"/>
    <cellStyle name="Dezimal 9 4 5 6" xfId="41450" xr:uid="{00000000-0005-0000-0000-000096A10000}"/>
    <cellStyle name="Dezimal 9 4 5 6 2" xfId="41451" xr:uid="{00000000-0005-0000-0000-000097A10000}"/>
    <cellStyle name="Dezimal 9 4 5 6 2 2" xfId="41452" xr:uid="{00000000-0005-0000-0000-000098A10000}"/>
    <cellStyle name="Dezimal 9 4 5 6 3" xfId="41453" xr:uid="{00000000-0005-0000-0000-000099A10000}"/>
    <cellStyle name="Dezimal 9 4 5 6 3 2" xfId="41454" xr:uid="{00000000-0005-0000-0000-00009AA10000}"/>
    <cellStyle name="Dezimal 9 4 5 6 4" xfId="41455" xr:uid="{00000000-0005-0000-0000-00009BA10000}"/>
    <cellStyle name="Dezimal 9 4 5 7" xfId="41456" xr:uid="{00000000-0005-0000-0000-00009CA10000}"/>
    <cellStyle name="Dezimal 9 4 5 7 2" xfId="41457" xr:uid="{00000000-0005-0000-0000-00009DA10000}"/>
    <cellStyle name="Dezimal 9 4 5 8" xfId="41458" xr:uid="{00000000-0005-0000-0000-00009EA10000}"/>
    <cellStyle name="Dezimal 9 4 5 8 2" xfId="41459" xr:uid="{00000000-0005-0000-0000-00009FA10000}"/>
    <cellStyle name="Dezimal 9 4 5 9" xfId="41460" xr:uid="{00000000-0005-0000-0000-0000A0A10000}"/>
    <cellStyle name="Dezimal 9 4 6" xfId="41461" xr:uid="{00000000-0005-0000-0000-0000A1A10000}"/>
    <cellStyle name="Dezimal 9 4 6 2" xfId="41462" xr:uid="{00000000-0005-0000-0000-0000A2A10000}"/>
    <cellStyle name="Dezimal 9 4 6 2 2" xfId="41463" xr:uid="{00000000-0005-0000-0000-0000A3A10000}"/>
    <cellStyle name="Dezimal 9 4 6 2 2 2" xfId="41464" xr:uid="{00000000-0005-0000-0000-0000A4A10000}"/>
    <cellStyle name="Dezimal 9 4 6 2 2 2 2" xfId="41465" xr:uid="{00000000-0005-0000-0000-0000A5A10000}"/>
    <cellStyle name="Dezimal 9 4 6 2 2 3" xfId="41466" xr:uid="{00000000-0005-0000-0000-0000A6A10000}"/>
    <cellStyle name="Dezimal 9 4 6 2 2 3 2" xfId="41467" xr:uid="{00000000-0005-0000-0000-0000A7A10000}"/>
    <cellStyle name="Dezimal 9 4 6 2 2 4" xfId="41468" xr:uid="{00000000-0005-0000-0000-0000A8A10000}"/>
    <cellStyle name="Dezimal 9 4 6 2 3" xfId="41469" xr:uid="{00000000-0005-0000-0000-0000A9A10000}"/>
    <cellStyle name="Dezimal 9 4 6 2 3 2" xfId="41470" xr:uid="{00000000-0005-0000-0000-0000AAA10000}"/>
    <cellStyle name="Dezimal 9 4 6 2 3 2 2" xfId="41471" xr:uid="{00000000-0005-0000-0000-0000ABA10000}"/>
    <cellStyle name="Dezimal 9 4 6 2 3 3" xfId="41472" xr:uid="{00000000-0005-0000-0000-0000ACA10000}"/>
    <cellStyle name="Dezimal 9 4 6 2 3 3 2" xfId="41473" xr:uid="{00000000-0005-0000-0000-0000ADA10000}"/>
    <cellStyle name="Dezimal 9 4 6 2 3 4" xfId="41474" xr:uid="{00000000-0005-0000-0000-0000AEA10000}"/>
    <cellStyle name="Dezimal 9 4 6 2 4" xfId="41475" xr:uid="{00000000-0005-0000-0000-0000AFA10000}"/>
    <cellStyle name="Dezimal 9 4 6 2 4 2" xfId="41476" xr:uid="{00000000-0005-0000-0000-0000B0A10000}"/>
    <cellStyle name="Dezimal 9 4 6 2 5" xfId="41477" xr:uid="{00000000-0005-0000-0000-0000B1A10000}"/>
    <cellStyle name="Dezimal 9 4 6 2 5 2" xfId="41478" xr:uid="{00000000-0005-0000-0000-0000B2A10000}"/>
    <cellStyle name="Dezimal 9 4 6 2 6" xfId="41479" xr:uid="{00000000-0005-0000-0000-0000B3A10000}"/>
    <cellStyle name="Dezimal 9 4 6 3" xfId="41480" xr:uid="{00000000-0005-0000-0000-0000B4A10000}"/>
    <cellStyle name="Dezimal 9 4 6 3 2" xfId="41481" xr:uid="{00000000-0005-0000-0000-0000B5A10000}"/>
    <cellStyle name="Dezimal 9 4 6 3 2 2" xfId="41482" xr:uid="{00000000-0005-0000-0000-0000B6A10000}"/>
    <cellStyle name="Dezimal 9 4 6 3 3" xfId="41483" xr:uid="{00000000-0005-0000-0000-0000B7A10000}"/>
    <cellStyle name="Dezimal 9 4 6 3 3 2" xfId="41484" xr:uid="{00000000-0005-0000-0000-0000B8A10000}"/>
    <cellStyle name="Dezimal 9 4 6 3 4" xfId="41485" xr:uid="{00000000-0005-0000-0000-0000B9A10000}"/>
    <cellStyle name="Dezimal 9 4 6 4" xfId="41486" xr:uid="{00000000-0005-0000-0000-0000BAA10000}"/>
    <cellStyle name="Dezimal 9 4 6 4 2" xfId="41487" xr:uid="{00000000-0005-0000-0000-0000BBA10000}"/>
    <cellStyle name="Dezimal 9 4 6 4 2 2" xfId="41488" xr:uid="{00000000-0005-0000-0000-0000BCA10000}"/>
    <cellStyle name="Dezimal 9 4 6 4 3" xfId="41489" xr:uid="{00000000-0005-0000-0000-0000BDA10000}"/>
    <cellStyle name="Dezimal 9 4 6 4 3 2" xfId="41490" xr:uid="{00000000-0005-0000-0000-0000BEA10000}"/>
    <cellStyle name="Dezimal 9 4 6 4 4" xfId="41491" xr:uid="{00000000-0005-0000-0000-0000BFA10000}"/>
    <cellStyle name="Dezimal 9 4 6 5" xfId="41492" xr:uid="{00000000-0005-0000-0000-0000C0A10000}"/>
    <cellStyle name="Dezimal 9 4 6 5 2" xfId="41493" xr:uid="{00000000-0005-0000-0000-0000C1A10000}"/>
    <cellStyle name="Dezimal 9 4 6 5 2 2" xfId="41494" xr:uid="{00000000-0005-0000-0000-0000C2A10000}"/>
    <cellStyle name="Dezimal 9 4 6 5 3" xfId="41495" xr:uid="{00000000-0005-0000-0000-0000C3A10000}"/>
    <cellStyle name="Dezimal 9 4 6 5 3 2" xfId="41496" xr:uid="{00000000-0005-0000-0000-0000C4A10000}"/>
    <cellStyle name="Dezimal 9 4 6 5 4" xfId="41497" xr:uid="{00000000-0005-0000-0000-0000C5A10000}"/>
    <cellStyle name="Dezimal 9 4 6 6" xfId="41498" xr:uid="{00000000-0005-0000-0000-0000C6A10000}"/>
    <cellStyle name="Dezimal 9 4 6 6 2" xfId="41499" xr:uid="{00000000-0005-0000-0000-0000C7A10000}"/>
    <cellStyle name="Dezimal 9 4 6 6 2 2" xfId="41500" xr:uid="{00000000-0005-0000-0000-0000C8A10000}"/>
    <cellStyle name="Dezimal 9 4 6 6 3" xfId="41501" xr:uid="{00000000-0005-0000-0000-0000C9A10000}"/>
    <cellStyle name="Dezimal 9 4 6 6 3 2" xfId="41502" xr:uid="{00000000-0005-0000-0000-0000CAA10000}"/>
    <cellStyle name="Dezimal 9 4 6 6 4" xfId="41503" xr:uid="{00000000-0005-0000-0000-0000CBA10000}"/>
    <cellStyle name="Dezimal 9 4 6 7" xfId="41504" xr:uid="{00000000-0005-0000-0000-0000CCA10000}"/>
    <cellStyle name="Dezimal 9 4 6 7 2" xfId="41505" xr:uid="{00000000-0005-0000-0000-0000CDA10000}"/>
    <cellStyle name="Dezimal 9 4 6 8" xfId="41506" xr:uid="{00000000-0005-0000-0000-0000CEA10000}"/>
    <cellStyle name="Dezimal 9 4 6 8 2" xfId="41507" xr:uid="{00000000-0005-0000-0000-0000CFA10000}"/>
    <cellStyle name="Dezimal 9 4 6 9" xfId="41508" xr:uid="{00000000-0005-0000-0000-0000D0A10000}"/>
    <cellStyle name="Dezimal 9 4 7" xfId="41509" xr:uid="{00000000-0005-0000-0000-0000D1A10000}"/>
    <cellStyle name="Dezimal 9 4 7 10" xfId="41510" xr:uid="{00000000-0005-0000-0000-0000D2A10000}"/>
    <cellStyle name="Dezimal 9 4 7 10 2" xfId="41511" xr:uid="{00000000-0005-0000-0000-0000D3A10000}"/>
    <cellStyle name="Dezimal 9 4 7 11" xfId="41512" xr:uid="{00000000-0005-0000-0000-0000D4A10000}"/>
    <cellStyle name="Dezimal 9 4 7 2" xfId="41513" xr:uid="{00000000-0005-0000-0000-0000D5A10000}"/>
    <cellStyle name="Dezimal 9 4 7 2 2" xfId="41514" xr:uid="{00000000-0005-0000-0000-0000D6A10000}"/>
    <cellStyle name="Dezimal 9 4 7 2 2 2" xfId="41515" xr:uid="{00000000-0005-0000-0000-0000D7A10000}"/>
    <cellStyle name="Dezimal 9 4 7 2 2 2 2" xfId="41516" xr:uid="{00000000-0005-0000-0000-0000D8A10000}"/>
    <cellStyle name="Dezimal 9 4 7 2 2 3" xfId="41517" xr:uid="{00000000-0005-0000-0000-0000D9A10000}"/>
    <cellStyle name="Dezimal 9 4 7 2 2 3 2" xfId="41518" xr:uid="{00000000-0005-0000-0000-0000DAA10000}"/>
    <cellStyle name="Dezimal 9 4 7 2 2 4" xfId="41519" xr:uid="{00000000-0005-0000-0000-0000DBA10000}"/>
    <cellStyle name="Dezimal 9 4 7 2 3" xfId="41520" xr:uid="{00000000-0005-0000-0000-0000DCA10000}"/>
    <cellStyle name="Dezimal 9 4 7 2 3 2" xfId="41521" xr:uid="{00000000-0005-0000-0000-0000DDA10000}"/>
    <cellStyle name="Dezimal 9 4 7 2 3 2 2" xfId="41522" xr:uid="{00000000-0005-0000-0000-0000DEA10000}"/>
    <cellStyle name="Dezimal 9 4 7 2 3 3" xfId="41523" xr:uid="{00000000-0005-0000-0000-0000DFA10000}"/>
    <cellStyle name="Dezimal 9 4 7 2 3 3 2" xfId="41524" xr:uid="{00000000-0005-0000-0000-0000E0A10000}"/>
    <cellStyle name="Dezimal 9 4 7 2 3 4" xfId="41525" xr:uid="{00000000-0005-0000-0000-0000E1A10000}"/>
    <cellStyle name="Dezimal 9 4 7 2 4" xfId="41526" xr:uid="{00000000-0005-0000-0000-0000E2A10000}"/>
    <cellStyle name="Dezimal 9 4 7 2 4 2" xfId="41527" xr:uid="{00000000-0005-0000-0000-0000E3A10000}"/>
    <cellStyle name="Dezimal 9 4 7 2 5" xfId="41528" xr:uid="{00000000-0005-0000-0000-0000E4A10000}"/>
    <cellStyle name="Dezimal 9 4 7 2 5 2" xfId="41529" xr:uid="{00000000-0005-0000-0000-0000E5A10000}"/>
    <cellStyle name="Dezimal 9 4 7 2 6" xfId="41530" xr:uid="{00000000-0005-0000-0000-0000E6A10000}"/>
    <cellStyle name="Dezimal 9 4 7 3" xfId="41531" xr:uid="{00000000-0005-0000-0000-0000E7A10000}"/>
    <cellStyle name="Dezimal 9 4 7 3 2" xfId="41532" xr:uid="{00000000-0005-0000-0000-0000E8A10000}"/>
    <cellStyle name="Dezimal 9 4 7 3 2 2" xfId="41533" xr:uid="{00000000-0005-0000-0000-0000E9A10000}"/>
    <cellStyle name="Dezimal 9 4 7 3 2 2 2" xfId="41534" xr:uid="{00000000-0005-0000-0000-0000EAA10000}"/>
    <cellStyle name="Dezimal 9 4 7 3 2 3" xfId="41535" xr:uid="{00000000-0005-0000-0000-0000EBA10000}"/>
    <cellStyle name="Dezimal 9 4 7 3 2 3 2" xfId="41536" xr:uid="{00000000-0005-0000-0000-0000ECA10000}"/>
    <cellStyle name="Dezimal 9 4 7 3 2 4" xfId="41537" xr:uid="{00000000-0005-0000-0000-0000EDA10000}"/>
    <cellStyle name="Dezimal 9 4 7 3 3" xfId="41538" xr:uid="{00000000-0005-0000-0000-0000EEA10000}"/>
    <cellStyle name="Dezimal 9 4 7 3 3 2" xfId="41539" xr:uid="{00000000-0005-0000-0000-0000EFA10000}"/>
    <cellStyle name="Dezimal 9 4 7 3 3 2 2" xfId="41540" xr:uid="{00000000-0005-0000-0000-0000F0A10000}"/>
    <cellStyle name="Dezimal 9 4 7 3 3 3" xfId="41541" xr:uid="{00000000-0005-0000-0000-0000F1A10000}"/>
    <cellStyle name="Dezimal 9 4 7 3 3 3 2" xfId="41542" xr:uid="{00000000-0005-0000-0000-0000F2A10000}"/>
    <cellStyle name="Dezimal 9 4 7 3 3 4" xfId="41543" xr:uid="{00000000-0005-0000-0000-0000F3A10000}"/>
    <cellStyle name="Dezimal 9 4 7 3 4" xfId="41544" xr:uid="{00000000-0005-0000-0000-0000F4A10000}"/>
    <cellStyle name="Dezimal 9 4 7 3 4 2" xfId="41545" xr:uid="{00000000-0005-0000-0000-0000F5A10000}"/>
    <cellStyle name="Dezimal 9 4 7 3 5" xfId="41546" xr:uid="{00000000-0005-0000-0000-0000F6A10000}"/>
    <cellStyle name="Dezimal 9 4 7 3 5 2" xfId="41547" xr:uid="{00000000-0005-0000-0000-0000F7A10000}"/>
    <cellStyle name="Dezimal 9 4 7 3 6" xfId="41548" xr:uid="{00000000-0005-0000-0000-0000F8A10000}"/>
    <cellStyle name="Dezimal 9 4 7 4" xfId="41549" xr:uid="{00000000-0005-0000-0000-0000F9A10000}"/>
    <cellStyle name="Dezimal 9 4 7 4 2" xfId="41550" xr:uid="{00000000-0005-0000-0000-0000FAA10000}"/>
    <cellStyle name="Dezimal 9 4 7 4 2 2" xfId="41551" xr:uid="{00000000-0005-0000-0000-0000FBA10000}"/>
    <cellStyle name="Dezimal 9 4 7 4 2 2 2" xfId="41552" xr:uid="{00000000-0005-0000-0000-0000FCA10000}"/>
    <cellStyle name="Dezimal 9 4 7 4 2 2 2 2" xfId="41553" xr:uid="{00000000-0005-0000-0000-0000FDA10000}"/>
    <cellStyle name="Dezimal 9 4 7 4 2 2 3" xfId="41554" xr:uid="{00000000-0005-0000-0000-0000FEA10000}"/>
    <cellStyle name="Dezimal 9 4 7 4 2 2 3 2" xfId="41555" xr:uid="{00000000-0005-0000-0000-0000FFA10000}"/>
    <cellStyle name="Dezimal 9 4 7 4 2 2 4" xfId="41556" xr:uid="{00000000-0005-0000-0000-000000A20000}"/>
    <cellStyle name="Dezimal 9 4 7 4 2 3" xfId="41557" xr:uid="{00000000-0005-0000-0000-000001A20000}"/>
    <cellStyle name="Dezimal 9 4 7 4 2 3 2" xfId="41558" xr:uid="{00000000-0005-0000-0000-000002A20000}"/>
    <cellStyle name="Dezimal 9 4 7 4 2 3 2 2" xfId="41559" xr:uid="{00000000-0005-0000-0000-000003A20000}"/>
    <cellStyle name="Dezimal 9 4 7 4 2 3 3" xfId="41560" xr:uid="{00000000-0005-0000-0000-000004A20000}"/>
    <cellStyle name="Dezimal 9 4 7 4 2 3 3 2" xfId="41561" xr:uid="{00000000-0005-0000-0000-000005A20000}"/>
    <cellStyle name="Dezimal 9 4 7 4 2 3 4" xfId="41562" xr:uid="{00000000-0005-0000-0000-000006A20000}"/>
    <cellStyle name="Dezimal 9 4 7 4 2 4" xfId="41563" xr:uid="{00000000-0005-0000-0000-000007A20000}"/>
    <cellStyle name="Dezimal 9 4 7 4 2 4 2" xfId="41564" xr:uid="{00000000-0005-0000-0000-000008A20000}"/>
    <cellStyle name="Dezimal 9 4 7 4 2 5" xfId="41565" xr:uid="{00000000-0005-0000-0000-000009A20000}"/>
    <cellStyle name="Dezimal 9 4 7 4 2 5 2" xfId="41566" xr:uid="{00000000-0005-0000-0000-00000AA20000}"/>
    <cellStyle name="Dezimal 9 4 7 4 2 6" xfId="41567" xr:uid="{00000000-0005-0000-0000-00000BA20000}"/>
    <cellStyle name="Dezimal 9 4 7 4 3" xfId="41568" xr:uid="{00000000-0005-0000-0000-00000CA20000}"/>
    <cellStyle name="Dezimal 9 4 7 4 3 2" xfId="41569" xr:uid="{00000000-0005-0000-0000-00000DA20000}"/>
    <cellStyle name="Dezimal 9 4 7 4 3 2 2" xfId="41570" xr:uid="{00000000-0005-0000-0000-00000EA20000}"/>
    <cellStyle name="Dezimal 9 4 7 4 3 3" xfId="41571" xr:uid="{00000000-0005-0000-0000-00000FA20000}"/>
    <cellStyle name="Dezimal 9 4 7 4 3 3 2" xfId="41572" xr:uid="{00000000-0005-0000-0000-000010A20000}"/>
    <cellStyle name="Dezimal 9 4 7 4 3 4" xfId="41573" xr:uid="{00000000-0005-0000-0000-000011A20000}"/>
    <cellStyle name="Dezimal 9 4 7 4 4" xfId="41574" xr:uid="{00000000-0005-0000-0000-000012A20000}"/>
    <cellStyle name="Dezimal 9 4 7 4 4 2" xfId="41575" xr:uid="{00000000-0005-0000-0000-000013A20000}"/>
    <cellStyle name="Dezimal 9 4 7 4 5" xfId="41576" xr:uid="{00000000-0005-0000-0000-000014A20000}"/>
    <cellStyle name="Dezimal 9 4 7 4 5 2" xfId="41577" xr:uid="{00000000-0005-0000-0000-000015A20000}"/>
    <cellStyle name="Dezimal 9 4 7 4 6" xfId="41578" xr:uid="{00000000-0005-0000-0000-000016A20000}"/>
    <cellStyle name="Dezimal 9 4 7 5" xfId="41579" xr:uid="{00000000-0005-0000-0000-000017A20000}"/>
    <cellStyle name="Dezimal 9 4 7 5 2" xfId="41580" xr:uid="{00000000-0005-0000-0000-000018A20000}"/>
    <cellStyle name="Dezimal 9 4 7 5 2 2" xfId="41581" xr:uid="{00000000-0005-0000-0000-000019A20000}"/>
    <cellStyle name="Dezimal 9 4 7 5 3" xfId="41582" xr:uid="{00000000-0005-0000-0000-00001AA20000}"/>
    <cellStyle name="Dezimal 9 4 7 5 3 2" xfId="41583" xr:uid="{00000000-0005-0000-0000-00001BA20000}"/>
    <cellStyle name="Dezimal 9 4 7 5 4" xfId="41584" xr:uid="{00000000-0005-0000-0000-00001CA20000}"/>
    <cellStyle name="Dezimal 9 4 7 6" xfId="41585" xr:uid="{00000000-0005-0000-0000-00001DA20000}"/>
    <cellStyle name="Dezimal 9 4 7 6 2" xfId="41586" xr:uid="{00000000-0005-0000-0000-00001EA20000}"/>
    <cellStyle name="Dezimal 9 4 7 6 2 2" xfId="41587" xr:uid="{00000000-0005-0000-0000-00001FA20000}"/>
    <cellStyle name="Dezimal 9 4 7 6 3" xfId="41588" xr:uid="{00000000-0005-0000-0000-000020A20000}"/>
    <cellStyle name="Dezimal 9 4 7 6 3 2" xfId="41589" xr:uid="{00000000-0005-0000-0000-000021A20000}"/>
    <cellStyle name="Dezimal 9 4 7 6 4" xfId="41590" xr:uid="{00000000-0005-0000-0000-000022A20000}"/>
    <cellStyle name="Dezimal 9 4 7 7" xfId="41591" xr:uid="{00000000-0005-0000-0000-000023A20000}"/>
    <cellStyle name="Dezimal 9 4 7 7 2" xfId="41592" xr:uid="{00000000-0005-0000-0000-000024A20000}"/>
    <cellStyle name="Dezimal 9 4 7 7 2 2" xfId="41593" xr:uid="{00000000-0005-0000-0000-000025A20000}"/>
    <cellStyle name="Dezimal 9 4 7 7 3" xfId="41594" xr:uid="{00000000-0005-0000-0000-000026A20000}"/>
    <cellStyle name="Dezimal 9 4 7 7 3 2" xfId="41595" xr:uid="{00000000-0005-0000-0000-000027A20000}"/>
    <cellStyle name="Dezimal 9 4 7 7 4" xfId="41596" xr:uid="{00000000-0005-0000-0000-000028A20000}"/>
    <cellStyle name="Dezimal 9 4 7 8" xfId="41597" xr:uid="{00000000-0005-0000-0000-000029A20000}"/>
    <cellStyle name="Dezimal 9 4 7 8 2" xfId="41598" xr:uid="{00000000-0005-0000-0000-00002AA20000}"/>
    <cellStyle name="Dezimal 9 4 7 8 2 2" xfId="41599" xr:uid="{00000000-0005-0000-0000-00002BA20000}"/>
    <cellStyle name="Dezimal 9 4 7 8 3" xfId="41600" xr:uid="{00000000-0005-0000-0000-00002CA20000}"/>
    <cellStyle name="Dezimal 9 4 7 8 3 2" xfId="41601" xr:uid="{00000000-0005-0000-0000-00002DA20000}"/>
    <cellStyle name="Dezimal 9 4 7 8 4" xfId="41602" xr:uid="{00000000-0005-0000-0000-00002EA20000}"/>
    <cellStyle name="Dezimal 9 4 7 9" xfId="41603" xr:uid="{00000000-0005-0000-0000-00002FA20000}"/>
    <cellStyle name="Dezimal 9 4 7 9 2" xfId="41604" xr:uid="{00000000-0005-0000-0000-000030A20000}"/>
    <cellStyle name="Dezimal 9 4 8" xfId="41605" xr:uid="{00000000-0005-0000-0000-000031A20000}"/>
    <cellStyle name="Dezimal 9 4 8 10" xfId="41606" xr:uid="{00000000-0005-0000-0000-000032A20000}"/>
    <cellStyle name="Dezimal 9 4 8 2" xfId="41607" xr:uid="{00000000-0005-0000-0000-000033A20000}"/>
    <cellStyle name="Dezimal 9 4 8 2 2" xfId="41608" xr:uid="{00000000-0005-0000-0000-000034A20000}"/>
    <cellStyle name="Dezimal 9 4 8 2 2 2" xfId="41609" xr:uid="{00000000-0005-0000-0000-000035A20000}"/>
    <cellStyle name="Dezimal 9 4 8 2 2 2 2" xfId="41610" xr:uid="{00000000-0005-0000-0000-000036A20000}"/>
    <cellStyle name="Dezimal 9 4 8 2 2 3" xfId="41611" xr:uid="{00000000-0005-0000-0000-000037A20000}"/>
    <cellStyle name="Dezimal 9 4 8 2 2 3 2" xfId="41612" xr:uid="{00000000-0005-0000-0000-000038A20000}"/>
    <cellStyle name="Dezimal 9 4 8 2 2 4" xfId="41613" xr:uid="{00000000-0005-0000-0000-000039A20000}"/>
    <cellStyle name="Dezimal 9 4 8 2 3" xfId="41614" xr:uid="{00000000-0005-0000-0000-00003AA20000}"/>
    <cellStyle name="Dezimal 9 4 8 2 3 2" xfId="41615" xr:uid="{00000000-0005-0000-0000-00003BA20000}"/>
    <cellStyle name="Dezimal 9 4 8 2 3 2 2" xfId="41616" xr:uid="{00000000-0005-0000-0000-00003CA20000}"/>
    <cellStyle name="Dezimal 9 4 8 2 3 3" xfId="41617" xr:uid="{00000000-0005-0000-0000-00003DA20000}"/>
    <cellStyle name="Dezimal 9 4 8 2 3 3 2" xfId="41618" xr:uid="{00000000-0005-0000-0000-00003EA20000}"/>
    <cellStyle name="Dezimal 9 4 8 2 3 4" xfId="41619" xr:uid="{00000000-0005-0000-0000-00003FA20000}"/>
    <cellStyle name="Dezimal 9 4 8 2 4" xfId="41620" xr:uid="{00000000-0005-0000-0000-000040A20000}"/>
    <cellStyle name="Dezimal 9 4 8 2 4 2" xfId="41621" xr:uid="{00000000-0005-0000-0000-000041A20000}"/>
    <cellStyle name="Dezimal 9 4 8 2 5" xfId="41622" xr:uid="{00000000-0005-0000-0000-000042A20000}"/>
    <cellStyle name="Dezimal 9 4 8 2 5 2" xfId="41623" xr:uid="{00000000-0005-0000-0000-000043A20000}"/>
    <cellStyle name="Dezimal 9 4 8 2 6" xfId="41624" xr:uid="{00000000-0005-0000-0000-000044A20000}"/>
    <cellStyle name="Dezimal 9 4 8 3" xfId="41625" xr:uid="{00000000-0005-0000-0000-000045A20000}"/>
    <cellStyle name="Dezimal 9 4 8 3 2" xfId="41626" xr:uid="{00000000-0005-0000-0000-000046A20000}"/>
    <cellStyle name="Dezimal 9 4 8 3 2 2" xfId="41627" xr:uid="{00000000-0005-0000-0000-000047A20000}"/>
    <cellStyle name="Dezimal 9 4 8 3 2 2 2" xfId="41628" xr:uid="{00000000-0005-0000-0000-000048A20000}"/>
    <cellStyle name="Dezimal 9 4 8 3 2 3" xfId="41629" xr:uid="{00000000-0005-0000-0000-000049A20000}"/>
    <cellStyle name="Dezimal 9 4 8 3 2 3 2" xfId="41630" xr:uid="{00000000-0005-0000-0000-00004AA20000}"/>
    <cellStyle name="Dezimal 9 4 8 3 2 4" xfId="41631" xr:uid="{00000000-0005-0000-0000-00004BA20000}"/>
    <cellStyle name="Dezimal 9 4 8 3 3" xfId="41632" xr:uid="{00000000-0005-0000-0000-00004CA20000}"/>
    <cellStyle name="Dezimal 9 4 8 3 3 2" xfId="41633" xr:uid="{00000000-0005-0000-0000-00004DA20000}"/>
    <cellStyle name="Dezimal 9 4 8 3 3 2 2" xfId="41634" xr:uid="{00000000-0005-0000-0000-00004EA20000}"/>
    <cellStyle name="Dezimal 9 4 8 3 3 3" xfId="41635" xr:uid="{00000000-0005-0000-0000-00004FA20000}"/>
    <cellStyle name="Dezimal 9 4 8 3 3 3 2" xfId="41636" xr:uid="{00000000-0005-0000-0000-000050A20000}"/>
    <cellStyle name="Dezimal 9 4 8 3 3 4" xfId="41637" xr:uid="{00000000-0005-0000-0000-000051A20000}"/>
    <cellStyle name="Dezimal 9 4 8 3 4" xfId="41638" xr:uid="{00000000-0005-0000-0000-000052A20000}"/>
    <cellStyle name="Dezimal 9 4 8 3 4 2" xfId="41639" xr:uid="{00000000-0005-0000-0000-000053A20000}"/>
    <cellStyle name="Dezimal 9 4 8 3 5" xfId="41640" xr:uid="{00000000-0005-0000-0000-000054A20000}"/>
    <cellStyle name="Dezimal 9 4 8 3 5 2" xfId="41641" xr:uid="{00000000-0005-0000-0000-000055A20000}"/>
    <cellStyle name="Dezimal 9 4 8 3 6" xfId="41642" xr:uid="{00000000-0005-0000-0000-000056A20000}"/>
    <cellStyle name="Dezimal 9 4 8 4" xfId="41643" xr:uid="{00000000-0005-0000-0000-000057A20000}"/>
    <cellStyle name="Dezimal 9 4 8 4 2" xfId="41644" xr:uid="{00000000-0005-0000-0000-000058A20000}"/>
    <cellStyle name="Dezimal 9 4 8 4 2 2" xfId="41645" xr:uid="{00000000-0005-0000-0000-000059A20000}"/>
    <cellStyle name="Dezimal 9 4 8 4 2 2 2" xfId="41646" xr:uid="{00000000-0005-0000-0000-00005AA20000}"/>
    <cellStyle name="Dezimal 9 4 8 4 2 2 2 2" xfId="41647" xr:uid="{00000000-0005-0000-0000-00005BA20000}"/>
    <cellStyle name="Dezimal 9 4 8 4 2 2 3" xfId="41648" xr:uid="{00000000-0005-0000-0000-00005CA20000}"/>
    <cellStyle name="Dezimal 9 4 8 4 2 2 3 2" xfId="41649" xr:uid="{00000000-0005-0000-0000-00005DA20000}"/>
    <cellStyle name="Dezimal 9 4 8 4 2 2 4" xfId="41650" xr:uid="{00000000-0005-0000-0000-00005EA20000}"/>
    <cellStyle name="Dezimal 9 4 8 4 2 3" xfId="41651" xr:uid="{00000000-0005-0000-0000-00005FA20000}"/>
    <cellStyle name="Dezimal 9 4 8 4 2 3 2" xfId="41652" xr:uid="{00000000-0005-0000-0000-000060A20000}"/>
    <cellStyle name="Dezimal 9 4 8 4 2 3 2 2" xfId="41653" xr:uid="{00000000-0005-0000-0000-000061A20000}"/>
    <cellStyle name="Dezimal 9 4 8 4 2 3 3" xfId="41654" xr:uid="{00000000-0005-0000-0000-000062A20000}"/>
    <cellStyle name="Dezimal 9 4 8 4 2 3 3 2" xfId="41655" xr:uid="{00000000-0005-0000-0000-000063A20000}"/>
    <cellStyle name="Dezimal 9 4 8 4 2 3 4" xfId="41656" xr:uid="{00000000-0005-0000-0000-000064A20000}"/>
    <cellStyle name="Dezimal 9 4 8 4 2 4" xfId="41657" xr:uid="{00000000-0005-0000-0000-000065A20000}"/>
    <cellStyle name="Dezimal 9 4 8 4 2 4 2" xfId="41658" xr:uid="{00000000-0005-0000-0000-000066A20000}"/>
    <cellStyle name="Dezimal 9 4 8 4 2 5" xfId="41659" xr:uid="{00000000-0005-0000-0000-000067A20000}"/>
    <cellStyle name="Dezimal 9 4 8 4 2 5 2" xfId="41660" xr:uid="{00000000-0005-0000-0000-000068A20000}"/>
    <cellStyle name="Dezimal 9 4 8 4 2 6" xfId="41661" xr:uid="{00000000-0005-0000-0000-000069A20000}"/>
    <cellStyle name="Dezimal 9 4 8 4 3" xfId="41662" xr:uid="{00000000-0005-0000-0000-00006AA20000}"/>
    <cellStyle name="Dezimal 9 4 8 4 3 2" xfId="41663" xr:uid="{00000000-0005-0000-0000-00006BA20000}"/>
    <cellStyle name="Dezimal 9 4 8 4 3 2 2" xfId="41664" xr:uid="{00000000-0005-0000-0000-00006CA20000}"/>
    <cellStyle name="Dezimal 9 4 8 4 3 3" xfId="41665" xr:uid="{00000000-0005-0000-0000-00006DA20000}"/>
    <cellStyle name="Dezimal 9 4 8 4 3 3 2" xfId="41666" xr:uid="{00000000-0005-0000-0000-00006EA20000}"/>
    <cellStyle name="Dezimal 9 4 8 4 3 4" xfId="41667" xr:uid="{00000000-0005-0000-0000-00006FA20000}"/>
    <cellStyle name="Dezimal 9 4 8 4 4" xfId="41668" xr:uid="{00000000-0005-0000-0000-000070A20000}"/>
    <cellStyle name="Dezimal 9 4 8 4 4 2" xfId="41669" xr:uid="{00000000-0005-0000-0000-000071A20000}"/>
    <cellStyle name="Dezimal 9 4 8 4 5" xfId="41670" xr:uid="{00000000-0005-0000-0000-000072A20000}"/>
    <cellStyle name="Dezimal 9 4 8 4 5 2" xfId="41671" xr:uid="{00000000-0005-0000-0000-000073A20000}"/>
    <cellStyle name="Dezimal 9 4 8 4 6" xfId="41672" xr:uid="{00000000-0005-0000-0000-000074A20000}"/>
    <cellStyle name="Dezimal 9 4 8 5" xfId="41673" xr:uid="{00000000-0005-0000-0000-000075A20000}"/>
    <cellStyle name="Dezimal 9 4 8 5 2" xfId="41674" xr:uid="{00000000-0005-0000-0000-000076A20000}"/>
    <cellStyle name="Dezimal 9 4 8 5 2 2" xfId="41675" xr:uid="{00000000-0005-0000-0000-000077A20000}"/>
    <cellStyle name="Dezimal 9 4 8 5 3" xfId="41676" xr:uid="{00000000-0005-0000-0000-000078A20000}"/>
    <cellStyle name="Dezimal 9 4 8 5 3 2" xfId="41677" xr:uid="{00000000-0005-0000-0000-000079A20000}"/>
    <cellStyle name="Dezimal 9 4 8 5 4" xfId="41678" xr:uid="{00000000-0005-0000-0000-00007AA20000}"/>
    <cellStyle name="Dezimal 9 4 8 6" xfId="41679" xr:uid="{00000000-0005-0000-0000-00007BA20000}"/>
    <cellStyle name="Dezimal 9 4 8 6 2" xfId="41680" xr:uid="{00000000-0005-0000-0000-00007CA20000}"/>
    <cellStyle name="Dezimal 9 4 8 6 2 2" xfId="41681" xr:uid="{00000000-0005-0000-0000-00007DA20000}"/>
    <cellStyle name="Dezimal 9 4 8 6 3" xfId="41682" xr:uid="{00000000-0005-0000-0000-00007EA20000}"/>
    <cellStyle name="Dezimal 9 4 8 6 3 2" xfId="41683" xr:uid="{00000000-0005-0000-0000-00007FA20000}"/>
    <cellStyle name="Dezimal 9 4 8 6 4" xfId="41684" xr:uid="{00000000-0005-0000-0000-000080A20000}"/>
    <cellStyle name="Dezimal 9 4 8 7" xfId="41685" xr:uid="{00000000-0005-0000-0000-000081A20000}"/>
    <cellStyle name="Dezimal 9 4 8 7 2" xfId="41686" xr:uid="{00000000-0005-0000-0000-000082A20000}"/>
    <cellStyle name="Dezimal 9 4 8 7 2 2" xfId="41687" xr:uid="{00000000-0005-0000-0000-000083A20000}"/>
    <cellStyle name="Dezimal 9 4 8 7 3" xfId="41688" xr:uid="{00000000-0005-0000-0000-000084A20000}"/>
    <cellStyle name="Dezimal 9 4 8 7 3 2" xfId="41689" xr:uid="{00000000-0005-0000-0000-000085A20000}"/>
    <cellStyle name="Dezimal 9 4 8 7 4" xfId="41690" xr:uid="{00000000-0005-0000-0000-000086A20000}"/>
    <cellStyle name="Dezimal 9 4 8 8" xfId="41691" xr:uid="{00000000-0005-0000-0000-000087A20000}"/>
    <cellStyle name="Dezimal 9 4 8 8 2" xfId="41692" xr:uid="{00000000-0005-0000-0000-000088A20000}"/>
    <cellStyle name="Dezimal 9 4 8 9" xfId="41693" xr:uid="{00000000-0005-0000-0000-000089A20000}"/>
    <cellStyle name="Dezimal 9 4 8 9 2" xfId="41694" xr:uid="{00000000-0005-0000-0000-00008AA20000}"/>
    <cellStyle name="Dezimal 9 4 9" xfId="41695" xr:uid="{00000000-0005-0000-0000-00008BA20000}"/>
    <cellStyle name="Dezimal 9 4 9 2" xfId="41696" xr:uid="{00000000-0005-0000-0000-00008CA20000}"/>
    <cellStyle name="Dezimal 9 4 9 2 2" xfId="41697" xr:uid="{00000000-0005-0000-0000-00008DA20000}"/>
    <cellStyle name="Dezimal 9 4 9 2 2 2" xfId="41698" xr:uid="{00000000-0005-0000-0000-00008EA20000}"/>
    <cellStyle name="Dezimal 9 4 9 2 2 2 2" xfId="41699" xr:uid="{00000000-0005-0000-0000-00008FA20000}"/>
    <cellStyle name="Dezimal 9 4 9 2 2 3" xfId="41700" xr:uid="{00000000-0005-0000-0000-000090A20000}"/>
    <cellStyle name="Dezimal 9 4 9 2 2 3 2" xfId="41701" xr:uid="{00000000-0005-0000-0000-000091A20000}"/>
    <cellStyle name="Dezimal 9 4 9 2 2 4" xfId="41702" xr:uid="{00000000-0005-0000-0000-000092A20000}"/>
    <cellStyle name="Dezimal 9 4 9 2 3" xfId="41703" xr:uid="{00000000-0005-0000-0000-000093A20000}"/>
    <cellStyle name="Dezimal 9 4 9 2 3 2" xfId="41704" xr:uid="{00000000-0005-0000-0000-000094A20000}"/>
    <cellStyle name="Dezimal 9 4 9 2 3 2 2" xfId="41705" xr:uid="{00000000-0005-0000-0000-000095A20000}"/>
    <cellStyle name="Dezimal 9 4 9 2 3 3" xfId="41706" xr:uid="{00000000-0005-0000-0000-000096A20000}"/>
    <cellStyle name="Dezimal 9 4 9 2 3 3 2" xfId="41707" xr:uid="{00000000-0005-0000-0000-000097A20000}"/>
    <cellStyle name="Dezimal 9 4 9 2 3 4" xfId="41708" xr:uid="{00000000-0005-0000-0000-000098A20000}"/>
    <cellStyle name="Dezimal 9 4 9 2 4" xfId="41709" xr:uid="{00000000-0005-0000-0000-000099A20000}"/>
    <cellStyle name="Dezimal 9 4 9 2 4 2" xfId="41710" xr:uid="{00000000-0005-0000-0000-00009AA20000}"/>
    <cellStyle name="Dezimal 9 4 9 2 5" xfId="41711" xr:uid="{00000000-0005-0000-0000-00009BA20000}"/>
    <cellStyle name="Dezimal 9 4 9 2 5 2" xfId="41712" xr:uid="{00000000-0005-0000-0000-00009CA20000}"/>
    <cellStyle name="Dezimal 9 4 9 2 6" xfId="41713" xr:uid="{00000000-0005-0000-0000-00009DA20000}"/>
    <cellStyle name="Dezimal 9 4 9 3" xfId="41714" xr:uid="{00000000-0005-0000-0000-00009EA20000}"/>
    <cellStyle name="Dezimal 9 4 9 3 2" xfId="41715" xr:uid="{00000000-0005-0000-0000-00009FA20000}"/>
    <cellStyle name="Dezimal 9 4 9 3 2 2" xfId="41716" xr:uid="{00000000-0005-0000-0000-0000A0A20000}"/>
    <cellStyle name="Dezimal 9 4 9 3 3" xfId="41717" xr:uid="{00000000-0005-0000-0000-0000A1A20000}"/>
    <cellStyle name="Dezimal 9 4 9 3 3 2" xfId="41718" xr:uid="{00000000-0005-0000-0000-0000A2A20000}"/>
    <cellStyle name="Dezimal 9 4 9 3 4" xfId="41719" xr:uid="{00000000-0005-0000-0000-0000A3A20000}"/>
    <cellStyle name="Dezimal 9 4 9 4" xfId="41720" xr:uid="{00000000-0005-0000-0000-0000A4A20000}"/>
    <cellStyle name="Dezimal 9 4 9 4 2" xfId="41721" xr:uid="{00000000-0005-0000-0000-0000A5A20000}"/>
    <cellStyle name="Dezimal 9 4 9 5" xfId="41722" xr:uid="{00000000-0005-0000-0000-0000A6A20000}"/>
    <cellStyle name="Dezimal 9 4 9 5 2" xfId="41723" xr:uid="{00000000-0005-0000-0000-0000A7A20000}"/>
    <cellStyle name="Dezimal 9 4 9 6" xfId="41724" xr:uid="{00000000-0005-0000-0000-0000A8A20000}"/>
    <cellStyle name="Dezimal 9 4_Aug" xfId="41725" xr:uid="{00000000-0005-0000-0000-0000A9A20000}"/>
    <cellStyle name="Dezimal 9 5" xfId="41726" xr:uid="{00000000-0005-0000-0000-0000AAA20000}"/>
    <cellStyle name="Dezimal 9 5 10" xfId="41727" xr:uid="{00000000-0005-0000-0000-0000ABA20000}"/>
    <cellStyle name="Dezimal 9 5 10 2" xfId="41728" xr:uid="{00000000-0005-0000-0000-0000ACA20000}"/>
    <cellStyle name="Dezimal 9 5 11" xfId="41729" xr:uid="{00000000-0005-0000-0000-0000ADA20000}"/>
    <cellStyle name="Dezimal 9 5 2" xfId="41730" xr:uid="{00000000-0005-0000-0000-0000AEA20000}"/>
    <cellStyle name="Dezimal 9 5 2 10" xfId="41731" xr:uid="{00000000-0005-0000-0000-0000AFA20000}"/>
    <cellStyle name="Dezimal 9 5 2 2" xfId="41732" xr:uid="{00000000-0005-0000-0000-0000B0A20000}"/>
    <cellStyle name="Dezimal 9 5 2 2 2" xfId="41733" xr:uid="{00000000-0005-0000-0000-0000B1A20000}"/>
    <cellStyle name="Dezimal 9 5 2 2 2 2" xfId="41734" xr:uid="{00000000-0005-0000-0000-0000B2A20000}"/>
    <cellStyle name="Dezimal 9 5 2 2 2 2 2" xfId="41735" xr:uid="{00000000-0005-0000-0000-0000B3A20000}"/>
    <cellStyle name="Dezimal 9 5 2 2 2 2 2 2" xfId="41736" xr:uid="{00000000-0005-0000-0000-0000B4A20000}"/>
    <cellStyle name="Dezimal 9 5 2 2 2 2 3" xfId="41737" xr:uid="{00000000-0005-0000-0000-0000B5A20000}"/>
    <cellStyle name="Dezimal 9 5 2 2 2 3" xfId="41738" xr:uid="{00000000-0005-0000-0000-0000B6A20000}"/>
    <cellStyle name="Dezimal 9 5 2 2 2 3 2" xfId="41739" xr:uid="{00000000-0005-0000-0000-0000B7A20000}"/>
    <cellStyle name="Dezimal 9 5 2 2 2 4" xfId="41740" xr:uid="{00000000-0005-0000-0000-0000B8A20000}"/>
    <cellStyle name="Dezimal 9 5 2 2 3" xfId="41741" xr:uid="{00000000-0005-0000-0000-0000B9A20000}"/>
    <cellStyle name="Dezimal 9 5 2 2 3 2" xfId="41742" xr:uid="{00000000-0005-0000-0000-0000BAA20000}"/>
    <cellStyle name="Dezimal 9 5 2 2 3 2 2" xfId="41743" xr:uid="{00000000-0005-0000-0000-0000BBA20000}"/>
    <cellStyle name="Dezimal 9 5 2 2 3 3" xfId="41744" xr:uid="{00000000-0005-0000-0000-0000BCA20000}"/>
    <cellStyle name="Dezimal 9 5 2 2 4" xfId="41745" xr:uid="{00000000-0005-0000-0000-0000BDA20000}"/>
    <cellStyle name="Dezimal 9 5 2 2_Aug" xfId="41746" xr:uid="{00000000-0005-0000-0000-0000BEA20000}"/>
    <cellStyle name="Dezimal 9 5 2 3" xfId="41747" xr:uid="{00000000-0005-0000-0000-0000BFA20000}"/>
    <cellStyle name="Dezimal 9 5 2 3 2" xfId="41748" xr:uid="{00000000-0005-0000-0000-0000C0A20000}"/>
    <cellStyle name="Dezimal 9 5 2 3 2 2" xfId="41749" xr:uid="{00000000-0005-0000-0000-0000C1A20000}"/>
    <cellStyle name="Dezimal 9 5 2 3 2 2 2" xfId="41750" xr:uid="{00000000-0005-0000-0000-0000C2A20000}"/>
    <cellStyle name="Dezimal 9 5 2 3 2 3" xfId="41751" xr:uid="{00000000-0005-0000-0000-0000C3A20000}"/>
    <cellStyle name="Dezimal 9 5 2 3 3" xfId="41752" xr:uid="{00000000-0005-0000-0000-0000C4A20000}"/>
    <cellStyle name="Dezimal 9 5 2 3 3 2" xfId="41753" xr:uid="{00000000-0005-0000-0000-0000C5A20000}"/>
    <cellStyle name="Dezimal 9 5 2 3 4" xfId="41754" xr:uid="{00000000-0005-0000-0000-0000C6A20000}"/>
    <cellStyle name="Dezimal 9 5 2 4" xfId="41755" xr:uid="{00000000-0005-0000-0000-0000C7A20000}"/>
    <cellStyle name="Dezimal 9 5 2 4 2" xfId="41756" xr:uid="{00000000-0005-0000-0000-0000C8A20000}"/>
    <cellStyle name="Dezimal 9 5 2 4 2 2" xfId="41757" xr:uid="{00000000-0005-0000-0000-0000C9A20000}"/>
    <cellStyle name="Dezimal 9 5 2 4 3" xfId="41758" xr:uid="{00000000-0005-0000-0000-0000CAA20000}"/>
    <cellStyle name="Dezimal 9 5 2 4 3 2" xfId="41759" xr:uid="{00000000-0005-0000-0000-0000CBA20000}"/>
    <cellStyle name="Dezimal 9 5 2 4 4" xfId="41760" xr:uid="{00000000-0005-0000-0000-0000CCA20000}"/>
    <cellStyle name="Dezimal 9 5 2 5" xfId="41761" xr:uid="{00000000-0005-0000-0000-0000CDA20000}"/>
    <cellStyle name="Dezimal 9 5 2 5 2" xfId="41762" xr:uid="{00000000-0005-0000-0000-0000CEA20000}"/>
    <cellStyle name="Dezimal 9 5 2 5 2 2" xfId="41763" xr:uid="{00000000-0005-0000-0000-0000CFA20000}"/>
    <cellStyle name="Dezimal 9 5 2 5 3" xfId="41764" xr:uid="{00000000-0005-0000-0000-0000D0A20000}"/>
    <cellStyle name="Dezimal 9 5 2 5 3 2" xfId="41765" xr:uid="{00000000-0005-0000-0000-0000D1A20000}"/>
    <cellStyle name="Dezimal 9 5 2 5 4" xfId="41766" xr:uid="{00000000-0005-0000-0000-0000D2A20000}"/>
    <cellStyle name="Dezimal 9 5 2 6" xfId="41767" xr:uid="{00000000-0005-0000-0000-0000D3A20000}"/>
    <cellStyle name="Dezimal 9 5 2 6 2" xfId="41768" xr:uid="{00000000-0005-0000-0000-0000D4A20000}"/>
    <cellStyle name="Dezimal 9 5 2 6 2 2" xfId="41769" xr:uid="{00000000-0005-0000-0000-0000D5A20000}"/>
    <cellStyle name="Dezimal 9 5 2 6 3" xfId="41770" xr:uid="{00000000-0005-0000-0000-0000D6A20000}"/>
    <cellStyle name="Dezimal 9 5 2 6 3 2" xfId="41771" xr:uid="{00000000-0005-0000-0000-0000D7A20000}"/>
    <cellStyle name="Dezimal 9 5 2 6 4" xfId="41772" xr:uid="{00000000-0005-0000-0000-0000D8A20000}"/>
    <cellStyle name="Dezimal 9 5 2 7" xfId="41773" xr:uid="{00000000-0005-0000-0000-0000D9A20000}"/>
    <cellStyle name="Dezimal 9 5 2 7 2" xfId="41774" xr:uid="{00000000-0005-0000-0000-0000DAA20000}"/>
    <cellStyle name="Dezimal 9 5 2 7 2 2" xfId="41775" xr:uid="{00000000-0005-0000-0000-0000DBA20000}"/>
    <cellStyle name="Dezimal 9 5 2 7 3" xfId="41776" xr:uid="{00000000-0005-0000-0000-0000DCA20000}"/>
    <cellStyle name="Dezimal 9 5 2 7 3 2" xfId="41777" xr:uid="{00000000-0005-0000-0000-0000DDA20000}"/>
    <cellStyle name="Dezimal 9 5 2 7 4" xfId="41778" xr:uid="{00000000-0005-0000-0000-0000DEA20000}"/>
    <cellStyle name="Dezimal 9 5 2 8" xfId="41779" xr:uid="{00000000-0005-0000-0000-0000DFA20000}"/>
    <cellStyle name="Dezimal 9 5 2 8 2" xfId="41780" xr:uid="{00000000-0005-0000-0000-0000E0A20000}"/>
    <cellStyle name="Dezimal 9 5 2 9" xfId="41781" xr:uid="{00000000-0005-0000-0000-0000E1A20000}"/>
    <cellStyle name="Dezimal 9 5 2 9 2" xfId="41782" xr:uid="{00000000-0005-0000-0000-0000E2A20000}"/>
    <cellStyle name="Dezimal 9 5 2_Aug" xfId="41783" xr:uid="{00000000-0005-0000-0000-0000E3A20000}"/>
    <cellStyle name="Dezimal 9 5 3" xfId="41784" xr:uid="{00000000-0005-0000-0000-0000E4A20000}"/>
    <cellStyle name="Dezimal 9 5 3 2" xfId="41785" xr:uid="{00000000-0005-0000-0000-0000E5A20000}"/>
    <cellStyle name="Dezimal 9 5 3 2 2" xfId="41786" xr:uid="{00000000-0005-0000-0000-0000E6A20000}"/>
    <cellStyle name="Dezimal 9 5 3 2 2 2" xfId="41787" xr:uid="{00000000-0005-0000-0000-0000E7A20000}"/>
    <cellStyle name="Dezimal 9 5 3 2 2 2 2" xfId="41788" xr:uid="{00000000-0005-0000-0000-0000E8A20000}"/>
    <cellStyle name="Dezimal 9 5 3 2 2 3" xfId="41789" xr:uid="{00000000-0005-0000-0000-0000E9A20000}"/>
    <cellStyle name="Dezimal 9 5 3 2 3" xfId="41790" xr:uid="{00000000-0005-0000-0000-0000EAA20000}"/>
    <cellStyle name="Dezimal 9 5 3 2 3 2" xfId="41791" xr:uid="{00000000-0005-0000-0000-0000EBA20000}"/>
    <cellStyle name="Dezimal 9 5 3 2 4" xfId="41792" xr:uid="{00000000-0005-0000-0000-0000ECA20000}"/>
    <cellStyle name="Dezimal 9 5 3 3" xfId="41793" xr:uid="{00000000-0005-0000-0000-0000EDA20000}"/>
    <cellStyle name="Dezimal 9 5 3 3 2" xfId="41794" xr:uid="{00000000-0005-0000-0000-0000EEA20000}"/>
    <cellStyle name="Dezimal 9 5 3 3 2 2" xfId="41795" xr:uid="{00000000-0005-0000-0000-0000EFA20000}"/>
    <cellStyle name="Dezimal 9 5 3 3 3" xfId="41796" xr:uid="{00000000-0005-0000-0000-0000F0A20000}"/>
    <cellStyle name="Dezimal 9 5 3 3 3 2" xfId="41797" xr:uid="{00000000-0005-0000-0000-0000F1A20000}"/>
    <cellStyle name="Dezimal 9 5 3 3 4" xfId="41798" xr:uid="{00000000-0005-0000-0000-0000F2A20000}"/>
    <cellStyle name="Dezimal 9 5 3 4" xfId="41799" xr:uid="{00000000-0005-0000-0000-0000F3A20000}"/>
    <cellStyle name="Dezimal 9 5 3 4 2" xfId="41800" xr:uid="{00000000-0005-0000-0000-0000F4A20000}"/>
    <cellStyle name="Dezimal 9 5 3 4 2 2" xfId="41801" xr:uid="{00000000-0005-0000-0000-0000F5A20000}"/>
    <cellStyle name="Dezimal 9 5 3 4 3" xfId="41802" xr:uid="{00000000-0005-0000-0000-0000F6A20000}"/>
    <cellStyle name="Dezimal 9 5 3 4 3 2" xfId="41803" xr:uid="{00000000-0005-0000-0000-0000F7A20000}"/>
    <cellStyle name="Dezimal 9 5 3 4 4" xfId="41804" xr:uid="{00000000-0005-0000-0000-0000F8A20000}"/>
    <cellStyle name="Dezimal 9 5 3 5" xfId="41805" xr:uid="{00000000-0005-0000-0000-0000F9A20000}"/>
    <cellStyle name="Dezimal 9 5 3 5 2" xfId="41806" xr:uid="{00000000-0005-0000-0000-0000FAA20000}"/>
    <cellStyle name="Dezimal 9 5 3 5 2 2" xfId="41807" xr:uid="{00000000-0005-0000-0000-0000FBA20000}"/>
    <cellStyle name="Dezimal 9 5 3 5 3" xfId="41808" xr:uid="{00000000-0005-0000-0000-0000FCA20000}"/>
    <cellStyle name="Dezimal 9 5 3 5 3 2" xfId="41809" xr:uid="{00000000-0005-0000-0000-0000FDA20000}"/>
    <cellStyle name="Dezimal 9 5 3 5 4" xfId="41810" xr:uid="{00000000-0005-0000-0000-0000FEA20000}"/>
    <cellStyle name="Dezimal 9 5 3 6" xfId="41811" xr:uid="{00000000-0005-0000-0000-0000FFA20000}"/>
    <cellStyle name="Dezimal 9 5 3 6 2" xfId="41812" xr:uid="{00000000-0005-0000-0000-000000A30000}"/>
    <cellStyle name="Dezimal 9 5 3 7" xfId="41813" xr:uid="{00000000-0005-0000-0000-000001A30000}"/>
    <cellStyle name="Dezimal 9 5 3 7 2" xfId="41814" xr:uid="{00000000-0005-0000-0000-000002A30000}"/>
    <cellStyle name="Dezimal 9 5 3 8" xfId="41815" xr:uid="{00000000-0005-0000-0000-000003A30000}"/>
    <cellStyle name="Dezimal 9 5 3_Aug" xfId="41816" xr:uid="{00000000-0005-0000-0000-000004A30000}"/>
    <cellStyle name="Dezimal 9 5 4" xfId="41817" xr:uid="{00000000-0005-0000-0000-000005A30000}"/>
    <cellStyle name="Dezimal 9 5 4 2" xfId="41818" xr:uid="{00000000-0005-0000-0000-000006A30000}"/>
    <cellStyle name="Dezimal 9 5 4 2 2" xfId="41819" xr:uid="{00000000-0005-0000-0000-000007A30000}"/>
    <cellStyle name="Dezimal 9 5 4 2 2 2" xfId="41820" xr:uid="{00000000-0005-0000-0000-000008A30000}"/>
    <cellStyle name="Dezimal 9 5 4 2 3" xfId="41821" xr:uid="{00000000-0005-0000-0000-000009A30000}"/>
    <cellStyle name="Dezimal 9 5 4 3" xfId="41822" xr:uid="{00000000-0005-0000-0000-00000AA30000}"/>
    <cellStyle name="Dezimal 9 5 4 3 2" xfId="41823" xr:uid="{00000000-0005-0000-0000-00000BA30000}"/>
    <cellStyle name="Dezimal 9 5 4 4" xfId="41824" xr:uid="{00000000-0005-0000-0000-00000CA30000}"/>
    <cellStyle name="Dezimal 9 5 5" xfId="41825" xr:uid="{00000000-0005-0000-0000-00000DA30000}"/>
    <cellStyle name="Dezimal 9 5 5 2" xfId="41826" xr:uid="{00000000-0005-0000-0000-00000EA30000}"/>
    <cellStyle name="Dezimal 9 5 5 2 2" xfId="41827" xr:uid="{00000000-0005-0000-0000-00000FA30000}"/>
    <cellStyle name="Dezimal 9 5 5 3" xfId="41828" xr:uid="{00000000-0005-0000-0000-000010A30000}"/>
    <cellStyle name="Dezimal 9 5 5 3 2" xfId="41829" xr:uid="{00000000-0005-0000-0000-000011A30000}"/>
    <cellStyle name="Dezimal 9 5 5 4" xfId="41830" xr:uid="{00000000-0005-0000-0000-000012A30000}"/>
    <cellStyle name="Dezimal 9 5 6" xfId="41831" xr:uid="{00000000-0005-0000-0000-000013A30000}"/>
    <cellStyle name="Dezimal 9 5 6 2" xfId="41832" xr:uid="{00000000-0005-0000-0000-000014A30000}"/>
    <cellStyle name="Dezimal 9 5 6 2 2" xfId="41833" xr:uid="{00000000-0005-0000-0000-000015A30000}"/>
    <cellStyle name="Dezimal 9 5 6 3" xfId="41834" xr:uid="{00000000-0005-0000-0000-000016A30000}"/>
    <cellStyle name="Dezimal 9 5 6 3 2" xfId="41835" xr:uid="{00000000-0005-0000-0000-000017A30000}"/>
    <cellStyle name="Dezimal 9 5 6 4" xfId="41836" xr:uid="{00000000-0005-0000-0000-000018A30000}"/>
    <cellStyle name="Dezimal 9 5 7" xfId="41837" xr:uid="{00000000-0005-0000-0000-000019A30000}"/>
    <cellStyle name="Dezimal 9 5 7 2" xfId="41838" xr:uid="{00000000-0005-0000-0000-00001AA30000}"/>
    <cellStyle name="Dezimal 9 5 7 2 2" xfId="41839" xr:uid="{00000000-0005-0000-0000-00001BA30000}"/>
    <cellStyle name="Dezimal 9 5 7 3" xfId="41840" xr:uid="{00000000-0005-0000-0000-00001CA30000}"/>
    <cellStyle name="Dezimal 9 5 7 3 2" xfId="41841" xr:uid="{00000000-0005-0000-0000-00001DA30000}"/>
    <cellStyle name="Dezimal 9 5 7 4" xfId="41842" xr:uid="{00000000-0005-0000-0000-00001EA30000}"/>
    <cellStyle name="Dezimal 9 5 8" xfId="41843" xr:uid="{00000000-0005-0000-0000-00001FA30000}"/>
    <cellStyle name="Dezimal 9 5 8 2" xfId="41844" xr:uid="{00000000-0005-0000-0000-000020A30000}"/>
    <cellStyle name="Dezimal 9 5 8 2 2" xfId="41845" xr:uid="{00000000-0005-0000-0000-000021A30000}"/>
    <cellStyle name="Dezimal 9 5 8 3" xfId="41846" xr:uid="{00000000-0005-0000-0000-000022A30000}"/>
    <cellStyle name="Dezimal 9 5 8 3 2" xfId="41847" xr:uid="{00000000-0005-0000-0000-000023A30000}"/>
    <cellStyle name="Dezimal 9 5 8 4" xfId="41848" xr:uid="{00000000-0005-0000-0000-000024A30000}"/>
    <cellStyle name="Dezimal 9 5 9" xfId="41849" xr:uid="{00000000-0005-0000-0000-000025A30000}"/>
    <cellStyle name="Dezimal 9 5 9 2" xfId="41850" xr:uid="{00000000-0005-0000-0000-000026A30000}"/>
    <cellStyle name="Dezimal 9 5_Aug" xfId="41851" xr:uid="{00000000-0005-0000-0000-000027A30000}"/>
    <cellStyle name="Dezimal 9 6" xfId="41852" xr:uid="{00000000-0005-0000-0000-000028A30000}"/>
    <cellStyle name="Dezimal 9 6 10" xfId="41853" xr:uid="{00000000-0005-0000-0000-000029A30000}"/>
    <cellStyle name="Dezimal 9 6 10 2" xfId="41854" xr:uid="{00000000-0005-0000-0000-00002AA30000}"/>
    <cellStyle name="Dezimal 9 6 11" xfId="41855" xr:uid="{00000000-0005-0000-0000-00002BA30000}"/>
    <cellStyle name="Dezimal 9 6 2" xfId="41856" xr:uid="{00000000-0005-0000-0000-00002CA30000}"/>
    <cellStyle name="Dezimal 9 6 2 10" xfId="41857" xr:uid="{00000000-0005-0000-0000-00002DA30000}"/>
    <cellStyle name="Dezimal 9 6 2 2" xfId="41858" xr:uid="{00000000-0005-0000-0000-00002EA30000}"/>
    <cellStyle name="Dezimal 9 6 2 2 2" xfId="41859" xr:uid="{00000000-0005-0000-0000-00002FA30000}"/>
    <cellStyle name="Dezimal 9 6 2 2 2 2" xfId="41860" xr:uid="{00000000-0005-0000-0000-000030A30000}"/>
    <cellStyle name="Dezimal 9 6 2 2 2 2 2" xfId="41861" xr:uid="{00000000-0005-0000-0000-000031A30000}"/>
    <cellStyle name="Dezimal 9 6 2 2 2 3" xfId="41862" xr:uid="{00000000-0005-0000-0000-000032A30000}"/>
    <cellStyle name="Dezimal 9 6 2 2 3" xfId="41863" xr:uid="{00000000-0005-0000-0000-000033A30000}"/>
    <cellStyle name="Dezimal 9 6 2 2 3 2" xfId="41864" xr:uid="{00000000-0005-0000-0000-000034A30000}"/>
    <cellStyle name="Dezimal 9 6 2 2 4" xfId="41865" xr:uid="{00000000-0005-0000-0000-000035A30000}"/>
    <cellStyle name="Dezimal 9 6 2 3" xfId="41866" xr:uid="{00000000-0005-0000-0000-000036A30000}"/>
    <cellStyle name="Dezimal 9 6 2 3 2" xfId="41867" xr:uid="{00000000-0005-0000-0000-000037A30000}"/>
    <cellStyle name="Dezimal 9 6 2 3 2 2" xfId="41868" xr:uid="{00000000-0005-0000-0000-000038A30000}"/>
    <cellStyle name="Dezimal 9 6 2 3 3" xfId="41869" xr:uid="{00000000-0005-0000-0000-000039A30000}"/>
    <cellStyle name="Dezimal 9 6 2 3 3 2" xfId="41870" xr:uid="{00000000-0005-0000-0000-00003AA30000}"/>
    <cellStyle name="Dezimal 9 6 2 3 4" xfId="41871" xr:uid="{00000000-0005-0000-0000-00003BA30000}"/>
    <cellStyle name="Dezimal 9 6 2 4" xfId="41872" xr:uid="{00000000-0005-0000-0000-00003CA30000}"/>
    <cellStyle name="Dezimal 9 6 2 4 2" xfId="41873" xr:uid="{00000000-0005-0000-0000-00003DA30000}"/>
    <cellStyle name="Dezimal 9 6 2 4 2 2" xfId="41874" xr:uid="{00000000-0005-0000-0000-00003EA30000}"/>
    <cellStyle name="Dezimal 9 6 2 4 3" xfId="41875" xr:uid="{00000000-0005-0000-0000-00003FA30000}"/>
    <cellStyle name="Dezimal 9 6 2 4 3 2" xfId="41876" xr:uid="{00000000-0005-0000-0000-000040A30000}"/>
    <cellStyle name="Dezimal 9 6 2 4 4" xfId="41877" xr:uid="{00000000-0005-0000-0000-000041A30000}"/>
    <cellStyle name="Dezimal 9 6 2 5" xfId="41878" xr:uid="{00000000-0005-0000-0000-000042A30000}"/>
    <cellStyle name="Dezimal 9 6 2 5 2" xfId="41879" xr:uid="{00000000-0005-0000-0000-000043A30000}"/>
    <cellStyle name="Dezimal 9 6 2 5 2 2" xfId="41880" xr:uid="{00000000-0005-0000-0000-000044A30000}"/>
    <cellStyle name="Dezimal 9 6 2 5 3" xfId="41881" xr:uid="{00000000-0005-0000-0000-000045A30000}"/>
    <cellStyle name="Dezimal 9 6 2 5 3 2" xfId="41882" xr:uid="{00000000-0005-0000-0000-000046A30000}"/>
    <cellStyle name="Dezimal 9 6 2 5 4" xfId="41883" xr:uid="{00000000-0005-0000-0000-000047A30000}"/>
    <cellStyle name="Dezimal 9 6 2 6" xfId="41884" xr:uid="{00000000-0005-0000-0000-000048A30000}"/>
    <cellStyle name="Dezimal 9 6 2 6 2" xfId="41885" xr:uid="{00000000-0005-0000-0000-000049A30000}"/>
    <cellStyle name="Dezimal 9 6 2 6 2 2" xfId="41886" xr:uid="{00000000-0005-0000-0000-00004AA30000}"/>
    <cellStyle name="Dezimal 9 6 2 6 3" xfId="41887" xr:uid="{00000000-0005-0000-0000-00004BA30000}"/>
    <cellStyle name="Dezimal 9 6 2 6 3 2" xfId="41888" xr:uid="{00000000-0005-0000-0000-00004CA30000}"/>
    <cellStyle name="Dezimal 9 6 2 6 4" xfId="41889" xr:uid="{00000000-0005-0000-0000-00004DA30000}"/>
    <cellStyle name="Dezimal 9 6 2 7" xfId="41890" xr:uid="{00000000-0005-0000-0000-00004EA30000}"/>
    <cellStyle name="Dezimal 9 6 2 7 2" xfId="41891" xr:uid="{00000000-0005-0000-0000-00004FA30000}"/>
    <cellStyle name="Dezimal 9 6 2 7 2 2" xfId="41892" xr:uid="{00000000-0005-0000-0000-000050A30000}"/>
    <cellStyle name="Dezimal 9 6 2 7 3" xfId="41893" xr:uid="{00000000-0005-0000-0000-000051A30000}"/>
    <cellStyle name="Dezimal 9 6 2 7 3 2" xfId="41894" xr:uid="{00000000-0005-0000-0000-000052A30000}"/>
    <cellStyle name="Dezimal 9 6 2 7 4" xfId="41895" xr:uid="{00000000-0005-0000-0000-000053A30000}"/>
    <cellStyle name="Dezimal 9 6 2 8" xfId="41896" xr:uid="{00000000-0005-0000-0000-000054A30000}"/>
    <cellStyle name="Dezimal 9 6 2 8 2" xfId="41897" xr:uid="{00000000-0005-0000-0000-000055A30000}"/>
    <cellStyle name="Dezimal 9 6 2 9" xfId="41898" xr:uid="{00000000-0005-0000-0000-000056A30000}"/>
    <cellStyle name="Dezimal 9 6 2 9 2" xfId="41899" xr:uid="{00000000-0005-0000-0000-000057A30000}"/>
    <cellStyle name="Dezimal 9 6 2_Aug" xfId="41900" xr:uid="{00000000-0005-0000-0000-000058A30000}"/>
    <cellStyle name="Dezimal 9 6 3" xfId="41901" xr:uid="{00000000-0005-0000-0000-000059A30000}"/>
    <cellStyle name="Dezimal 9 6 3 2" xfId="41902" xr:uid="{00000000-0005-0000-0000-00005AA30000}"/>
    <cellStyle name="Dezimal 9 6 3 2 2" xfId="41903" xr:uid="{00000000-0005-0000-0000-00005BA30000}"/>
    <cellStyle name="Dezimal 9 6 3 2 2 2" xfId="41904" xr:uid="{00000000-0005-0000-0000-00005CA30000}"/>
    <cellStyle name="Dezimal 9 6 3 2 3" xfId="41905" xr:uid="{00000000-0005-0000-0000-00005DA30000}"/>
    <cellStyle name="Dezimal 9 6 3 2 3 2" xfId="41906" xr:uid="{00000000-0005-0000-0000-00005EA30000}"/>
    <cellStyle name="Dezimal 9 6 3 2 4" xfId="41907" xr:uid="{00000000-0005-0000-0000-00005FA30000}"/>
    <cellStyle name="Dezimal 9 6 3 3" xfId="41908" xr:uid="{00000000-0005-0000-0000-000060A30000}"/>
    <cellStyle name="Dezimal 9 6 3 3 2" xfId="41909" xr:uid="{00000000-0005-0000-0000-000061A30000}"/>
    <cellStyle name="Dezimal 9 6 3 3 2 2" xfId="41910" xr:uid="{00000000-0005-0000-0000-000062A30000}"/>
    <cellStyle name="Dezimal 9 6 3 3 3" xfId="41911" xr:uid="{00000000-0005-0000-0000-000063A30000}"/>
    <cellStyle name="Dezimal 9 6 3 3 3 2" xfId="41912" xr:uid="{00000000-0005-0000-0000-000064A30000}"/>
    <cellStyle name="Dezimal 9 6 3 3 4" xfId="41913" xr:uid="{00000000-0005-0000-0000-000065A30000}"/>
    <cellStyle name="Dezimal 9 6 3 4" xfId="41914" xr:uid="{00000000-0005-0000-0000-000066A30000}"/>
    <cellStyle name="Dezimal 9 6 3 4 2" xfId="41915" xr:uid="{00000000-0005-0000-0000-000067A30000}"/>
    <cellStyle name="Dezimal 9 6 3 5" xfId="41916" xr:uid="{00000000-0005-0000-0000-000068A30000}"/>
    <cellStyle name="Dezimal 9 6 3 5 2" xfId="41917" xr:uid="{00000000-0005-0000-0000-000069A30000}"/>
    <cellStyle name="Dezimal 9 6 3 6" xfId="41918" xr:uid="{00000000-0005-0000-0000-00006AA30000}"/>
    <cellStyle name="Dezimal 9 6 4" xfId="41919" xr:uid="{00000000-0005-0000-0000-00006BA30000}"/>
    <cellStyle name="Dezimal 9 6 4 2" xfId="41920" xr:uid="{00000000-0005-0000-0000-00006CA30000}"/>
    <cellStyle name="Dezimal 9 6 4 2 2" xfId="41921" xr:uid="{00000000-0005-0000-0000-00006DA30000}"/>
    <cellStyle name="Dezimal 9 6 4 3" xfId="41922" xr:uid="{00000000-0005-0000-0000-00006EA30000}"/>
    <cellStyle name="Dezimal 9 6 4 3 2" xfId="41923" xr:uid="{00000000-0005-0000-0000-00006FA30000}"/>
    <cellStyle name="Dezimal 9 6 4 4" xfId="41924" xr:uid="{00000000-0005-0000-0000-000070A30000}"/>
    <cellStyle name="Dezimal 9 6 5" xfId="41925" xr:uid="{00000000-0005-0000-0000-000071A30000}"/>
    <cellStyle name="Dezimal 9 6 5 2" xfId="41926" xr:uid="{00000000-0005-0000-0000-000072A30000}"/>
    <cellStyle name="Dezimal 9 6 5 2 2" xfId="41927" xr:uid="{00000000-0005-0000-0000-000073A30000}"/>
    <cellStyle name="Dezimal 9 6 5 3" xfId="41928" xr:uid="{00000000-0005-0000-0000-000074A30000}"/>
    <cellStyle name="Dezimal 9 6 5 3 2" xfId="41929" xr:uid="{00000000-0005-0000-0000-000075A30000}"/>
    <cellStyle name="Dezimal 9 6 5 4" xfId="41930" xr:uid="{00000000-0005-0000-0000-000076A30000}"/>
    <cellStyle name="Dezimal 9 6 6" xfId="41931" xr:uid="{00000000-0005-0000-0000-000077A30000}"/>
    <cellStyle name="Dezimal 9 6 6 2" xfId="41932" xr:uid="{00000000-0005-0000-0000-000078A30000}"/>
    <cellStyle name="Dezimal 9 6 6 2 2" xfId="41933" xr:uid="{00000000-0005-0000-0000-000079A30000}"/>
    <cellStyle name="Dezimal 9 6 6 3" xfId="41934" xr:uid="{00000000-0005-0000-0000-00007AA30000}"/>
    <cellStyle name="Dezimal 9 6 6 3 2" xfId="41935" xr:uid="{00000000-0005-0000-0000-00007BA30000}"/>
    <cellStyle name="Dezimal 9 6 6 4" xfId="41936" xr:uid="{00000000-0005-0000-0000-00007CA30000}"/>
    <cellStyle name="Dezimal 9 6 7" xfId="41937" xr:uid="{00000000-0005-0000-0000-00007DA30000}"/>
    <cellStyle name="Dezimal 9 6 7 2" xfId="41938" xr:uid="{00000000-0005-0000-0000-00007EA30000}"/>
    <cellStyle name="Dezimal 9 6 7 2 2" xfId="41939" xr:uid="{00000000-0005-0000-0000-00007FA30000}"/>
    <cellStyle name="Dezimal 9 6 7 3" xfId="41940" xr:uid="{00000000-0005-0000-0000-000080A30000}"/>
    <cellStyle name="Dezimal 9 6 7 3 2" xfId="41941" xr:uid="{00000000-0005-0000-0000-000081A30000}"/>
    <cellStyle name="Dezimal 9 6 7 4" xfId="41942" xr:uid="{00000000-0005-0000-0000-000082A30000}"/>
    <cellStyle name="Dezimal 9 6 8" xfId="41943" xr:uid="{00000000-0005-0000-0000-000083A30000}"/>
    <cellStyle name="Dezimal 9 6 8 2" xfId="41944" xr:uid="{00000000-0005-0000-0000-000084A30000}"/>
    <cellStyle name="Dezimal 9 6 8 2 2" xfId="41945" xr:uid="{00000000-0005-0000-0000-000085A30000}"/>
    <cellStyle name="Dezimal 9 6 8 3" xfId="41946" xr:uid="{00000000-0005-0000-0000-000086A30000}"/>
    <cellStyle name="Dezimal 9 6 8 3 2" xfId="41947" xr:uid="{00000000-0005-0000-0000-000087A30000}"/>
    <cellStyle name="Dezimal 9 6 8 4" xfId="41948" xr:uid="{00000000-0005-0000-0000-000088A30000}"/>
    <cellStyle name="Dezimal 9 6 9" xfId="41949" xr:uid="{00000000-0005-0000-0000-000089A30000}"/>
    <cellStyle name="Dezimal 9 6 9 2" xfId="41950" xr:uid="{00000000-0005-0000-0000-00008AA30000}"/>
    <cellStyle name="Dezimal 9 6_Aug" xfId="41951" xr:uid="{00000000-0005-0000-0000-00008BA30000}"/>
    <cellStyle name="Dezimal 9 7" xfId="41952" xr:uid="{00000000-0005-0000-0000-00008CA30000}"/>
    <cellStyle name="Dezimal 9 7 10" xfId="41953" xr:uid="{00000000-0005-0000-0000-00008DA30000}"/>
    <cellStyle name="Dezimal 9 7 2" xfId="41954" xr:uid="{00000000-0005-0000-0000-00008EA30000}"/>
    <cellStyle name="Dezimal 9 7 2 10" xfId="41955" xr:uid="{00000000-0005-0000-0000-00008FA30000}"/>
    <cellStyle name="Dezimal 9 7 2 2" xfId="41956" xr:uid="{00000000-0005-0000-0000-000090A30000}"/>
    <cellStyle name="Dezimal 9 7 2 2 2" xfId="41957" xr:uid="{00000000-0005-0000-0000-000091A30000}"/>
    <cellStyle name="Dezimal 9 7 2 2 2 2" xfId="41958" xr:uid="{00000000-0005-0000-0000-000092A30000}"/>
    <cellStyle name="Dezimal 9 7 2 2 3" xfId="41959" xr:uid="{00000000-0005-0000-0000-000093A30000}"/>
    <cellStyle name="Dezimal 9 7 2 2 3 2" xfId="41960" xr:uid="{00000000-0005-0000-0000-000094A30000}"/>
    <cellStyle name="Dezimal 9 7 2 2 4" xfId="41961" xr:uid="{00000000-0005-0000-0000-000095A30000}"/>
    <cellStyle name="Dezimal 9 7 2 3" xfId="41962" xr:uid="{00000000-0005-0000-0000-000096A30000}"/>
    <cellStyle name="Dezimal 9 7 2 3 2" xfId="41963" xr:uid="{00000000-0005-0000-0000-000097A30000}"/>
    <cellStyle name="Dezimal 9 7 2 3 2 2" xfId="41964" xr:uid="{00000000-0005-0000-0000-000098A30000}"/>
    <cellStyle name="Dezimal 9 7 2 3 3" xfId="41965" xr:uid="{00000000-0005-0000-0000-000099A30000}"/>
    <cellStyle name="Dezimal 9 7 2 3 3 2" xfId="41966" xr:uid="{00000000-0005-0000-0000-00009AA30000}"/>
    <cellStyle name="Dezimal 9 7 2 3 4" xfId="41967" xr:uid="{00000000-0005-0000-0000-00009BA30000}"/>
    <cellStyle name="Dezimal 9 7 2 4" xfId="41968" xr:uid="{00000000-0005-0000-0000-00009CA30000}"/>
    <cellStyle name="Dezimal 9 7 2 4 2" xfId="41969" xr:uid="{00000000-0005-0000-0000-00009DA30000}"/>
    <cellStyle name="Dezimal 9 7 2 4 2 2" xfId="41970" xr:uid="{00000000-0005-0000-0000-00009EA30000}"/>
    <cellStyle name="Dezimal 9 7 2 4 3" xfId="41971" xr:uid="{00000000-0005-0000-0000-00009FA30000}"/>
    <cellStyle name="Dezimal 9 7 2 4 3 2" xfId="41972" xr:uid="{00000000-0005-0000-0000-0000A0A30000}"/>
    <cellStyle name="Dezimal 9 7 2 4 4" xfId="41973" xr:uid="{00000000-0005-0000-0000-0000A1A30000}"/>
    <cellStyle name="Dezimal 9 7 2 5" xfId="41974" xr:uid="{00000000-0005-0000-0000-0000A2A30000}"/>
    <cellStyle name="Dezimal 9 7 2 5 2" xfId="41975" xr:uid="{00000000-0005-0000-0000-0000A3A30000}"/>
    <cellStyle name="Dezimal 9 7 2 5 2 2" xfId="41976" xr:uid="{00000000-0005-0000-0000-0000A4A30000}"/>
    <cellStyle name="Dezimal 9 7 2 5 3" xfId="41977" xr:uid="{00000000-0005-0000-0000-0000A5A30000}"/>
    <cellStyle name="Dezimal 9 7 2 5 3 2" xfId="41978" xr:uid="{00000000-0005-0000-0000-0000A6A30000}"/>
    <cellStyle name="Dezimal 9 7 2 5 4" xfId="41979" xr:uid="{00000000-0005-0000-0000-0000A7A30000}"/>
    <cellStyle name="Dezimal 9 7 2 6" xfId="41980" xr:uid="{00000000-0005-0000-0000-0000A8A30000}"/>
    <cellStyle name="Dezimal 9 7 2 6 2" xfId="41981" xr:uid="{00000000-0005-0000-0000-0000A9A30000}"/>
    <cellStyle name="Dezimal 9 7 2 6 2 2" xfId="41982" xr:uid="{00000000-0005-0000-0000-0000AAA30000}"/>
    <cellStyle name="Dezimal 9 7 2 6 3" xfId="41983" xr:uid="{00000000-0005-0000-0000-0000ABA30000}"/>
    <cellStyle name="Dezimal 9 7 2 6 3 2" xfId="41984" xr:uid="{00000000-0005-0000-0000-0000ACA30000}"/>
    <cellStyle name="Dezimal 9 7 2 6 4" xfId="41985" xr:uid="{00000000-0005-0000-0000-0000ADA30000}"/>
    <cellStyle name="Dezimal 9 7 2 7" xfId="41986" xr:uid="{00000000-0005-0000-0000-0000AEA30000}"/>
    <cellStyle name="Dezimal 9 7 2 7 2" xfId="41987" xr:uid="{00000000-0005-0000-0000-0000AFA30000}"/>
    <cellStyle name="Dezimal 9 7 2 7 2 2" xfId="41988" xr:uid="{00000000-0005-0000-0000-0000B0A30000}"/>
    <cellStyle name="Dezimal 9 7 2 7 3" xfId="41989" xr:uid="{00000000-0005-0000-0000-0000B1A30000}"/>
    <cellStyle name="Dezimal 9 7 2 7 3 2" xfId="41990" xr:uid="{00000000-0005-0000-0000-0000B2A30000}"/>
    <cellStyle name="Dezimal 9 7 2 7 4" xfId="41991" xr:uid="{00000000-0005-0000-0000-0000B3A30000}"/>
    <cellStyle name="Dezimal 9 7 2 8" xfId="41992" xr:uid="{00000000-0005-0000-0000-0000B4A30000}"/>
    <cellStyle name="Dezimal 9 7 2 8 2" xfId="41993" xr:uid="{00000000-0005-0000-0000-0000B5A30000}"/>
    <cellStyle name="Dezimal 9 7 2 9" xfId="41994" xr:uid="{00000000-0005-0000-0000-0000B6A30000}"/>
    <cellStyle name="Dezimal 9 7 2 9 2" xfId="41995" xr:uid="{00000000-0005-0000-0000-0000B7A30000}"/>
    <cellStyle name="Dezimal 9 7 3" xfId="41996" xr:uid="{00000000-0005-0000-0000-0000B8A30000}"/>
    <cellStyle name="Dezimal 9 7 3 2" xfId="41997" xr:uid="{00000000-0005-0000-0000-0000B9A30000}"/>
    <cellStyle name="Dezimal 9 7 3 2 2" xfId="41998" xr:uid="{00000000-0005-0000-0000-0000BAA30000}"/>
    <cellStyle name="Dezimal 9 7 3 3" xfId="41999" xr:uid="{00000000-0005-0000-0000-0000BBA30000}"/>
    <cellStyle name="Dezimal 9 7 3 3 2" xfId="42000" xr:uid="{00000000-0005-0000-0000-0000BCA30000}"/>
    <cellStyle name="Dezimal 9 7 3 4" xfId="42001" xr:uid="{00000000-0005-0000-0000-0000BDA30000}"/>
    <cellStyle name="Dezimal 9 7 4" xfId="42002" xr:uid="{00000000-0005-0000-0000-0000BEA30000}"/>
    <cellStyle name="Dezimal 9 7 4 2" xfId="42003" xr:uid="{00000000-0005-0000-0000-0000BFA30000}"/>
    <cellStyle name="Dezimal 9 7 4 2 2" xfId="42004" xr:uid="{00000000-0005-0000-0000-0000C0A30000}"/>
    <cellStyle name="Dezimal 9 7 4 3" xfId="42005" xr:uid="{00000000-0005-0000-0000-0000C1A30000}"/>
    <cellStyle name="Dezimal 9 7 4 3 2" xfId="42006" xr:uid="{00000000-0005-0000-0000-0000C2A30000}"/>
    <cellStyle name="Dezimal 9 7 4 4" xfId="42007" xr:uid="{00000000-0005-0000-0000-0000C3A30000}"/>
    <cellStyle name="Dezimal 9 7 5" xfId="42008" xr:uid="{00000000-0005-0000-0000-0000C4A30000}"/>
    <cellStyle name="Dezimal 9 7 5 2" xfId="42009" xr:uid="{00000000-0005-0000-0000-0000C5A30000}"/>
    <cellStyle name="Dezimal 9 7 5 2 2" xfId="42010" xr:uid="{00000000-0005-0000-0000-0000C6A30000}"/>
    <cellStyle name="Dezimal 9 7 5 3" xfId="42011" xr:uid="{00000000-0005-0000-0000-0000C7A30000}"/>
    <cellStyle name="Dezimal 9 7 5 3 2" xfId="42012" xr:uid="{00000000-0005-0000-0000-0000C8A30000}"/>
    <cellStyle name="Dezimal 9 7 5 4" xfId="42013" xr:uid="{00000000-0005-0000-0000-0000C9A30000}"/>
    <cellStyle name="Dezimal 9 7 6" xfId="42014" xr:uid="{00000000-0005-0000-0000-0000CAA30000}"/>
    <cellStyle name="Dezimal 9 7 6 2" xfId="42015" xr:uid="{00000000-0005-0000-0000-0000CBA30000}"/>
    <cellStyle name="Dezimal 9 7 6 2 2" xfId="42016" xr:uid="{00000000-0005-0000-0000-0000CCA30000}"/>
    <cellStyle name="Dezimal 9 7 6 3" xfId="42017" xr:uid="{00000000-0005-0000-0000-0000CDA30000}"/>
    <cellStyle name="Dezimal 9 7 6 3 2" xfId="42018" xr:uid="{00000000-0005-0000-0000-0000CEA30000}"/>
    <cellStyle name="Dezimal 9 7 6 4" xfId="42019" xr:uid="{00000000-0005-0000-0000-0000CFA30000}"/>
    <cellStyle name="Dezimal 9 7 7" xfId="42020" xr:uid="{00000000-0005-0000-0000-0000D0A30000}"/>
    <cellStyle name="Dezimal 9 7 7 2" xfId="42021" xr:uid="{00000000-0005-0000-0000-0000D1A30000}"/>
    <cellStyle name="Dezimal 9 7 7 2 2" xfId="42022" xr:uid="{00000000-0005-0000-0000-0000D2A30000}"/>
    <cellStyle name="Dezimal 9 7 7 3" xfId="42023" xr:uid="{00000000-0005-0000-0000-0000D3A30000}"/>
    <cellStyle name="Dezimal 9 7 7 3 2" xfId="42024" xr:uid="{00000000-0005-0000-0000-0000D4A30000}"/>
    <cellStyle name="Dezimal 9 7 7 4" xfId="42025" xr:uid="{00000000-0005-0000-0000-0000D5A30000}"/>
    <cellStyle name="Dezimal 9 7 8" xfId="42026" xr:uid="{00000000-0005-0000-0000-0000D6A30000}"/>
    <cellStyle name="Dezimal 9 7 8 2" xfId="42027" xr:uid="{00000000-0005-0000-0000-0000D7A30000}"/>
    <cellStyle name="Dezimal 9 7 9" xfId="42028" xr:uid="{00000000-0005-0000-0000-0000D8A30000}"/>
    <cellStyle name="Dezimal 9 7 9 2" xfId="42029" xr:uid="{00000000-0005-0000-0000-0000D9A30000}"/>
    <cellStyle name="Dezimal 9 7_Aug" xfId="42030" xr:uid="{00000000-0005-0000-0000-0000DAA30000}"/>
    <cellStyle name="Dezimal 9 8" xfId="42031" xr:uid="{00000000-0005-0000-0000-0000DBA30000}"/>
    <cellStyle name="Dezimal 9 8 10" xfId="42032" xr:uid="{00000000-0005-0000-0000-0000DCA30000}"/>
    <cellStyle name="Dezimal 9 8 2" xfId="42033" xr:uid="{00000000-0005-0000-0000-0000DDA30000}"/>
    <cellStyle name="Dezimal 9 8 2 2" xfId="42034" xr:uid="{00000000-0005-0000-0000-0000DEA30000}"/>
    <cellStyle name="Dezimal 9 8 2 2 2" xfId="42035" xr:uid="{00000000-0005-0000-0000-0000DFA30000}"/>
    <cellStyle name="Dezimal 9 8 2 2 2 2" xfId="42036" xr:uid="{00000000-0005-0000-0000-0000E0A30000}"/>
    <cellStyle name="Dezimal 9 8 2 2 3" xfId="42037" xr:uid="{00000000-0005-0000-0000-0000E1A30000}"/>
    <cellStyle name="Dezimal 9 8 2 2 3 2" xfId="42038" xr:uid="{00000000-0005-0000-0000-0000E2A30000}"/>
    <cellStyle name="Dezimal 9 8 2 2 4" xfId="42039" xr:uid="{00000000-0005-0000-0000-0000E3A30000}"/>
    <cellStyle name="Dezimal 9 8 2 3" xfId="42040" xr:uid="{00000000-0005-0000-0000-0000E4A30000}"/>
    <cellStyle name="Dezimal 9 8 2 3 2" xfId="42041" xr:uid="{00000000-0005-0000-0000-0000E5A30000}"/>
    <cellStyle name="Dezimal 9 8 2 3 2 2" xfId="42042" xr:uid="{00000000-0005-0000-0000-0000E6A30000}"/>
    <cellStyle name="Dezimal 9 8 2 3 3" xfId="42043" xr:uid="{00000000-0005-0000-0000-0000E7A30000}"/>
    <cellStyle name="Dezimal 9 8 2 3 3 2" xfId="42044" xr:uid="{00000000-0005-0000-0000-0000E8A30000}"/>
    <cellStyle name="Dezimal 9 8 2 3 4" xfId="42045" xr:uid="{00000000-0005-0000-0000-0000E9A30000}"/>
    <cellStyle name="Dezimal 9 8 2 4" xfId="42046" xr:uid="{00000000-0005-0000-0000-0000EAA30000}"/>
    <cellStyle name="Dezimal 9 8 2 4 2" xfId="42047" xr:uid="{00000000-0005-0000-0000-0000EBA30000}"/>
    <cellStyle name="Dezimal 9 8 2 5" xfId="42048" xr:uid="{00000000-0005-0000-0000-0000ECA30000}"/>
    <cellStyle name="Dezimal 9 8 2 5 2" xfId="42049" xr:uid="{00000000-0005-0000-0000-0000EDA30000}"/>
    <cellStyle name="Dezimal 9 8 2 6" xfId="42050" xr:uid="{00000000-0005-0000-0000-0000EEA30000}"/>
    <cellStyle name="Dezimal 9 8 3" xfId="42051" xr:uid="{00000000-0005-0000-0000-0000EFA30000}"/>
    <cellStyle name="Dezimal 9 8 3 2" xfId="42052" xr:uid="{00000000-0005-0000-0000-0000F0A30000}"/>
    <cellStyle name="Dezimal 9 8 3 2 2" xfId="42053" xr:uid="{00000000-0005-0000-0000-0000F1A30000}"/>
    <cellStyle name="Dezimal 9 8 3 3" xfId="42054" xr:uid="{00000000-0005-0000-0000-0000F2A30000}"/>
    <cellStyle name="Dezimal 9 8 3 3 2" xfId="42055" xr:uid="{00000000-0005-0000-0000-0000F3A30000}"/>
    <cellStyle name="Dezimal 9 8 3 4" xfId="42056" xr:uid="{00000000-0005-0000-0000-0000F4A30000}"/>
    <cellStyle name="Dezimal 9 8 4" xfId="42057" xr:uid="{00000000-0005-0000-0000-0000F5A30000}"/>
    <cellStyle name="Dezimal 9 8 4 2" xfId="42058" xr:uid="{00000000-0005-0000-0000-0000F6A30000}"/>
    <cellStyle name="Dezimal 9 8 4 2 2" xfId="42059" xr:uid="{00000000-0005-0000-0000-0000F7A30000}"/>
    <cellStyle name="Dezimal 9 8 4 3" xfId="42060" xr:uid="{00000000-0005-0000-0000-0000F8A30000}"/>
    <cellStyle name="Dezimal 9 8 4 3 2" xfId="42061" xr:uid="{00000000-0005-0000-0000-0000F9A30000}"/>
    <cellStyle name="Dezimal 9 8 4 4" xfId="42062" xr:uid="{00000000-0005-0000-0000-0000FAA30000}"/>
    <cellStyle name="Dezimal 9 8 4 4 2" xfId="42063" xr:uid="{00000000-0005-0000-0000-0000FBA30000}"/>
    <cellStyle name="Dezimal 9 8 4 5" xfId="42064" xr:uid="{00000000-0005-0000-0000-0000FCA30000}"/>
    <cellStyle name="Dezimal 9 8 5" xfId="42065" xr:uid="{00000000-0005-0000-0000-0000FDA30000}"/>
    <cellStyle name="Dezimal 9 8 5 2" xfId="42066" xr:uid="{00000000-0005-0000-0000-0000FEA30000}"/>
    <cellStyle name="Dezimal 9 8 5 2 2" xfId="42067" xr:uid="{00000000-0005-0000-0000-0000FFA30000}"/>
    <cellStyle name="Dezimal 9 8 5 3" xfId="42068" xr:uid="{00000000-0005-0000-0000-000000A40000}"/>
    <cellStyle name="Dezimal 9 8 5 3 2" xfId="42069" xr:uid="{00000000-0005-0000-0000-000001A40000}"/>
    <cellStyle name="Dezimal 9 8 5 4" xfId="42070" xr:uid="{00000000-0005-0000-0000-000002A40000}"/>
    <cellStyle name="Dezimal 9 8 6" xfId="42071" xr:uid="{00000000-0005-0000-0000-000003A40000}"/>
    <cellStyle name="Dezimal 9 8 6 2" xfId="42072" xr:uid="{00000000-0005-0000-0000-000004A40000}"/>
    <cellStyle name="Dezimal 9 8 6 2 2" xfId="42073" xr:uid="{00000000-0005-0000-0000-000005A40000}"/>
    <cellStyle name="Dezimal 9 8 6 3" xfId="42074" xr:uid="{00000000-0005-0000-0000-000006A40000}"/>
    <cellStyle name="Dezimal 9 8 6 3 2" xfId="42075" xr:uid="{00000000-0005-0000-0000-000007A40000}"/>
    <cellStyle name="Dezimal 9 8 6 4" xfId="42076" xr:uid="{00000000-0005-0000-0000-000008A40000}"/>
    <cellStyle name="Dezimal 9 8 7" xfId="42077" xr:uid="{00000000-0005-0000-0000-000009A40000}"/>
    <cellStyle name="Dezimal 9 8 7 2" xfId="42078" xr:uid="{00000000-0005-0000-0000-00000AA40000}"/>
    <cellStyle name="Dezimal 9 8 7 2 2" xfId="42079" xr:uid="{00000000-0005-0000-0000-00000BA40000}"/>
    <cellStyle name="Dezimal 9 8 7 3" xfId="42080" xr:uid="{00000000-0005-0000-0000-00000CA40000}"/>
    <cellStyle name="Dezimal 9 8 7 3 2" xfId="42081" xr:uid="{00000000-0005-0000-0000-00000DA40000}"/>
    <cellStyle name="Dezimal 9 8 7 4" xfId="42082" xr:uid="{00000000-0005-0000-0000-00000EA40000}"/>
    <cellStyle name="Dezimal 9 8 8" xfId="42083" xr:uid="{00000000-0005-0000-0000-00000FA40000}"/>
    <cellStyle name="Dezimal 9 8 8 2" xfId="42084" xr:uid="{00000000-0005-0000-0000-000010A40000}"/>
    <cellStyle name="Dezimal 9 8 9" xfId="42085" xr:uid="{00000000-0005-0000-0000-000011A40000}"/>
    <cellStyle name="Dezimal 9 8 9 2" xfId="42086" xr:uid="{00000000-0005-0000-0000-000012A40000}"/>
    <cellStyle name="Dezimal 9 9" xfId="42087" xr:uid="{00000000-0005-0000-0000-000013A40000}"/>
    <cellStyle name="Dezimal 9 9 10" xfId="42088" xr:uid="{00000000-0005-0000-0000-000014A40000}"/>
    <cellStyle name="Dezimal 9 9 10 2" xfId="42089" xr:uid="{00000000-0005-0000-0000-000015A40000}"/>
    <cellStyle name="Dezimal 9 9 11" xfId="42090" xr:uid="{00000000-0005-0000-0000-000016A40000}"/>
    <cellStyle name="Dezimal 9 9 2" xfId="42091" xr:uid="{00000000-0005-0000-0000-000017A40000}"/>
    <cellStyle name="Dezimal 9 9 2 2" xfId="42092" xr:uid="{00000000-0005-0000-0000-000018A40000}"/>
    <cellStyle name="Dezimal 9 9 2 2 2" xfId="42093" xr:uid="{00000000-0005-0000-0000-000019A40000}"/>
    <cellStyle name="Dezimal 9 9 2 2 2 2" xfId="42094" xr:uid="{00000000-0005-0000-0000-00001AA40000}"/>
    <cellStyle name="Dezimal 9 9 2 2 3" xfId="42095" xr:uid="{00000000-0005-0000-0000-00001BA40000}"/>
    <cellStyle name="Dezimal 9 9 2 2 3 2" xfId="42096" xr:uid="{00000000-0005-0000-0000-00001CA40000}"/>
    <cellStyle name="Dezimal 9 9 2 2 4" xfId="42097" xr:uid="{00000000-0005-0000-0000-00001DA40000}"/>
    <cellStyle name="Dezimal 9 9 2 3" xfId="42098" xr:uid="{00000000-0005-0000-0000-00001EA40000}"/>
    <cellStyle name="Dezimal 9 9 2 3 2" xfId="42099" xr:uid="{00000000-0005-0000-0000-00001FA40000}"/>
    <cellStyle name="Dezimal 9 9 2 3 2 2" xfId="42100" xr:uid="{00000000-0005-0000-0000-000020A40000}"/>
    <cellStyle name="Dezimal 9 9 2 3 3" xfId="42101" xr:uid="{00000000-0005-0000-0000-000021A40000}"/>
    <cellStyle name="Dezimal 9 9 2 3 3 2" xfId="42102" xr:uid="{00000000-0005-0000-0000-000022A40000}"/>
    <cellStyle name="Dezimal 9 9 2 3 4" xfId="42103" xr:uid="{00000000-0005-0000-0000-000023A40000}"/>
    <cellStyle name="Dezimal 9 9 2 4" xfId="42104" xr:uid="{00000000-0005-0000-0000-000024A40000}"/>
    <cellStyle name="Dezimal 9 9 2 4 2" xfId="42105" xr:uid="{00000000-0005-0000-0000-000025A40000}"/>
    <cellStyle name="Dezimal 9 9 2 5" xfId="42106" xr:uid="{00000000-0005-0000-0000-000026A40000}"/>
    <cellStyle name="Dezimal 9 9 2 5 2" xfId="42107" xr:uid="{00000000-0005-0000-0000-000027A40000}"/>
    <cellStyle name="Dezimal 9 9 2 6" xfId="42108" xr:uid="{00000000-0005-0000-0000-000028A40000}"/>
    <cellStyle name="Dezimal 9 9 3" xfId="42109" xr:uid="{00000000-0005-0000-0000-000029A40000}"/>
    <cellStyle name="Dezimal 9 9 3 2" xfId="42110" xr:uid="{00000000-0005-0000-0000-00002AA40000}"/>
    <cellStyle name="Dezimal 9 9 3 2 2" xfId="42111" xr:uid="{00000000-0005-0000-0000-00002BA40000}"/>
    <cellStyle name="Dezimal 9 9 3 2 2 2" xfId="42112" xr:uid="{00000000-0005-0000-0000-00002CA40000}"/>
    <cellStyle name="Dezimal 9 9 3 2 3" xfId="42113" xr:uid="{00000000-0005-0000-0000-00002DA40000}"/>
    <cellStyle name="Dezimal 9 9 3 2 3 2" xfId="42114" xr:uid="{00000000-0005-0000-0000-00002EA40000}"/>
    <cellStyle name="Dezimal 9 9 3 2 4" xfId="42115" xr:uid="{00000000-0005-0000-0000-00002FA40000}"/>
    <cellStyle name="Dezimal 9 9 3 3" xfId="42116" xr:uid="{00000000-0005-0000-0000-000030A40000}"/>
    <cellStyle name="Dezimal 9 9 3 3 2" xfId="42117" xr:uid="{00000000-0005-0000-0000-000031A40000}"/>
    <cellStyle name="Dezimal 9 9 3 3 2 2" xfId="42118" xr:uid="{00000000-0005-0000-0000-000032A40000}"/>
    <cellStyle name="Dezimal 9 9 3 3 3" xfId="42119" xr:uid="{00000000-0005-0000-0000-000033A40000}"/>
    <cellStyle name="Dezimal 9 9 3 3 3 2" xfId="42120" xr:uid="{00000000-0005-0000-0000-000034A40000}"/>
    <cellStyle name="Dezimal 9 9 3 3 4" xfId="42121" xr:uid="{00000000-0005-0000-0000-000035A40000}"/>
    <cellStyle name="Dezimal 9 9 3 4" xfId="42122" xr:uid="{00000000-0005-0000-0000-000036A40000}"/>
    <cellStyle name="Dezimal 9 9 3 4 2" xfId="42123" xr:uid="{00000000-0005-0000-0000-000037A40000}"/>
    <cellStyle name="Dezimal 9 9 3 5" xfId="42124" xr:uid="{00000000-0005-0000-0000-000038A40000}"/>
    <cellStyle name="Dezimal 9 9 3 5 2" xfId="42125" xr:uid="{00000000-0005-0000-0000-000039A40000}"/>
    <cellStyle name="Dezimal 9 9 3 6" xfId="42126" xr:uid="{00000000-0005-0000-0000-00003AA40000}"/>
    <cellStyle name="Dezimal 9 9 4" xfId="42127" xr:uid="{00000000-0005-0000-0000-00003BA40000}"/>
    <cellStyle name="Dezimal 9 9 4 2" xfId="42128" xr:uid="{00000000-0005-0000-0000-00003CA40000}"/>
    <cellStyle name="Dezimal 9 9 4 2 2" xfId="42129" xr:uid="{00000000-0005-0000-0000-00003DA40000}"/>
    <cellStyle name="Dezimal 9 9 4 2 2 2" xfId="42130" xr:uid="{00000000-0005-0000-0000-00003EA40000}"/>
    <cellStyle name="Dezimal 9 9 4 2 2 2 2" xfId="42131" xr:uid="{00000000-0005-0000-0000-00003FA40000}"/>
    <cellStyle name="Dezimal 9 9 4 2 2 3" xfId="42132" xr:uid="{00000000-0005-0000-0000-000040A40000}"/>
    <cellStyle name="Dezimal 9 9 4 2 2 3 2" xfId="42133" xr:uid="{00000000-0005-0000-0000-000041A40000}"/>
    <cellStyle name="Dezimal 9 9 4 2 2 4" xfId="42134" xr:uid="{00000000-0005-0000-0000-000042A40000}"/>
    <cellStyle name="Dezimal 9 9 4 2 3" xfId="42135" xr:uid="{00000000-0005-0000-0000-000043A40000}"/>
    <cellStyle name="Dezimal 9 9 4 2 3 2" xfId="42136" xr:uid="{00000000-0005-0000-0000-000044A40000}"/>
    <cellStyle name="Dezimal 9 9 4 2 3 2 2" xfId="42137" xr:uid="{00000000-0005-0000-0000-000045A40000}"/>
    <cellStyle name="Dezimal 9 9 4 2 3 3" xfId="42138" xr:uid="{00000000-0005-0000-0000-000046A40000}"/>
    <cellStyle name="Dezimal 9 9 4 2 3 3 2" xfId="42139" xr:uid="{00000000-0005-0000-0000-000047A40000}"/>
    <cellStyle name="Dezimal 9 9 4 2 3 4" xfId="42140" xr:uid="{00000000-0005-0000-0000-000048A40000}"/>
    <cellStyle name="Dezimal 9 9 4 2 4" xfId="42141" xr:uid="{00000000-0005-0000-0000-000049A40000}"/>
    <cellStyle name="Dezimal 9 9 4 2 4 2" xfId="42142" xr:uid="{00000000-0005-0000-0000-00004AA40000}"/>
    <cellStyle name="Dezimal 9 9 4 2 5" xfId="42143" xr:uid="{00000000-0005-0000-0000-00004BA40000}"/>
    <cellStyle name="Dezimal 9 9 4 2 5 2" xfId="42144" xr:uid="{00000000-0005-0000-0000-00004CA40000}"/>
    <cellStyle name="Dezimal 9 9 4 2 6" xfId="42145" xr:uid="{00000000-0005-0000-0000-00004DA40000}"/>
    <cellStyle name="Dezimal 9 9 4 3" xfId="42146" xr:uid="{00000000-0005-0000-0000-00004EA40000}"/>
    <cellStyle name="Dezimal 9 9 4 3 2" xfId="42147" xr:uid="{00000000-0005-0000-0000-00004FA40000}"/>
    <cellStyle name="Dezimal 9 9 4 3 2 2" xfId="42148" xr:uid="{00000000-0005-0000-0000-000050A40000}"/>
    <cellStyle name="Dezimal 9 9 4 3 3" xfId="42149" xr:uid="{00000000-0005-0000-0000-000051A40000}"/>
    <cellStyle name="Dezimal 9 9 4 3 3 2" xfId="42150" xr:uid="{00000000-0005-0000-0000-000052A40000}"/>
    <cellStyle name="Dezimal 9 9 4 3 4" xfId="42151" xr:uid="{00000000-0005-0000-0000-000053A40000}"/>
    <cellStyle name="Dezimal 9 9 4 4" xfId="42152" xr:uid="{00000000-0005-0000-0000-000054A40000}"/>
    <cellStyle name="Dezimal 9 9 4 4 2" xfId="42153" xr:uid="{00000000-0005-0000-0000-000055A40000}"/>
    <cellStyle name="Dezimal 9 9 4 5" xfId="42154" xr:uid="{00000000-0005-0000-0000-000056A40000}"/>
    <cellStyle name="Dezimal 9 9 4 5 2" xfId="42155" xr:uid="{00000000-0005-0000-0000-000057A40000}"/>
    <cellStyle name="Dezimal 9 9 4 6" xfId="42156" xr:uid="{00000000-0005-0000-0000-000058A40000}"/>
    <cellStyle name="Dezimal 9 9 5" xfId="42157" xr:uid="{00000000-0005-0000-0000-000059A40000}"/>
    <cellStyle name="Dezimal 9 9 5 2" xfId="42158" xr:uid="{00000000-0005-0000-0000-00005AA40000}"/>
    <cellStyle name="Dezimal 9 9 5 2 2" xfId="42159" xr:uid="{00000000-0005-0000-0000-00005BA40000}"/>
    <cellStyle name="Dezimal 9 9 5 3" xfId="42160" xr:uid="{00000000-0005-0000-0000-00005CA40000}"/>
    <cellStyle name="Dezimal 9 9 5 3 2" xfId="42161" xr:uid="{00000000-0005-0000-0000-00005DA40000}"/>
    <cellStyle name="Dezimal 9 9 5 4" xfId="42162" xr:uid="{00000000-0005-0000-0000-00005EA40000}"/>
    <cellStyle name="Dezimal 9 9 6" xfId="42163" xr:uid="{00000000-0005-0000-0000-00005FA40000}"/>
    <cellStyle name="Dezimal 9 9 6 2" xfId="42164" xr:uid="{00000000-0005-0000-0000-000060A40000}"/>
    <cellStyle name="Dezimal 9 9 6 2 2" xfId="42165" xr:uid="{00000000-0005-0000-0000-000061A40000}"/>
    <cellStyle name="Dezimal 9 9 6 3" xfId="42166" xr:uid="{00000000-0005-0000-0000-000062A40000}"/>
    <cellStyle name="Dezimal 9 9 6 3 2" xfId="42167" xr:uid="{00000000-0005-0000-0000-000063A40000}"/>
    <cellStyle name="Dezimal 9 9 6 4" xfId="42168" xr:uid="{00000000-0005-0000-0000-000064A40000}"/>
    <cellStyle name="Dezimal 9 9 7" xfId="42169" xr:uid="{00000000-0005-0000-0000-000065A40000}"/>
    <cellStyle name="Dezimal 9 9 7 2" xfId="42170" xr:uid="{00000000-0005-0000-0000-000066A40000}"/>
    <cellStyle name="Dezimal 9 9 7 2 2" xfId="42171" xr:uid="{00000000-0005-0000-0000-000067A40000}"/>
    <cellStyle name="Dezimal 9 9 7 3" xfId="42172" xr:uid="{00000000-0005-0000-0000-000068A40000}"/>
    <cellStyle name="Dezimal 9 9 7 3 2" xfId="42173" xr:uid="{00000000-0005-0000-0000-000069A40000}"/>
    <cellStyle name="Dezimal 9 9 7 4" xfId="42174" xr:uid="{00000000-0005-0000-0000-00006AA40000}"/>
    <cellStyle name="Dezimal 9 9 8" xfId="42175" xr:uid="{00000000-0005-0000-0000-00006BA40000}"/>
    <cellStyle name="Dezimal 9 9 8 2" xfId="42176" xr:uid="{00000000-0005-0000-0000-00006CA40000}"/>
    <cellStyle name="Dezimal 9 9 8 2 2" xfId="42177" xr:uid="{00000000-0005-0000-0000-00006DA40000}"/>
    <cellStyle name="Dezimal 9 9 8 3" xfId="42178" xr:uid="{00000000-0005-0000-0000-00006EA40000}"/>
    <cellStyle name="Dezimal 9 9 8 3 2" xfId="42179" xr:uid="{00000000-0005-0000-0000-00006FA40000}"/>
    <cellStyle name="Dezimal 9 9 8 4" xfId="42180" xr:uid="{00000000-0005-0000-0000-000070A40000}"/>
    <cellStyle name="Dezimal 9 9 9" xfId="42181" xr:uid="{00000000-0005-0000-0000-000071A40000}"/>
    <cellStyle name="Dezimal 9 9 9 2" xfId="42182" xr:uid="{00000000-0005-0000-0000-000072A40000}"/>
    <cellStyle name="Dezimal_090930_EOt_NB-Tool" xfId="94" xr:uid="{00000000-0005-0000-0000-000073A40000}"/>
    <cellStyle name="Edit" xfId="42183" xr:uid="{00000000-0005-0000-0000-000074A40000}"/>
    <cellStyle name="Edit 2" xfId="42184" xr:uid="{00000000-0005-0000-0000-000075A40000}"/>
    <cellStyle name="Edit 2 2" xfId="42185" xr:uid="{00000000-0005-0000-0000-000076A40000}"/>
    <cellStyle name="Edit 2 2 2" xfId="42186" xr:uid="{00000000-0005-0000-0000-000077A40000}"/>
    <cellStyle name="Edit 2 2 3" xfId="42187" xr:uid="{00000000-0005-0000-0000-000078A40000}"/>
    <cellStyle name="Edit 2 2 4" xfId="42188" xr:uid="{00000000-0005-0000-0000-000079A40000}"/>
    <cellStyle name="Edit 2 3" xfId="42189" xr:uid="{00000000-0005-0000-0000-00007AA40000}"/>
    <cellStyle name="Edit 2 3 2" xfId="42190" xr:uid="{00000000-0005-0000-0000-00007BA40000}"/>
    <cellStyle name="Edit 2 3 3" xfId="42191" xr:uid="{00000000-0005-0000-0000-00007CA40000}"/>
    <cellStyle name="Edit 2 4" xfId="42192" xr:uid="{00000000-0005-0000-0000-00007DA40000}"/>
    <cellStyle name="Edit 2 5" xfId="42193" xr:uid="{00000000-0005-0000-0000-00007EA40000}"/>
    <cellStyle name="Edit 3" xfId="42194" xr:uid="{00000000-0005-0000-0000-00007FA40000}"/>
    <cellStyle name="Edit 3 2" xfId="42195" xr:uid="{00000000-0005-0000-0000-000080A40000}"/>
    <cellStyle name="Edit 3 3" xfId="42196" xr:uid="{00000000-0005-0000-0000-000081A40000}"/>
    <cellStyle name="Edit 3 4" xfId="42197" xr:uid="{00000000-0005-0000-0000-000082A40000}"/>
    <cellStyle name="Edit 4" xfId="42198" xr:uid="{00000000-0005-0000-0000-000083A40000}"/>
    <cellStyle name="Edit 4 2" xfId="42199" xr:uid="{00000000-0005-0000-0000-000084A40000}"/>
    <cellStyle name="Edit 4 2 2" xfId="42200" xr:uid="{00000000-0005-0000-0000-000085A40000}"/>
    <cellStyle name="Edit 4 2 3" xfId="42201" xr:uid="{00000000-0005-0000-0000-000086A40000}"/>
    <cellStyle name="Edit 4 2 4" xfId="42202" xr:uid="{00000000-0005-0000-0000-000087A40000}"/>
    <cellStyle name="Edit 4 3" xfId="42203" xr:uid="{00000000-0005-0000-0000-000088A40000}"/>
    <cellStyle name="Edit 4 4" xfId="42204" xr:uid="{00000000-0005-0000-0000-000089A40000}"/>
    <cellStyle name="Edit 4 5" xfId="42205" xr:uid="{00000000-0005-0000-0000-00008AA40000}"/>
    <cellStyle name="Edit 5" xfId="42206" xr:uid="{00000000-0005-0000-0000-00008BA40000}"/>
    <cellStyle name="Edit 5 2" xfId="42207" xr:uid="{00000000-0005-0000-0000-00008CA40000}"/>
    <cellStyle name="Edit 5 3" xfId="42208" xr:uid="{00000000-0005-0000-0000-00008DA40000}"/>
    <cellStyle name="Edit 5 4" xfId="42209" xr:uid="{00000000-0005-0000-0000-00008EA40000}"/>
    <cellStyle name="Edit 6" xfId="42210" xr:uid="{00000000-0005-0000-0000-00008FA40000}"/>
    <cellStyle name="Edit 6 2" xfId="42211" xr:uid="{00000000-0005-0000-0000-000090A40000}"/>
    <cellStyle name="Edit 6 3" xfId="42212" xr:uid="{00000000-0005-0000-0000-000091A40000}"/>
    <cellStyle name="Edit 7" xfId="42213" xr:uid="{00000000-0005-0000-0000-000092A40000}"/>
    <cellStyle name="Edit 7 2" xfId="42214" xr:uid="{00000000-0005-0000-0000-000093A40000}"/>
    <cellStyle name="Edit 7 2 2" xfId="42215" xr:uid="{00000000-0005-0000-0000-000094A40000}"/>
    <cellStyle name="Edit 7 3" xfId="42216" xr:uid="{00000000-0005-0000-0000-000095A40000}"/>
    <cellStyle name="Edit 7 4" xfId="42217" xr:uid="{00000000-0005-0000-0000-000096A40000}"/>
    <cellStyle name="Edit 8" xfId="42218" xr:uid="{00000000-0005-0000-0000-000097A40000}"/>
    <cellStyle name="Edit 9" xfId="42219" xr:uid="{00000000-0005-0000-0000-000098A40000}"/>
    <cellStyle name="Eingabe" xfId="95" builtinId="20" customBuiltin="1"/>
    <cellStyle name="Eingabe 2" xfId="96" xr:uid="{00000000-0005-0000-0000-00009AA40000}"/>
    <cellStyle name="Eingabe 2 10" xfId="42220" xr:uid="{00000000-0005-0000-0000-00009BA40000}"/>
    <cellStyle name="Eingabe 2 2" xfId="42221" xr:uid="{00000000-0005-0000-0000-00009CA40000}"/>
    <cellStyle name="Eingabe 2 2 2" xfId="42222" xr:uid="{00000000-0005-0000-0000-00009DA40000}"/>
    <cellStyle name="Eingabe 2 2 3" xfId="42223" xr:uid="{00000000-0005-0000-0000-00009EA40000}"/>
    <cellStyle name="Eingabe 2 2 3 2" xfId="42224" xr:uid="{00000000-0005-0000-0000-00009FA40000}"/>
    <cellStyle name="Eingabe 2 2 3 3" xfId="42225" xr:uid="{00000000-0005-0000-0000-0000A0A40000}"/>
    <cellStyle name="Eingabe 2 2 4" xfId="42226" xr:uid="{00000000-0005-0000-0000-0000A1A40000}"/>
    <cellStyle name="Eingabe 2 2 5" xfId="42227" xr:uid="{00000000-0005-0000-0000-0000A2A40000}"/>
    <cellStyle name="Eingabe 2 3" xfId="42228" xr:uid="{00000000-0005-0000-0000-0000A3A40000}"/>
    <cellStyle name="Eingabe 2 3 2" xfId="42229" xr:uid="{00000000-0005-0000-0000-0000A4A40000}"/>
    <cellStyle name="Eingabe 2 3 3" xfId="42230" xr:uid="{00000000-0005-0000-0000-0000A5A40000}"/>
    <cellStyle name="Eingabe 2 4" xfId="42231" xr:uid="{00000000-0005-0000-0000-0000A6A40000}"/>
    <cellStyle name="Eingabe 2 4 2" xfId="42232" xr:uid="{00000000-0005-0000-0000-0000A7A40000}"/>
    <cellStyle name="Eingabe 2 4 3" xfId="42233" xr:uid="{00000000-0005-0000-0000-0000A8A40000}"/>
    <cellStyle name="Eingabe 2 5" xfId="42234" xr:uid="{00000000-0005-0000-0000-0000A9A40000}"/>
    <cellStyle name="Eingabe 2 5 2" xfId="42235" xr:uid="{00000000-0005-0000-0000-0000AAA40000}"/>
    <cellStyle name="Eingabe 2 5 3" xfId="42236" xr:uid="{00000000-0005-0000-0000-0000ABA40000}"/>
    <cellStyle name="Eingabe 2 6" xfId="42237" xr:uid="{00000000-0005-0000-0000-0000ACA40000}"/>
    <cellStyle name="Eingabe 2 7" xfId="42238" xr:uid="{00000000-0005-0000-0000-0000ADA40000}"/>
    <cellStyle name="Eingabe 2 8" xfId="42239" xr:uid="{00000000-0005-0000-0000-0000AEA40000}"/>
    <cellStyle name="Eingabe 2 9" xfId="42240" xr:uid="{00000000-0005-0000-0000-0000AFA40000}"/>
    <cellStyle name="Eingabe 2_Aug" xfId="42241" xr:uid="{00000000-0005-0000-0000-0000B0A40000}"/>
    <cellStyle name="Eingabe 3" xfId="42242" xr:uid="{00000000-0005-0000-0000-0000B1A40000}"/>
    <cellStyle name="Eingabe 3 2" xfId="42243" xr:uid="{00000000-0005-0000-0000-0000B2A40000}"/>
    <cellStyle name="Eingabe 3 2 2" xfId="42244" xr:uid="{00000000-0005-0000-0000-0000B3A40000}"/>
    <cellStyle name="Eingabe 3 2 3" xfId="42245" xr:uid="{00000000-0005-0000-0000-0000B4A40000}"/>
    <cellStyle name="Eingabe 3 2 3 2" xfId="42246" xr:uid="{00000000-0005-0000-0000-0000B5A40000}"/>
    <cellStyle name="Eingabe 3 2 4" xfId="42247" xr:uid="{00000000-0005-0000-0000-0000B6A40000}"/>
    <cellStyle name="Eingabe 3 3" xfId="42248" xr:uid="{00000000-0005-0000-0000-0000B7A40000}"/>
    <cellStyle name="Eingabe 3 4" xfId="42249" xr:uid="{00000000-0005-0000-0000-0000B8A40000}"/>
    <cellStyle name="Eingabe 3 5" xfId="42250" xr:uid="{00000000-0005-0000-0000-0000B9A40000}"/>
    <cellStyle name="Eingabe 3_Aug" xfId="42251" xr:uid="{00000000-0005-0000-0000-0000BAA40000}"/>
    <cellStyle name="Eingabe 4" xfId="42252" xr:uid="{00000000-0005-0000-0000-0000BBA40000}"/>
    <cellStyle name="Eingabe 4 2" xfId="42253" xr:uid="{00000000-0005-0000-0000-0000BCA40000}"/>
    <cellStyle name="Eingabe 4 3" xfId="42254" xr:uid="{00000000-0005-0000-0000-0000BDA40000}"/>
    <cellStyle name="Eingabe 4 4" xfId="42255" xr:uid="{00000000-0005-0000-0000-0000BEA40000}"/>
    <cellStyle name="Eingabe 4 5" xfId="42256" xr:uid="{00000000-0005-0000-0000-0000BFA40000}"/>
    <cellStyle name="Eingabe 5" xfId="42257" xr:uid="{00000000-0005-0000-0000-0000C0A40000}"/>
    <cellStyle name="Eingabe 6" xfId="42258" xr:uid="{00000000-0005-0000-0000-0000C1A40000}"/>
    <cellStyle name="Eingabe 7" xfId="42259" xr:uid="{00000000-0005-0000-0000-0000C2A40000}"/>
    <cellStyle name="Eingabe 8" xfId="42260" xr:uid="{00000000-0005-0000-0000-0000C3A40000}"/>
    <cellStyle name="Eingabe 9" xfId="42261" xr:uid="{00000000-0005-0000-0000-0000C4A40000}"/>
    <cellStyle name="Emphasis 1" xfId="42262" xr:uid="{00000000-0005-0000-0000-0000C5A40000}"/>
    <cellStyle name="Emphasis 2" xfId="42263" xr:uid="{00000000-0005-0000-0000-0000C6A40000}"/>
    <cellStyle name="Emphasis 3" xfId="42264" xr:uid="{00000000-0005-0000-0000-0000C7A40000}"/>
    <cellStyle name="Ergebnis" xfId="97" builtinId="25" customBuiltin="1"/>
    <cellStyle name="Ergebnis 1" xfId="42265" xr:uid="{00000000-0005-0000-0000-0000C9A40000}"/>
    <cellStyle name="Ergebnis 1 2" xfId="42266" xr:uid="{00000000-0005-0000-0000-0000CAA40000}"/>
    <cellStyle name="Ergebnis 1 3" xfId="42267" xr:uid="{00000000-0005-0000-0000-0000CBA40000}"/>
    <cellStyle name="Ergebnis 1 4" xfId="42268" xr:uid="{00000000-0005-0000-0000-0000CCA40000}"/>
    <cellStyle name="Ergebnis 2" xfId="98" xr:uid="{00000000-0005-0000-0000-0000CDA40000}"/>
    <cellStyle name="Ergebnis 2 10" xfId="42269" xr:uid="{00000000-0005-0000-0000-0000CEA40000}"/>
    <cellStyle name="Ergebnis 2 2" xfId="42270" xr:uid="{00000000-0005-0000-0000-0000CFA40000}"/>
    <cellStyle name="Ergebnis 2 2 2" xfId="42271" xr:uid="{00000000-0005-0000-0000-0000D0A40000}"/>
    <cellStyle name="Ergebnis 2 2 2 2" xfId="42272" xr:uid="{00000000-0005-0000-0000-0000D1A40000}"/>
    <cellStyle name="Ergebnis 2 2 3" xfId="42273" xr:uid="{00000000-0005-0000-0000-0000D2A40000}"/>
    <cellStyle name="Ergebnis 2 2 3 2" xfId="42274" xr:uid="{00000000-0005-0000-0000-0000D3A40000}"/>
    <cellStyle name="Ergebnis 2 2 3 3" xfId="42275" xr:uid="{00000000-0005-0000-0000-0000D4A40000}"/>
    <cellStyle name="Ergebnis 2 2 4" xfId="42276" xr:uid="{00000000-0005-0000-0000-0000D5A40000}"/>
    <cellStyle name="Ergebnis 2 2 5" xfId="42277" xr:uid="{00000000-0005-0000-0000-0000D6A40000}"/>
    <cellStyle name="Ergebnis 2 2 6" xfId="42278" xr:uid="{00000000-0005-0000-0000-0000D7A40000}"/>
    <cellStyle name="Ergebnis 2 3" xfId="42279" xr:uid="{00000000-0005-0000-0000-0000D8A40000}"/>
    <cellStyle name="Ergebnis 2 3 2" xfId="42280" xr:uid="{00000000-0005-0000-0000-0000D9A40000}"/>
    <cellStyle name="Ergebnis 2 3 2 2" xfId="42281" xr:uid="{00000000-0005-0000-0000-0000DAA40000}"/>
    <cellStyle name="Ergebnis 2 3 3" xfId="42282" xr:uid="{00000000-0005-0000-0000-0000DBA40000}"/>
    <cellStyle name="Ergebnis 2 3 4" xfId="42283" xr:uid="{00000000-0005-0000-0000-0000DCA40000}"/>
    <cellStyle name="Ergebnis 2 4" xfId="42284" xr:uid="{00000000-0005-0000-0000-0000DDA40000}"/>
    <cellStyle name="Ergebnis 2 4 2" xfId="42285" xr:uid="{00000000-0005-0000-0000-0000DEA40000}"/>
    <cellStyle name="Ergebnis 2 4 3" xfId="42286" xr:uid="{00000000-0005-0000-0000-0000DFA40000}"/>
    <cellStyle name="Ergebnis 2 5" xfId="42287" xr:uid="{00000000-0005-0000-0000-0000E0A40000}"/>
    <cellStyle name="Ergebnis 2 5 2" xfId="42288" xr:uid="{00000000-0005-0000-0000-0000E1A40000}"/>
    <cellStyle name="Ergebnis 2 5 3" xfId="42289" xr:uid="{00000000-0005-0000-0000-0000E2A40000}"/>
    <cellStyle name="Ergebnis 2 6" xfId="42290" xr:uid="{00000000-0005-0000-0000-0000E3A40000}"/>
    <cellStyle name="Ergebnis 2 7" xfId="42291" xr:uid="{00000000-0005-0000-0000-0000E4A40000}"/>
    <cellStyle name="Ergebnis 2 8" xfId="42292" xr:uid="{00000000-0005-0000-0000-0000E5A40000}"/>
    <cellStyle name="Ergebnis 2 9" xfId="42293" xr:uid="{00000000-0005-0000-0000-0000E6A40000}"/>
    <cellStyle name="Ergebnis 2_Aug" xfId="42294" xr:uid="{00000000-0005-0000-0000-0000E7A40000}"/>
    <cellStyle name="Ergebnis 3" xfId="42295" xr:uid="{00000000-0005-0000-0000-0000E8A40000}"/>
    <cellStyle name="Ergebnis 3 2" xfId="42296" xr:uid="{00000000-0005-0000-0000-0000E9A40000}"/>
    <cellStyle name="Ergebnis 3 2 2" xfId="42297" xr:uid="{00000000-0005-0000-0000-0000EAA40000}"/>
    <cellStyle name="Ergebnis 3 3" xfId="42298" xr:uid="{00000000-0005-0000-0000-0000EBA40000}"/>
    <cellStyle name="Ergebnis 3 3 2" xfId="42299" xr:uid="{00000000-0005-0000-0000-0000ECA40000}"/>
    <cellStyle name="Ergebnis 3 3 3" xfId="42300" xr:uid="{00000000-0005-0000-0000-0000EDA40000}"/>
    <cellStyle name="Ergebnis 3 4" xfId="42301" xr:uid="{00000000-0005-0000-0000-0000EEA40000}"/>
    <cellStyle name="Ergebnis 3 5" xfId="42302" xr:uid="{00000000-0005-0000-0000-0000EFA40000}"/>
    <cellStyle name="Ergebnis 4" xfId="42303" xr:uid="{00000000-0005-0000-0000-0000F0A40000}"/>
    <cellStyle name="Ergebnis 4 2" xfId="42304" xr:uid="{00000000-0005-0000-0000-0000F1A40000}"/>
    <cellStyle name="Ergebnis 4 3" xfId="42305" xr:uid="{00000000-0005-0000-0000-0000F2A40000}"/>
    <cellStyle name="Ergebnis 4 4" xfId="42306" xr:uid="{00000000-0005-0000-0000-0000F3A40000}"/>
    <cellStyle name="Ergebnis 4 5" xfId="42307" xr:uid="{00000000-0005-0000-0000-0000F4A40000}"/>
    <cellStyle name="Ergebnis 5" xfId="42308" xr:uid="{00000000-0005-0000-0000-0000F5A40000}"/>
    <cellStyle name="Ergebnis 6" xfId="42309" xr:uid="{00000000-0005-0000-0000-0000F6A40000}"/>
    <cellStyle name="Ergebnis 7" xfId="42310" xr:uid="{00000000-0005-0000-0000-0000F7A40000}"/>
    <cellStyle name="Ergebnis 8" xfId="42311" xr:uid="{00000000-0005-0000-0000-0000F8A40000}"/>
    <cellStyle name="Ergebnis 9" xfId="42312" xr:uid="{00000000-0005-0000-0000-0000F9A40000}"/>
    <cellStyle name="Erklärender Text" xfId="99" builtinId="53" customBuiltin="1"/>
    <cellStyle name="Erklärender Text 2" xfId="100" xr:uid="{00000000-0005-0000-0000-0000FBA40000}"/>
    <cellStyle name="Erklärender Text 2 2" xfId="42313" xr:uid="{00000000-0005-0000-0000-0000FCA40000}"/>
    <cellStyle name="Erklärender Text 2 2 2" xfId="42314" xr:uid="{00000000-0005-0000-0000-0000FDA40000}"/>
    <cellStyle name="Erklärender Text 2 2 3" xfId="42315" xr:uid="{00000000-0005-0000-0000-0000FEA40000}"/>
    <cellStyle name="Erklärender Text 2 2 3 2" xfId="42316" xr:uid="{00000000-0005-0000-0000-0000FFA40000}"/>
    <cellStyle name="Erklärender Text 2 2 3 3" xfId="42317" xr:uid="{00000000-0005-0000-0000-000000A50000}"/>
    <cellStyle name="Erklärender Text 2 2 4" xfId="42318" xr:uid="{00000000-0005-0000-0000-000001A50000}"/>
    <cellStyle name="Erklärender Text 2 2 5" xfId="42319" xr:uid="{00000000-0005-0000-0000-000002A50000}"/>
    <cellStyle name="Erklärender Text 2 3" xfId="42320" xr:uid="{00000000-0005-0000-0000-000003A50000}"/>
    <cellStyle name="Erklärender Text 2 3 2" xfId="42321" xr:uid="{00000000-0005-0000-0000-000004A50000}"/>
    <cellStyle name="Erklärender Text 2 3 3" xfId="42322" xr:uid="{00000000-0005-0000-0000-000005A50000}"/>
    <cellStyle name="Erklärender Text 2 4" xfId="42323" xr:uid="{00000000-0005-0000-0000-000006A50000}"/>
    <cellStyle name="Erklärender Text 2 5" xfId="42324" xr:uid="{00000000-0005-0000-0000-000007A50000}"/>
    <cellStyle name="Erklärender Text 2 6" xfId="42325" xr:uid="{00000000-0005-0000-0000-000008A50000}"/>
    <cellStyle name="Erklärender Text 2 7" xfId="42326" xr:uid="{00000000-0005-0000-0000-000009A50000}"/>
    <cellStyle name="Erklärender Text 2_Aug" xfId="42327" xr:uid="{00000000-0005-0000-0000-00000AA50000}"/>
    <cellStyle name="Erklärender Text 3" xfId="42328" xr:uid="{00000000-0005-0000-0000-00000BA50000}"/>
    <cellStyle name="Erklärender Text 3 2" xfId="42329" xr:uid="{00000000-0005-0000-0000-00000CA50000}"/>
    <cellStyle name="Erklärender Text 3 2 2" xfId="42330" xr:uid="{00000000-0005-0000-0000-00000DA50000}"/>
    <cellStyle name="Erklärender Text 3 3" xfId="42331" xr:uid="{00000000-0005-0000-0000-00000EA50000}"/>
    <cellStyle name="Erklärender Text 3 3 2" xfId="42332" xr:uid="{00000000-0005-0000-0000-00000FA50000}"/>
    <cellStyle name="Erklärender Text 3 3 3" xfId="42333" xr:uid="{00000000-0005-0000-0000-000010A50000}"/>
    <cellStyle name="Erklärender Text 3 4" xfId="42334" xr:uid="{00000000-0005-0000-0000-000011A50000}"/>
    <cellStyle name="Erklärender Text 4" xfId="42335" xr:uid="{00000000-0005-0000-0000-000012A50000}"/>
    <cellStyle name="Erklärender Text 4 2" xfId="42336" xr:uid="{00000000-0005-0000-0000-000013A50000}"/>
    <cellStyle name="Erklärender Text 4 3" xfId="42337" xr:uid="{00000000-0005-0000-0000-000014A50000}"/>
    <cellStyle name="Erklärender Text 4 4" xfId="42338" xr:uid="{00000000-0005-0000-0000-000015A50000}"/>
    <cellStyle name="Erklärender Text 4 5" xfId="42339" xr:uid="{00000000-0005-0000-0000-000016A50000}"/>
    <cellStyle name="Erklärender Text 5" xfId="42340" xr:uid="{00000000-0005-0000-0000-000017A50000}"/>
    <cellStyle name="Erklärender Text 6" xfId="42341" xr:uid="{00000000-0005-0000-0000-000018A50000}"/>
    <cellStyle name="Erklärender Text 6 2" xfId="42342" xr:uid="{00000000-0005-0000-0000-000019A50000}"/>
    <cellStyle name="Erklärender Text 7" xfId="42343" xr:uid="{00000000-0005-0000-0000-00001AA50000}"/>
    <cellStyle name="Erklärender Text 8" xfId="42344" xr:uid="{00000000-0005-0000-0000-00001BA50000}"/>
    <cellStyle name="Euro" xfId="101" xr:uid="{00000000-0005-0000-0000-00001CA50000}"/>
    <cellStyle name="Euro 10" xfId="42345" xr:uid="{00000000-0005-0000-0000-00001DA50000}"/>
    <cellStyle name="Euro 10 10" xfId="42346" xr:uid="{00000000-0005-0000-0000-00001EA50000}"/>
    <cellStyle name="Euro 10 2" xfId="42347" xr:uid="{00000000-0005-0000-0000-00001FA50000}"/>
    <cellStyle name="Euro 10 2 2" xfId="42348" xr:uid="{00000000-0005-0000-0000-000020A50000}"/>
    <cellStyle name="Euro 10 2 2 2" xfId="42349" xr:uid="{00000000-0005-0000-0000-000021A50000}"/>
    <cellStyle name="Euro 10 2 2 2 2" xfId="42350" xr:uid="{00000000-0005-0000-0000-000022A50000}"/>
    <cellStyle name="Euro 10 2 2 3" xfId="42351" xr:uid="{00000000-0005-0000-0000-000023A50000}"/>
    <cellStyle name="Euro 10 2 2 3 2" xfId="42352" xr:uid="{00000000-0005-0000-0000-000024A50000}"/>
    <cellStyle name="Euro 10 2 2 4" xfId="42353" xr:uid="{00000000-0005-0000-0000-000025A50000}"/>
    <cellStyle name="Euro 10 2 3" xfId="42354" xr:uid="{00000000-0005-0000-0000-000026A50000}"/>
    <cellStyle name="Euro 10 2 3 2" xfId="42355" xr:uid="{00000000-0005-0000-0000-000027A50000}"/>
    <cellStyle name="Euro 10 2 4" xfId="42356" xr:uid="{00000000-0005-0000-0000-000028A50000}"/>
    <cellStyle name="Euro 10 2 4 2" xfId="42357" xr:uid="{00000000-0005-0000-0000-000029A50000}"/>
    <cellStyle name="Euro 10 2 5" xfId="42358" xr:uid="{00000000-0005-0000-0000-00002AA50000}"/>
    <cellStyle name="Euro 10 3" xfId="42359" xr:uid="{00000000-0005-0000-0000-00002BA50000}"/>
    <cellStyle name="Euro 10 3 2" xfId="42360" xr:uid="{00000000-0005-0000-0000-00002CA50000}"/>
    <cellStyle name="Euro 10 3 2 2" xfId="42361" xr:uid="{00000000-0005-0000-0000-00002DA50000}"/>
    <cellStyle name="Euro 10 3 3" xfId="42362" xr:uid="{00000000-0005-0000-0000-00002EA50000}"/>
    <cellStyle name="Euro 10 3 3 2" xfId="42363" xr:uid="{00000000-0005-0000-0000-00002FA50000}"/>
    <cellStyle name="Euro 10 3 4" xfId="42364" xr:uid="{00000000-0005-0000-0000-000030A50000}"/>
    <cellStyle name="Euro 10 4" xfId="42365" xr:uid="{00000000-0005-0000-0000-000031A50000}"/>
    <cellStyle name="Euro 10 4 2" xfId="42366" xr:uid="{00000000-0005-0000-0000-000032A50000}"/>
    <cellStyle name="Euro 10 4 2 2" xfId="42367" xr:uid="{00000000-0005-0000-0000-000033A50000}"/>
    <cellStyle name="Euro 10 4 3" xfId="42368" xr:uid="{00000000-0005-0000-0000-000034A50000}"/>
    <cellStyle name="Euro 10 4 3 2" xfId="42369" xr:uid="{00000000-0005-0000-0000-000035A50000}"/>
    <cellStyle name="Euro 10 4 4" xfId="42370" xr:uid="{00000000-0005-0000-0000-000036A50000}"/>
    <cellStyle name="Euro 10 5" xfId="42371" xr:uid="{00000000-0005-0000-0000-000037A50000}"/>
    <cellStyle name="Euro 10 5 2" xfId="42372" xr:uid="{00000000-0005-0000-0000-000038A50000}"/>
    <cellStyle name="Euro 10 5 2 2" xfId="42373" xr:uid="{00000000-0005-0000-0000-000039A50000}"/>
    <cellStyle name="Euro 10 5 3" xfId="42374" xr:uid="{00000000-0005-0000-0000-00003AA50000}"/>
    <cellStyle name="Euro 10 5 3 2" xfId="42375" xr:uid="{00000000-0005-0000-0000-00003BA50000}"/>
    <cellStyle name="Euro 10 5 4" xfId="42376" xr:uid="{00000000-0005-0000-0000-00003CA50000}"/>
    <cellStyle name="Euro 10 6" xfId="42377" xr:uid="{00000000-0005-0000-0000-00003DA50000}"/>
    <cellStyle name="Euro 10 6 2" xfId="42378" xr:uid="{00000000-0005-0000-0000-00003EA50000}"/>
    <cellStyle name="Euro 10 6 2 2" xfId="42379" xr:uid="{00000000-0005-0000-0000-00003FA50000}"/>
    <cellStyle name="Euro 10 6 3" xfId="42380" xr:uid="{00000000-0005-0000-0000-000040A50000}"/>
    <cellStyle name="Euro 10 6 3 2" xfId="42381" xr:uid="{00000000-0005-0000-0000-000041A50000}"/>
    <cellStyle name="Euro 10 6 4" xfId="42382" xr:uid="{00000000-0005-0000-0000-000042A50000}"/>
    <cellStyle name="Euro 10 7" xfId="42383" xr:uid="{00000000-0005-0000-0000-000043A50000}"/>
    <cellStyle name="Euro 10 7 2" xfId="42384" xr:uid="{00000000-0005-0000-0000-000044A50000}"/>
    <cellStyle name="Euro 10 7 2 2" xfId="42385" xr:uid="{00000000-0005-0000-0000-000045A50000}"/>
    <cellStyle name="Euro 10 7 3" xfId="42386" xr:uid="{00000000-0005-0000-0000-000046A50000}"/>
    <cellStyle name="Euro 10 7 3 2" xfId="42387" xr:uid="{00000000-0005-0000-0000-000047A50000}"/>
    <cellStyle name="Euro 10 7 4" xfId="42388" xr:uid="{00000000-0005-0000-0000-000048A50000}"/>
    <cellStyle name="Euro 10 8" xfId="42389" xr:uid="{00000000-0005-0000-0000-000049A50000}"/>
    <cellStyle name="Euro 10 8 2" xfId="42390" xr:uid="{00000000-0005-0000-0000-00004AA50000}"/>
    <cellStyle name="Euro 10 9" xfId="42391" xr:uid="{00000000-0005-0000-0000-00004BA50000}"/>
    <cellStyle name="Euro 10 9 2" xfId="42392" xr:uid="{00000000-0005-0000-0000-00004CA50000}"/>
    <cellStyle name="Euro 11" xfId="42393" xr:uid="{00000000-0005-0000-0000-00004DA50000}"/>
    <cellStyle name="Euro 11 10" xfId="42394" xr:uid="{00000000-0005-0000-0000-00004EA50000}"/>
    <cellStyle name="Euro 11 10 2" xfId="42395" xr:uid="{00000000-0005-0000-0000-00004FA50000}"/>
    <cellStyle name="Euro 11 11" xfId="42396" xr:uid="{00000000-0005-0000-0000-000050A50000}"/>
    <cellStyle name="Euro 11 2" xfId="42397" xr:uid="{00000000-0005-0000-0000-000051A50000}"/>
    <cellStyle name="Euro 11 2 2" xfId="42398" xr:uid="{00000000-0005-0000-0000-000052A50000}"/>
    <cellStyle name="Euro 11 2 2 2" xfId="42399" xr:uid="{00000000-0005-0000-0000-000053A50000}"/>
    <cellStyle name="Euro 11 2 3" xfId="42400" xr:uid="{00000000-0005-0000-0000-000054A50000}"/>
    <cellStyle name="Euro 11 2 3 2" xfId="42401" xr:uid="{00000000-0005-0000-0000-000055A50000}"/>
    <cellStyle name="Euro 11 2 4" xfId="42402" xr:uid="{00000000-0005-0000-0000-000056A50000}"/>
    <cellStyle name="Euro 11 3" xfId="42403" xr:uid="{00000000-0005-0000-0000-000057A50000}"/>
    <cellStyle name="Euro 11 3 2" xfId="42404" xr:uid="{00000000-0005-0000-0000-000058A50000}"/>
    <cellStyle name="Euro 11 3 2 2" xfId="42405" xr:uid="{00000000-0005-0000-0000-000059A50000}"/>
    <cellStyle name="Euro 11 3 3" xfId="42406" xr:uid="{00000000-0005-0000-0000-00005AA50000}"/>
    <cellStyle name="Euro 11 3 3 2" xfId="42407" xr:uid="{00000000-0005-0000-0000-00005BA50000}"/>
    <cellStyle name="Euro 11 3 4" xfId="42408" xr:uid="{00000000-0005-0000-0000-00005CA50000}"/>
    <cellStyle name="Euro 11 4" xfId="42409" xr:uid="{00000000-0005-0000-0000-00005DA50000}"/>
    <cellStyle name="Euro 11 4 2" xfId="42410" xr:uid="{00000000-0005-0000-0000-00005EA50000}"/>
    <cellStyle name="Euro 11 4 2 2" xfId="42411" xr:uid="{00000000-0005-0000-0000-00005FA50000}"/>
    <cellStyle name="Euro 11 4 3" xfId="42412" xr:uid="{00000000-0005-0000-0000-000060A50000}"/>
    <cellStyle name="Euro 11 4 3 2" xfId="42413" xr:uid="{00000000-0005-0000-0000-000061A50000}"/>
    <cellStyle name="Euro 11 4 4" xfId="42414" xr:uid="{00000000-0005-0000-0000-000062A50000}"/>
    <cellStyle name="Euro 11 5" xfId="42415" xr:uid="{00000000-0005-0000-0000-000063A50000}"/>
    <cellStyle name="Euro 11 5 2" xfId="42416" xr:uid="{00000000-0005-0000-0000-000064A50000}"/>
    <cellStyle name="Euro 11 5 2 2" xfId="42417" xr:uid="{00000000-0005-0000-0000-000065A50000}"/>
    <cellStyle name="Euro 11 5 3" xfId="42418" xr:uid="{00000000-0005-0000-0000-000066A50000}"/>
    <cellStyle name="Euro 11 5 3 2" xfId="42419" xr:uid="{00000000-0005-0000-0000-000067A50000}"/>
    <cellStyle name="Euro 11 5 4" xfId="42420" xr:uid="{00000000-0005-0000-0000-000068A50000}"/>
    <cellStyle name="Euro 11 6" xfId="42421" xr:uid="{00000000-0005-0000-0000-000069A50000}"/>
    <cellStyle name="Euro 11 6 2" xfId="42422" xr:uid="{00000000-0005-0000-0000-00006AA50000}"/>
    <cellStyle name="Euro 11 6 2 2" xfId="42423" xr:uid="{00000000-0005-0000-0000-00006BA50000}"/>
    <cellStyle name="Euro 11 6 3" xfId="42424" xr:uid="{00000000-0005-0000-0000-00006CA50000}"/>
    <cellStyle name="Euro 11 6 3 2" xfId="42425" xr:uid="{00000000-0005-0000-0000-00006DA50000}"/>
    <cellStyle name="Euro 11 6 4" xfId="42426" xr:uid="{00000000-0005-0000-0000-00006EA50000}"/>
    <cellStyle name="Euro 11 7" xfId="42427" xr:uid="{00000000-0005-0000-0000-00006FA50000}"/>
    <cellStyle name="Euro 11 7 2" xfId="42428" xr:uid="{00000000-0005-0000-0000-000070A50000}"/>
    <cellStyle name="Euro 11 7 2 2" xfId="42429" xr:uid="{00000000-0005-0000-0000-000071A50000}"/>
    <cellStyle name="Euro 11 7 3" xfId="42430" xr:uid="{00000000-0005-0000-0000-000072A50000}"/>
    <cellStyle name="Euro 11 7 3 2" xfId="42431" xr:uid="{00000000-0005-0000-0000-000073A50000}"/>
    <cellStyle name="Euro 11 7 4" xfId="42432" xr:uid="{00000000-0005-0000-0000-000074A50000}"/>
    <cellStyle name="Euro 11 8" xfId="42433" xr:uid="{00000000-0005-0000-0000-000075A50000}"/>
    <cellStyle name="Euro 11 8 2" xfId="42434" xr:uid="{00000000-0005-0000-0000-000076A50000}"/>
    <cellStyle name="Euro 11 8 2 2" xfId="42435" xr:uid="{00000000-0005-0000-0000-000077A50000}"/>
    <cellStyle name="Euro 11 8 3" xfId="42436" xr:uid="{00000000-0005-0000-0000-000078A50000}"/>
    <cellStyle name="Euro 11 8 3 2" xfId="42437" xr:uid="{00000000-0005-0000-0000-000079A50000}"/>
    <cellStyle name="Euro 11 8 4" xfId="42438" xr:uid="{00000000-0005-0000-0000-00007AA50000}"/>
    <cellStyle name="Euro 11 9" xfId="42439" xr:uid="{00000000-0005-0000-0000-00007BA50000}"/>
    <cellStyle name="Euro 11 9 2" xfId="42440" xr:uid="{00000000-0005-0000-0000-00007CA50000}"/>
    <cellStyle name="Euro 12" xfId="42441" xr:uid="{00000000-0005-0000-0000-00007DA50000}"/>
    <cellStyle name="Euro 12 10" xfId="42442" xr:uid="{00000000-0005-0000-0000-00007EA50000}"/>
    <cellStyle name="Euro 12 10 2" xfId="42443" xr:uid="{00000000-0005-0000-0000-00007FA50000}"/>
    <cellStyle name="Euro 12 11" xfId="42444" xr:uid="{00000000-0005-0000-0000-000080A50000}"/>
    <cellStyle name="Euro 12 2" xfId="42445" xr:uid="{00000000-0005-0000-0000-000081A50000}"/>
    <cellStyle name="Euro 12 2 2" xfId="42446" xr:uid="{00000000-0005-0000-0000-000082A50000}"/>
    <cellStyle name="Euro 12 2 2 2" xfId="42447" xr:uid="{00000000-0005-0000-0000-000083A50000}"/>
    <cellStyle name="Euro 12 2 2 2 2" xfId="42448" xr:uid="{00000000-0005-0000-0000-000084A50000}"/>
    <cellStyle name="Euro 12 2 2 3" xfId="42449" xr:uid="{00000000-0005-0000-0000-000085A50000}"/>
    <cellStyle name="Euro 12 2 2 3 2" xfId="42450" xr:uid="{00000000-0005-0000-0000-000086A50000}"/>
    <cellStyle name="Euro 12 2 2 4" xfId="42451" xr:uid="{00000000-0005-0000-0000-000087A50000}"/>
    <cellStyle name="Euro 12 2 3" xfId="42452" xr:uid="{00000000-0005-0000-0000-000088A50000}"/>
    <cellStyle name="Euro 12 2 3 2" xfId="42453" xr:uid="{00000000-0005-0000-0000-000089A50000}"/>
    <cellStyle name="Euro 12 2 3 2 2" xfId="42454" xr:uid="{00000000-0005-0000-0000-00008AA50000}"/>
    <cellStyle name="Euro 12 2 3 3" xfId="42455" xr:uid="{00000000-0005-0000-0000-00008BA50000}"/>
    <cellStyle name="Euro 12 2 3 3 2" xfId="42456" xr:uid="{00000000-0005-0000-0000-00008CA50000}"/>
    <cellStyle name="Euro 12 2 3 4" xfId="42457" xr:uid="{00000000-0005-0000-0000-00008DA50000}"/>
    <cellStyle name="Euro 12 2 4" xfId="42458" xr:uid="{00000000-0005-0000-0000-00008EA50000}"/>
    <cellStyle name="Euro 12 2 4 2" xfId="42459" xr:uid="{00000000-0005-0000-0000-00008FA50000}"/>
    <cellStyle name="Euro 12 2 4 2 2" xfId="42460" xr:uid="{00000000-0005-0000-0000-000090A50000}"/>
    <cellStyle name="Euro 12 2 4 3" xfId="42461" xr:uid="{00000000-0005-0000-0000-000091A50000}"/>
    <cellStyle name="Euro 12 2 4 3 2" xfId="42462" xr:uid="{00000000-0005-0000-0000-000092A50000}"/>
    <cellStyle name="Euro 12 2 4 4" xfId="42463" xr:uid="{00000000-0005-0000-0000-000093A50000}"/>
    <cellStyle name="Euro 12 2 5" xfId="42464" xr:uid="{00000000-0005-0000-0000-000094A50000}"/>
    <cellStyle name="Euro 12 2 5 2" xfId="42465" xr:uid="{00000000-0005-0000-0000-000095A50000}"/>
    <cellStyle name="Euro 12 2 5 2 2" xfId="42466" xr:uid="{00000000-0005-0000-0000-000096A50000}"/>
    <cellStyle name="Euro 12 2 5 3" xfId="42467" xr:uid="{00000000-0005-0000-0000-000097A50000}"/>
    <cellStyle name="Euro 12 2 5 3 2" xfId="42468" xr:uid="{00000000-0005-0000-0000-000098A50000}"/>
    <cellStyle name="Euro 12 2 5 4" xfId="42469" xr:uid="{00000000-0005-0000-0000-000099A50000}"/>
    <cellStyle name="Euro 12 2 6" xfId="42470" xr:uid="{00000000-0005-0000-0000-00009AA50000}"/>
    <cellStyle name="Euro 12 2 6 2" xfId="42471" xr:uid="{00000000-0005-0000-0000-00009BA50000}"/>
    <cellStyle name="Euro 12 2 6 2 2" xfId="42472" xr:uid="{00000000-0005-0000-0000-00009CA50000}"/>
    <cellStyle name="Euro 12 2 6 3" xfId="42473" xr:uid="{00000000-0005-0000-0000-00009DA50000}"/>
    <cellStyle name="Euro 12 2 6 3 2" xfId="42474" xr:uid="{00000000-0005-0000-0000-00009EA50000}"/>
    <cellStyle name="Euro 12 2 6 4" xfId="42475" xr:uid="{00000000-0005-0000-0000-00009FA50000}"/>
    <cellStyle name="Euro 12 2 7" xfId="42476" xr:uid="{00000000-0005-0000-0000-0000A0A50000}"/>
    <cellStyle name="Euro 12 2 7 2" xfId="42477" xr:uid="{00000000-0005-0000-0000-0000A1A50000}"/>
    <cellStyle name="Euro 12 2 8" xfId="42478" xr:uid="{00000000-0005-0000-0000-0000A2A50000}"/>
    <cellStyle name="Euro 12 2 8 2" xfId="42479" xr:uid="{00000000-0005-0000-0000-0000A3A50000}"/>
    <cellStyle name="Euro 12 2 9" xfId="42480" xr:uid="{00000000-0005-0000-0000-0000A4A50000}"/>
    <cellStyle name="Euro 12 3" xfId="42481" xr:uid="{00000000-0005-0000-0000-0000A5A50000}"/>
    <cellStyle name="Euro 12 3 2" xfId="42482" xr:uid="{00000000-0005-0000-0000-0000A6A50000}"/>
    <cellStyle name="Euro 12 3 2 2" xfId="42483" xr:uid="{00000000-0005-0000-0000-0000A7A50000}"/>
    <cellStyle name="Euro 12 3 3" xfId="42484" xr:uid="{00000000-0005-0000-0000-0000A8A50000}"/>
    <cellStyle name="Euro 12 3 3 2" xfId="42485" xr:uid="{00000000-0005-0000-0000-0000A9A50000}"/>
    <cellStyle name="Euro 12 3 4" xfId="42486" xr:uid="{00000000-0005-0000-0000-0000AAA50000}"/>
    <cellStyle name="Euro 12 4" xfId="42487" xr:uid="{00000000-0005-0000-0000-0000ABA50000}"/>
    <cellStyle name="Euro 12 4 2" xfId="42488" xr:uid="{00000000-0005-0000-0000-0000ACA50000}"/>
    <cellStyle name="Euro 12 4 2 2" xfId="42489" xr:uid="{00000000-0005-0000-0000-0000ADA50000}"/>
    <cellStyle name="Euro 12 4 3" xfId="42490" xr:uid="{00000000-0005-0000-0000-0000AEA50000}"/>
    <cellStyle name="Euro 12 4 3 2" xfId="42491" xr:uid="{00000000-0005-0000-0000-0000AFA50000}"/>
    <cellStyle name="Euro 12 4 4" xfId="42492" xr:uid="{00000000-0005-0000-0000-0000B0A50000}"/>
    <cellStyle name="Euro 12 5" xfId="42493" xr:uid="{00000000-0005-0000-0000-0000B1A50000}"/>
    <cellStyle name="Euro 12 5 2" xfId="42494" xr:uid="{00000000-0005-0000-0000-0000B2A50000}"/>
    <cellStyle name="Euro 12 5 2 2" xfId="42495" xr:uid="{00000000-0005-0000-0000-0000B3A50000}"/>
    <cellStyle name="Euro 12 5 3" xfId="42496" xr:uid="{00000000-0005-0000-0000-0000B4A50000}"/>
    <cellStyle name="Euro 12 5 3 2" xfId="42497" xr:uid="{00000000-0005-0000-0000-0000B5A50000}"/>
    <cellStyle name="Euro 12 5 4" xfId="42498" xr:uid="{00000000-0005-0000-0000-0000B6A50000}"/>
    <cellStyle name="Euro 12 6" xfId="42499" xr:uid="{00000000-0005-0000-0000-0000B7A50000}"/>
    <cellStyle name="Euro 12 6 2" xfId="42500" xr:uid="{00000000-0005-0000-0000-0000B8A50000}"/>
    <cellStyle name="Euro 12 6 2 2" xfId="42501" xr:uid="{00000000-0005-0000-0000-0000B9A50000}"/>
    <cellStyle name="Euro 12 6 3" xfId="42502" xr:uid="{00000000-0005-0000-0000-0000BAA50000}"/>
    <cellStyle name="Euro 12 6 3 2" xfId="42503" xr:uid="{00000000-0005-0000-0000-0000BBA50000}"/>
    <cellStyle name="Euro 12 6 4" xfId="42504" xr:uid="{00000000-0005-0000-0000-0000BCA50000}"/>
    <cellStyle name="Euro 12 7" xfId="42505" xr:uid="{00000000-0005-0000-0000-0000BDA50000}"/>
    <cellStyle name="Euro 12 7 2" xfId="42506" xr:uid="{00000000-0005-0000-0000-0000BEA50000}"/>
    <cellStyle name="Euro 12 7 2 2" xfId="42507" xr:uid="{00000000-0005-0000-0000-0000BFA50000}"/>
    <cellStyle name="Euro 12 7 3" xfId="42508" xr:uid="{00000000-0005-0000-0000-0000C0A50000}"/>
    <cellStyle name="Euro 12 7 3 2" xfId="42509" xr:uid="{00000000-0005-0000-0000-0000C1A50000}"/>
    <cellStyle name="Euro 12 7 4" xfId="42510" xr:uid="{00000000-0005-0000-0000-0000C2A50000}"/>
    <cellStyle name="Euro 12 8" xfId="42511" xr:uid="{00000000-0005-0000-0000-0000C3A50000}"/>
    <cellStyle name="Euro 12 8 2" xfId="42512" xr:uid="{00000000-0005-0000-0000-0000C4A50000}"/>
    <cellStyle name="Euro 12 8 2 2" xfId="42513" xr:uid="{00000000-0005-0000-0000-0000C5A50000}"/>
    <cellStyle name="Euro 12 8 3" xfId="42514" xr:uid="{00000000-0005-0000-0000-0000C6A50000}"/>
    <cellStyle name="Euro 12 8 3 2" xfId="42515" xr:uid="{00000000-0005-0000-0000-0000C7A50000}"/>
    <cellStyle name="Euro 12 8 4" xfId="42516" xr:uid="{00000000-0005-0000-0000-0000C8A50000}"/>
    <cellStyle name="Euro 12 9" xfId="42517" xr:uid="{00000000-0005-0000-0000-0000C9A50000}"/>
    <cellStyle name="Euro 12 9 2" xfId="42518" xr:uid="{00000000-0005-0000-0000-0000CAA50000}"/>
    <cellStyle name="Euro 13" xfId="42519" xr:uid="{00000000-0005-0000-0000-0000CBA50000}"/>
    <cellStyle name="Euro 13 10" xfId="42520" xr:uid="{00000000-0005-0000-0000-0000CCA50000}"/>
    <cellStyle name="Euro 13 2" xfId="42521" xr:uid="{00000000-0005-0000-0000-0000CDA50000}"/>
    <cellStyle name="Euro 13 2 2" xfId="42522" xr:uid="{00000000-0005-0000-0000-0000CEA50000}"/>
    <cellStyle name="Euro 13 2 2 2" xfId="42523" xr:uid="{00000000-0005-0000-0000-0000CFA50000}"/>
    <cellStyle name="Euro 13 2 2 2 2" xfId="42524" xr:uid="{00000000-0005-0000-0000-0000D0A50000}"/>
    <cellStyle name="Euro 13 2 2 3" xfId="42525" xr:uid="{00000000-0005-0000-0000-0000D1A50000}"/>
    <cellStyle name="Euro 13 2 2 3 2" xfId="42526" xr:uid="{00000000-0005-0000-0000-0000D2A50000}"/>
    <cellStyle name="Euro 13 2 2 4" xfId="42527" xr:uid="{00000000-0005-0000-0000-0000D3A50000}"/>
    <cellStyle name="Euro 13 2 3" xfId="42528" xr:uid="{00000000-0005-0000-0000-0000D4A50000}"/>
    <cellStyle name="Euro 13 2 3 2" xfId="42529" xr:uid="{00000000-0005-0000-0000-0000D5A50000}"/>
    <cellStyle name="Euro 13 2 3 2 2" xfId="42530" xr:uid="{00000000-0005-0000-0000-0000D6A50000}"/>
    <cellStyle name="Euro 13 2 3 3" xfId="42531" xr:uid="{00000000-0005-0000-0000-0000D7A50000}"/>
    <cellStyle name="Euro 13 2 3 3 2" xfId="42532" xr:uid="{00000000-0005-0000-0000-0000D8A50000}"/>
    <cellStyle name="Euro 13 2 3 4" xfId="42533" xr:uid="{00000000-0005-0000-0000-0000D9A50000}"/>
    <cellStyle name="Euro 13 2 4" xfId="42534" xr:uid="{00000000-0005-0000-0000-0000DAA50000}"/>
    <cellStyle name="Euro 13 2 4 2" xfId="42535" xr:uid="{00000000-0005-0000-0000-0000DBA50000}"/>
    <cellStyle name="Euro 13 2 4 2 2" xfId="42536" xr:uid="{00000000-0005-0000-0000-0000DCA50000}"/>
    <cellStyle name="Euro 13 2 4 3" xfId="42537" xr:uid="{00000000-0005-0000-0000-0000DDA50000}"/>
    <cellStyle name="Euro 13 2 4 3 2" xfId="42538" xr:uid="{00000000-0005-0000-0000-0000DEA50000}"/>
    <cellStyle name="Euro 13 2 4 4" xfId="42539" xr:uid="{00000000-0005-0000-0000-0000DFA50000}"/>
    <cellStyle name="Euro 13 2 5" xfId="42540" xr:uid="{00000000-0005-0000-0000-0000E0A50000}"/>
    <cellStyle name="Euro 13 2 5 2" xfId="42541" xr:uid="{00000000-0005-0000-0000-0000E1A50000}"/>
    <cellStyle name="Euro 13 2 5 2 2" xfId="42542" xr:uid="{00000000-0005-0000-0000-0000E2A50000}"/>
    <cellStyle name="Euro 13 2 5 3" xfId="42543" xr:uid="{00000000-0005-0000-0000-0000E3A50000}"/>
    <cellStyle name="Euro 13 2 5 3 2" xfId="42544" xr:uid="{00000000-0005-0000-0000-0000E4A50000}"/>
    <cellStyle name="Euro 13 2 5 4" xfId="42545" xr:uid="{00000000-0005-0000-0000-0000E5A50000}"/>
    <cellStyle name="Euro 13 2 6" xfId="42546" xr:uid="{00000000-0005-0000-0000-0000E6A50000}"/>
    <cellStyle name="Euro 13 2 6 2" xfId="42547" xr:uid="{00000000-0005-0000-0000-0000E7A50000}"/>
    <cellStyle name="Euro 13 2 6 2 2" xfId="42548" xr:uid="{00000000-0005-0000-0000-0000E8A50000}"/>
    <cellStyle name="Euro 13 2 6 3" xfId="42549" xr:uid="{00000000-0005-0000-0000-0000E9A50000}"/>
    <cellStyle name="Euro 13 2 6 3 2" xfId="42550" xr:uid="{00000000-0005-0000-0000-0000EAA50000}"/>
    <cellStyle name="Euro 13 2 6 4" xfId="42551" xr:uid="{00000000-0005-0000-0000-0000EBA50000}"/>
    <cellStyle name="Euro 13 2 7" xfId="42552" xr:uid="{00000000-0005-0000-0000-0000ECA50000}"/>
    <cellStyle name="Euro 13 2 7 2" xfId="42553" xr:uid="{00000000-0005-0000-0000-0000EDA50000}"/>
    <cellStyle name="Euro 13 2 8" xfId="42554" xr:uid="{00000000-0005-0000-0000-0000EEA50000}"/>
    <cellStyle name="Euro 13 2 8 2" xfId="42555" xr:uid="{00000000-0005-0000-0000-0000EFA50000}"/>
    <cellStyle name="Euro 13 2 9" xfId="42556" xr:uid="{00000000-0005-0000-0000-0000F0A50000}"/>
    <cellStyle name="Euro 13 3" xfId="42557" xr:uid="{00000000-0005-0000-0000-0000F1A50000}"/>
    <cellStyle name="Euro 13 3 2" xfId="42558" xr:uid="{00000000-0005-0000-0000-0000F2A50000}"/>
    <cellStyle name="Euro 13 3 2 2" xfId="42559" xr:uid="{00000000-0005-0000-0000-0000F3A50000}"/>
    <cellStyle name="Euro 13 3 2 2 2" xfId="42560" xr:uid="{00000000-0005-0000-0000-0000F4A50000}"/>
    <cellStyle name="Euro 13 3 2 3" xfId="42561" xr:uid="{00000000-0005-0000-0000-0000F5A50000}"/>
    <cellStyle name="Euro 13 3 2 3 2" xfId="42562" xr:uid="{00000000-0005-0000-0000-0000F6A50000}"/>
    <cellStyle name="Euro 13 3 2 4" xfId="42563" xr:uid="{00000000-0005-0000-0000-0000F7A50000}"/>
    <cellStyle name="Euro 13 3 3" xfId="42564" xr:uid="{00000000-0005-0000-0000-0000F8A50000}"/>
    <cellStyle name="Euro 13 3 3 2" xfId="42565" xr:uid="{00000000-0005-0000-0000-0000F9A50000}"/>
    <cellStyle name="Euro 13 3 3 2 2" xfId="42566" xr:uid="{00000000-0005-0000-0000-0000FAA50000}"/>
    <cellStyle name="Euro 13 3 3 3" xfId="42567" xr:uid="{00000000-0005-0000-0000-0000FBA50000}"/>
    <cellStyle name="Euro 13 3 3 3 2" xfId="42568" xr:uid="{00000000-0005-0000-0000-0000FCA50000}"/>
    <cellStyle name="Euro 13 3 3 4" xfId="42569" xr:uid="{00000000-0005-0000-0000-0000FDA50000}"/>
    <cellStyle name="Euro 13 3 4" xfId="42570" xr:uid="{00000000-0005-0000-0000-0000FEA50000}"/>
    <cellStyle name="Euro 13 3 4 2" xfId="42571" xr:uid="{00000000-0005-0000-0000-0000FFA50000}"/>
    <cellStyle name="Euro 13 3 5" xfId="42572" xr:uid="{00000000-0005-0000-0000-000000A60000}"/>
    <cellStyle name="Euro 13 3 5 2" xfId="42573" xr:uid="{00000000-0005-0000-0000-000001A60000}"/>
    <cellStyle name="Euro 13 3 6" xfId="42574" xr:uid="{00000000-0005-0000-0000-000002A60000}"/>
    <cellStyle name="Euro 13 4" xfId="42575" xr:uid="{00000000-0005-0000-0000-000003A60000}"/>
    <cellStyle name="Euro 13 4 2" xfId="42576" xr:uid="{00000000-0005-0000-0000-000004A60000}"/>
    <cellStyle name="Euro 13 4 2 2" xfId="42577" xr:uid="{00000000-0005-0000-0000-000005A60000}"/>
    <cellStyle name="Euro 13 4 3" xfId="42578" xr:uid="{00000000-0005-0000-0000-000006A60000}"/>
    <cellStyle name="Euro 13 4 3 2" xfId="42579" xr:uid="{00000000-0005-0000-0000-000007A60000}"/>
    <cellStyle name="Euro 13 4 4" xfId="42580" xr:uid="{00000000-0005-0000-0000-000008A60000}"/>
    <cellStyle name="Euro 13 5" xfId="42581" xr:uid="{00000000-0005-0000-0000-000009A60000}"/>
    <cellStyle name="Euro 13 5 2" xfId="42582" xr:uid="{00000000-0005-0000-0000-00000AA60000}"/>
    <cellStyle name="Euro 13 5 2 2" xfId="42583" xr:uid="{00000000-0005-0000-0000-00000BA60000}"/>
    <cellStyle name="Euro 13 5 3" xfId="42584" xr:uid="{00000000-0005-0000-0000-00000CA60000}"/>
    <cellStyle name="Euro 13 5 3 2" xfId="42585" xr:uid="{00000000-0005-0000-0000-00000DA60000}"/>
    <cellStyle name="Euro 13 5 4" xfId="42586" xr:uid="{00000000-0005-0000-0000-00000EA60000}"/>
    <cellStyle name="Euro 13 6" xfId="42587" xr:uid="{00000000-0005-0000-0000-00000FA60000}"/>
    <cellStyle name="Euro 13 6 2" xfId="42588" xr:uid="{00000000-0005-0000-0000-000010A60000}"/>
    <cellStyle name="Euro 13 6 2 2" xfId="42589" xr:uid="{00000000-0005-0000-0000-000011A60000}"/>
    <cellStyle name="Euro 13 6 3" xfId="42590" xr:uid="{00000000-0005-0000-0000-000012A60000}"/>
    <cellStyle name="Euro 13 6 3 2" xfId="42591" xr:uid="{00000000-0005-0000-0000-000013A60000}"/>
    <cellStyle name="Euro 13 6 4" xfId="42592" xr:uid="{00000000-0005-0000-0000-000014A60000}"/>
    <cellStyle name="Euro 13 7" xfId="42593" xr:uid="{00000000-0005-0000-0000-000015A60000}"/>
    <cellStyle name="Euro 13 7 2" xfId="42594" xr:uid="{00000000-0005-0000-0000-000016A60000}"/>
    <cellStyle name="Euro 13 7 2 2" xfId="42595" xr:uid="{00000000-0005-0000-0000-000017A60000}"/>
    <cellStyle name="Euro 13 7 3" xfId="42596" xr:uid="{00000000-0005-0000-0000-000018A60000}"/>
    <cellStyle name="Euro 13 7 3 2" xfId="42597" xr:uid="{00000000-0005-0000-0000-000019A60000}"/>
    <cellStyle name="Euro 13 7 4" xfId="42598" xr:uid="{00000000-0005-0000-0000-00001AA60000}"/>
    <cellStyle name="Euro 13 8" xfId="42599" xr:uid="{00000000-0005-0000-0000-00001BA60000}"/>
    <cellStyle name="Euro 13 8 2" xfId="42600" xr:uid="{00000000-0005-0000-0000-00001CA60000}"/>
    <cellStyle name="Euro 13 9" xfId="42601" xr:uid="{00000000-0005-0000-0000-00001DA60000}"/>
    <cellStyle name="Euro 13 9 2" xfId="42602" xr:uid="{00000000-0005-0000-0000-00001EA60000}"/>
    <cellStyle name="Euro 14" xfId="42603" xr:uid="{00000000-0005-0000-0000-00001FA60000}"/>
    <cellStyle name="Euro 14 10" xfId="42604" xr:uid="{00000000-0005-0000-0000-000020A60000}"/>
    <cellStyle name="Euro 14 2" xfId="42605" xr:uid="{00000000-0005-0000-0000-000021A60000}"/>
    <cellStyle name="Euro 14 2 2" xfId="42606" xr:uid="{00000000-0005-0000-0000-000022A60000}"/>
    <cellStyle name="Euro 14 2 2 2" xfId="42607" xr:uid="{00000000-0005-0000-0000-000023A60000}"/>
    <cellStyle name="Euro 14 2 2 2 2" xfId="42608" xr:uid="{00000000-0005-0000-0000-000024A60000}"/>
    <cellStyle name="Euro 14 2 2 3" xfId="42609" xr:uid="{00000000-0005-0000-0000-000025A60000}"/>
    <cellStyle name="Euro 14 2 2 3 2" xfId="42610" xr:uid="{00000000-0005-0000-0000-000026A60000}"/>
    <cellStyle name="Euro 14 2 2 4" xfId="42611" xr:uid="{00000000-0005-0000-0000-000027A60000}"/>
    <cellStyle name="Euro 14 2 3" xfId="42612" xr:uid="{00000000-0005-0000-0000-000028A60000}"/>
    <cellStyle name="Euro 14 2 3 2" xfId="42613" xr:uid="{00000000-0005-0000-0000-000029A60000}"/>
    <cellStyle name="Euro 14 2 3 2 2" xfId="42614" xr:uid="{00000000-0005-0000-0000-00002AA60000}"/>
    <cellStyle name="Euro 14 2 3 3" xfId="42615" xr:uid="{00000000-0005-0000-0000-00002BA60000}"/>
    <cellStyle name="Euro 14 2 3 3 2" xfId="42616" xr:uid="{00000000-0005-0000-0000-00002CA60000}"/>
    <cellStyle name="Euro 14 2 3 4" xfId="42617" xr:uid="{00000000-0005-0000-0000-00002DA60000}"/>
    <cellStyle name="Euro 14 2 4" xfId="42618" xr:uid="{00000000-0005-0000-0000-00002EA60000}"/>
    <cellStyle name="Euro 14 2 4 2" xfId="42619" xr:uid="{00000000-0005-0000-0000-00002FA60000}"/>
    <cellStyle name="Euro 14 2 4 2 2" xfId="42620" xr:uid="{00000000-0005-0000-0000-000030A60000}"/>
    <cellStyle name="Euro 14 2 4 3" xfId="42621" xr:uid="{00000000-0005-0000-0000-000031A60000}"/>
    <cellStyle name="Euro 14 2 4 3 2" xfId="42622" xr:uid="{00000000-0005-0000-0000-000032A60000}"/>
    <cellStyle name="Euro 14 2 4 4" xfId="42623" xr:uid="{00000000-0005-0000-0000-000033A60000}"/>
    <cellStyle name="Euro 14 2 5" xfId="42624" xr:uid="{00000000-0005-0000-0000-000034A60000}"/>
    <cellStyle name="Euro 14 2 5 2" xfId="42625" xr:uid="{00000000-0005-0000-0000-000035A60000}"/>
    <cellStyle name="Euro 14 2 5 2 2" xfId="42626" xr:uid="{00000000-0005-0000-0000-000036A60000}"/>
    <cellStyle name="Euro 14 2 5 3" xfId="42627" xr:uid="{00000000-0005-0000-0000-000037A60000}"/>
    <cellStyle name="Euro 14 2 5 3 2" xfId="42628" xr:uid="{00000000-0005-0000-0000-000038A60000}"/>
    <cellStyle name="Euro 14 2 5 4" xfId="42629" xr:uid="{00000000-0005-0000-0000-000039A60000}"/>
    <cellStyle name="Euro 14 2 6" xfId="42630" xr:uid="{00000000-0005-0000-0000-00003AA60000}"/>
    <cellStyle name="Euro 14 2 6 2" xfId="42631" xr:uid="{00000000-0005-0000-0000-00003BA60000}"/>
    <cellStyle name="Euro 14 2 6 2 2" xfId="42632" xr:uid="{00000000-0005-0000-0000-00003CA60000}"/>
    <cellStyle name="Euro 14 2 6 3" xfId="42633" xr:uid="{00000000-0005-0000-0000-00003DA60000}"/>
    <cellStyle name="Euro 14 2 6 3 2" xfId="42634" xr:uid="{00000000-0005-0000-0000-00003EA60000}"/>
    <cellStyle name="Euro 14 2 6 4" xfId="42635" xr:uid="{00000000-0005-0000-0000-00003FA60000}"/>
    <cellStyle name="Euro 14 2 7" xfId="42636" xr:uid="{00000000-0005-0000-0000-000040A60000}"/>
    <cellStyle name="Euro 14 2 7 2" xfId="42637" xr:uid="{00000000-0005-0000-0000-000041A60000}"/>
    <cellStyle name="Euro 14 2 8" xfId="42638" xr:uid="{00000000-0005-0000-0000-000042A60000}"/>
    <cellStyle name="Euro 14 2 8 2" xfId="42639" xr:uid="{00000000-0005-0000-0000-000043A60000}"/>
    <cellStyle name="Euro 14 2 9" xfId="42640" xr:uid="{00000000-0005-0000-0000-000044A60000}"/>
    <cellStyle name="Euro 14 3" xfId="42641" xr:uid="{00000000-0005-0000-0000-000045A60000}"/>
    <cellStyle name="Euro 14 3 2" xfId="42642" xr:uid="{00000000-0005-0000-0000-000046A60000}"/>
    <cellStyle name="Euro 14 3 2 2" xfId="42643" xr:uid="{00000000-0005-0000-0000-000047A60000}"/>
    <cellStyle name="Euro 14 3 2 2 2" xfId="42644" xr:uid="{00000000-0005-0000-0000-000048A60000}"/>
    <cellStyle name="Euro 14 3 2 3" xfId="42645" xr:uid="{00000000-0005-0000-0000-000049A60000}"/>
    <cellStyle name="Euro 14 3 2 3 2" xfId="42646" xr:uid="{00000000-0005-0000-0000-00004AA60000}"/>
    <cellStyle name="Euro 14 3 2 4" xfId="42647" xr:uid="{00000000-0005-0000-0000-00004BA60000}"/>
    <cellStyle name="Euro 14 3 3" xfId="42648" xr:uid="{00000000-0005-0000-0000-00004CA60000}"/>
    <cellStyle name="Euro 14 3 3 2" xfId="42649" xr:uid="{00000000-0005-0000-0000-00004DA60000}"/>
    <cellStyle name="Euro 14 3 3 2 2" xfId="42650" xr:uid="{00000000-0005-0000-0000-00004EA60000}"/>
    <cellStyle name="Euro 14 3 3 3" xfId="42651" xr:uid="{00000000-0005-0000-0000-00004FA60000}"/>
    <cellStyle name="Euro 14 3 3 3 2" xfId="42652" xr:uid="{00000000-0005-0000-0000-000050A60000}"/>
    <cellStyle name="Euro 14 3 3 4" xfId="42653" xr:uid="{00000000-0005-0000-0000-000051A60000}"/>
    <cellStyle name="Euro 14 3 4" xfId="42654" xr:uid="{00000000-0005-0000-0000-000052A60000}"/>
    <cellStyle name="Euro 14 3 4 2" xfId="42655" xr:uid="{00000000-0005-0000-0000-000053A60000}"/>
    <cellStyle name="Euro 14 3 5" xfId="42656" xr:uid="{00000000-0005-0000-0000-000054A60000}"/>
    <cellStyle name="Euro 14 3 5 2" xfId="42657" xr:uid="{00000000-0005-0000-0000-000055A60000}"/>
    <cellStyle name="Euro 14 3 6" xfId="42658" xr:uid="{00000000-0005-0000-0000-000056A60000}"/>
    <cellStyle name="Euro 14 4" xfId="42659" xr:uid="{00000000-0005-0000-0000-000057A60000}"/>
    <cellStyle name="Euro 14 4 2" xfId="42660" xr:uid="{00000000-0005-0000-0000-000058A60000}"/>
    <cellStyle name="Euro 14 4 2 2" xfId="42661" xr:uid="{00000000-0005-0000-0000-000059A60000}"/>
    <cellStyle name="Euro 14 4 3" xfId="42662" xr:uid="{00000000-0005-0000-0000-00005AA60000}"/>
    <cellStyle name="Euro 14 4 3 2" xfId="42663" xr:uid="{00000000-0005-0000-0000-00005BA60000}"/>
    <cellStyle name="Euro 14 4 4" xfId="42664" xr:uid="{00000000-0005-0000-0000-00005CA60000}"/>
    <cellStyle name="Euro 14 5" xfId="42665" xr:uid="{00000000-0005-0000-0000-00005DA60000}"/>
    <cellStyle name="Euro 14 5 2" xfId="42666" xr:uid="{00000000-0005-0000-0000-00005EA60000}"/>
    <cellStyle name="Euro 14 5 2 2" xfId="42667" xr:uid="{00000000-0005-0000-0000-00005FA60000}"/>
    <cellStyle name="Euro 14 5 3" xfId="42668" xr:uid="{00000000-0005-0000-0000-000060A60000}"/>
    <cellStyle name="Euro 14 5 3 2" xfId="42669" xr:uid="{00000000-0005-0000-0000-000061A60000}"/>
    <cellStyle name="Euro 14 5 4" xfId="42670" xr:uid="{00000000-0005-0000-0000-000062A60000}"/>
    <cellStyle name="Euro 14 6" xfId="42671" xr:uid="{00000000-0005-0000-0000-000063A60000}"/>
    <cellStyle name="Euro 14 6 2" xfId="42672" xr:uid="{00000000-0005-0000-0000-000064A60000}"/>
    <cellStyle name="Euro 14 6 2 2" xfId="42673" xr:uid="{00000000-0005-0000-0000-000065A60000}"/>
    <cellStyle name="Euro 14 6 3" xfId="42674" xr:uid="{00000000-0005-0000-0000-000066A60000}"/>
    <cellStyle name="Euro 14 6 3 2" xfId="42675" xr:uid="{00000000-0005-0000-0000-000067A60000}"/>
    <cellStyle name="Euro 14 6 4" xfId="42676" xr:uid="{00000000-0005-0000-0000-000068A60000}"/>
    <cellStyle name="Euro 14 7" xfId="42677" xr:uid="{00000000-0005-0000-0000-000069A60000}"/>
    <cellStyle name="Euro 14 7 2" xfId="42678" xr:uid="{00000000-0005-0000-0000-00006AA60000}"/>
    <cellStyle name="Euro 14 7 2 2" xfId="42679" xr:uid="{00000000-0005-0000-0000-00006BA60000}"/>
    <cellStyle name="Euro 14 7 3" xfId="42680" xr:uid="{00000000-0005-0000-0000-00006CA60000}"/>
    <cellStyle name="Euro 14 7 3 2" xfId="42681" xr:uid="{00000000-0005-0000-0000-00006DA60000}"/>
    <cellStyle name="Euro 14 7 4" xfId="42682" xr:uid="{00000000-0005-0000-0000-00006EA60000}"/>
    <cellStyle name="Euro 14 8" xfId="42683" xr:uid="{00000000-0005-0000-0000-00006FA60000}"/>
    <cellStyle name="Euro 14 8 2" xfId="42684" xr:uid="{00000000-0005-0000-0000-000070A60000}"/>
    <cellStyle name="Euro 14 9" xfId="42685" xr:uid="{00000000-0005-0000-0000-000071A60000}"/>
    <cellStyle name="Euro 14 9 2" xfId="42686" xr:uid="{00000000-0005-0000-0000-000072A60000}"/>
    <cellStyle name="Euro 15" xfId="42687" xr:uid="{00000000-0005-0000-0000-000073A60000}"/>
    <cellStyle name="Euro 15 2" xfId="42688" xr:uid="{00000000-0005-0000-0000-000074A60000}"/>
    <cellStyle name="Euro 15 2 2" xfId="42689" xr:uid="{00000000-0005-0000-0000-000075A60000}"/>
    <cellStyle name="Euro 15 2 2 2" xfId="42690" xr:uid="{00000000-0005-0000-0000-000076A60000}"/>
    <cellStyle name="Euro 15 2 2 2 2" xfId="42691" xr:uid="{00000000-0005-0000-0000-000077A60000}"/>
    <cellStyle name="Euro 15 2 2 3" xfId="42692" xr:uid="{00000000-0005-0000-0000-000078A60000}"/>
    <cellStyle name="Euro 15 2 2 3 2" xfId="42693" xr:uid="{00000000-0005-0000-0000-000079A60000}"/>
    <cellStyle name="Euro 15 2 2 4" xfId="42694" xr:uid="{00000000-0005-0000-0000-00007AA60000}"/>
    <cellStyle name="Euro 15 2 3" xfId="42695" xr:uid="{00000000-0005-0000-0000-00007BA60000}"/>
    <cellStyle name="Euro 15 2 3 2" xfId="42696" xr:uid="{00000000-0005-0000-0000-00007CA60000}"/>
    <cellStyle name="Euro 15 2 3 2 2" xfId="42697" xr:uid="{00000000-0005-0000-0000-00007DA60000}"/>
    <cellStyle name="Euro 15 2 3 3" xfId="42698" xr:uid="{00000000-0005-0000-0000-00007EA60000}"/>
    <cellStyle name="Euro 15 2 3 3 2" xfId="42699" xr:uid="{00000000-0005-0000-0000-00007FA60000}"/>
    <cellStyle name="Euro 15 2 3 4" xfId="42700" xr:uid="{00000000-0005-0000-0000-000080A60000}"/>
    <cellStyle name="Euro 15 2 4" xfId="42701" xr:uid="{00000000-0005-0000-0000-000081A60000}"/>
    <cellStyle name="Euro 15 2 4 2" xfId="42702" xr:uid="{00000000-0005-0000-0000-000082A60000}"/>
    <cellStyle name="Euro 15 2 4 2 2" xfId="42703" xr:uid="{00000000-0005-0000-0000-000083A60000}"/>
    <cellStyle name="Euro 15 2 4 3" xfId="42704" xr:uid="{00000000-0005-0000-0000-000084A60000}"/>
    <cellStyle name="Euro 15 2 4 3 2" xfId="42705" xr:uid="{00000000-0005-0000-0000-000085A60000}"/>
    <cellStyle name="Euro 15 2 4 4" xfId="42706" xr:uid="{00000000-0005-0000-0000-000086A60000}"/>
    <cellStyle name="Euro 15 2 5" xfId="42707" xr:uid="{00000000-0005-0000-0000-000087A60000}"/>
    <cellStyle name="Euro 15 2 5 2" xfId="42708" xr:uid="{00000000-0005-0000-0000-000088A60000}"/>
    <cellStyle name="Euro 15 2 5 2 2" xfId="42709" xr:uid="{00000000-0005-0000-0000-000089A60000}"/>
    <cellStyle name="Euro 15 2 5 3" xfId="42710" xr:uid="{00000000-0005-0000-0000-00008AA60000}"/>
    <cellStyle name="Euro 15 2 5 3 2" xfId="42711" xr:uid="{00000000-0005-0000-0000-00008BA60000}"/>
    <cellStyle name="Euro 15 2 5 4" xfId="42712" xr:uid="{00000000-0005-0000-0000-00008CA60000}"/>
    <cellStyle name="Euro 15 2 6" xfId="42713" xr:uid="{00000000-0005-0000-0000-00008DA60000}"/>
    <cellStyle name="Euro 15 2 6 2" xfId="42714" xr:uid="{00000000-0005-0000-0000-00008EA60000}"/>
    <cellStyle name="Euro 15 2 6 2 2" xfId="42715" xr:uid="{00000000-0005-0000-0000-00008FA60000}"/>
    <cellStyle name="Euro 15 2 6 3" xfId="42716" xr:uid="{00000000-0005-0000-0000-000090A60000}"/>
    <cellStyle name="Euro 15 2 6 3 2" xfId="42717" xr:uid="{00000000-0005-0000-0000-000091A60000}"/>
    <cellStyle name="Euro 15 2 6 4" xfId="42718" xr:uid="{00000000-0005-0000-0000-000092A60000}"/>
    <cellStyle name="Euro 15 2 7" xfId="42719" xr:uid="{00000000-0005-0000-0000-000093A60000}"/>
    <cellStyle name="Euro 15 2 7 2" xfId="42720" xr:uid="{00000000-0005-0000-0000-000094A60000}"/>
    <cellStyle name="Euro 15 2 8" xfId="42721" xr:uid="{00000000-0005-0000-0000-000095A60000}"/>
    <cellStyle name="Euro 15 2 8 2" xfId="42722" xr:uid="{00000000-0005-0000-0000-000096A60000}"/>
    <cellStyle name="Euro 15 2 9" xfId="42723" xr:uid="{00000000-0005-0000-0000-000097A60000}"/>
    <cellStyle name="Euro 15 3" xfId="42724" xr:uid="{00000000-0005-0000-0000-000098A60000}"/>
    <cellStyle name="Euro 15 3 2" xfId="42725" xr:uid="{00000000-0005-0000-0000-000099A60000}"/>
    <cellStyle name="Euro 15 3 2 2" xfId="42726" xr:uid="{00000000-0005-0000-0000-00009AA60000}"/>
    <cellStyle name="Euro 15 3 3" xfId="42727" xr:uid="{00000000-0005-0000-0000-00009BA60000}"/>
    <cellStyle name="Euro 15 3 3 2" xfId="42728" xr:uid="{00000000-0005-0000-0000-00009CA60000}"/>
    <cellStyle name="Euro 15 3 4" xfId="42729" xr:uid="{00000000-0005-0000-0000-00009DA60000}"/>
    <cellStyle name="Euro 15 4" xfId="42730" xr:uid="{00000000-0005-0000-0000-00009EA60000}"/>
    <cellStyle name="Euro 15 4 2" xfId="42731" xr:uid="{00000000-0005-0000-0000-00009FA60000}"/>
    <cellStyle name="Euro 15 4 2 2" xfId="42732" xr:uid="{00000000-0005-0000-0000-0000A0A60000}"/>
    <cellStyle name="Euro 15 4 3" xfId="42733" xr:uid="{00000000-0005-0000-0000-0000A1A60000}"/>
    <cellStyle name="Euro 15 4 3 2" xfId="42734" xr:uid="{00000000-0005-0000-0000-0000A2A60000}"/>
    <cellStyle name="Euro 15 4 4" xfId="42735" xr:uid="{00000000-0005-0000-0000-0000A3A60000}"/>
    <cellStyle name="Euro 15 5" xfId="42736" xr:uid="{00000000-0005-0000-0000-0000A4A60000}"/>
    <cellStyle name="Euro 15 5 2" xfId="42737" xr:uid="{00000000-0005-0000-0000-0000A5A60000}"/>
    <cellStyle name="Euro 15 5 2 2" xfId="42738" xr:uid="{00000000-0005-0000-0000-0000A6A60000}"/>
    <cellStyle name="Euro 15 5 3" xfId="42739" xr:uid="{00000000-0005-0000-0000-0000A7A60000}"/>
    <cellStyle name="Euro 15 5 3 2" xfId="42740" xr:uid="{00000000-0005-0000-0000-0000A8A60000}"/>
    <cellStyle name="Euro 15 5 4" xfId="42741" xr:uid="{00000000-0005-0000-0000-0000A9A60000}"/>
    <cellStyle name="Euro 15 6" xfId="42742" xr:uid="{00000000-0005-0000-0000-0000AAA60000}"/>
    <cellStyle name="Euro 15 6 2" xfId="42743" xr:uid="{00000000-0005-0000-0000-0000ABA60000}"/>
    <cellStyle name="Euro 15 6 2 2" xfId="42744" xr:uid="{00000000-0005-0000-0000-0000ACA60000}"/>
    <cellStyle name="Euro 15 6 3" xfId="42745" xr:uid="{00000000-0005-0000-0000-0000ADA60000}"/>
    <cellStyle name="Euro 15 6 3 2" xfId="42746" xr:uid="{00000000-0005-0000-0000-0000AEA60000}"/>
    <cellStyle name="Euro 15 6 4" xfId="42747" xr:uid="{00000000-0005-0000-0000-0000AFA60000}"/>
    <cellStyle name="Euro 15 7" xfId="42748" xr:uid="{00000000-0005-0000-0000-0000B0A60000}"/>
    <cellStyle name="Euro 15 7 2" xfId="42749" xr:uid="{00000000-0005-0000-0000-0000B1A60000}"/>
    <cellStyle name="Euro 15 8" xfId="42750" xr:uid="{00000000-0005-0000-0000-0000B2A60000}"/>
    <cellStyle name="Euro 15 8 2" xfId="42751" xr:uid="{00000000-0005-0000-0000-0000B3A60000}"/>
    <cellStyle name="Euro 15 9" xfId="42752" xr:uid="{00000000-0005-0000-0000-0000B4A60000}"/>
    <cellStyle name="Euro 16" xfId="42753" xr:uid="{00000000-0005-0000-0000-0000B5A60000}"/>
    <cellStyle name="Euro 16 2" xfId="42754" xr:uid="{00000000-0005-0000-0000-0000B6A60000}"/>
    <cellStyle name="Euro 16 2 2" xfId="42755" xr:uid="{00000000-0005-0000-0000-0000B7A60000}"/>
    <cellStyle name="Euro 16 2 2 2" xfId="42756" xr:uid="{00000000-0005-0000-0000-0000B8A60000}"/>
    <cellStyle name="Euro 16 2 2 2 2" xfId="42757" xr:uid="{00000000-0005-0000-0000-0000B9A60000}"/>
    <cellStyle name="Euro 16 2 2 3" xfId="42758" xr:uid="{00000000-0005-0000-0000-0000BAA60000}"/>
    <cellStyle name="Euro 16 2 2 3 2" xfId="42759" xr:uid="{00000000-0005-0000-0000-0000BBA60000}"/>
    <cellStyle name="Euro 16 2 2 4" xfId="42760" xr:uid="{00000000-0005-0000-0000-0000BCA60000}"/>
    <cellStyle name="Euro 16 2 3" xfId="42761" xr:uid="{00000000-0005-0000-0000-0000BDA60000}"/>
    <cellStyle name="Euro 16 2 3 2" xfId="42762" xr:uid="{00000000-0005-0000-0000-0000BEA60000}"/>
    <cellStyle name="Euro 16 2 3 2 2" xfId="42763" xr:uid="{00000000-0005-0000-0000-0000BFA60000}"/>
    <cellStyle name="Euro 16 2 3 3" xfId="42764" xr:uid="{00000000-0005-0000-0000-0000C0A60000}"/>
    <cellStyle name="Euro 16 2 3 3 2" xfId="42765" xr:uid="{00000000-0005-0000-0000-0000C1A60000}"/>
    <cellStyle name="Euro 16 2 3 4" xfId="42766" xr:uid="{00000000-0005-0000-0000-0000C2A60000}"/>
    <cellStyle name="Euro 16 2 4" xfId="42767" xr:uid="{00000000-0005-0000-0000-0000C3A60000}"/>
    <cellStyle name="Euro 16 2 4 2" xfId="42768" xr:uid="{00000000-0005-0000-0000-0000C4A60000}"/>
    <cellStyle name="Euro 16 2 5" xfId="42769" xr:uid="{00000000-0005-0000-0000-0000C5A60000}"/>
    <cellStyle name="Euro 16 2 5 2" xfId="42770" xr:uid="{00000000-0005-0000-0000-0000C6A60000}"/>
    <cellStyle name="Euro 16 2 6" xfId="42771" xr:uid="{00000000-0005-0000-0000-0000C7A60000}"/>
    <cellStyle name="Euro 16 3" xfId="42772" xr:uid="{00000000-0005-0000-0000-0000C8A60000}"/>
    <cellStyle name="Euro 16 3 2" xfId="42773" xr:uid="{00000000-0005-0000-0000-0000C9A60000}"/>
    <cellStyle name="Euro 16 3 2 2" xfId="42774" xr:uid="{00000000-0005-0000-0000-0000CAA60000}"/>
    <cellStyle name="Euro 16 3 3" xfId="42775" xr:uid="{00000000-0005-0000-0000-0000CBA60000}"/>
    <cellStyle name="Euro 16 3 3 2" xfId="42776" xr:uid="{00000000-0005-0000-0000-0000CCA60000}"/>
    <cellStyle name="Euro 16 3 4" xfId="42777" xr:uid="{00000000-0005-0000-0000-0000CDA60000}"/>
    <cellStyle name="Euro 16 4" xfId="42778" xr:uid="{00000000-0005-0000-0000-0000CEA60000}"/>
    <cellStyle name="Euro 16 4 2" xfId="42779" xr:uid="{00000000-0005-0000-0000-0000CFA60000}"/>
    <cellStyle name="Euro 16 4 2 2" xfId="42780" xr:uid="{00000000-0005-0000-0000-0000D0A60000}"/>
    <cellStyle name="Euro 16 4 3" xfId="42781" xr:uid="{00000000-0005-0000-0000-0000D1A60000}"/>
    <cellStyle name="Euro 16 4 3 2" xfId="42782" xr:uid="{00000000-0005-0000-0000-0000D2A60000}"/>
    <cellStyle name="Euro 16 4 4" xfId="42783" xr:uid="{00000000-0005-0000-0000-0000D3A60000}"/>
    <cellStyle name="Euro 16 5" xfId="42784" xr:uid="{00000000-0005-0000-0000-0000D4A60000}"/>
    <cellStyle name="Euro 16 5 2" xfId="42785" xr:uid="{00000000-0005-0000-0000-0000D5A60000}"/>
    <cellStyle name="Euro 16 5 2 2" xfId="42786" xr:uid="{00000000-0005-0000-0000-0000D6A60000}"/>
    <cellStyle name="Euro 16 5 3" xfId="42787" xr:uid="{00000000-0005-0000-0000-0000D7A60000}"/>
    <cellStyle name="Euro 16 5 3 2" xfId="42788" xr:uid="{00000000-0005-0000-0000-0000D8A60000}"/>
    <cellStyle name="Euro 16 5 4" xfId="42789" xr:uid="{00000000-0005-0000-0000-0000D9A60000}"/>
    <cellStyle name="Euro 16 6" xfId="42790" xr:uid="{00000000-0005-0000-0000-0000DAA60000}"/>
    <cellStyle name="Euro 16 6 2" xfId="42791" xr:uid="{00000000-0005-0000-0000-0000DBA60000}"/>
    <cellStyle name="Euro 16 6 2 2" xfId="42792" xr:uid="{00000000-0005-0000-0000-0000DCA60000}"/>
    <cellStyle name="Euro 16 6 3" xfId="42793" xr:uid="{00000000-0005-0000-0000-0000DDA60000}"/>
    <cellStyle name="Euro 16 6 3 2" xfId="42794" xr:uid="{00000000-0005-0000-0000-0000DEA60000}"/>
    <cellStyle name="Euro 16 6 4" xfId="42795" xr:uid="{00000000-0005-0000-0000-0000DFA60000}"/>
    <cellStyle name="Euro 16 7" xfId="42796" xr:uid="{00000000-0005-0000-0000-0000E0A60000}"/>
    <cellStyle name="Euro 16 7 2" xfId="42797" xr:uid="{00000000-0005-0000-0000-0000E1A60000}"/>
    <cellStyle name="Euro 16 8" xfId="42798" xr:uid="{00000000-0005-0000-0000-0000E2A60000}"/>
    <cellStyle name="Euro 16 8 2" xfId="42799" xr:uid="{00000000-0005-0000-0000-0000E3A60000}"/>
    <cellStyle name="Euro 16 9" xfId="42800" xr:uid="{00000000-0005-0000-0000-0000E4A60000}"/>
    <cellStyle name="Euro 17" xfId="42801" xr:uid="{00000000-0005-0000-0000-0000E5A60000}"/>
    <cellStyle name="Euro 17 10" xfId="42802" xr:uid="{00000000-0005-0000-0000-0000E6A60000}"/>
    <cellStyle name="Euro 17 10 2" xfId="42803" xr:uid="{00000000-0005-0000-0000-0000E7A60000}"/>
    <cellStyle name="Euro 17 11" xfId="42804" xr:uid="{00000000-0005-0000-0000-0000E8A60000}"/>
    <cellStyle name="Euro 17 2" xfId="42805" xr:uid="{00000000-0005-0000-0000-0000E9A60000}"/>
    <cellStyle name="Euro 17 2 2" xfId="42806" xr:uid="{00000000-0005-0000-0000-0000EAA60000}"/>
    <cellStyle name="Euro 17 2 2 2" xfId="42807" xr:uid="{00000000-0005-0000-0000-0000EBA60000}"/>
    <cellStyle name="Euro 17 2 2 2 2" xfId="42808" xr:uid="{00000000-0005-0000-0000-0000ECA60000}"/>
    <cellStyle name="Euro 17 2 2 3" xfId="42809" xr:uid="{00000000-0005-0000-0000-0000EDA60000}"/>
    <cellStyle name="Euro 17 2 2 3 2" xfId="42810" xr:uid="{00000000-0005-0000-0000-0000EEA60000}"/>
    <cellStyle name="Euro 17 2 2 4" xfId="42811" xr:uid="{00000000-0005-0000-0000-0000EFA60000}"/>
    <cellStyle name="Euro 17 2 3" xfId="42812" xr:uid="{00000000-0005-0000-0000-0000F0A60000}"/>
    <cellStyle name="Euro 17 2 3 2" xfId="42813" xr:uid="{00000000-0005-0000-0000-0000F1A60000}"/>
    <cellStyle name="Euro 17 2 3 2 2" xfId="42814" xr:uid="{00000000-0005-0000-0000-0000F2A60000}"/>
    <cellStyle name="Euro 17 2 3 3" xfId="42815" xr:uid="{00000000-0005-0000-0000-0000F3A60000}"/>
    <cellStyle name="Euro 17 2 3 3 2" xfId="42816" xr:uid="{00000000-0005-0000-0000-0000F4A60000}"/>
    <cellStyle name="Euro 17 2 3 4" xfId="42817" xr:uid="{00000000-0005-0000-0000-0000F5A60000}"/>
    <cellStyle name="Euro 17 2 4" xfId="42818" xr:uid="{00000000-0005-0000-0000-0000F6A60000}"/>
    <cellStyle name="Euro 17 2 4 2" xfId="42819" xr:uid="{00000000-0005-0000-0000-0000F7A60000}"/>
    <cellStyle name="Euro 17 2 5" xfId="42820" xr:uid="{00000000-0005-0000-0000-0000F8A60000}"/>
    <cellStyle name="Euro 17 2 5 2" xfId="42821" xr:uid="{00000000-0005-0000-0000-0000F9A60000}"/>
    <cellStyle name="Euro 17 2 6" xfId="42822" xr:uid="{00000000-0005-0000-0000-0000FAA60000}"/>
    <cellStyle name="Euro 17 3" xfId="42823" xr:uid="{00000000-0005-0000-0000-0000FBA60000}"/>
    <cellStyle name="Euro 17 3 2" xfId="42824" xr:uid="{00000000-0005-0000-0000-0000FCA60000}"/>
    <cellStyle name="Euro 17 3 2 2" xfId="42825" xr:uid="{00000000-0005-0000-0000-0000FDA60000}"/>
    <cellStyle name="Euro 17 3 2 2 2" xfId="42826" xr:uid="{00000000-0005-0000-0000-0000FEA60000}"/>
    <cellStyle name="Euro 17 3 2 3" xfId="42827" xr:uid="{00000000-0005-0000-0000-0000FFA60000}"/>
    <cellStyle name="Euro 17 3 2 3 2" xfId="42828" xr:uid="{00000000-0005-0000-0000-000000A70000}"/>
    <cellStyle name="Euro 17 3 2 4" xfId="42829" xr:uid="{00000000-0005-0000-0000-000001A70000}"/>
    <cellStyle name="Euro 17 3 3" xfId="42830" xr:uid="{00000000-0005-0000-0000-000002A70000}"/>
    <cellStyle name="Euro 17 3 3 2" xfId="42831" xr:uid="{00000000-0005-0000-0000-000003A70000}"/>
    <cellStyle name="Euro 17 3 3 2 2" xfId="42832" xr:uid="{00000000-0005-0000-0000-000004A70000}"/>
    <cellStyle name="Euro 17 3 3 3" xfId="42833" xr:uid="{00000000-0005-0000-0000-000005A70000}"/>
    <cellStyle name="Euro 17 3 3 3 2" xfId="42834" xr:uid="{00000000-0005-0000-0000-000006A70000}"/>
    <cellStyle name="Euro 17 3 3 4" xfId="42835" xr:uid="{00000000-0005-0000-0000-000007A70000}"/>
    <cellStyle name="Euro 17 3 4" xfId="42836" xr:uid="{00000000-0005-0000-0000-000008A70000}"/>
    <cellStyle name="Euro 17 3 4 2" xfId="42837" xr:uid="{00000000-0005-0000-0000-000009A70000}"/>
    <cellStyle name="Euro 17 3 5" xfId="42838" xr:uid="{00000000-0005-0000-0000-00000AA70000}"/>
    <cellStyle name="Euro 17 3 5 2" xfId="42839" xr:uid="{00000000-0005-0000-0000-00000BA70000}"/>
    <cellStyle name="Euro 17 3 6" xfId="42840" xr:uid="{00000000-0005-0000-0000-00000CA70000}"/>
    <cellStyle name="Euro 17 4" xfId="42841" xr:uid="{00000000-0005-0000-0000-00000DA70000}"/>
    <cellStyle name="Euro 17 4 2" xfId="42842" xr:uid="{00000000-0005-0000-0000-00000EA70000}"/>
    <cellStyle name="Euro 17 4 2 2" xfId="42843" xr:uid="{00000000-0005-0000-0000-00000FA70000}"/>
    <cellStyle name="Euro 17 4 2 2 2" xfId="42844" xr:uid="{00000000-0005-0000-0000-000010A70000}"/>
    <cellStyle name="Euro 17 4 2 2 2 2" xfId="42845" xr:uid="{00000000-0005-0000-0000-000011A70000}"/>
    <cellStyle name="Euro 17 4 2 2 3" xfId="42846" xr:uid="{00000000-0005-0000-0000-000012A70000}"/>
    <cellStyle name="Euro 17 4 2 2 3 2" xfId="42847" xr:uid="{00000000-0005-0000-0000-000013A70000}"/>
    <cellStyle name="Euro 17 4 2 2 4" xfId="42848" xr:uid="{00000000-0005-0000-0000-000014A70000}"/>
    <cellStyle name="Euro 17 4 2 3" xfId="42849" xr:uid="{00000000-0005-0000-0000-000015A70000}"/>
    <cellStyle name="Euro 17 4 2 3 2" xfId="42850" xr:uid="{00000000-0005-0000-0000-000016A70000}"/>
    <cellStyle name="Euro 17 4 2 3 2 2" xfId="42851" xr:uid="{00000000-0005-0000-0000-000017A70000}"/>
    <cellStyle name="Euro 17 4 2 3 3" xfId="42852" xr:uid="{00000000-0005-0000-0000-000018A70000}"/>
    <cellStyle name="Euro 17 4 2 3 3 2" xfId="42853" xr:uid="{00000000-0005-0000-0000-000019A70000}"/>
    <cellStyle name="Euro 17 4 2 3 4" xfId="42854" xr:uid="{00000000-0005-0000-0000-00001AA70000}"/>
    <cellStyle name="Euro 17 4 2 4" xfId="42855" xr:uid="{00000000-0005-0000-0000-00001BA70000}"/>
    <cellStyle name="Euro 17 4 2 4 2" xfId="42856" xr:uid="{00000000-0005-0000-0000-00001CA70000}"/>
    <cellStyle name="Euro 17 4 2 5" xfId="42857" xr:uid="{00000000-0005-0000-0000-00001DA70000}"/>
    <cellStyle name="Euro 17 4 2 5 2" xfId="42858" xr:uid="{00000000-0005-0000-0000-00001EA70000}"/>
    <cellStyle name="Euro 17 4 2 6" xfId="42859" xr:uid="{00000000-0005-0000-0000-00001FA70000}"/>
    <cellStyle name="Euro 17 4 3" xfId="42860" xr:uid="{00000000-0005-0000-0000-000020A70000}"/>
    <cellStyle name="Euro 17 4 3 2" xfId="42861" xr:uid="{00000000-0005-0000-0000-000021A70000}"/>
    <cellStyle name="Euro 17 4 3 2 2" xfId="42862" xr:uid="{00000000-0005-0000-0000-000022A70000}"/>
    <cellStyle name="Euro 17 4 3 3" xfId="42863" xr:uid="{00000000-0005-0000-0000-000023A70000}"/>
    <cellStyle name="Euro 17 4 3 3 2" xfId="42864" xr:uid="{00000000-0005-0000-0000-000024A70000}"/>
    <cellStyle name="Euro 17 4 3 4" xfId="42865" xr:uid="{00000000-0005-0000-0000-000025A70000}"/>
    <cellStyle name="Euro 17 4 4" xfId="42866" xr:uid="{00000000-0005-0000-0000-000026A70000}"/>
    <cellStyle name="Euro 17 4 4 2" xfId="42867" xr:uid="{00000000-0005-0000-0000-000027A70000}"/>
    <cellStyle name="Euro 17 4 5" xfId="42868" xr:uid="{00000000-0005-0000-0000-000028A70000}"/>
    <cellStyle name="Euro 17 4 5 2" xfId="42869" xr:uid="{00000000-0005-0000-0000-000029A70000}"/>
    <cellStyle name="Euro 17 4 6" xfId="42870" xr:uid="{00000000-0005-0000-0000-00002AA70000}"/>
    <cellStyle name="Euro 17 5" xfId="42871" xr:uid="{00000000-0005-0000-0000-00002BA70000}"/>
    <cellStyle name="Euro 17 5 2" xfId="42872" xr:uid="{00000000-0005-0000-0000-00002CA70000}"/>
    <cellStyle name="Euro 17 5 2 2" xfId="42873" xr:uid="{00000000-0005-0000-0000-00002DA70000}"/>
    <cellStyle name="Euro 17 5 3" xfId="42874" xr:uid="{00000000-0005-0000-0000-00002EA70000}"/>
    <cellStyle name="Euro 17 5 3 2" xfId="42875" xr:uid="{00000000-0005-0000-0000-00002FA70000}"/>
    <cellStyle name="Euro 17 5 4" xfId="42876" xr:uid="{00000000-0005-0000-0000-000030A70000}"/>
    <cellStyle name="Euro 17 6" xfId="42877" xr:uid="{00000000-0005-0000-0000-000031A70000}"/>
    <cellStyle name="Euro 17 6 2" xfId="42878" xr:uid="{00000000-0005-0000-0000-000032A70000}"/>
    <cellStyle name="Euro 17 6 2 2" xfId="42879" xr:uid="{00000000-0005-0000-0000-000033A70000}"/>
    <cellStyle name="Euro 17 6 3" xfId="42880" xr:uid="{00000000-0005-0000-0000-000034A70000}"/>
    <cellStyle name="Euro 17 6 3 2" xfId="42881" xr:uid="{00000000-0005-0000-0000-000035A70000}"/>
    <cellStyle name="Euro 17 6 4" xfId="42882" xr:uid="{00000000-0005-0000-0000-000036A70000}"/>
    <cellStyle name="Euro 17 7" xfId="42883" xr:uid="{00000000-0005-0000-0000-000037A70000}"/>
    <cellStyle name="Euro 17 7 2" xfId="42884" xr:uid="{00000000-0005-0000-0000-000038A70000}"/>
    <cellStyle name="Euro 17 7 2 2" xfId="42885" xr:uid="{00000000-0005-0000-0000-000039A70000}"/>
    <cellStyle name="Euro 17 7 3" xfId="42886" xr:uid="{00000000-0005-0000-0000-00003AA70000}"/>
    <cellStyle name="Euro 17 7 3 2" xfId="42887" xr:uid="{00000000-0005-0000-0000-00003BA70000}"/>
    <cellStyle name="Euro 17 7 4" xfId="42888" xr:uid="{00000000-0005-0000-0000-00003CA70000}"/>
    <cellStyle name="Euro 17 8" xfId="42889" xr:uid="{00000000-0005-0000-0000-00003DA70000}"/>
    <cellStyle name="Euro 17 8 2" xfId="42890" xr:uid="{00000000-0005-0000-0000-00003EA70000}"/>
    <cellStyle name="Euro 17 8 2 2" xfId="42891" xr:uid="{00000000-0005-0000-0000-00003FA70000}"/>
    <cellStyle name="Euro 17 8 3" xfId="42892" xr:uid="{00000000-0005-0000-0000-000040A70000}"/>
    <cellStyle name="Euro 17 8 3 2" xfId="42893" xr:uid="{00000000-0005-0000-0000-000041A70000}"/>
    <cellStyle name="Euro 17 8 4" xfId="42894" xr:uid="{00000000-0005-0000-0000-000042A70000}"/>
    <cellStyle name="Euro 17 9" xfId="42895" xr:uid="{00000000-0005-0000-0000-000043A70000}"/>
    <cellStyle name="Euro 17 9 2" xfId="42896" xr:uid="{00000000-0005-0000-0000-000044A70000}"/>
    <cellStyle name="Euro 18" xfId="42897" xr:uid="{00000000-0005-0000-0000-000045A70000}"/>
    <cellStyle name="Euro 18 10" xfId="42898" xr:uid="{00000000-0005-0000-0000-000046A70000}"/>
    <cellStyle name="Euro 18 10 2" xfId="42899" xr:uid="{00000000-0005-0000-0000-000047A70000}"/>
    <cellStyle name="Euro 18 11" xfId="42900" xr:uid="{00000000-0005-0000-0000-000048A70000}"/>
    <cellStyle name="Euro 18 11 2" xfId="42901" xr:uid="{00000000-0005-0000-0000-000049A70000}"/>
    <cellStyle name="Euro 18 12" xfId="42902" xr:uid="{00000000-0005-0000-0000-00004AA70000}"/>
    <cellStyle name="Euro 18 2" xfId="42903" xr:uid="{00000000-0005-0000-0000-00004BA70000}"/>
    <cellStyle name="Euro 18 2 2" xfId="42904" xr:uid="{00000000-0005-0000-0000-00004CA70000}"/>
    <cellStyle name="Euro 18 2 2 2" xfId="42905" xr:uid="{00000000-0005-0000-0000-00004DA70000}"/>
    <cellStyle name="Euro 18 2 2 2 2" xfId="42906" xr:uid="{00000000-0005-0000-0000-00004EA70000}"/>
    <cellStyle name="Euro 18 2 2 3" xfId="42907" xr:uid="{00000000-0005-0000-0000-00004FA70000}"/>
    <cellStyle name="Euro 18 2 2 3 2" xfId="42908" xr:uid="{00000000-0005-0000-0000-000050A70000}"/>
    <cellStyle name="Euro 18 2 2 4" xfId="42909" xr:uid="{00000000-0005-0000-0000-000051A70000}"/>
    <cellStyle name="Euro 18 2 3" xfId="42910" xr:uid="{00000000-0005-0000-0000-000052A70000}"/>
    <cellStyle name="Euro 18 2 3 2" xfId="42911" xr:uid="{00000000-0005-0000-0000-000053A70000}"/>
    <cellStyle name="Euro 18 2 3 2 2" xfId="42912" xr:uid="{00000000-0005-0000-0000-000054A70000}"/>
    <cellStyle name="Euro 18 2 3 3" xfId="42913" xr:uid="{00000000-0005-0000-0000-000055A70000}"/>
    <cellStyle name="Euro 18 2 3 3 2" xfId="42914" xr:uid="{00000000-0005-0000-0000-000056A70000}"/>
    <cellStyle name="Euro 18 2 3 4" xfId="42915" xr:uid="{00000000-0005-0000-0000-000057A70000}"/>
    <cellStyle name="Euro 18 2 4" xfId="42916" xr:uid="{00000000-0005-0000-0000-000058A70000}"/>
    <cellStyle name="Euro 18 2 4 2" xfId="42917" xr:uid="{00000000-0005-0000-0000-000059A70000}"/>
    <cellStyle name="Euro 18 2 5" xfId="42918" xr:uid="{00000000-0005-0000-0000-00005AA70000}"/>
    <cellStyle name="Euro 18 2 5 2" xfId="42919" xr:uid="{00000000-0005-0000-0000-00005BA70000}"/>
    <cellStyle name="Euro 18 2 6" xfId="42920" xr:uid="{00000000-0005-0000-0000-00005CA70000}"/>
    <cellStyle name="Euro 18 3" xfId="42921" xr:uid="{00000000-0005-0000-0000-00005DA70000}"/>
    <cellStyle name="Euro 18 3 2" xfId="42922" xr:uid="{00000000-0005-0000-0000-00005EA70000}"/>
    <cellStyle name="Euro 18 3 2 2" xfId="42923" xr:uid="{00000000-0005-0000-0000-00005FA70000}"/>
    <cellStyle name="Euro 18 3 2 2 2" xfId="42924" xr:uid="{00000000-0005-0000-0000-000060A70000}"/>
    <cellStyle name="Euro 18 3 2 3" xfId="42925" xr:uid="{00000000-0005-0000-0000-000061A70000}"/>
    <cellStyle name="Euro 18 3 2 3 2" xfId="42926" xr:uid="{00000000-0005-0000-0000-000062A70000}"/>
    <cellStyle name="Euro 18 3 2 4" xfId="42927" xr:uid="{00000000-0005-0000-0000-000063A70000}"/>
    <cellStyle name="Euro 18 3 3" xfId="42928" xr:uid="{00000000-0005-0000-0000-000064A70000}"/>
    <cellStyle name="Euro 18 3 3 2" xfId="42929" xr:uid="{00000000-0005-0000-0000-000065A70000}"/>
    <cellStyle name="Euro 18 3 3 2 2" xfId="42930" xr:uid="{00000000-0005-0000-0000-000066A70000}"/>
    <cellStyle name="Euro 18 3 3 3" xfId="42931" xr:uid="{00000000-0005-0000-0000-000067A70000}"/>
    <cellStyle name="Euro 18 3 3 3 2" xfId="42932" xr:uid="{00000000-0005-0000-0000-000068A70000}"/>
    <cellStyle name="Euro 18 3 3 4" xfId="42933" xr:uid="{00000000-0005-0000-0000-000069A70000}"/>
    <cellStyle name="Euro 18 3 4" xfId="42934" xr:uid="{00000000-0005-0000-0000-00006AA70000}"/>
    <cellStyle name="Euro 18 3 4 2" xfId="42935" xr:uid="{00000000-0005-0000-0000-00006BA70000}"/>
    <cellStyle name="Euro 18 3 5" xfId="42936" xr:uid="{00000000-0005-0000-0000-00006CA70000}"/>
    <cellStyle name="Euro 18 3 5 2" xfId="42937" xr:uid="{00000000-0005-0000-0000-00006DA70000}"/>
    <cellStyle name="Euro 18 3 6" xfId="42938" xr:uid="{00000000-0005-0000-0000-00006EA70000}"/>
    <cellStyle name="Euro 18 4" xfId="42939" xr:uid="{00000000-0005-0000-0000-00006FA70000}"/>
    <cellStyle name="Euro 18 4 2" xfId="42940" xr:uid="{00000000-0005-0000-0000-000070A70000}"/>
    <cellStyle name="Euro 18 4 2 2" xfId="42941" xr:uid="{00000000-0005-0000-0000-000071A70000}"/>
    <cellStyle name="Euro 18 4 2 2 2" xfId="42942" xr:uid="{00000000-0005-0000-0000-000072A70000}"/>
    <cellStyle name="Euro 18 4 2 2 2 2" xfId="42943" xr:uid="{00000000-0005-0000-0000-000073A70000}"/>
    <cellStyle name="Euro 18 4 2 2 3" xfId="42944" xr:uid="{00000000-0005-0000-0000-000074A70000}"/>
    <cellStyle name="Euro 18 4 2 2 3 2" xfId="42945" xr:uid="{00000000-0005-0000-0000-000075A70000}"/>
    <cellStyle name="Euro 18 4 2 2 4" xfId="42946" xr:uid="{00000000-0005-0000-0000-000076A70000}"/>
    <cellStyle name="Euro 18 4 2 3" xfId="42947" xr:uid="{00000000-0005-0000-0000-000077A70000}"/>
    <cellStyle name="Euro 18 4 2 3 2" xfId="42948" xr:uid="{00000000-0005-0000-0000-000078A70000}"/>
    <cellStyle name="Euro 18 4 2 3 2 2" xfId="42949" xr:uid="{00000000-0005-0000-0000-000079A70000}"/>
    <cellStyle name="Euro 18 4 2 3 3" xfId="42950" xr:uid="{00000000-0005-0000-0000-00007AA70000}"/>
    <cellStyle name="Euro 18 4 2 3 3 2" xfId="42951" xr:uid="{00000000-0005-0000-0000-00007BA70000}"/>
    <cellStyle name="Euro 18 4 2 3 4" xfId="42952" xr:uid="{00000000-0005-0000-0000-00007CA70000}"/>
    <cellStyle name="Euro 18 4 2 4" xfId="42953" xr:uid="{00000000-0005-0000-0000-00007DA70000}"/>
    <cellStyle name="Euro 18 4 2 4 2" xfId="42954" xr:uid="{00000000-0005-0000-0000-00007EA70000}"/>
    <cellStyle name="Euro 18 4 2 5" xfId="42955" xr:uid="{00000000-0005-0000-0000-00007FA70000}"/>
    <cellStyle name="Euro 18 4 2 5 2" xfId="42956" xr:uid="{00000000-0005-0000-0000-000080A70000}"/>
    <cellStyle name="Euro 18 4 2 6" xfId="42957" xr:uid="{00000000-0005-0000-0000-000081A70000}"/>
    <cellStyle name="Euro 18 4 3" xfId="42958" xr:uid="{00000000-0005-0000-0000-000082A70000}"/>
    <cellStyle name="Euro 18 4 3 2" xfId="42959" xr:uid="{00000000-0005-0000-0000-000083A70000}"/>
    <cellStyle name="Euro 18 4 3 2 2" xfId="42960" xr:uid="{00000000-0005-0000-0000-000084A70000}"/>
    <cellStyle name="Euro 18 4 3 3" xfId="42961" xr:uid="{00000000-0005-0000-0000-000085A70000}"/>
    <cellStyle name="Euro 18 4 3 3 2" xfId="42962" xr:uid="{00000000-0005-0000-0000-000086A70000}"/>
    <cellStyle name="Euro 18 4 3 4" xfId="42963" xr:uid="{00000000-0005-0000-0000-000087A70000}"/>
    <cellStyle name="Euro 18 4 4" xfId="42964" xr:uid="{00000000-0005-0000-0000-000088A70000}"/>
    <cellStyle name="Euro 18 4 4 2" xfId="42965" xr:uid="{00000000-0005-0000-0000-000089A70000}"/>
    <cellStyle name="Euro 18 4 5" xfId="42966" xr:uid="{00000000-0005-0000-0000-00008AA70000}"/>
    <cellStyle name="Euro 18 4 5 2" xfId="42967" xr:uid="{00000000-0005-0000-0000-00008BA70000}"/>
    <cellStyle name="Euro 18 4 6" xfId="42968" xr:uid="{00000000-0005-0000-0000-00008CA70000}"/>
    <cellStyle name="Euro 18 5" xfId="42969" xr:uid="{00000000-0005-0000-0000-00008DA70000}"/>
    <cellStyle name="Euro 18 5 2" xfId="42970" xr:uid="{00000000-0005-0000-0000-00008EA70000}"/>
    <cellStyle name="Euro 18 5 2 2" xfId="42971" xr:uid="{00000000-0005-0000-0000-00008FA70000}"/>
    <cellStyle name="Euro 18 5 3" xfId="42972" xr:uid="{00000000-0005-0000-0000-000090A70000}"/>
    <cellStyle name="Euro 18 5 3 2" xfId="42973" xr:uid="{00000000-0005-0000-0000-000091A70000}"/>
    <cellStyle name="Euro 18 5 4" xfId="42974" xr:uid="{00000000-0005-0000-0000-000092A70000}"/>
    <cellStyle name="Euro 18 6" xfId="42975" xr:uid="{00000000-0005-0000-0000-000093A70000}"/>
    <cellStyle name="Euro 18 6 2" xfId="42976" xr:uid="{00000000-0005-0000-0000-000094A70000}"/>
    <cellStyle name="Euro 18 6 2 2" xfId="42977" xr:uid="{00000000-0005-0000-0000-000095A70000}"/>
    <cellStyle name="Euro 18 6 3" xfId="42978" xr:uid="{00000000-0005-0000-0000-000096A70000}"/>
    <cellStyle name="Euro 18 6 3 2" xfId="42979" xr:uid="{00000000-0005-0000-0000-000097A70000}"/>
    <cellStyle name="Euro 18 6 4" xfId="42980" xr:uid="{00000000-0005-0000-0000-000098A70000}"/>
    <cellStyle name="Euro 18 7" xfId="42981" xr:uid="{00000000-0005-0000-0000-000099A70000}"/>
    <cellStyle name="Euro 18 7 2" xfId="42982" xr:uid="{00000000-0005-0000-0000-00009AA70000}"/>
    <cellStyle name="Euro 18 7 2 2" xfId="42983" xr:uid="{00000000-0005-0000-0000-00009BA70000}"/>
    <cellStyle name="Euro 18 7 3" xfId="42984" xr:uid="{00000000-0005-0000-0000-00009CA70000}"/>
    <cellStyle name="Euro 18 7 3 2" xfId="42985" xr:uid="{00000000-0005-0000-0000-00009DA70000}"/>
    <cellStyle name="Euro 18 7 4" xfId="42986" xr:uid="{00000000-0005-0000-0000-00009EA70000}"/>
    <cellStyle name="Euro 18 8" xfId="42987" xr:uid="{00000000-0005-0000-0000-00009FA70000}"/>
    <cellStyle name="Euro 18 8 2" xfId="42988" xr:uid="{00000000-0005-0000-0000-0000A0A70000}"/>
    <cellStyle name="Euro 18 8 2 2" xfId="42989" xr:uid="{00000000-0005-0000-0000-0000A1A70000}"/>
    <cellStyle name="Euro 18 8 3" xfId="42990" xr:uid="{00000000-0005-0000-0000-0000A2A70000}"/>
    <cellStyle name="Euro 18 8 3 2" xfId="42991" xr:uid="{00000000-0005-0000-0000-0000A3A70000}"/>
    <cellStyle name="Euro 18 8 4" xfId="42992" xr:uid="{00000000-0005-0000-0000-0000A4A70000}"/>
    <cellStyle name="Euro 18 9" xfId="42993" xr:uid="{00000000-0005-0000-0000-0000A5A70000}"/>
    <cellStyle name="Euro 18 9 2" xfId="42994" xr:uid="{00000000-0005-0000-0000-0000A6A70000}"/>
    <cellStyle name="Euro 18 9 2 2" xfId="42995" xr:uid="{00000000-0005-0000-0000-0000A7A70000}"/>
    <cellStyle name="Euro 18 9 3" xfId="42996" xr:uid="{00000000-0005-0000-0000-0000A8A70000}"/>
    <cellStyle name="Euro 18 9 3 2" xfId="42997" xr:uid="{00000000-0005-0000-0000-0000A9A70000}"/>
    <cellStyle name="Euro 18 9 4" xfId="42998" xr:uid="{00000000-0005-0000-0000-0000AAA70000}"/>
    <cellStyle name="Euro 19" xfId="42999" xr:uid="{00000000-0005-0000-0000-0000ABA70000}"/>
    <cellStyle name="Euro 19 2" xfId="43000" xr:uid="{00000000-0005-0000-0000-0000ACA70000}"/>
    <cellStyle name="Euro 19 2 2" xfId="43001" xr:uid="{00000000-0005-0000-0000-0000ADA70000}"/>
    <cellStyle name="Euro 19 2 2 2" xfId="43002" xr:uid="{00000000-0005-0000-0000-0000AEA70000}"/>
    <cellStyle name="Euro 19 2 2 2 2" xfId="43003" xr:uid="{00000000-0005-0000-0000-0000AFA70000}"/>
    <cellStyle name="Euro 19 2 2 3" xfId="43004" xr:uid="{00000000-0005-0000-0000-0000B0A70000}"/>
    <cellStyle name="Euro 19 2 2 3 2" xfId="43005" xr:uid="{00000000-0005-0000-0000-0000B1A70000}"/>
    <cellStyle name="Euro 19 2 2 4" xfId="43006" xr:uid="{00000000-0005-0000-0000-0000B2A70000}"/>
    <cellStyle name="Euro 19 2 3" xfId="43007" xr:uid="{00000000-0005-0000-0000-0000B3A70000}"/>
    <cellStyle name="Euro 19 2 3 2" xfId="43008" xr:uid="{00000000-0005-0000-0000-0000B4A70000}"/>
    <cellStyle name="Euro 19 2 3 2 2" xfId="43009" xr:uid="{00000000-0005-0000-0000-0000B5A70000}"/>
    <cellStyle name="Euro 19 2 3 3" xfId="43010" xr:uid="{00000000-0005-0000-0000-0000B6A70000}"/>
    <cellStyle name="Euro 19 2 3 3 2" xfId="43011" xr:uid="{00000000-0005-0000-0000-0000B7A70000}"/>
    <cellStyle name="Euro 19 2 3 4" xfId="43012" xr:uid="{00000000-0005-0000-0000-0000B8A70000}"/>
    <cellStyle name="Euro 19 2 4" xfId="43013" xr:uid="{00000000-0005-0000-0000-0000B9A70000}"/>
    <cellStyle name="Euro 19 2 4 2" xfId="43014" xr:uid="{00000000-0005-0000-0000-0000BAA70000}"/>
    <cellStyle name="Euro 19 2 5" xfId="43015" xr:uid="{00000000-0005-0000-0000-0000BBA70000}"/>
    <cellStyle name="Euro 19 2 5 2" xfId="43016" xr:uid="{00000000-0005-0000-0000-0000BCA70000}"/>
    <cellStyle name="Euro 19 2 6" xfId="43017" xr:uid="{00000000-0005-0000-0000-0000BDA70000}"/>
    <cellStyle name="Euro 19 3" xfId="43018" xr:uid="{00000000-0005-0000-0000-0000BEA70000}"/>
    <cellStyle name="Euro 19 3 2" xfId="43019" xr:uid="{00000000-0005-0000-0000-0000BFA70000}"/>
    <cellStyle name="Euro 19 3 2 2" xfId="43020" xr:uid="{00000000-0005-0000-0000-0000C0A70000}"/>
    <cellStyle name="Euro 19 3 3" xfId="43021" xr:uid="{00000000-0005-0000-0000-0000C1A70000}"/>
    <cellStyle name="Euro 19 3 3 2" xfId="43022" xr:uid="{00000000-0005-0000-0000-0000C2A70000}"/>
    <cellStyle name="Euro 19 3 4" xfId="43023" xr:uid="{00000000-0005-0000-0000-0000C3A70000}"/>
    <cellStyle name="Euro 19 4" xfId="43024" xr:uid="{00000000-0005-0000-0000-0000C4A70000}"/>
    <cellStyle name="Euro 19 4 2" xfId="43025" xr:uid="{00000000-0005-0000-0000-0000C5A70000}"/>
    <cellStyle name="Euro 19 4 2 2" xfId="43026" xr:uid="{00000000-0005-0000-0000-0000C6A70000}"/>
    <cellStyle name="Euro 19 4 3" xfId="43027" xr:uid="{00000000-0005-0000-0000-0000C7A70000}"/>
    <cellStyle name="Euro 19 4 3 2" xfId="43028" xr:uid="{00000000-0005-0000-0000-0000C8A70000}"/>
    <cellStyle name="Euro 19 4 4" xfId="43029" xr:uid="{00000000-0005-0000-0000-0000C9A70000}"/>
    <cellStyle name="Euro 19 5" xfId="43030" xr:uid="{00000000-0005-0000-0000-0000CAA70000}"/>
    <cellStyle name="Euro 19 5 2" xfId="43031" xr:uid="{00000000-0005-0000-0000-0000CBA70000}"/>
    <cellStyle name="Euro 19 5 2 2" xfId="43032" xr:uid="{00000000-0005-0000-0000-0000CCA70000}"/>
    <cellStyle name="Euro 19 5 3" xfId="43033" xr:uid="{00000000-0005-0000-0000-0000CDA70000}"/>
    <cellStyle name="Euro 19 5 3 2" xfId="43034" xr:uid="{00000000-0005-0000-0000-0000CEA70000}"/>
    <cellStyle name="Euro 19 5 4" xfId="43035" xr:uid="{00000000-0005-0000-0000-0000CFA70000}"/>
    <cellStyle name="Euro 19 6" xfId="43036" xr:uid="{00000000-0005-0000-0000-0000D0A70000}"/>
    <cellStyle name="Euro 19 6 2" xfId="43037" xr:uid="{00000000-0005-0000-0000-0000D1A70000}"/>
    <cellStyle name="Euro 19 7" xfId="43038" xr:uid="{00000000-0005-0000-0000-0000D2A70000}"/>
    <cellStyle name="Euro 19 7 2" xfId="43039" xr:uid="{00000000-0005-0000-0000-0000D3A70000}"/>
    <cellStyle name="Euro 19 8" xfId="43040" xr:uid="{00000000-0005-0000-0000-0000D4A70000}"/>
    <cellStyle name="Euro 2" xfId="146" xr:uid="{00000000-0005-0000-0000-0000D5A70000}"/>
    <cellStyle name="Euro 2 10" xfId="43041" xr:uid="{00000000-0005-0000-0000-0000D6A70000}"/>
    <cellStyle name="Euro 2 10 2" xfId="43042" xr:uid="{00000000-0005-0000-0000-0000D7A70000}"/>
    <cellStyle name="Euro 2 10 2 2" xfId="43043" xr:uid="{00000000-0005-0000-0000-0000D8A70000}"/>
    <cellStyle name="Euro 2 10 3" xfId="43044" xr:uid="{00000000-0005-0000-0000-0000D9A70000}"/>
    <cellStyle name="Euro 2 10 3 2" xfId="43045" xr:uid="{00000000-0005-0000-0000-0000DAA70000}"/>
    <cellStyle name="Euro 2 10 4" xfId="43046" xr:uid="{00000000-0005-0000-0000-0000DBA70000}"/>
    <cellStyle name="Euro 2 11" xfId="43047" xr:uid="{00000000-0005-0000-0000-0000DCA70000}"/>
    <cellStyle name="Euro 2 11 2" xfId="43048" xr:uid="{00000000-0005-0000-0000-0000DDA70000}"/>
    <cellStyle name="Euro 2 12" xfId="43049" xr:uid="{00000000-0005-0000-0000-0000DEA70000}"/>
    <cellStyle name="Euro 2 12 2" xfId="43050" xr:uid="{00000000-0005-0000-0000-0000DFA70000}"/>
    <cellStyle name="Euro 2 13" xfId="43051" xr:uid="{00000000-0005-0000-0000-0000E0A70000}"/>
    <cellStyle name="Euro 2 13 2" xfId="43052" xr:uid="{00000000-0005-0000-0000-0000E1A70000}"/>
    <cellStyle name="Euro 2 14" xfId="43053" xr:uid="{00000000-0005-0000-0000-0000E2A70000}"/>
    <cellStyle name="Euro 2 15" xfId="43054" xr:uid="{00000000-0005-0000-0000-0000E3A70000}"/>
    <cellStyle name="Euro 2 2" xfId="43055" xr:uid="{00000000-0005-0000-0000-0000E4A70000}"/>
    <cellStyle name="Euro 2 2 10" xfId="43056" xr:uid="{00000000-0005-0000-0000-0000E5A70000}"/>
    <cellStyle name="Euro 2 2 10 2" xfId="43057" xr:uid="{00000000-0005-0000-0000-0000E6A70000}"/>
    <cellStyle name="Euro 2 2 11" xfId="43058" xr:uid="{00000000-0005-0000-0000-0000E7A70000}"/>
    <cellStyle name="Euro 2 2 11 2" xfId="43059" xr:uid="{00000000-0005-0000-0000-0000E8A70000}"/>
    <cellStyle name="Euro 2 2 12" xfId="43060" xr:uid="{00000000-0005-0000-0000-0000E9A70000}"/>
    <cellStyle name="Euro 2 2 12 2" xfId="43061" xr:uid="{00000000-0005-0000-0000-0000EAA70000}"/>
    <cellStyle name="Euro 2 2 13" xfId="43062" xr:uid="{00000000-0005-0000-0000-0000EBA70000}"/>
    <cellStyle name="Euro 2 2 14" xfId="43063" xr:uid="{00000000-0005-0000-0000-0000ECA70000}"/>
    <cellStyle name="Euro 2 2 2" xfId="43064" xr:uid="{00000000-0005-0000-0000-0000EDA70000}"/>
    <cellStyle name="Euro 2 2 2 10" xfId="43065" xr:uid="{00000000-0005-0000-0000-0000EEA70000}"/>
    <cellStyle name="Euro 2 2 2 2" xfId="43066" xr:uid="{00000000-0005-0000-0000-0000EFA70000}"/>
    <cellStyle name="Euro 2 2 2 2 2" xfId="43067" xr:uid="{00000000-0005-0000-0000-0000F0A70000}"/>
    <cellStyle name="Euro 2 2 2 2 2 2" xfId="43068" xr:uid="{00000000-0005-0000-0000-0000F1A70000}"/>
    <cellStyle name="Euro 2 2 2 2 2 2 2" xfId="43069" xr:uid="{00000000-0005-0000-0000-0000F2A70000}"/>
    <cellStyle name="Euro 2 2 2 2 2 2 2 2" xfId="43070" xr:uid="{00000000-0005-0000-0000-0000F3A70000}"/>
    <cellStyle name="Euro 2 2 2 2 2 2 2 2 2" xfId="43071" xr:uid="{00000000-0005-0000-0000-0000F4A70000}"/>
    <cellStyle name="Euro 2 2 2 2 2 2 2 3" xfId="43072" xr:uid="{00000000-0005-0000-0000-0000F5A70000}"/>
    <cellStyle name="Euro 2 2 2 2 2 2 3" xfId="43073" xr:uid="{00000000-0005-0000-0000-0000F6A70000}"/>
    <cellStyle name="Euro 2 2 2 2 2 2 3 2" xfId="43074" xr:uid="{00000000-0005-0000-0000-0000F7A70000}"/>
    <cellStyle name="Euro 2 2 2 2 2 2 4" xfId="43075" xr:uid="{00000000-0005-0000-0000-0000F8A70000}"/>
    <cellStyle name="Euro 2 2 2 2 2 3" xfId="43076" xr:uid="{00000000-0005-0000-0000-0000F9A70000}"/>
    <cellStyle name="Euro 2 2 2 2 2 3 2" xfId="43077" xr:uid="{00000000-0005-0000-0000-0000FAA70000}"/>
    <cellStyle name="Euro 2 2 2 2 2 3 2 2" xfId="43078" xr:uid="{00000000-0005-0000-0000-0000FBA70000}"/>
    <cellStyle name="Euro 2 2 2 2 2 3 3" xfId="43079" xr:uid="{00000000-0005-0000-0000-0000FCA70000}"/>
    <cellStyle name="Euro 2 2 2 2 2 4" xfId="43080" xr:uid="{00000000-0005-0000-0000-0000FDA70000}"/>
    <cellStyle name="Euro 2 2 2 2 2_Aug" xfId="43081" xr:uid="{00000000-0005-0000-0000-0000FEA70000}"/>
    <cellStyle name="Euro 2 2 2 2 3" xfId="43082" xr:uid="{00000000-0005-0000-0000-0000FFA70000}"/>
    <cellStyle name="Euro 2 2 2 2 3 2" xfId="43083" xr:uid="{00000000-0005-0000-0000-000000A80000}"/>
    <cellStyle name="Euro 2 2 2 2 3 2 2" xfId="43084" xr:uid="{00000000-0005-0000-0000-000001A80000}"/>
    <cellStyle name="Euro 2 2 2 2 3 2 2 2" xfId="43085" xr:uid="{00000000-0005-0000-0000-000002A80000}"/>
    <cellStyle name="Euro 2 2 2 2 3 2 3" xfId="43086" xr:uid="{00000000-0005-0000-0000-000003A80000}"/>
    <cellStyle name="Euro 2 2 2 2 3 3" xfId="43087" xr:uid="{00000000-0005-0000-0000-000004A80000}"/>
    <cellStyle name="Euro 2 2 2 2 3 3 2" xfId="43088" xr:uid="{00000000-0005-0000-0000-000005A80000}"/>
    <cellStyle name="Euro 2 2 2 2 3 4" xfId="43089" xr:uid="{00000000-0005-0000-0000-000006A80000}"/>
    <cellStyle name="Euro 2 2 2 2 4" xfId="43090" xr:uid="{00000000-0005-0000-0000-000007A80000}"/>
    <cellStyle name="Euro 2 2 2 2 4 2" xfId="43091" xr:uid="{00000000-0005-0000-0000-000008A80000}"/>
    <cellStyle name="Euro 2 2 2 2 4 2 2" xfId="43092" xr:uid="{00000000-0005-0000-0000-000009A80000}"/>
    <cellStyle name="Euro 2 2 2 2 4 3" xfId="43093" xr:uid="{00000000-0005-0000-0000-00000AA80000}"/>
    <cellStyle name="Euro 2 2 2 2 5" xfId="43094" xr:uid="{00000000-0005-0000-0000-00000BA80000}"/>
    <cellStyle name="Euro 2 2 2 2_Aug" xfId="43095" xr:uid="{00000000-0005-0000-0000-00000CA80000}"/>
    <cellStyle name="Euro 2 2 2 3" xfId="43096" xr:uid="{00000000-0005-0000-0000-00000DA80000}"/>
    <cellStyle name="Euro 2 2 2 3 2" xfId="43097" xr:uid="{00000000-0005-0000-0000-00000EA80000}"/>
    <cellStyle name="Euro 2 2 2 3 2 2" xfId="43098" xr:uid="{00000000-0005-0000-0000-00000FA80000}"/>
    <cellStyle name="Euro 2 2 2 3 2 2 2" xfId="43099" xr:uid="{00000000-0005-0000-0000-000010A80000}"/>
    <cellStyle name="Euro 2 2 2 3 2 2 2 2" xfId="43100" xr:uid="{00000000-0005-0000-0000-000011A80000}"/>
    <cellStyle name="Euro 2 2 2 3 2 2 3" xfId="43101" xr:uid="{00000000-0005-0000-0000-000012A80000}"/>
    <cellStyle name="Euro 2 2 2 3 2 3" xfId="43102" xr:uid="{00000000-0005-0000-0000-000013A80000}"/>
    <cellStyle name="Euro 2 2 2 3 2 3 2" xfId="43103" xr:uid="{00000000-0005-0000-0000-000014A80000}"/>
    <cellStyle name="Euro 2 2 2 3 2 4" xfId="43104" xr:uid="{00000000-0005-0000-0000-000015A80000}"/>
    <cellStyle name="Euro 2 2 2 3 3" xfId="43105" xr:uid="{00000000-0005-0000-0000-000016A80000}"/>
    <cellStyle name="Euro 2 2 2 3 3 2" xfId="43106" xr:uid="{00000000-0005-0000-0000-000017A80000}"/>
    <cellStyle name="Euro 2 2 2 3 3 2 2" xfId="43107" xr:uid="{00000000-0005-0000-0000-000018A80000}"/>
    <cellStyle name="Euro 2 2 2 3 3 3" xfId="43108" xr:uid="{00000000-0005-0000-0000-000019A80000}"/>
    <cellStyle name="Euro 2 2 2 3 4" xfId="43109" xr:uid="{00000000-0005-0000-0000-00001AA80000}"/>
    <cellStyle name="Euro 2 2 2 3_Aug" xfId="43110" xr:uid="{00000000-0005-0000-0000-00001BA80000}"/>
    <cellStyle name="Euro 2 2 2 4" xfId="43111" xr:uid="{00000000-0005-0000-0000-00001CA80000}"/>
    <cellStyle name="Euro 2 2 2 4 2" xfId="43112" xr:uid="{00000000-0005-0000-0000-00001DA80000}"/>
    <cellStyle name="Euro 2 2 2 4 2 2" xfId="43113" xr:uid="{00000000-0005-0000-0000-00001EA80000}"/>
    <cellStyle name="Euro 2 2 2 4 2 2 2" xfId="43114" xr:uid="{00000000-0005-0000-0000-00001FA80000}"/>
    <cellStyle name="Euro 2 2 2 4 2 3" xfId="43115" xr:uid="{00000000-0005-0000-0000-000020A80000}"/>
    <cellStyle name="Euro 2 2 2 4 2 3 2" xfId="43116" xr:uid="{00000000-0005-0000-0000-000021A80000}"/>
    <cellStyle name="Euro 2 2 2 4 2 4" xfId="43117" xr:uid="{00000000-0005-0000-0000-000022A80000}"/>
    <cellStyle name="Euro 2 2 2 4 3" xfId="43118" xr:uid="{00000000-0005-0000-0000-000023A80000}"/>
    <cellStyle name="Euro 2 2 2 4 3 2" xfId="43119" xr:uid="{00000000-0005-0000-0000-000024A80000}"/>
    <cellStyle name="Euro 2 2 2 4 3 2 2" xfId="43120" xr:uid="{00000000-0005-0000-0000-000025A80000}"/>
    <cellStyle name="Euro 2 2 2 4 3 3" xfId="43121" xr:uid="{00000000-0005-0000-0000-000026A80000}"/>
    <cellStyle name="Euro 2 2 2 4 4" xfId="43122" xr:uid="{00000000-0005-0000-0000-000027A80000}"/>
    <cellStyle name="Euro 2 2 2 4 4 2" xfId="43123" xr:uid="{00000000-0005-0000-0000-000028A80000}"/>
    <cellStyle name="Euro 2 2 2 4 5" xfId="43124" xr:uid="{00000000-0005-0000-0000-000029A80000}"/>
    <cellStyle name="Euro 2 2 2 5" xfId="43125" xr:uid="{00000000-0005-0000-0000-00002AA80000}"/>
    <cellStyle name="Euro 2 2 2 5 2" xfId="43126" xr:uid="{00000000-0005-0000-0000-00002BA80000}"/>
    <cellStyle name="Euro 2 2 2 5 2 2" xfId="43127" xr:uid="{00000000-0005-0000-0000-00002CA80000}"/>
    <cellStyle name="Euro 2 2 2 5 2 2 2" xfId="43128" xr:uid="{00000000-0005-0000-0000-00002DA80000}"/>
    <cellStyle name="Euro 2 2 2 5 2 3" xfId="43129" xr:uid="{00000000-0005-0000-0000-00002EA80000}"/>
    <cellStyle name="Euro 2 2 2 5 3" xfId="43130" xr:uid="{00000000-0005-0000-0000-00002FA80000}"/>
    <cellStyle name="Euro 2 2 2 5 3 2" xfId="43131" xr:uid="{00000000-0005-0000-0000-000030A80000}"/>
    <cellStyle name="Euro 2 2 2 5 4" xfId="43132" xr:uid="{00000000-0005-0000-0000-000031A80000}"/>
    <cellStyle name="Euro 2 2 2 5 4 2" xfId="43133" xr:uid="{00000000-0005-0000-0000-000032A80000}"/>
    <cellStyle name="Euro 2 2 2 5 5" xfId="43134" xr:uid="{00000000-0005-0000-0000-000033A80000}"/>
    <cellStyle name="Euro 2 2 2 6" xfId="43135" xr:uid="{00000000-0005-0000-0000-000034A80000}"/>
    <cellStyle name="Euro 2 2 2 6 2" xfId="43136" xr:uid="{00000000-0005-0000-0000-000035A80000}"/>
    <cellStyle name="Euro 2 2 2 7" xfId="43137" xr:uid="{00000000-0005-0000-0000-000036A80000}"/>
    <cellStyle name="Euro 2 2 2 7 2" xfId="43138" xr:uid="{00000000-0005-0000-0000-000037A80000}"/>
    <cellStyle name="Euro 2 2 2 8" xfId="43139" xr:uid="{00000000-0005-0000-0000-000038A80000}"/>
    <cellStyle name="Euro 2 2 2 8 2" xfId="43140" xr:uid="{00000000-0005-0000-0000-000039A80000}"/>
    <cellStyle name="Euro 2 2 2 9" xfId="43141" xr:uid="{00000000-0005-0000-0000-00003AA80000}"/>
    <cellStyle name="Euro 2 2 2_Aug" xfId="43142" xr:uid="{00000000-0005-0000-0000-00003BA80000}"/>
    <cellStyle name="Euro 2 2 3" xfId="43143" xr:uid="{00000000-0005-0000-0000-00003CA80000}"/>
    <cellStyle name="Euro 2 2 3 2" xfId="43144" xr:uid="{00000000-0005-0000-0000-00003DA80000}"/>
    <cellStyle name="Euro 2 2 3 2 2" xfId="43145" xr:uid="{00000000-0005-0000-0000-00003EA80000}"/>
    <cellStyle name="Euro 2 2 3 2 2 2" xfId="43146" xr:uid="{00000000-0005-0000-0000-00003FA80000}"/>
    <cellStyle name="Euro 2 2 3 2 2 2 2" xfId="43147" xr:uid="{00000000-0005-0000-0000-000040A80000}"/>
    <cellStyle name="Euro 2 2 3 2 2 2 2 2" xfId="43148" xr:uid="{00000000-0005-0000-0000-000041A80000}"/>
    <cellStyle name="Euro 2 2 3 2 2 2 3" xfId="43149" xr:uid="{00000000-0005-0000-0000-000042A80000}"/>
    <cellStyle name="Euro 2 2 3 2 2 3" xfId="43150" xr:uid="{00000000-0005-0000-0000-000043A80000}"/>
    <cellStyle name="Euro 2 2 3 2 2 3 2" xfId="43151" xr:uid="{00000000-0005-0000-0000-000044A80000}"/>
    <cellStyle name="Euro 2 2 3 2 2 4" xfId="43152" xr:uid="{00000000-0005-0000-0000-000045A80000}"/>
    <cellStyle name="Euro 2 2 3 2 3" xfId="43153" xr:uid="{00000000-0005-0000-0000-000046A80000}"/>
    <cellStyle name="Euro 2 2 3 2 3 2" xfId="43154" xr:uid="{00000000-0005-0000-0000-000047A80000}"/>
    <cellStyle name="Euro 2 2 3 2 3 2 2" xfId="43155" xr:uid="{00000000-0005-0000-0000-000048A80000}"/>
    <cellStyle name="Euro 2 2 3 2 3 3" xfId="43156" xr:uid="{00000000-0005-0000-0000-000049A80000}"/>
    <cellStyle name="Euro 2 2 3 2 4" xfId="43157" xr:uid="{00000000-0005-0000-0000-00004AA80000}"/>
    <cellStyle name="Euro 2 2 3 2_Aug" xfId="43158" xr:uid="{00000000-0005-0000-0000-00004BA80000}"/>
    <cellStyle name="Euro 2 2 3 3" xfId="43159" xr:uid="{00000000-0005-0000-0000-00004CA80000}"/>
    <cellStyle name="Euro 2 2 3 3 2" xfId="43160" xr:uid="{00000000-0005-0000-0000-00004DA80000}"/>
    <cellStyle name="Euro 2 2 3 3 2 2" xfId="43161" xr:uid="{00000000-0005-0000-0000-00004EA80000}"/>
    <cellStyle name="Euro 2 2 3 3 2 2 2" xfId="43162" xr:uid="{00000000-0005-0000-0000-00004FA80000}"/>
    <cellStyle name="Euro 2 2 3 3 2 3" xfId="43163" xr:uid="{00000000-0005-0000-0000-000050A80000}"/>
    <cellStyle name="Euro 2 2 3 3 3" xfId="43164" xr:uid="{00000000-0005-0000-0000-000051A80000}"/>
    <cellStyle name="Euro 2 2 3 3 3 2" xfId="43165" xr:uid="{00000000-0005-0000-0000-000052A80000}"/>
    <cellStyle name="Euro 2 2 3 3 4" xfId="43166" xr:uid="{00000000-0005-0000-0000-000053A80000}"/>
    <cellStyle name="Euro 2 2 3 4" xfId="43167" xr:uid="{00000000-0005-0000-0000-000054A80000}"/>
    <cellStyle name="Euro 2 2 3 4 2" xfId="43168" xr:uid="{00000000-0005-0000-0000-000055A80000}"/>
    <cellStyle name="Euro 2 2 3 4 2 2" xfId="43169" xr:uid="{00000000-0005-0000-0000-000056A80000}"/>
    <cellStyle name="Euro 2 2 3 4 3" xfId="43170" xr:uid="{00000000-0005-0000-0000-000057A80000}"/>
    <cellStyle name="Euro 2 2 3 5" xfId="43171" xr:uid="{00000000-0005-0000-0000-000058A80000}"/>
    <cellStyle name="Euro 2 2 3_Aug" xfId="43172" xr:uid="{00000000-0005-0000-0000-000059A80000}"/>
    <cellStyle name="Euro 2 2 4" xfId="43173" xr:uid="{00000000-0005-0000-0000-00005AA80000}"/>
    <cellStyle name="Euro 2 2 4 2" xfId="43174" xr:uid="{00000000-0005-0000-0000-00005BA80000}"/>
    <cellStyle name="Euro 2 2 4 2 2" xfId="43175" xr:uid="{00000000-0005-0000-0000-00005CA80000}"/>
    <cellStyle name="Euro 2 2 4 2 2 2" xfId="43176" xr:uid="{00000000-0005-0000-0000-00005DA80000}"/>
    <cellStyle name="Euro 2 2 4 2 2 2 2" xfId="43177" xr:uid="{00000000-0005-0000-0000-00005EA80000}"/>
    <cellStyle name="Euro 2 2 4 2 2 3" xfId="43178" xr:uid="{00000000-0005-0000-0000-00005FA80000}"/>
    <cellStyle name="Euro 2 2 4 2 3" xfId="43179" xr:uid="{00000000-0005-0000-0000-000060A80000}"/>
    <cellStyle name="Euro 2 2 4 2 3 2" xfId="43180" xr:uid="{00000000-0005-0000-0000-000061A80000}"/>
    <cellStyle name="Euro 2 2 4 2 4" xfId="43181" xr:uid="{00000000-0005-0000-0000-000062A80000}"/>
    <cellStyle name="Euro 2 2 4 3" xfId="43182" xr:uid="{00000000-0005-0000-0000-000063A80000}"/>
    <cellStyle name="Euro 2 2 4 3 2" xfId="43183" xr:uid="{00000000-0005-0000-0000-000064A80000}"/>
    <cellStyle name="Euro 2 2 4 3 2 2" xfId="43184" xr:uid="{00000000-0005-0000-0000-000065A80000}"/>
    <cellStyle name="Euro 2 2 4 3 3" xfId="43185" xr:uid="{00000000-0005-0000-0000-000066A80000}"/>
    <cellStyle name="Euro 2 2 4 4" xfId="43186" xr:uid="{00000000-0005-0000-0000-000067A80000}"/>
    <cellStyle name="Euro 2 2 4_Aug" xfId="43187" xr:uid="{00000000-0005-0000-0000-000068A80000}"/>
    <cellStyle name="Euro 2 2 5" xfId="43188" xr:uid="{00000000-0005-0000-0000-000069A80000}"/>
    <cellStyle name="Euro 2 2 5 2" xfId="43189" xr:uid="{00000000-0005-0000-0000-00006AA80000}"/>
    <cellStyle name="Euro 2 2 5 2 2" xfId="43190" xr:uid="{00000000-0005-0000-0000-00006BA80000}"/>
    <cellStyle name="Euro 2 2 5 2 2 2" xfId="43191" xr:uid="{00000000-0005-0000-0000-00006CA80000}"/>
    <cellStyle name="Euro 2 2 5 2 3" xfId="43192" xr:uid="{00000000-0005-0000-0000-00006DA80000}"/>
    <cellStyle name="Euro 2 2 5 3" xfId="43193" xr:uid="{00000000-0005-0000-0000-00006EA80000}"/>
    <cellStyle name="Euro 2 2 5 3 2" xfId="43194" xr:uid="{00000000-0005-0000-0000-00006FA80000}"/>
    <cellStyle name="Euro 2 2 5 4" xfId="43195" xr:uid="{00000000-0005-0000-0000-000070A80000}"/>
    <cellStyle name="Euro 2 2 6" xfId="43196" xr:uid="{00000000-0005-0000-0000-000071A80000}"/>
    <cellStyle name="Euro 2 2 6 2" xfId="43197" xr:uid="{00000000-0005-0000-0000-000072A80000}"/>
    <cellStyle name="Euro 2 2 6 2 2" xfId="43198" xr:uid="{00000000-0005-0000-0000-000073A80000}"/>
    <cellStyle name="Euro 2 2 6 3" xfId="43199" xr:uid="{00000000-0005-0000-0000-000074A80000}"/>
    <cellStyle name="Euro 2 2 6 3 2" xfId="43200" xr:uid="{00000000-0005-0000-0000-000075A80000}"/>
    <cellStyle name="Euro 2 2 6 4" xfId="43201" xr:uid="{00000000-0005-0000-0000-000076A80000}"/>
    <cellStyle name="Euro 2 2 7" xfId="43202" xr:uid="{00000000-0005-0000-0000-000077A80000}"/>
    <cellStyle name="Euro 2 2 7 2" xfId="43203" xr:uid="{00000000-0005-0000-0000-000078A80000}"/>
    <cellStyle name="Euro 2 2 7 2 2" xfId="43204" xr:uid="{00000000-0005-0000-0000-000079A80000}"/>
    <cellStyle name="Euro 2 2 7 3" xfId="43205" xr:uid="{00000000-0005-0000-0000-00007AA80000}"/>
    <cellStyle name="Euro 2 2 7 3 2" xfId="43206" xr:uid="{00000000-0005-0000-0000-00007BA80000}"/>
    <cellStyle name="Euro 2 2 7 4" xfId="43207" xr:uid="{00000000-0005-0000-0000-00007CA80000}"/>
    <cellStyle name="Euro 2 2 8" xfId="43208" xr:uid="{00000000-0005-0000-0000-00007DA80000}"/>
    <cellStyle name="Euro 2 2 8 2" xfId="43209" xr:uid="{00000000-0005-0000-0000-00007EA80000}"/>
    <cellStyle name="Euro 2 2 8 2 2" xfId="43210" xr:uid="{00000000-0005-0000-0000-00007FA80000}"/>
    <cellStyle name="Euro 2 2 8 3" xfId="43211" xr:uid="{00000000-0005-0000-0000-000080A80000}"/>
    <cellStyle name="Euro 2 2 8 3 2" xfId="43212" xr:uid="{00000000-0005-0000-0000-000081A80000}"/>
    <cellStyle name="Euro 2 2 8 4" xfId="43213" xr:uid="{00000000-0005-0000-0000-000082A80000}"/>
    <cellStyle name="Euro 2 2 9" xfId="43214" xr:uid="{00000000-0005-0000-0000-000083A80000}"/>
    <cellStyle name="Euro 2 2 9 2" xfId="43215" xr:uid="{00000000-0005-0000-0000-000084A80000}"/>
    <cellStyle name="Euro 2 2 9 2 2" xfId="43216" xr:uid="{00000000-0005-0000-0000-000085A80000}"/>
    <cellStyle name="Euro 2 2 9 3" xfId="43217" xr:uid="{00000000-0005-0000-0000-000086A80000}"/>
    <cellStyle name="Euro 2 2 9 3 2" xfId="43218" xr:uid="{00000000-0005-0000-0000-000087A80000}"/>
    <cellStyle name="Euro 2 2 9 4" xfId="43219" xr:uid="{00000000-0005-0000-0000-000088A80000}"/>
    <cellStyle name="Euro 2 2_Aug" xfId="43220" xr:uid="{00000000-0005-0000-0000-000089A80000}"/>
    <cellStyle name="Euro 2 3" xfId="43221" xr:uid="{00000000-0005-0000-0000-00008AA80000}"/>
    <cellStyle name="Euro 2 3 10" xfId="43222" xr:uid="{00000000-0005-0000-0000-00008BA80000}"/>
    <cellStyle name="Euro 2 3 10 2" xfId="43223" xr:uid="{00000000-0005-0000-0000-00008CA80000}"/>
    <cellStyle name="Euro 2 3 11" xfId="43224" xr:uid="{00000000-0005-0000-0000-00008DA80000}"/>
    <cellStyle name="Euro 2 3 12" xfId="43225" xr:uid="{00000000-0005-0000-0000-00008EA80000}"/>
    <cellStyle name="Euro 2 3 2" xfId="43226" xr:uid="{00000000-0005-0000-0000-00008FA80000}"/>
    <cellStyle name="Euro 2 3 2 2" xfId="43227" xr:uid="{00000000-0005-0000-0000-000090A80000}"/>
    <cellStyle name="Euro 2 3 2 2 2" xfId="43228" xr:uid="{00000000-0005-0000-0000-000091A80000}"/>
    <cellStyle name="Euro 2 3 2 2 2 2" xfId="43229" xr:uid="{00000000-0005-0000-0000-000092A80000}"/>
    <cellStyle name="Euro 2 3 2 2 2 2 2" xfId="43230" xr:uid="{00000000-0005-0000-0000-000093A80000}"/>
    <cellStyle name="Euro 2 3 2 2 2 2 2 2" xfId="43231" xr:uid="{00000000-0005-0000-0000-000094A80000}"/>
    <cellStyle name="Euro 2 3 2 2 2 2 3" xfId="43232" xr:uid="{00000000-0005-0000-0000-000095A80000}"/>
    <cellStyle name="Euro 2 3 2 2 2 3" xfId="43233" xr:uid="{00000000-0005-0000-0000-000096A80000}"/>
    <cellStyle name="Euro 2 3 2 2 2 3 2" xfId="43234" xr:uid="{00000000-0005-0000-0000-000097A80000}"/>
    <cellStyle name="Euro 2 3 2 2 2 4" xfId="43235" xr:uid="{00000000-0005-0000-0000-000098A80000}"/>
    <cellStyle name="Euro 2 3 2 2 3" xfId="43236" xr:uid="{00000000-0005-0000-0000-000099A80000}"/>
    <cellStyle name="Euro 2 3 2 2 3 2" xfId="43237" xr:uid="{00000000-0005-0000-0000-00009AA80000}"/>
    <cellStyle name="Euro 2 3 2 2 3 2 2" xfId="43238" xr:uid="{00000000-0005-0000-0000-00009BA80000}"/>
    <cellStyle name="Euro 2 3 2 2 3 3" xfId="43239" xr:uid="{00000000-0005-0000-0000-00009CA80000}"/>
    <cellStyle name="Euro 2 3 2 2 4" xfId="43240" xr:uid="{00000000-0005-0000-0000-00009DA80000}"/>
    <cellStyle name="Euro 2 3 2 2_Aug" xfId="43241" xr:uid="{00000000-0005-0000-0000-00009EA80000}"/>
    <cellStyle name="Euro 2 3 2 3" xfId="43242" xr:uid="{00000000-0005-0000-0000-00009FA80000}"/>
    <cellStyle name="Euro 2 3 2 3 2" xfId="43243" xr:uid="{00000000-0005-0000-0000-0000A0A80000}"/>
    <cellStyle name="Euro 2 3 2 3 2 2" xfId="43244" xr:uid="{00000000-0005-0000-0000-0000A1A80000}"/>
    <cellStyle name="Euro 2 3 2 3 2 2 2" xfId="43245" xr:uid="{00000000-0005-0000-0000-0000A2A80000}"/>
    <cellStyle name="Euro 2 3 2 3 2 3" xfId="43246" xr:uid="{00000000-0005-0000-0000-0000A3A80000}"/>
    <cellStyle name="Euro 2 3 2 3 3" xfId="43247" xr:uid="{00000000-0005-0000-0000-0000A4A80000}"/>
    <cellStyle name="Euro 2 3 2 3 3 2" xfId="43248" xr:uid="{00000000-0005-0000-0000-0000A5A80000}"/>
    <cellStyle name="Euro 2 3 2 3 4" xfId="43249" xr:uid="{00000000-0005-0000-0000-0000A6A80000}"/>
    <cellStyle name="Euro 2 3 2 4" xfId="43250" xr:uid="{00000000-0005-0000-0000-0000A7A80000}"/>
    <cellStyle name="Euro 2 3 2 4 2" xfId="43251" xr:uid="{00000000-0005-0000-0000-0000A8A80000}"/>
    <cellStyle name="Euro 2 3 2 4 2 2" xfId="43252" xr:uid="{00000000-0005-0000-0000-0000A9A80000}"/>
    <cellStyle name="Euro 2 3 2 4 3" xfId="43253" xr:uid="{00000000-0005-0000-0000-0000AAA80000}"/>
    <cellStyle name="Euro 2 3 2 5" xfId="43254" xr:uid="{00000000-0005-0000-0000-0000ABA80000}"/>
    <cellStyle name="Euro 2 3 2 6" xfId="43255" xr:uid="{00000000-0005-0000-0000-0000ACA80000}"/>
    <cellStyle name="Euro 2 3 2_Aug" xfId="43256" xr:uid="{00000000-0005-0000-0000-0000ADA80000}"/>
    <cellStyle name="Euro 2 3 3" xfId="43257" xr:uid="{00000000-0005-0000-0000-0000AEA80000}"/>
    <cellStyle name="Euro 2 3 3 2" xfId="43258" xr:uid="{00000000-0005-0000-0000-0000AFA80000}"/>
    <cellStyle name="Euro 2 3 3 2 2" xfId="43259" xr:uid="{00000000-0005-0000-0000-0000B0A80000}"/>
    <cellStyle name="Euro 2 3 3 2 2 2" xfId="43260" xr:uid="{00000000-0005-0000-0000-0000B1A80000}"/>
    <cellStyle name="Euro 2 3 3 2 2 2 2" xfId="43261" xr:uid="{00000000-0005-0000-0000-0000B2A80000}"/>
    <cellStyle name="Euro 2 3 3 2 2 3" xfId="43262" xr:uid="{00000000-0005-0000-0000-0000B3A80000}"/>
    <cellStyle name="Euro 2 3 3 2 3" xfId="43263" xr:uid="{00000000-0005-0000-0000-0000B4A80000}"/>
    <cellStyle name="Euro 2 3 3 2 3 2" xfId="43264" xr:uid="{00000000-0005-0000-0000-0000B5A80000}"/>
    <cellStyle name="Euro 2 3 3 2 4" xfId="43265" xr:uid="{00000000-0005-0000-0000-0000B6A80000}"/>
    <cellStyle name="Euro 2 3 3 3" xfId="43266" xr:uid="{00000000-0005-0000-0000-0000B7A80000}"/>
    <cellStyle name="Euro 2 3 3 3 2" xfId="43267" xr:uid="{00000000-0005-0000-0000-0000B8A80000}"/>
    <cellStyle name="Euro 2 3 3 3 2 2" xfId="43268" xr:uid="{00000000-0005-0000-0000-0000B9A80000}"/>
    <cellStyle name="Euro 2 3 3 3 3" xfId="43269" xr:uid="{00000000-0005-0000-0000-0000BAA80000}"/>
    <cellStyle name="Euro 2 3 3 4" xfId="43270" xr:uid="{00000000-0005-0000-0000-0000BBA80000}"/>
    <cellStyle name="Euro 2 3 3_Aug" xfId="43271" xr:uid="{00000000-0005-0000-0000-0000BCA80000}"/>
    <cellStyle name="Euro 2 3 4" xfId="43272" xr:uid="{00000000-0005-0000-0000-0000BDA80000}"/>
    <cellStyle name="Euro 2 3 4 2" xfId="43273" xr:uid="{00000000-0005-0000-0000-0000BEA80000}"/>
    <cellStyle name="Euro 2 3 4 2 2" xfId="43274" xr:uid="{00000000-0005-0000-0000-0000BFA80000}"/>
    <cellStyle name="Euro 2 3 4 2 2 2" xfId="43275" xr:uid="{00000000-0005-0000-0000-0000C0A80000}"/>
    <cellStyle name="Euro 2 3 4 2 3" xfId="43276" xr:uid="{00000000-0005-0000-0000-0000C1A80000}"/>
    <cellStyle name="Euro 2 3 4 2 3 2" xfId="43277" xr:uid="{00000000-0005-0000-0000-0000C2A80000}"/>
    <cellStyle name="Euro 2 3 4 2 4" xfId="43278" xr:uid="{00000000-0005-0000-0000-0000C3A80000}"/>
    <cellStyle name="Euro 2 3 4 3" xfId="43279" xr:uid="{00000000-0005-0000-0000-0000C4A80000}"/>
    <cellStyle name="Euro 2 3 4 3 2" xfId="43280" xr:uid="{00000000-0005-0000-0000-0000C5A80000}"/>
    <cellStyle name="Euro 2 3 4 3 2 2" xfId="43281" xr:uid="{00000000-0005-0000-0000-0000C6A80000}"/>
    <cellStyle name="Euro 2 3 4 3 3" xfId="43282" xr:uid="{00000000-0005-0000-0000-0000C7A80000}"/>
    <cellStyle name="Euro 2 3 4 4" xfId="43283" xr:uid="{00000000-0005-0000-0000-0000C8A80000}"/>
    <cellStyle name="Euro 2 3 4 4 2" xfId="43284" xr:uid="{00000000-0005-0000-0000-0000C9A80000}"/>
    <cellStyle name="Euro 2 3 4 5" xfId="43285" xr:uid="{00000000-0005-0000-0000-0000CAA80000}"/>
    <cellStyle name="Euro 2 3 5" xfId="43286" xr:uid="{00000000-0005-0000-0000-0000CBA80000}"/>
    <cellStyle name="Euro 2 3 5 2" xfId="43287" xr:uid="{00000000-0005-0000-0000-0000CCA80000}"/>
    <cellStyle name="Euro 2 3 5 2 2" xfId="43288" xr:uid="{00000000-0005-0000-0000-0000CDA80000}"/>
    <cellStyle name="Euro 2 3 5 2 2 2" xfId="43289" xr:uid="{00000000-0005-0000-0000-0000CEA80000}"/>
    <cellStyle name="Euro 2 3 5 2 3" xfId="43290" xr:uid="{00000000-0005-0000-0000-0000CFA80000}"/>
    <cellStyle name="Euro 2 3 5 3" xfId="43291" xr:uid="{00000000-0005-0000-0000-0000D0A80000}"/>
    <cellStyle name="Euro 2 3 5 3 2" xfId="43292" xr:uid="{00000000-0005-0000-0000-0000D1A80000}"/>
    <cellStyle name="Euro 2 3 5 4" xfId="43293" xr:uid="{00000000-0005-0000-0000-0000D2A80000}"/>
    <cellStyle name="Euro 2 3 5 4 2" xfId="43294" xr:uid="{00000000-0005-0000-0000-0000D3A80000}"/>
    <cellStyle name="Euro 2 3 5 5" xfId="43295" xr:uid="{00000000-0005-0000-0000-0000D4A80000}"/>
    <cellStyle name="Euro 2 3 6" xfId="43296" xr:uid="{00000000-0005-0000-0000-0000D5A80000}"/>
    <cellStyle name="Euro 2 3 6 2" xfId="43297" xr:uid="{00000000-0005-0000-0000-0000D6A80000}"/>
    <cellStyle name="Euro 2 3 7" xfId="43298" xr:uid="{00000000-0005-0000-0000-0000D7A80000}"/>
    <cellStyle name="Euro 2 3 7 2" xfId="43299" xr:uid="{00000000-0005-0000-0000-0000D8A80000}"/>
    <cellStyle name="Euro 2 3 8" xfId="43300" xr:uid="{00000000-0005-0000-0000-0000D9A80000}"/>
    <cellStyle name="Euro 2 3 8 2" xfId="43301" xr:uid="{00000000-0005-0000-0000-0000DAA80000}"/>
    <cellStyle name="Euro 2 3 9" xfId="43302" xr:uid="{00000000-0005-0000-0000-0000DBA80000}"/>
    <cellStyle name="Euro 2 3 9 2" xfId="43303" xr:uid="{00000000-0005-0000-0000-0000DCA80000}"/>
    <cellStyle name="Euro 2 3_Aug" xfId="43304" xr:uid="{00000000-0005-0000-0000-0000DDA80000}"/>
    <cellStyle name="Euro 2 4" xfId="43305" xr:uid="{00000000-0005-0000-0000-0000DEA80000}"/>
    <cellStyle name="Euro 2 4 2" xfId="43306" xr:uid="{00000000-0005-0000-0000-0000DFA80000}"/>
    <cellStyle name="Euro 2 4 2 2" xfId="43307" xr:uid="{00000000-0005-0000-0000-0000E0A80000}"/>
    <cellStyle name="Euro 2 4 2 2 2" xfId="43308" xr:uid="{00000000-0005-0000-0000-0000E1A80000}"/>
    <cellStyle name="Euro 2 4 2 2 2 2" xfId="43309" xr:uid="{00000000-0005-0000-0000-0000E2A80000}"/>
    <cellStyle name="Euro 2 4 2 2 2 2 2" xfId="43310" xr:uid="{00000000-0005-0000-0000-0000E3A80000}"/>
    <cellStyle name="Euro 2 4 2 2 2 3" xfId="43311" xr:uid="{00000000-0005-0000-0000-0000E4A80000}"/>
    <cellStyle name="Euro 2 4 2 2 3" xfId="43312" xr:uid="{00000000-0005-0000-0000-0000E5A80000}"/>
    <cellStyle name="Euro 2 4 2 2 3 2" xfId="43313" xr:uid="{00000000-0005-0000-0000-0000E6A80000}"/>
    <cellStyle name="Euro 2 4 2 2 4" xfId="43314" xr:uid="{00000000-0005-0000-0000-0000E7A80000}"/>
    <cellStyle name="Euro 2 4 2 2 4 2" xfId="43315" xr:uid="{00000000-0005-0000-0000-0000E8A80000}"/>
    <cellStyle name="Euro 2 4 2 2 5" xfId="43316" xr:uid="{00000000-0005-0000-0000-0000E9A80000}"/>
    <cellStyle name="Euro 2 4 2 3" xfId="43317" xr:uid="{00000000-0005-0000-0000-0000EAA80000}"/>
    <cellStyle name="Euro 2 4 2 3 2" xfId="43318" xr:uid="{00000000-0005-0000-0000-0000EBA80000}"/>
    <cellStyle name="Euro 2 4 2 3 2 2" xfId="43319" xr:uid="{00000000-0005-0000-0000-0000ECA80000}"/>
    <cellStyle name="Euro 2 4 2 3 3" xfId="43320" xr:uid="{00000000-0005-0000-0000-0000EDA80000}"/>
    <cellStyle name="Euro 2 4 2 3 3 2" xfId="43321" xr:uid="{00000000-0005-0000-0000-0000EEA80000}"/>
    <cellStyle name="Euro 2 4 2 3 4" xfId="43322" xr:uid="{00000000-0005-0000-0000-0000EFA80000}"/>
    <cellStyle name="Euro 2 4 2 4" xfId="43323" xr:uid="{00000000-0005-0000-0000-0000F0A80000}"/>
    <cellStyle name="Euro 2 4 2 4 2" xfId="43324" xr:uid="{00000000-0005-0000-0000-0000F1A80000}"/>
    <cellStyle name="Euro 2 4 2 5" xfId="43325" xr:uid="{00000000-0005-0000-0000-0000F2A80000}"/>
    <cellStyle name="Euro 2 4 2_Aug" xfId="43326" xr:uid="{00000000-0005-0000-0000-0000F3A80000}"/>
    <cellStyle name="Euro 2 4 3" xfId="43327" xr:uid="{00000000-0005-0000-0000-0000F4A80000}"/>
    <cellStyle name="Euro 2 4 3 2" xfId="43328" xr:uid="{00000000-0005-0000-0000-0000F5A80000}"/>
    <cellStyle name="Euro 2 4 3 2 2" xfId="43329" xr:uid="{00000000-0005-0000-0000-0000F6A80000}"/>
    <cellStyle name="Euro 2 4 3 2 2 2" xfId="43330" xr:uid="{00000000-0005-0000-0000-0000F7A80000}"/>
    <cellStyle name="Euro 2 4 3 2 3" xfId="43331" xr:uid="{00000000-0005-0000-0000-0000F8A80000}"/>
    <cellStyle name="Euro 2 4 3 3" xfId="43332" xr:uid="{00000000-0005-0000-0000-0000F9A80000}"/>
    <cellStyle name="Euro 2 4 3 3 2" xfId="43333" xr:uid="{00000000-0005-0000-0000-0000FAA80000}"/>
    <cellStyle name="Euro 2 4 3 4" xfId="43334" xr:uid="{00000000-0005-0000-0000-0000FBA80000}"/>
    <cellStyle name="Euro 2 4 3 4 2" xfId="43335" xr:uid="{00000000-0005-0000-0000-0000FCA80000}"/>
    <cellStyle name="Euro 2 4 3 5" xfId="43336" xr:uid="{00000000-0005-0000-0000-0000FDA80000}"/>
    <cellStyle name="Euro 2 4 4" xfId="43337" xr:uid="{00000000-0005-0000-0000-0000FEA80000}"/>
    <cellStyle name="Euro 2 4 4 2" xfId="43338" xr:uid="{00000000-0005-0000-0000-0000FFA80000}"/>
    <cellStyle name="Euro 2 4 4 2 2" xfId="43339" xr:uid="{00000000-0005-0000-0000-000000A90000}"/>
    <cellStyle name="Euro 2 4 4 3" xfId="43340" xr:uid="{00000000-0005-0000-0000-000001A90000}"/>
    <cellStyle name="Euro 2 4 5" xfId="43341" xr:uid="{00000000-0005-0000-0000-000002A90000}"/>
    <cellStyle name="Euro 2 4 6" xfId="43342" xr:uid="{00000000-0005-0000-0000-000003A90000}"/>
    <cellStyle name="Euro 2 4_Aug" xfId="43343" xr:uid="{00000000-0005-0000-0000-000004A90000}"/>
    <cellStyle name="Euro 2 5" xfId="43344" xr:uid="{00000000-0005-0000-0000-000005A90000}"/>
    <cellStyle name="Euro 2 5 2" xfId="43345" xr:uid="{00000000-0005-0000-0000-000006A90000}"/>
    <cellStyle name="Euro 2 5 2 2" xfId="43346" xr:uid="{00000000-0005-0000-0000-000007A90000}"/>
    <cellStyle name="Euro 2 5 2 2 2" xfId="43347" xr:uid="{00000000-0005-0000-0000-000008A90000}"/>
    <cellStyle name="Euro 2 5 2 2 2 2" xfId="43348" xr:uid="{00000000-0005-0000-0000-000009A90000}"/>
    <cellStyle name="Euro 2 5 2 2 3" xfId="43349" xr:uid="{00000000-0005-0000-0000-00000AA90000}"/>
    <cellStyle name="Euro 2 5 2 2 3 2" xfId="43350" xr:uid="{00000000-0005-0000-0000-00000BA90000}"/>
    <cellStyle name="Euro 2 5 2 2 4" xfId="43351" xr:uid="{00000000-0005-0000-0000-00000CA90000}"/>
    <cellStyle name="Euro 2 5 2 3" xfId="43352" xr:uid="{00000000-0005-0000-0000-00000DA90000}"/>
    <cellStyle name="Euro 2 5 2 3 2" xfId="43353" xr:uid="{00000000-0005-0000-0000-00000EA90000}"/>
    <cellStyle name="Euro 2 5 2 3 2 2" xfId="43354" xr:uid="{00000000-0005-0000-0000-00000FA90000}"/>
    <cellStyle name="Euro 2 5 2 3 3" xfId="43355" xr:uid="{00000000-0005-0000-0000-000010A90000}"/>
    <cellStyle name="Euro 2 5 2 4" xfId="43356" xr:uid="{00000000-0005-0000-0000-000011A90000}"/>
    <cellStyle name="Euro 2 5 2 4 2" xfId="43357" xr:uid="{00000000-0005-0000-0000-000012A90000}"/>
    <cellStyle name="Euro 2 5 2 5" xfId="43358" xr:uid="{00000000-0005-0000-0000-000013A90000}"/>
    <cellStyle name="Euro 2 5 2 5 2" xfId="43359" xr:uid="{00000000-0005-0000-0000-000014A90000}"/>
    <cellStyle name="Euro 2 5 2 6" xfId="43360" xr:uid="{00000000-0005-0000-0000-000015A90000}"/>
    <cellStyle name="Euro 2 5 3" xfId="43361" xr:uid="{00000000-0005-0000-0000-000016A90000}"/>
    <cellStyle name="Euro 2 5 3 2" xfId="43362" xr:uid="{00000000-0005-0000-0000-000017A90000}"/>
    <cellStyle name="Euro 2 5 3 2 2" xfId="43363" xr:uid="{00000000-0005-0000-0000-000018A90000}"/>
    <cellStyle name="Euro 2 5 3 3" xfId="43364" xr:uid="{00000000-0005-0000-0000-000019A90000}"/>
    <cellStyle name="Euro 2 5 4" xfId="43365" xr:uid="{00000000-0005-0000-0000-00001AA90000}"/>
    <cellStyle name="Euro 2 5 4 2" xfId="43366" xr:uid="{00000000-0005-0000-0000-00001BA90000}"/>
    <cellStyle name="Euro 2 5 5" xfId="43367" xr:uid="{00000000-0005-0000-0000-00001CA90000}"/>
    <cellStyle name="Euro 2 5_Aug" xfId="43368" xr:uid="{00000000-0005-0000-0000-00001DA90000}"/>
    <cellStyle name="Euro 2 6" xfId="43369" xr:uid="{00000000-0005-0000-0000-00001EA90000}"/>
    <cellStyle name="Euro 2 6 2" xfId="43370" xr:uid="{00000000-0005-0000-0000-00001FA90000}"/>
    <cellStyle name="Euro 2 6 2 2" xfId="43371" xr:uid="{00000000-0005-0000-0000-000020A90000}"/>
    <cellStyle name="Euro 2 6 2 2 2" xfId="43372" xr:uid="{00000000-0005-0000-0000-000021A90000}"/>
    <cellStyle name="Euro 2 6 2 3" xfId="43373" xr:uid="{00000000-0005-0000-0000-000022A90000}"/>
    <cellStyle name="Euro 2 6 2 3 2" xfId="43374" xr:uid="{00000000-0005-0000-0000-000023A90000}"/>
    <cellStyle name="Euro 2 6 2 3 2 2" xfId="43375" xr:uid="{00000000-0005-0000-0000-000024A90000}"/>
    <cellStyle name="Euro 2 6 2 3 3" xfId="43376" xr:uid="{00000000-0005-0000-0000-000025A90000}"/>
    <cellStyle name="Euro 2 6 2 4" xfId="43377" xr:uid="{00000000-0005-0000-0000-000026A90000}"/>
    <cellStyle name="Euro 2 6 3" xfId="43378" xr:uid="{00000000-0005-0000-0000-000027A90000}"/>
    <cellStyle name="Euro 2 6 3 2" xfId="43379" xr:uid="{00000000-0005-0000-0000-000028A90000}"/>
    <cellStyle name="Euro 2 6 3 2 2" xfId="43380" xr:uid="{00000000-0005-0000-0000-000029A90000}"/>
    <cellStyle name="Euro 2 6 3 3" xfId="43381" xr:uid="{00000000-0005-0000-0000-00002AA90000}"/>
    <cellStyle name="Euro 2 6 3 3 2" xfId="43382" xr:uid="{00000000-0005-0000-0000-00002BA90000}"/>
    <cellStyle name="Euro 2 6 3 4" xfId="43383" xr:uid="{00000000-0005-0000-0000-00002CA90000}"/>
    <cellStyle name="Euro 2 6 3 4 2" xfId="43384" xr:uid="{00000000-0005-0000-0000-00002DA90000}"/>
    <cellStyle name="Euro 2 6 3 5" xfId="43385" xr:uid="{00000000-0005-0000-0000-00002EA90000}"/>
    <cellStyle name="Euro 2 6 4" xfId="43386" xr:uid="{00000000-0005-0000-0000-00002FA90000}"/>
    <cellStyle name="Euro 2 6 4 2" xfId="43387" xr:uid="{00000000-0005-0000-0000-000030A90000}"/>
    <cellStyle name="Euro 2 6 4 2 2" xfId="43388" xr:uid="{00000000-0005-0000-0000-000031A90000}"/>
    <cellStyle name="Euro 2 6 4 3" xfId="43389" xr:uid="{00000000-0005-0000-0000-000032A90000}"/>
    <cellStyle name="Euro 2 6 5" xfId="43390" xr:uid="{00000000-0005-0000-0000-000033A90000}"/>
    <cellStyle name="Euro 2 6 5 2" xfId="43391" xr:uid="{00000000-0005-0000-0000-000034A90000}"/>
    <cellStyle name="Euro 2 6 6" xfId="43392" xr:uid="{00000000-0005-0000-0000-000035A90000}"/>
    <cellStyle name="Euro 2 7" xfId="43393" xr:uid="{00000000-0005-0000-0000-000036A90000}"/>
    <cellStyle name="Euro 2 7 2" xfId="43394" xr:uid="{00000000-0005-0000-0000-000037A90000}"/>
    <cellStyle name="Euro 2 7 2 2" xfId="43395" xr:uid="{00000000-0005-0000-0000-000038A90000}"/>
    <cellStyle name="Euro 2 7 2 2 2" xfId="43396" xr:uid="{00000000-0005-0000-0000-000039A90000}"/>
    <cellStyle name="Euro 2 7 2 3" xfId="43397" xr:uid="{00000000-0005-0000-0000-00003AA90000}"/>
    <cellStyle name="Euro 2 7 2 3 2" xfId="43398" xr:uid="{00000000-0005-0000-0000-00003BA90000}"/>
    <cellStyle name="Euro 2 7 2 4" xfId="43399" xr:uid="{00000000-0005-0000-0000-00003CA90000}"/>
    <cellStyle name="Euro 2 7 3" xfId="43400" xr:uid="{00000000-0005-0000-0000-00003DA90000}"/>
    <cellStyle name="Euro 2 7 3 2" xfId="43401" xr:uid="{00000000-0005-0000-0000-00003EA90000}"/>
    <cellStyle name="Euro 2 7 4" xfId="43402" xr:uid="{00000000-0005-0000-0000-00003FA90000}"/>
    <cellStyle name="Euro 2 7 4 2" xfId="43403" xr:uid="{00000000-0005-0000-0000-000040A90000}"/>
    <cellStyle name="Euro 2 7 5" xfId="43404" xr:uid="{00000000-0005-0000-0000-000041A90000}"/>
    <cellStyle name="Euro 2 8" xfId="43405" xr:uid="{00000000-0005-0000-0000-000042A90000}"/>
    <cellStyle name="Euro 2 8 2" xfId="43406" xr:uid="{00000000-0005-0000-0000-000043A90000}"/>
    <cellStyle name="Euro 2 8 2 2" xfId="43407" xr:uid="{00000000-0005-0000-0000-000044A90000}"/>
    <cellStyle name="Euro 2 8 2 2 2" xfId="43408" xr:uid="{00000000-0005-0000-0000-000045A90000}"/>
    <cellStyle name="Euro 2 8 2 3" xfId="43409" xr:uid="{00000000-0005-0000-0000-000046A90000}"/>
    <cellStyle name="Euro 2 8 3" xfId="43410" xr:uid="{00000000-0005-0000-0000-000047A90000}"/>
    <cellStyle name="Euro 2 8 3 2" xfId="43411" xr:uid="{00000000-0005-0000-0000-000048A90000}"/>
    <cellStyle name="Euro 2 8 4" xfId="43412" xr:uid="{00000000-0005-0000-0000-000049A90000}"/>
    <cellStyle name="Euro 2 8 4 2" xfId="43413" xr:uid="{00000000-0005-0000-0000-00004AA90000}"/>
    <cellStyle name="Euro 2 8 5" xfId="43414" xr:uid="{00000000-0005-0000-0000-00004BA90000}"/>
    <cellStyle name="Euro 2 9" xfId="43415" xr:uid="{00000000-0005-0000-0000-00004CA90000}"/>
    <cellStyle name="Euro 2 9 2" xfId="43416" xr:uid="{00000000-0005-0000-0000-00004DA90000}"/>
    <cellStyle name="Euro 2 9 2 2" xfId="43417" xr:uid="{00000000-0005-0000-0000-00004EA90000}"/>
    <cellStyle name="Euro 2 9 3" xfId="43418" xr:uid="{00000000-0005-0000-0000-00004FA90000}"/>
    <cellStyle name="Euro 2 9 3 2" xfId="43419" xr:uid="{00000000-0005-0000-0000-000050A90000}"/>
    <cellStyle name="Euro 2 9 4" xfId="43420" xr:uid="{00000000-0005-0000-0000-000051A90000}"/>
    <cellStyle name="Euro 2_120222_PGHoBA_EEG-PrognoseMrz_2012_korr" xfId="43421" xr:uid="{00000000-0005-0000-0000-000052A90000}"/>
    <cellStyle name="Euro 20" xfId="43422" xr:uid="{00000000-0005-0000-0000-000053A90000}"/>
    <cellStyle name="Euro 20 2" xfId="43423" xr:uid="{00000000-0005-0000-0000-000054A90000}"/>
    <cellStyle name="Euro 20 2 2" xfId="43424" xr:uid="{00000000-0005-0000-0000-000055A90000}"/>
    <cellStyle name="Euro 20 3" xfId="43425" xr:uid="{00000000-0005-0000-0000-000056A90000}"/>
    <cellStyle name="Euro 20 3 2" xfId="43426" xr:uid="{00000000-0005-0000-0000-000057A90000}"/>
    <cellStyle name="Euro 20 4" xfId="43427" xr:uid="{00000000-0005-0000-0000-000058A90000}"/>
    <cellStyle name="Euro 21" xfId="43428" xr:uid="{00000000-0005-0000-0000-000059A90000}"/>
    <cellStyle name="Euro 21 2" xfId="43429" xr:uid="{00000000-0005-0000-0000-00005AA90000}"/>
    <cellStyle name="Euro 21 2 2" xfId="43430" xr:uid="{00000000-0005-0000-0000-00005BA90000}"/>
    <cellStyle name="Euro 21 3" xfId="43431" xr:uid="{00000000-0005-0000-0000-00005CA90000}"/>
    <cellStyle name="Euro 21 3 2" xfId="43432" xr:uid="{00000000-0005-0000-0000-00005DA90000}"/>
    <cellStyle name="Euro 21 4" xfId="43433" xr:uid="{00000000-0005-0000-0000-00005EA90000}"/>
    <cellStyle name="Euro 22" xfId="43434" xr:uid="{00000000-0005-0000-0000-00005FA90000}"/>
    <cellStyle name="Euro 22 2" xfId="43435" xr:uid="{00000000-0005-0000-0000-000060A90000}"/>
    <cellStyle name="Euro 22 2 2" xfId="43436" xr:uid="{00000000-0005-0000-0000-000061A90000}"/>
    <cellStyle name="Euro 22 3" xfId="43437" xr:uid="{00000000-0005-0000-0000-000062A90000}"/>
    <cellStyle name="Euro 22 3 2" xfId="43438" xr:uid="{00000000-0005-0000-0000-000063A90000}"/>
    <cellStyle name="Euro 22 4" xfId="43439" xr:uid="{00000000-0005-0000-0000-000064A90000}"/>
    <cellStyle name="Euro 23" xfId="43440" xr:uid="{00000000-0005-0000-0000-000065A90000}"/>
    <cellStyle name="Euro 23 2" xfId="43441" xr:uid="{00000000-0005-0000-0000-000066A90000}"/>
    <cellStyle name="Euro 23 2 2" xfId="43442" xr:uid="{00000000-0005-0000-0000-000067A90000}"/>
    <cellStyle name="Euro 23 3" xfId="43443" xr:uid="{00000000-0005-0000-0000-000068A90000}"/>
    <cellStyle name="Euro 23 3 2" xfId="43444" xr:uid="{00000000-0005-0000-0000-000069A90000}"/>
    <cellStyle name="Euro 23 4" xfId="43445" xr:uid="{00000000-0005-0000-0000-00006AA90000}"/>
    <cellStyle name="Euro 24" xfId="43446" xr:uid="{00000000-0005-0000-0000-00006BA90000}"/>
    <cellStyle name="Euro 24 2" xfId="43447" xr:uid="{00000000-0005-0000-0000-00006CA90000}"/>
    <cellStyle name="Euro 24 2 2" xfId="43448" xr:uid="{00000000-0005-0000-0000-00006DA90000}"/>
    <cellStyle name="Euro 24 3" xfId="43449" xr:uid="{00000000-0005-0000-0000-00006EA90000}"/>
    <cellStyle name="Euro 24 3 2" xfId="43450" xr:uid="{00000000-0005-0000-0000-00006FA90000}"/>
    <cellStyle name="Euro 24 4" xfId="43451" xr:uid="{00000000-0005-0000-0000-000070A90000}"/>
    <cellStyle name="Euro 25" xfId="43452" xr:uid="{00000000-0005-0000-0000-000071A90000}"/>
    <cellStyle name="Euro 25 2" xfId="43453" xr:uid="{00000000-0005-0000-0000-000072A90000}"/>
    <cellStyle name="Euro 26" xfId="43454" xr:uid="{00000000-0005-0000-0000-000073A90000}"/>
    <cellStyle name="Euro 26 2" xfId="43455" xr:uid="{00000000-0005-0000-0000-000074A90000}"/>
    <cellStyle name="Euro 3" xfId="182" xr:uid="{00000000-0005-0000-0000-000075A90000}"/>
    <cellStyle name="Euro 3 10" xfId="43456" xr:uid="{00000000-0005-0000-0000-000076A90000}"/>
    <cellStyle name="Euro 3 10 2" xfId="43457" xr:uid="{00000000-0005-0000-0000-000077A90000}"/>
    <cellStyle name="Euro 3 10 2 2" xfId="43458" xr:uid="{00000000-0005-0000-0000-000078A90000}"/>
    <cellStyle name="Euro 3 10 3" xfId="43459" xr:uid="{00000000-0005-0000-0000-000079A90000}"/>
    <cellStyle name="Euro 3 10 3 2" xfId="43460" xr:uid="{00000000-0005-0000-0000-00007AA90000}"/>
    <cellStyle name="Euro 3 10 4" xfId="43461" xr:uid="{00000000-0005-0000-0000-00007BA90000}"/>
    <cellStyle name="Euro 3 11" xfId="43462" xr:uid="{00000000-0005-0000-0000-00007CA90000}"/>
    <cellStyle name="Euro 3 11 2" xfId="43463" xr:uid="{00000000-0005-0000-0000-00007DA90000}"/>
    <cellStyle name="Euro 3 11 2 2" xfId="43464" xr:uid="{00000000-0005-0000-0000-00007EA90000}"/>
    <cellStyle name="Euro 3 11 3" xfId="43465" xr:uid="{00000000-0005-0000-0000-00007FA90000}"/>
    <cellStyle name="Euro 3 11 3 2" xfId="43466" xr:uid="{00000000-0005-0000-0000-000080A90000}"/>
    <cellStyle name="Euro 3 11 4" xfId="43467" xr:uid="{00000000-0005-0000-0000-000081A90000}"/>
    <cellStyle name="Euro 3 12" xfId="43468" xr:uid="{00000000-0005-0000-0000-000082A90000}"/>
    <cellStyle name="Euro 3 12 2" xfId="43469" xr:uid="{00000000-0005-0000-0000-000083A90000}"/>
    <cellStyle name="Euro 3 12 2 2" xfId="43470" xr:uid="{00000000-0005-0000-0000-000084A90000}"/>
    <cellStyle name="Euro 3 12 3" xfId="43471" xr:uid="{00000000-0005-0000-0000-000085A90000}"/>
    <cellStyle name="Euro 3 12 3 2" xfId="43472" xr:uid="{00000000-0005-0000-0000-000086A90000}"/>
    <cellStyle name="Euro 3 12 4" xfId="43473" xr:uid="{00000000-0005-0000-0000-000087A90000}"/>
    <cellStyle name="Euro 3 13" xfId="43474" xr:uid="{00000000-0005-0000-0000-000088A90000}"/>
    <cellStyle name="Euro 3 13 2" xfId="43475" xr:uid="{00000000-0005-0000-0000-000089A90000}"/>
    <cellStyle name="Euro 3 13 2 2" xfId="43476" xr:uid="{00000000-0005-0000-0000-00008AA90000}"/>
    <cellStyle name="Euro 3 13 3" xfId="43477" xr:uid="{00000000-0005-0000-0000-00008BA90000}"/>
    <cellStyle name="Euro 3 13 3 2" xfId="43478" xr:uid="{00000000-0005-0000-0000-00008CA90000}"/>
    <cellStyle name="Euro 3 13 4" xfId="43479" xr:uid="{00000000-0005-0000-0000-00008DA90000}"/>
    <cellStyle name="Euro 3 14" xfId="43480" xr:uid="{00000000-0005-0000-0000-00008EA90000}"/>
    <cellStyle name="Euro 3 14 2" xfId="43481" xr:uid="{00000000-0005-0000-0000-00008FA90000}"/>
    <cellStyle name="Euro 3 15" xfId="43482" xr:uid="{00000000-0005-0000-0000-000090A90000}"/>
    <cellStyle name="Euro 3 15 2" xfId="43483" xr:uid="{00000000-0005-0000-0000-000091A90000}"/>
    <cellStyle name="Euro 3 16" xfId="43484" xr:uid="{00000000-0005-0000-0000-000092A90000}"/>
    <cellStyle name="Euro 3 16 2" xfId="43485" xr:uid="{00000000-0005-0000-0000-000093A90000}"/>
    <cellStyle name="Euro 3 17" xfId="43486" xr:uid="{00000000-0005-0000-0000-000094A90000}"/>
    <cellStyle name="Euro 3 18" xfId="43487" xr:uid="{00000000-0005-0000-0000-000095A90000}"/>
    <cellStyle name="Euro 3 2" xfId="43488" xr:uid="{00000000-0005-0000-0000-000096A90000}"/>
    <cellStyle name="Euro 3 2 10" xfId="43489" xr:uid="{00000000-0005-0000-0000-000097A90000}"/>
    <cellStyle name="Euro 3 2 10 2" xfId="43490" xr:uid="{00000000-0005-0000-0000-000098A90000}"/>
    <cellStyle name="Euro 3 2 11" xfId="43491" xr:uid="{00000000-0005-0000-0000-000099A90000}"/>
    <cellStyle name="Euro 3 2 11 2" xfId="43492" xr:uid="{00000000-0005-0000-0000-00009AA90000}"/>
    <cellStyle name="Euro 3 2 12" xfId="43493" xr:uid="{00000000-0005-0000-0000-00009BA90000}"/>
    <cellStyle name="Euro 3 2 13" xfId="43494" xr:uid="{00000000-0005-0000-0000-00009CA90000}"/>
    <cellStyle name="Euro 3 2 2" xfId="43495" xr:uid="{00000000-0005-0000-0000-00009DA90000}"/>
    <cellStyle name="Euro 3 2 2 2" xfId="43496" xr:uid="{00000000-0005-0000-0000-00009EA90000}"/>
    <cellStyle name="Euro 3 2 2 2 2" xfId="43497" xr:uid="{00000000-0005-0000-0000-00009FA90000}"/>
    <cellStyle name="Euro 3 2 2 2 2 2" xfId="43498" xr:uid="{00000000-0005-0000-0000-0000A0A90000}"/>
    <cellStyle name="Euro 3 2 2 2 2 2 2" xfId="43499" xr:uid="{00000000-0005-0000-0000-0000A1A90000}"/>
    <cellStyle name="Euro 3 2 2 2 2 2 2 2" xfId="43500" xr:uid="{00000000-0005-0000-0000-0000A2A90000}"/>
    <cellStyle name="Euro 3 2 2 2 2 2 3" xfId="43501" xr:uid="{00000000-0005-0000-0000-0000A3A90000}"/>
    <cellStyle name="Euro 3 2 2 2 2 3" xfId="43502" xr:uid="{00000000-0005-0000-0000-0000A4A90000}"/>
    <cellStyle name="Euro 3 2 2 2 2 3 2" xfId="43503" xr:uid="{00000000-0005-0000-0000-0000A5A90000}"/>
    <cellStyle name="Euro 3 2 2 2 2 4" xfId="43504" xr:uid="{00000000-0005-0000-0000-0000A6A90000}"/>
    <cellStyle name="Euro 3 2 2 2 3" xfId="43505" xr:uid="{00000000-0005-0000-0000-0000A7A90000}"/>
    <cellStyle name="Euro 3 2 2 2 3 2" xfId="43506" xr:uid="{00000000-0005-0000-0000-0000A8A90000}"/>
    <cellStyle name="Euro 3 2 2 2 3 2 2" xfId="43507" xr:uid="{00000000-0005-0000-0000-0000A9A90000}"/>
    <cellStyle name="Euro 3 2 2 2 3 3" xfId="43508" xr:uid="{00000000-0005-0000-0000-0000AAA90000}"/>
    <cellStyle name="Euro 3 2 2 2 4" xfId="43509" xr:uid="{00000000-0005-0000-0000-0000ABA90000}"/>
    <cellStyle name="Euro 3 2 2 2_Aug" xfId="43510" xr:uid="{00000000-0005-0000-0000-0000ACA90000}"/>
    <cellStyle name="Euro 3 2 2 3" xfId="43511" xr:uid="{00000000-0005-0000-0000-0000ADA90000}"/>
    <cellStyle name="Euro 3 2 2 3 2" xfId="43512" xr:uid="{00000000-0005-0000-0000-0000AEA90000}"/>
    <cellStyle name="Euro 3 2 2 3 2 2" xfId="43513" xr:uid="{00000000-0005-0000-0000-0000AFA90000}"/>
    <cellStyle name="Euro 3 2 2 3 2 2 2" xfId="43514" xr:uid="{00000000-0005-0000-0000-0000B0A90000}"/>
    <cellStyle name="Euro 3 2 2 3 2 3" xfId="43515" xr:uid="{00000000-0005-0000-0000-0000B1A90000}"/>
    <cellStyle name="Euro 3 2 2 3 3" xfId="43516" xr:uid="{00000000-0005-0000-0000-0000B2A90000}"/>
    <cellStyle name="Euro 3 2 2 3 3 2" xfId="43517" xr:uid="{00000000-0005-0000-0000-0000B3A90000}"/>
    <cellStyle name="Euro 3 2 2 3 4" xfId="43518" xr:uid="{00000000-0005-0000-0000-0000B4A90000}"/>
    <cellStyle name="Euro 3 2 2 4" xfId="43519" xr:uid="{00000000-0005-0000-0000-0000B5A90000}"/>
    <cellStyle name="Euro 3 2 2 4 2" xfId="43520" xr:uid="{00000000-0005-0000-0000-0000B6A90000}"/>
    <cellStyle name="Euro 3 2 2 4 2 2" xfId="43521" xr:uid="{00000000-0005-0000-0000-0000B7A90000}"/>
    <cellStyle name="Euro 3 2 2 4 2 2 2" xfId="43522" xr:uid="{00000000-0005-0000-0000-0000B8A90000}"/>
    <cellStyle name="Euro 3 2 2 4 2 3" xfId="43523" xr:uid="{00000000-0005-0000-0000-0000B9A90000}"/>
    <cellStyle name="Euro 3 2 2 4 3" xfId="43524" xr:uid="{00000000-0005-0000-0000-0000BAA90000}"/>
    <cellStyle name="Euro 3 2 2 4 3 2" xfId="43525" xr:uid="{00000000-0005-0000-0000-0000BBA90000}"/>
    <cellStyle name="Euro 3 2 2 4 4" xfId="43526" xr:uid="{00000000-0005-0000-0000-0000BCA90000}"/>
    <cellStyle name="Euro 3 2 2 4 4 2" xfId="43527" xr:uid="{00000000-0005-0000-0000-0000BDA90000}"/>
    <cellStyle name="Euro 3 2 2 4 5" xfId="43528" xr:uid="{00000000-0005-0000-0000-0000BEA90000}"/>
    <cellStyle name="Euro 3 2 2 5" xfId="43529" xr:uid="{00000000-0005-0000-0000-0000BFA90000}"/>
    <cellStyle name="Euro 3 2 2 5 2" xfId="43530" xr:uid="{00000000-0005-0000-0000-0000C0A90000}"/>
    <cellStyle name="Euro 3 2 2 5 2 2" xfId="43531" xr:uid="{00000000-0005-0000-0000-0000C1A90000}"/>
    <cellStyle name="Euro 3 2 2 5 3" xfId="43532" xr:uid="{00000000-0005-0000-0000-0000C2A90000}"/>
    <cellStyle name="Euro 3 2 2 5 3 2" xfId="43533" xr:uid="{00000000-0005-0000-0000-0000C3A90000}"/>
    <cellStyle name="Euro 3 2 2 5 4" xfId="43534" xr:uid="{00000000-0005-0000-0000-0000C4A90000}"/>
    <cellStyle name="Euro 3 2 2 6" xfId="43535" xr:uid="{00000000-0005-0000-0000-0000C5A90000}"/>
    <cellStyle name="Euro 3 2 2 6 2" xfId="43536" xr:uid="{00000000-0005-0000-0000-0000C6A90000}"/>
    <cellStyle name="Euro 3 2 2 7" xfId="43537" xr:uid="{00000000-0005-0000-0000-0000C7A90000}"/>
    <cellStyle name="Euro 3 2 2 7 2" xfId="43538" xr:uid="{00000000-0005-0000-0000-0000C8A90000}"/>
    <cellStyle name="Euro 3 2 2 8" xfId="43539" xr:uid="{00000000-0005-0000-0000-0000C9A90000}"/>
    <cellStyle name="Euro 3 2 2 8 2" xfId="43540" xr:uid="{00000000-0005-0000-0000-0000CAA90000}"/>
    <cellStyle name="Euro 3 2 2 9" xfId="43541" xr:uid="{00000000-0005-0000-0000-0000CBA90000}"/>
    <cellStyle name="Euro 3 2 2_Aug" xfId="43542" xr:uid="{00000000-0005-0000-0000-0000CCA90000}"/>
    <cellStyle name="Euro 3 2 3" xfId="43543" xr:uid="{00000000-0005-0000-0000-0000CDA90000}"/>
    <cellStyle name="Euro 3 2 3 2" xfId="43544" xr:uid="{00000000-0005-0000-0000-0000CEA90000}"/>
    <cellStyle name="Euro 3 2 3 2 2" xfId="43545" xr:uid="{00000000-0005-0000-0000-0000CFA90000}"/>
    <cellStyle name="Euro 3 2 3 2 2 2" xfId="43546" xr:uid="{00000000-0005-0000-0000-0000D0A90000}"/>
    <cellStyle name="Euro 3 2 3 2 2 2 2" xfId="43547" xr:uid="{00000000-0005-0000-0000-0000D1A90000}"/>
    <cellStyle name="Euro 3 2 3 2 2 3" xfId="43548" xr:uid="{00000000-0005-0000-0000-0000D2A90000}"/>
    <cellStyle name="Euro 3 2 3 2 3" xfId="43549" xr:uid="{00000000-0005-0000-0000-0000D3A90000}"/>
    <cellStyle name="Euro 3 2 3 2 3 2" xfId="43550" xr:uid="{00000000-0005-0000-0000-0000D4A90000}"/>
    <cellStyle name="Euro 3 2 3 2 4" xfId="43551" xr:uid="{00000000-0005-0000-0000-0000D5A90000}"/>
    <cellStyle name="Euro 3 2 3 3" xfId="43552" xr:uid="{00000000-0005-0000-0000-0000D6A90000}"/>
    <cellStyle name="Euro 3 2 3 3 2" xfId="43553" xr:uid="{00000000-0005-0000-0000-0000D7A90000}"/>
    <cellStyle name="Euro 3 2 3 3 2 2" xfId="43554" xr:uid="{00000000-0005-0000-0000-0000D8A90000}"/>
    <cellStyle name="Euro 3 2 3 3 3" xfId="43555" xr:uid="{00000000-0005-0000-0000-0000D9A90000}"/>
    <cellStyle name="Euro 3 2 3 4" xfId="43556" xr:uid="{00000000-0005-0000-0000-0000DAA90000}"/>
    <cellStyle name="Euro 3 2 3_Aug" xfId="43557" xr:uid="{00000000-0005-0000-0000-0000DBA90000}"/>
    <cellStyle name="Euro 3 2 4" xfId="43558" xr:uid="{00000000-0005-0000-0000-0000DCA90000}"/>
    <cellStyle name="Euro 3 2 4 2" xfId="43559" xr:uid="{00000000-0005-0000-0000-0000DDA90000}"/>
    <cellStyle name="Euro 3 2 4 2 2" xfId="43560" xr:uid="{00000000-0005-0000-0000-0000DEA90000}"/>
    <cellStyle name="Euro 3 2 4 2 2 2" xfId="43561" xr:uid="{00000000-0005-0000-0000-0000DFA90000}"/>
    <cellStyle name="Euro 3 2 4 2 3" xfId="43562" xr:uid="{00000000-0005-0000-0000-0000E0A90000}"/>
    <cellStyle name="Euro 3 2 4 3" xfId="43563" xr:uid="{00000000-0005-0000-0000-0000E1A90000}"/>
    <cellStyle name="Euro 3 2 4 3 2" xfId="43564" xr:uid="{00000000-0005-0000-0000-0000E2A90000}"/>
    <cellStyle name="Euro 3 2 4 4" xfId="43565" xr:uid="{00000000-0005-0000-0000-0000E3A90000}"/>
    <cellStyle name="Euro 3 2 5" xfId="43566" xr:uid="{00000000-0005-0000-0000-0000E4A90000}"/>
    <cellStyle name="Euro 3 2 5 2" xfId="43567" xr:uid="{00000000-0005-0000-0000-0000E5A90000}"/>
    <cellStyle name="Euro 3 2 5 2 2" xfId="43568" xr:uid="{00000000-0005-0000-0000-0000E6A90000}"/>
    <cellStyle name="Euro 3 2 5 3" xfId="43569" xr:uid="{00000000-0005-0000-0000-0000E7A90000}"/>
    <cellStyle name="Euro 3 2 5 3 2" xfId="43570" xr:uid="{00000000-0005-0000-0000-0000E8A90000}"/>
    <cellStyle name="Euro 3 2 5 4" xfId="43571" xr:uid="{00000000-0005-0000-0000-0000E9A90000}"/>
    <cellStyle name="Euro 3 2 6" xfId="43572" xr:uid="{00000000-0005-0000-0000-0000EAA90000}"/>
    <cellStyle name="Euro 3 2 6 2" xfId="43573" xr:uid="{00000000-0005-0000-0000-0000EBA90000}"/>
    <cellStyle name="Euro 3 2 6 2 2" xfId="43574" xr:uid="{00000000-0005-0000-0000-0000ECA90000}"/>
    <cellStyle name="Euro 3 2 6 3" xfId="43575" xr:uid="{00000000-0005-0000-0000-0000EDA90000}"/>
    <cellStyle name="Euro 3 2 6 3 2" xfId="43576" xr:uid="{00000000-0005-0000-0000-0000EEA90000}"/>
    <cellStyle name="Euro 3 2 6 4" xfId="43577" xr:uid="{00000000-0005-0000-0000-0000EFA90000}"/>
    <cellStyle name="Euro 3 2 7" xfId="43578" xr:uid="{00000000-0005-0000-0000-0000F0A90000}"/>
    <cellStyle name="Euro 3 2 7 2" xfId="43579" xr:uid="{00000000-0005-0000-0000-0000F1A90000}"/>
    <cellStyle name="Euro 3 2 7 2 2" xfId="43580" xr:uid="{00000000-0005-0000-0000-0000F2A90000}"/>
    <cellStyle name="Euro 3 2 7 3" xfId="43581" xr:uid="{00000000-0005-0000-0000-0000F3A90000}"/>
    <cellStyle name="Euro 3 2 7 3 2" xfId="43582" xr:uid="{00000000-0005-0000-0000-0000F4A90000}"/>
    <cellStyle name="Euro 3 2 7 4" xfId="43583" xr:uid="{00000000-0005-0000-0000-0000F5A90000}"/>
    <cellStyle name="Euro 3 2 8" xfId="43584" xr:uid="{00000000-0005-0000-0000-0000F6A90000}"/>
    <cellStyle name="Euro 3 2 8 2" xfId="43585" xr:uid="{00000000-0005-0000-0000-0000F7A90000}"/>
    <cellStyle name="Euro 3 2 8 2 2" xfId="43586" xr:uid="{00000000-0005-0000-0000-0000F8A90000}"/>
    <cellStyle name="Euro 3 2 8 3" xfId="43587" xr:uid="{00000000-0005-0000-0000-0000F9A90000}"/>
    <cellStyle name="Euro 3 2 8 3 2" xfId="43588" xr:uid="{00000000-0005-0000-0000-0000FAA90000}"/>
    <cellStyle name="Euro 3 2 8 4" xfId="43589" xr:uid="{00000000-0005-0000-0000-0000FBA90000}"/>
    <cellStyle name="Euro 3 2 9" xfId="43590" xr:uid="{00000000-0005-0000-0000-0000FCA90000}"/>
    <cellStyle name="Euro 3 2 9 2" xfId="43591" xr:uid="{00000000-0005-0000-0000-0000FDA90000}"/>
    <cellStyle name="Euro 3 2_Aug" xfId="43592" xr:uid="{00000000-0005-0000-0000-0000FEA90000}"/>
    <cellStyle name="Euro 3 3" xfId="43593" xr:uid="{00000000-0005-0000-0000-0000FFA90000}"/>
    <cellStyle name="Euro 3 3 10" xfId="43594" xr:uid="{00000000-0005-0000-0000-000000AA0000}"/>
    <cellStyle name="Euro 3 3 10 2" xfId="43595" xr:uid="{00000000-0005-0000-0000-000001AA0000}"/>
    <cellStyle name="Euro 3 3 11" xfId="43596" xr:uid="{00000000-0005-0000-0000-000002AA0000}"/>
    <cellStyle name="Euro 3 3 11 2" xfId="43597" xr:uid="{00000000-0005-0000-0000-000003AA0000}"/>
    <cellStyle name="Euro 3 3 12" xfId="43598" xr:uid="{00000000-0005-0000-0000-000004AA0000}"/>
    <cellStyle name="Euro 3 3 12 2" xfId="43599" xr:uid="{00000000-0005-0000-0000-000005AA0000}"/>
    <cellStyle name="Euro 3 3 13" xfId="43600" xr:uid="{00000000-0005-0000-0000-000006AA0000}"/>
    <cellStyle name="Euro 3 3 2" xfId="43601" xr:uid="{00000000-0005-0000-0000-000007AA0000}"/>
    <cellStyle name="Euro 3 3 2 10" xfId="43602" xr:uid="{00000000-0005-0000-0000-000008AA0000}"/>
    <cellStyle name="Euro 3 3 2 10 2" xfId="43603" xr:uid="{00000000-0005-0000-0000-000009AA0000}"/>
    <cellStyle name="Euro 3 3 2 11" xfId="43604" xr:uid="{00000000-0005-0000-0000-00000AAA0000}"/>
    <cellStyle name="Euro 3 3 2 2" xfId="43605" xr:uid="{00000000-0005-0000-0000-00000BAA0000}"/>
    <cellStyle name="Euro 3 3 2 2 2" xfId="43606" xr:uid="{00000000-0005-0000-0000-00000CAA0000}"/>
    <cellStyle name="Euro 3 3 2 2 2 2" xfId="43607" xr:uid="{00000000-0005-0000-0000-00000DAA0000}"/>
    <cellStyle name="Euro 3 3 2 2 2 2 2" xfId="43608" xr:uid="{00000000-0005-0000-0000-00000EAA0000}"/>
    <cellStyle name="Euro 3 3 2 2 2 3" xfId="43609" xr:uid="{00000000-0005-0000-0000-00000FAA0000}"/>
    <cellStyle name="Euro 3 3 2 2 3" xfId="43610" xr:uid="{00000000-0005-0000-0000-000010AA0000}"/>
    <cellStyle name="Euro 3 3 2 2 3 2" xfId="43611" xr:uid="{00000000-0005-0000-0000-000011AA0000}"/>
    <cellStyle name="Euro 3 3 2 2 4" xfId="43612" xr:uid="{00000000-0005-0000-0000-000012AA0000}"/>
    <cellStyle name="Euro 3 3 2 3" xfId="43613" xr:uid="{00000000-0005-0000-0000-000013AA0000}"/>
    <cellStyle name="Euro 3 3 2 3 2" xfId="43614" xr:uid="{00000000-0005-0000-0000-000014AA0000}"/>
    <cellStyle name="Euro 3 3 2 3 2 2" xfId="43615" xr:uid="{00000000-0005-0000-0000-000015AA0000}"/>
    <cellStyle name="Euro 3 3 2 3 3" xfId="43616" xr:uid="{00000000-0005-0000-0000-000016AA0000}"/>
    <cellStyle name="Euro 3 3 2 3 3 2" xfId="43617" xr:uid="{00000000-0005-0000-0000-000017AA0000}"/>
    <cellStyle name="Euro 3 3 2 3 4" xfId="43618" xr:uid="{00000000-0005-0000-0000-000018AA0000}"/>
    <cellStyle name="Euro 3 3 2 4" xfId="43619" xr:uid="{00000000-0005-0000-0000-000019AA0000}"/>
    <cellStyle name="Euro 3 3 2 4 2" xfId="43620" xr:uid="{00000000-0005-0000-0000-00001AAA0000}"/>
    <cellStyle name="Euro 3 3 2 4 2 2" xfId="43621" xr:uid="{00000000-0005-0000-0000-00001BAA0000}"/>
    <cellStyle name="Euro 3 3 2 4 3" xfId="43622" xr:uid="{00000000-0005-0000-0000-00001CAA0000}"/>
    <cellStyle name="Euro 3 3 2 4 3 2" xfId="43623" xr:uid="{00000000-0005-0000-0000-00001DAA0000}"/>
    <cellStyle name="Euro 3 3 2 4 4" xfId="43624" xr:uid="{00000000-0005-0000-0000-00001EAA0000}"/>
    <cellStyle name="Euro 3 3 2 5" xfId="43625" xr:uid="{00000000-0005-0000-0000-00001FAA0000}"/>
    <cellStyle name="Euro 3 3 2 5 2" xfId="43626" xr:uid="{00000000-0005-0000-0000-000020AA0000}"/>
    <cellStyle name="Euro 3 3 2 5 2 2" xfId="43627" xr:uid="{00000000-0005-0000-0000-000021AA0000}"/>
    <cellStyle name="Euro 3 3 2 5 3" xfId="43628" xr:uid="{00000000-0005-0000-0000-000022AA0000}"/>
    <cellStyle name="Euro 3 3 2 5 3 2" xfId="43629" xr:uid="{00000000-0005-0000-0000-000023AA0000}"/>
    <cellStyle name="Euro 3 3 2 5 4" xfId="43630" xr:uid="{00000000-0005-0000-0000-000024AA0000}"/>
    <cellStyle name="Euro 3 3 2 6" xfId="43631" xr:uid="{00000000-0005-0000-0000-000025AA0000}"/>
    <cellStyle name="Euro 3 3 2 6 2" xfId="43632" xr:uid="{00000000-0005-0000-0000-000026AA0000}"/>
    <cellStyle name="Euro 3 3 2 6 2 2" xfId="43633" xr:uid="{00000000-0005-0000-0000-000027AA0000}"/>
    <cellStyle name="Euro 3 3 2 6 3" xfId="43634" xr:uid="{00000000-0005-0000-0000-000028AA0000}"/>
    <cellStyle name="Euro 3 3 2 6 3 2" xfId="43635" xr:uid="{00000000-0005-0000-0000-000029AA0000}"/>
    <cellStyle name="Euro 3 3 2 6 4" xfId="43636" xr:uid="{00000000-0005-0000-0000-00002AAA0000}"/>
    <cellStyle name="Euro 3 3 2 7" xfId="43637" xr:uid="{00000000-0005-0000-0000-00002BAA0000}"/>
    <cellStyle name="Euro 3 3 2 7 2" xfId="43638" xr:uid="{00000000-0005-0000-0000-00002CAA0000}"/>
    <cellStyle name="Euro 3 3 2 7 2 2" xfId="43639" xr:uid="{00000000-0005-0000-0000-00002DAA0000}"/>
    <cellStyle name="Euro 3 3 2 7 3" xfId="43640" xr:uid="{00000000-0005-0000-0000-00002EAA0000}"/>
    <cellStyle name="Euro 3 3 2 7 3 2" xfId="43641" xr:uid="{00000000-0005-0000-0000-00002FAA0000}"/>
    <cellStyle name="Euro 3 3 2 7 4" xfId="43642" xr:uid="{00000000-0005-0000-0000-000030AA0000}"/>
    <cellStyle name="Euro 3 3 2 8" xfId="43643" xr:uid="{00000000-0005-0000-0000-000031AA0000}"/>
    <cellStyle name="Euro 3 3 2 8 2" xfId="43644" xr:uid="{00000000-0005-0000-0000-000032AA0000}"/>
    <cellStyle name="Euro 3 3 2 9" xfId="43645" xr:uid="{00000000-0005-0000-0000-000033AA0000}"/>
    <cellStyle name="Euro 3 3 2 9 2" xfId="43646" xr:uid="{00000000-0005-0000-0000-000034AA0000}"/>
    <cellStyle name="Euro 3 3 2_Aug" xfId="43647" xr:uid="{00000000-0005-0000-0000-000035AA0000}"/>
    <cellStyle name="Euro 3 3 3" xfId="43648" xr:uid="{00000000-0005-0000-0000-000036AA0000}"/>
    <cellStyle name="Euro 3 3 3 2" xfId="43649" xr:uid="{00000000-0005-0000-0000-000037AA0000}"/>
    <cellStyle name="Euro 3 3 3 2 2" xfId="43650" xr:uid="{00000000-0005-0000-0000-000038AA0000}"/>
    <cellStyle name="Euro 3 3 3 2 2 2" xfId="43651" xr:uid="{00000000-0005-0000-0000-000039AA0000}"/>
    <cellStyle name="Euro 3 3 3 2 3" xfId="43652" xr:uid="{00000000-0005-0000-0000-00003AAA0000}"/>
    <cellStyle name="Euro 3 3 3 2 3 2" xfId="43653" xr:uid="{00000000-0005-0000-0000-00003BAA0000}"/>
    <cellStyle name="Euro 3 3 3 2 4" xfId="43654" xr:uid="{00000000-0005-0000-0000-00003CAA0000}"/>
    <cellStyle name="Euro 3 3 3 3" xfId="43655" xr:uid="{00000000-0005-0000-0000-00003DAA0000}"/>
    <cellStyle name="Euro 3 3 3 3 2" xfId="43656" xr:uid="{00000000-0005-0000-0000-00003EAA0000}"/>
    <cellStyle name="Euro 3 3 3 3 2 2" xfId="43657" xr:uid="{00000000-0005-0000-0000-00003FAA0000}"/>
    <cellStyle name="Euro 3 3 3 3 3" xfId="43658" xr:uid="{00000000-0005-0000-0000-000040AA0000}"/>
    <cellStyle name="Euro 3 3 3 3 3 2" xfId="43659" xr:uid="{00000000-0005-0000-0000-000041AA0000}"/>
    <cellStyle name="Euro 3 3 3 3 4" xfId="43660" xr:uid="{00000000-0005-0000-0000-000042AA0000}"/>
    <cellStyle name="Euro 3 3 3 4" xfId="43661" xr:uid="{00000000-0005-0000-0000-000043AA0000}"/>
    <cellStyle name="Euro 3 3 3 4 2" xfId="43662" xr:uid="{00000000-0005-0000-0000-000044AA0000}"/>
    <cellStyle name="Euro 3 3 3 5" xfId="43663" xr:uid="{00000000-0005-0000-0000-000045AA0000}"/>
    <cellStyle name="Euro 3 3 3 5 2" xfId="43664" xr:uid="{00000000-0005-0000-0000-000046AA0000}"/>
    <cellStyle name="Euro 3 3 3 6" xfId="43665" xr:uid="{00000000-0005-0000-0000-000047AA0000}"/>
    <cellStyle name="Euro 3 3 4" xfId="43666" xr:uid="{00000000-0005-0000-0000-000048AA0000}"/>
    <cellStyle name="Euro 3 3 4 2" xfId="43667" xr:uid="{00000000-0005-0000-0000-000049AA0000}"/>
    <cellStyle name="Euro 3 3 4 2 2" xfId="43668" xr:uid="{00000000-0005-0000-0000-00004AAA0000}"/>
    <cellStyle name="Euro 3 3 4 3" xfId="43669" xr:uid="{00000000-0005-0000-0000-00004BAA0000}"/>
    <cellStyle name="Euro 3 3 4 3 2" xfId="43670" xr:uid="{00000000-0005-0000-0000-00004CAA0000}"/>
    <cellStyle name="Euro 3 3 4 4" xfId="43671" xr:uid="{00000000-0005-0000-0000-00004DAA0000}"/>
    <cellStyle name="Euro 3 3 5" xfId="43672" xr:uid="{00000000-0005-0000-0000-00004EAA0000}"/>
    <cellStyle name="Euro 3 3 5 2" xfId="43673" xr:uid="{00000000-0005-0000-0000-00004FAA0000}"/>
    <cellStyle name="Euro 3 3 5 2 2" xfId="43674" xr:uid="{00000000-0005-0000-0000-000050AA0000}"/>
    <cellStyle name="Euro 3 3 5 3" xfId="43675" xr:uid="{00000000-0005-0000-0000-000051AA0000}"/>
    <cellStyle name="Euro 3 3 5 3 2" xfId="43676" xr:uid="{00000000-0005-0000-0000-000052AA0000}"/>
    <cellStyle name="Euro 3 3 5 4" xfId="43677" xr:uid="{00000000-0005-0000-0000-000053AA0000}"/>
    <cellStyle name="Euro 3 3 6" xfId="43678" xr:uid="{00000000-0005-0000-0000-000054AA0000}"/>
    <cellStyle name="Euro 3 3 6 2" xfId="43679" xr:uid="{00000000-0005-0000-0000-000055AA0000}"/>
    <cellStyle name="Euro 3 3 6 2 2" xfId="43680" xr:uid="{00000000-0005-0000-0000-000056AA0000}"/>
    <cellStyle name="Euro 3 3 6 3" xfId="43681" xr:uid="{00000000-0005-0000-0000-000057AA0000}"/>
    <cellStyle name="Euro 3 3 6 3 2" xfId="43682" xr:uid="{00000000-0005-0000-0000-000058AA0000}"/>
    <cellStyle name="Euro 3 3 6 4" xfId="43683" xr:uid="{00000000-0005-0000-0000-000059AA0000}"/>
    <cellStyle name="Euro 3 3 7" xfId="43684" xr:uid="{00000000-0005-0000-0000-00005AAA0000}"/>
    <cellStyle name="Euro 3 3 7 2" xfId="43685" xr:uid="{00000000-0005-0000-0000-00005BAA0000}"/>
    <cellStyle name="Euro 3 3 7 2 2" xfId="43686" xr:uid="{00000000-0005-0000-0000-00005CAA0000}"/>
    <cellStyle name="Euro 3 3 7 3" xfId="43687" xr:uid="{00000000-0005-0000-0000-00005DAA0000}"/>
    <cellStyle name="Euro 3 3 7 3 2" xfId="43688" xr:uid="{00000000-0005-0000-0000-00005EAA0000}"/>
    <cellStyle name="Euro 3 3 7 4" xfId="43689" xr:uid="{00000000-0005-0000-0000-00005FAA0000}"/>
    <cellStyle name="Euro 3 3 8" xfId="43690" xr:uid="{00000000-0005-0000-0000-000060AA0000}"/>
    <cellStyle name="Euro 3 3 8 2" xfId="43691" xr:uid="{00000000-0005-0000-0000-000061AA0000}"/>
    <cellStyle name="Euro 3 3 8 2 2" xfId="43692" xr:uid="{00000000-0005-0000-0000-000062AA0000}"/>
    <cellStyle name="Euro 3 3 8 3" xfId="43693" xr:uid="{00000000-0005-0000-0000-000063AA0000}"/>
    <cellStyle name="Euro 3 3 8 3 2" xfId="43694" xr:uid="{00000000-0005-0000-0000-000064AA0000}"/>
    <cellStyle name="Euro 3 3 8 4" xfId="43695" xr:uid="{00000000-0005-0000-0000-000065AA0000}"/>
    <cellStyle name="Euro 3 3 9" xfId="43696" xr:uid="{00000000-0005-0000-0000-000066AA0000}"/>
    <cellStyle name="Euro 3 3 9 2" xfId="43697" xr:uid="{00000000-0005-0000-0000-000067AA0000}"/>
    <cellStyle name="Euro 3 3 9 2 2" xfId="43698" xr:uid="{00000000-0005-0000-0000-000068AA0000}"/>
    <cellStyle name="Euro 3 3 9 3" xfId="43699" xr:uid="{00000000-0005-0000-0000-000069AA0000}"/>
    <cellStyle name="Euro 3 3 9 3 2" xfId="43700" xr:uid="{00000000-0005-0000-0000-00006AAA0000}"/>
    <cellStyle name="Euro 3 3 9 4" xfId="43701" xr:uid="{00000000-0005-0000-0000-00006BAA0000}"/>
    <cellStyle name="Euro 3 3_Aug" xfId="43702" xr:uid="{00000000-0005-0000-0000-00006CAA0000}"/>
    <cellStyle name="Euro 3 4" xfId="43703" xr:uid="{00000000-0005-0000-0000-00006DAA0000}"/>
    <cellStyle name="Euro 3 4 10" xfId="43704" xr:uid="{00000000-0005-0000-0000-00006EAA0000}"/>
    <cellStyle name="Euro 3 4 10 2" xfId="43705" xr:uid="{00000000-0005-0000-0000-00006FAA0000}"/>
    <cellStyle name="Euro 3 4 11" xfId="43706" xr:uid="{00000000-0005-0000-0000-000070AA0000}"/>
    <cellStyle name="Euro 3 4 11 2" xfId="43707" xr:uid="{00000000-0005-0000-0000-000071AA0000}"/>
    <cellStyle name="Euro 3 4 12" xfId="43708" xr:uid="{00000000-0005-0000-0000-000072AA0000}"/>
    <cellStyle name="Euro 3 4 2" xfId="43709" xr:uid="{00000000-0005-0000-0000-000073AA0000}"/>
    <cellStyle name="Euro 3 4 2 10" xfId="43710" xr:uid="{00000000-0005-0000-0000-000074AA0000}"/>
    <cellStyle name="Euro 3 4 2 10 2" xfId="43711" xr:uid="{00000000-0005-0000-0000-000075AA0000}"/>
    <cellStyle name="Euro 3 4 2 11" xfId="43712" xr:uid="{00000000-0005-0000-0000-000076AA0000}"/>
    <cellStyle name="Euro 3 4 2 2" xfId="43713" xr:uid="{00000000-0005-0000-0000-000077AA0000}"/>
    <cellStyle name="Euro 3 4 2 2 2" xfId="43714" xr:uid="{00000000-0005-0000-0000-000078AA0000}"/>
    <cellStyle name="Euro 3 4 2 2 2 2" xfId="43715" xr:uid="{00000000-0005-0000-0000-000079AA0000}"/>
    <cellStyle name="Euro 3 4 2 2 3" xfId="43716" xr:uid="{00000000-0005-0000-0000-00007AAA0000}"/>
    <cellStyle name="Euro 3 4 2 2 3 2" xfId="43717" xr:uid="{00000000-0005-0000-0000-00007BAA0000}"/>
    <cellStyle name="Euro 3 4 2 2 4" xfId="43718" xr:uid="{00000000-0005-0000-0000-00007CAA0000}"/>
    <cellStyle name="Euro 3 4 2 3" xfId="43719" xr:uid="{00000000-0005-0000-0000-00007DAA0000}"/>
    <cellStyle name="Euro 3 4 2 3 2" xfId="43720" xr:uid="{00000000-0005-0000-0000-00007EAA0000}"/>
    <cellStyle name="Euro 3 4 2 3 2 2" xfId="43721" xr:uid="{00000000-0005-0000-0000-00007FAA0000}"/>
    <cellStyle name="Euro 3 4 2 3 3" xfId="43722" xr:uid="{00000000-0005-0000-0000-000080AA0000}"/>
    <cellStyle name="Euro 3 4 2 3 3 2" xfId="43723" xr:uid="{00000000-0005-0000-0000-000081AA0000}"/>
    <cellStyle name="Euro 3 4 2 3 4" xfId="43724" xr:uid="{00000000-0005-0000-0000-000082AA0000}"/>
    <cellStyle name="Euro 3 4 2 4" xfId="43725" xr:uid="{00000000-0005-0000-0000-000083AA0000}"/>
    <cellStyle name="Euro 3 4 2 4 2" xfId="43726" xr:uid="{00000000-0005-0000-0000-000084AA0000}"/>
    <cellStyle name="Euro 3 4 2 4 2 2" xfId="43727" xr:uid="{00000000-0005-0000-0000-000085AA0000}"/>
    <cellStyle name="Euro 3 4 2 4 3" xfId="43728" xr:uid="{00000000-0005-0000-0000-000086AA0000}"/>
    <cellStyle name="Euro 3 4 2 4 3 2" xfId="43729" xr:uid="{00000000-0005-0000-0000-000087AA0000}"/>
    <cellStyle name="Euro 3 4 2 4 4" xfId="43730" xr:uid="{00000000-0005-0000-0000-000088AA0000}"/>
    <cellStyle name="Euro 3 4 2 5" xfId="43731" xr:uid="{00000000-0005-0000-0000-000089AA0000}"/>
    <cellStyle name="Euro 3 4 2 5 2" xfId="43732" xr:uid="{00000000-0005-0000-0000-00008AAA0000}"/>
    <cellStyle name="Euro 3 4 2 5 2 2" xfId="43733" xr:uid="{00000000-0005-0000-0000-00008BAA0000}"/>
    <cellStyle name="Euro 3 4 2 5 3" xfId="43734" xr:uid="{00000000-0005-0000-0000-00008CAA0000}"/>
    <cellStyle name="Euro 3 4 2 5 3 2" xfId="43735" xr:uid="{00000000-0005-0000-0000-00008DAA0000}"/>
    <cellStyle name="Euro 3 4 2 5 4" xfId="43736" xr:uid="{00000000-0005-0000-0000-00008EAA0000}"/>
    <cellStyle name="Euro 3 4 2 6" xfId="43737" xr:uid="{00000000-0005-0000-0000-00008FAA0000}"/>
    <cellStyle name="Euro 3 4 2 6 2" xfId="43738" xr:uid="{00000000-0005-0000-0000-000090AA0000}"/>
    <cellStyle name="Euro 3 4 2 6 2 2" xfId="43739" xr:uid="{00000000-0005-0000-0000-000091AA0000}"/>
    <cellStyle name="Euro 3 4 2 6 3" xfId="43740" xr:uid="{00000000-0005-0000-0000-000092AA0000}"/>
    <cellStyle name="Euro 3 4 2 6 3 2" xfId="43741" xr:uid="{00000000-0005-0000-0000-000093AA0000}"/>
    <cellStyle name="Euro 3 4 2 6 4" xfId="43742" xr:uid="{00000000-0005-0000-0000-000094AA0000}"/>
    <cellStyle name="Euro 3 4 2 7" xfId="43743" xr:uid="{00000000-0005-0000-0000-000095AA0000}"/>
    <cellStyle name="Euro 3 4 2 7 2" xfId="43744" xr:uid="{00000000-0005-0000-0000-000096AA0000}"/>
    <cellStyle name="Euro 3 4 2 7 2 2" xfId="43745" xr:uid="{00000000-0005-0000-0000-000097AA0000}"/>
    <cellStyle name="Euro 3 4 2 7 3" xfId="43746" xr:uid="{00000000-0005-0000-0000-000098AA0000}"/>
    <cellStyle name="Euro 3 4 2 7 3 2" xfId="43747" xr:uid="{00000000-0005-0000-0000-000099AA0000}"/>
    <cellStyle name="Euro 3 4 2 7 4" xfId="43748" xr:uid="{00000000-0005-0000-0000-00009AAA0000}"/>
    <cellStyle name="Euro 3 4 2 8" xfId="43749" xr:uid="{00000000-0005-0000-0000-00009BAA0000}"/>
    <cellStyle name="Euro 3 4 2 8 2" xfId="43750" xr:uid="{00000000-0005-0000-0000-00009CAA0000}"/>
    <cellStyle name="Euro 3 4 2 9" xfId="43751" xr:uid="{00000000-0005-0000-0000-00009DAA0000}"/>
    <cellStyle name="Euro 3 4 2 9 2" xfId="43752" xr:uid="{00000000-0005-0000-0000-00009EAA0000}"/>
    <cellStyle name="Euro 3 4 3" xfId="43753" xr:uid="{00000000-0005-0000-0000-00009FAA0000}"/>
    <cellStyle name="Euro 3 4 3 2" xfId="43754" xr:uid="{00000000-0005-0000-0000-0000A0AA0000}"/>
    <cellStyle name="Euro 3 4 3 2 2" xfId="43755" xr:uid="{00000000-0005-0000-0000-0000A1AA0000}"/>
    <cellStyle name="Euro 3 4 3 2 2 2" xfId="43756" xr:uid="{00000000-0005-0000-0000-0000A2AA0000}"/>
    <cellStyle name="Euro 3 4 3 2 3" xfId="43757" xr:uid="{00000000-0005-0000-0000-0000A3AA0000}"/>
    <cellStyle name="Euro 3 4 3 2 3 2" xfId="43758" xr:uid="{00000000-0005-0000-0000-0000A4AA0000}"/>
    <cellStyle name="Euro 3 4 3 2 4" xfId="43759" xr:uid="{00000000-0005-0000-0000-0000A5AA0000}"/>
    <cellStyle name="Euro 3 4 3 3" xfId="43760" xr:uid="{00000000-0005-0000-0000-0000A6AA0000}"/>
    <cellStyle name="Euro 3 4 3 3 2" xfId="43761" xr:uid="{00000000-0005-0000-0000-0000A7AA0000}"/>
    <cellStyle name="Euro 3 4 3 3 2 2" xfId="43762" xr:uid="{00000000-0005-0000-0000-0000A8AA0000}"/>
    <cellStyle name="Euro 3 4 3 3 3" xfId="43763" xr:uid="{00000000-0005-0000-0000-0000A9AA0000}"/>
    <cellStyle name="Euro 3 4 3 3 3 2" xfId="43764" xr:uid="{00000000-0005-0000-0000-0000AAAA0000}"/>
    <cellStyle name="Euro 3 4 3 3 4" xfId="43765" xr:uid="{00000000-0005-0000-0000-0000ABAA0000}"/>
    <cellStyle name="Euro 3 4 3 4" xfId="43766" xr:uid="{00000000-0005-0000-0000-0000ACAA0000}"/>
    <cellStyle name="Euro 3 4 3 4 2" xfId="43767" xr:uid="{00000000-0005-0000-0000-0000ADAA0000}"/>
    <cellStyle name="Euro 3 4 3 5" xfId="43768" xr:uid="{00000000-0005-0000-0000-0000AEAA0000}"/>
    <cellStyle name="Euro 3 4 3 5 2" xfId="43769" xr:uid="{00000000-0005-0000-0000-0000AFAA0000}"/>
    <cellStyle name="Euro 3 4 3 6" xfId="43770" xr:uid="{00000000-0005-0000-0000-0000B0AA0000}"/>
    <cellStyle name="Euro 3 4 4" xfId="43771" xr:uid="{00000000-0005-0000-0000-0000B1AA0000}"/>
    <cellStyle name="Euro 3 4 4 2" xfId="43772" xr:uid="{00000000-0005-0000-0000-0000B2AA0000}"/>
    <cellStyle name="Euro 3 4 4 2 2" xfId="43773" xr:uid="{00000000-0005-0000-0000-0000B3AA0000}"/>
    <cellStyle name="Euro 3 4 4 3" xfId="43774" xr:uid="{00000000-0005-0000-0000-0000B4AA0000}"/>
    <cellStyle name="Euro 3 4 4 3 2" xfId="43775" xr:uid="{00000000-0005-0000-0000-0000B5AA0000}"/>
    <cellStyle name="Euro 3 4 4 4" xfId="43776" xr:uid="{00000000-0005-0000-0000-0000B6AA0000}"/>
    <cellStyle name="Euro 3 4 5" xfId="43777" xr:uid="{00000000-0005-0000-0000-0000B7AA0000}"/>
    <cellStyle name="Euro 3 4 5 2" xfId="43778" xr:uid="{00000000-0005-0000-0000-0000B8AA0000}"/>
    <cellStyle name="Euro 3 4 5 2 2" xfId="43779" xr:uid="{00000000-0005-0000-0000-0000B9AA0000}"/>
    <cellStyle name="Euro 3 4 5 3" xfId="43780" xr:uid="{00000000-0005-0000-0000-0000BAAA0000}"/>
    <cellStyle name="Euro 3 4 5 3 2" xfId="43781" xr:uid="{00000000-0005-0000-0000-0000BBAA0000}"/>
    <cellStyle name="Euro 3 4 5 4" xfId="43782" xr:uid="{00000000-0005-0000-0000-0000BCAA0000}"/>
    <cellStyle name="Euro 3 4 6" xfId="43783" xr:uid="{00000000-0005-0000-0000-0000BDAA0000}"/>
    <cellStyle name="Euro 3 4 6 2" xfId="43784" xr:uid="{00000000-0005-0000-0000-0000BEAA0000}"/>
    <cellStyle name="Euro 3 4 6 2 2" xfId="43785" xr:uid="{00000000-0005-0000-0000-0000BFAA0000}"/>
    <cellStyle name="Euro 3 4 6 3" xfId="43786" xr:uid="{00000000-0005-0000-0000-0000C0AA0000}"/>
    <cellStyle name="Euro 3 4 6 3 2" xfId="43787" xr:uid="{00000000-0005-0000-0000-0000C1AA0000}"/>
    <cellStyle name="Euro 3 4 6 4" xfId="43788" xr:uid="{00000000-0005-0000-0000-0000C2AA0000}"/>
    <cellStyle name="Euro 3 4 7" xfId="43789" xr:uid="{00000000-0005-0000-0000-0000C3AA0000}"/>
    <cellStyle name="Euro 3 4 7 2" xfId="43790" xr:uid="{00000000-0005-0000-0000-0000C4AA0000}"/>
    <cellStyle name="Euro 3 4 7 2 2" xfId="43791" xr:uid="{00000000-0005-0000-0000-0000C5AA0000}"/>
    <cellStyle name="Euro 3 4 7 3" xfId="43792" xr:uid="{00000000-0005-0000-0000-0000C6AA0000}"/>
    <cellStyle name="Euro 3 4 7 3 2" xfId="43793" xr:uid="{00000000-0005-0000-0000-0000C7AA0000}"/>
    <cellStyle name="Euro 3 4 7 4" xfId="43794" xr:uid="{00000000-0005-0000-0000-0000C8AA0000}"/>
    <cellStyle name="Euro 3 4 8" xfId="43795" xr:uid="{00000000-0005-0000-0000-0000C9AA0000}"/>
    <cellStyle name="Euro 3 4 8 2" xfId="43796" xr:uid="{00000000-0005-0000-0000-0000CAAA0000}"/>
    <cellStyle name="Euro 3 4 8 2 2" xfId="43797" xr:uid="{00000000-0005-0000-0000-0000CBAA0000}"/>
    <cellStyle name="Euro 3 4 8 3" xfId="43798" xr:uid="{00000000-0005-0000-0000-0000CCAA0000}"/>
    <cellStyle name="Euro 3 4 8 3 2" xfId="43799" xr:uid="{00000000-0005-0000-0000-0000CDAA0000}"/>
    <cellStyle name="Euro 3 4 8 4" xfId="43800" xr:uid="{00000000-0005-0000-0000-0000CEAA0000}"/>
    <cellStyle name="Euro 3 4 9" xfId="43801" xr:uid="{00000000-0005-0000-0000-0000CFAA0000}"/>
    <cellStyle name="Euro 3 4 9 2" xfId="43802" xr:uid="{00000000-0005-0000-0000-0000D0AA0000}"/>
    <cellStyle name="Euro 3 4_Aug" xfId="43803" xr:uid="{00000000-0005-0000-0000-0000D1AA0000}"/>
    <cellStyle name="Euro 3 5" xfId="43804" xr:uid="{00000000-0005-0000-0000-0000D2AA0000}"/>
    <cellStyle name="Euro 3 5 10" xfId="43805" xr:uid="{00000000-0005-0000-0000-0000D3AA0000}"/>
    <cellStyle name="Euro 3 5 10 2" xfId="43806" xr:uid="{00000000-0005-0000-0000-0000D4AA0000}"/>
    <cellStyle name="Euro 3 5 11" xfId="43807" xr:uid="{00000000-0005-0000-0000-0000D5AA0000}"/>
    <cellStyle name="Euro 3 5 2" xfId="43808" xr:uid="{00000000-0005-0000-0000-0000D6AA0000}"/>
    <cellStyle name="Euro 3 5 2 10" xfId="43809" xr:uid="{00000000-0005-0000-0000-0000D7AA0000}"/>
    <cellStyle name="Euro 3 5 2 10 2" xfId="43810" xr:uid="{00000000-0005-0000-0000-0000D8AA0000}"/>
    <cellStyle name="Euro 3 5 2 11" xfId="43811" xr:uid="{00000000-0005-0000-0000-0000D9AA0000}"/>
    <cellStyle name="Euro 3 5 2 2" xfId="43812" xr:uid="{00000000-0005-0000-0000-0000DAAA0000}"/>
    <cellStyle name="Euro 3 5 2 2 2" xfId="43813" xr:uid="{00000000-0005-0000-0000-0000DBAA0000}"/>
    <cellStyle name="Euro 3 5 2 2 2 2" xfId="43814" xr:uid="{00000000-0005-0000-0000-0000DCAA0000}"/>
    <cellStyle name="Euro 3 5 2 2 3" xfId="43815" xr:uid="{00000000-0005-0000-0000-0000DDAA0000}"/>
    <cellStyle name="Euro 3 5 2 2 3 2" xfId="43816" xr:uid="{00000000-0005-0000-0000-0000DEAA0000}"/>
    <cellStyle name="Euro 3 5 2 2 4" xfId="43817" xr:uid="{00000000-0005-0000-0000-0000DFAA0000}"/>
    <cellStyle name="Euro 3 5 2 3" xfId="43818" xr:uid="{00000000-0005-0000-0000-0000E0AA0000}"/>
    <cellStyle name="Euro 3 5 2 3 2" xfId="43819" xr:uid="{00000000-0005-0000-0000-0000E1AA0000}"/>
    <cellStyle name="Euro 3 5 2 3 2 2" xfId="43820" xr:uid="{00000000-0005-0000-0000-0000E2AA0000}"/>
    <cellStyle name="Euro 3 5 2 3 3" xfId="43821" xr:uid="{00000000-0005-0000-0000-0000E3AA0000}"/>
    <cellStyle name="Euro 3 5 2 3 3 2" xfId="43822" xr:uid="{00000000-0005-0000-0000-0000E4AA0000}"/>
    <cellStyle name="Euro 3 5 2 3 4" xfId="43823" xr:uid="{00000000-0005-0000-0000-0000E5AA0000}"/>
    <cellStyle name="Euro 3 5 2 4" xfId="43824" xr:uid="{00000000-0005-0000-0000-0000E6AA0000}"/>
    <cellStyle name="Euro 3 5 2 4 2" xfId="43825" xr:uid="{00000000-0005-0000-0000-0000E7AA0000}"/>
    <cellStyle name="Euro 3 5 2 4 2 2" xfId="43826" xr:uid="{00000000-0005-0000-0000-0000E8AA0000}"/>
    <cellStyle name="Euro 3 5 2 4 3" xfId="43827" xr:uid="{00000000-0005-0000-0000-0000E9AA0000}"/>
    <cellStyle name="Euro 3 5 2 4 3 2" xfId="43828" xr:uid="{00000000-0005-0000-0000-0000EAAA0000}"/>
    <cellStyle name="Euro 3 5 2 4 4" xfId="43829" xr:uid="{00000000-0005-0000-0000-0000EBAA0000}"/>
    <cellStyle name="Euro 3 5 2 5" xfId="43830" xr:uid="{00000000-0005-0000-0000-0000ECAA0000}"/>
    <cellStyle name="Euro 3 5 2 5 2" xfId="43831" xr:uid="{00000000-0005-0000-0000-0000EDAA0000}"/>
    <cellStyle name="Euro 3 5 2 5 2 2" xfId="43832" xr:uid="{00000000-0005-0000-0000-0000EEAA0000}"/>
    <cellStyle name="Euro 3 5 2 5 3" xfId="43833" xr:uid="{00000000-0005-0000-0000-0000EFAA0000}"/>
    <cellStyle name="Euro 3 5 2 5 3 2" xfId="43834" xr:uid="{00000000-0005-0000-0000-0000F0AA0000}"/>
    <cellStyle name="Euro 3 5 2 5 4" xfId="43835" xr:uid="{00000000-0005-0000-0000-0000F1AA0000}"/>
    <cellStyle name="Euro 3 5 2 6" xfId="43836" xr:uid="{00000000-0005-0000-0000-0000F2AA0000}"/>
    <cellStyle name="Euro 3 5 2 6 2" xfId="43837" xr:uid="{00000000-0005-0000-0000-0000F3AA0000}"/>
    <cellStyle name="Euro 3 5 2 6 2 2" xfId="43838" xr:uid="{00000000-0005-0000-0000-0000F4AA0000}"/>
    <cellStyle name="Euro 3 5 2 6 3" xfId="43839" xr:uid="{00000000-0005-0000-0000-0000F5AA0000}"/>
    <cellStyle name="Euro 3 5 2 6 3 2" xfId="43840" xr:uid="{00000000-0005-0000-0000-0000F6AA0000}"/>
    <cellStyle name="Euro 3 5 2 6 4" xfId="43841" xr:uid="{00000000-0005-0000-0000-0000F7AA0000}"/>
    <cellStyle name="Euro 3 5 2 7" xfId="43842" xr:uid="{00000000-0005-0000-0000-0000F8AA0000}"/>
    <cellStyle name="Euro 3 5 2 7 2" xfId="43843" xr:uid="{00000000-0005-0000-0000-0000F9AA0000}"/>
    <cellStyle name="Euro 3 5 2 7 2 2" xfId="43844" xr:uid="{00000000-0005-0000-0000-0000FAAA0000}"/>
    <cellStyle name="Euro 3 5 2 7 3" xfId="43845" xr:uid="{00000000-0005-0000-0000-0000FBAA0000}"/>
    <cellStyle name="Euro 3 5 2 7 3 2" xfId="43846" xr:uid="{00000000-0005-0000-0000-0000FCAA0000}"/>
    <cellStyle name="Euro 3 5 2 7 4" xfId="43847" xr:uid="{00000000-0005-0000-0000-0000FDAA0000}"/>
    <cellStyle name="Euro 3 5 2 8" xfId="43848" xr:uid="{00000000-0005-0000-0000-0000FEAA0000}"/>
    <cellStyle name="Euro 3 5 2 8 2" xfId="43849" xr:uid="{00000000-0005-0000-0000-0000FFAA0000}"/>
    <cellStyle name="Euro 3 5 2 9" xfId="43850" xr:uid="{00000000-0005-0000-0000-000000AB0000}"/>
    <cellStyle name="Euro 3 5 2 9 2" xfId="43851" xr:uid="{00000000-0005-0000-0000-000001AB0000}"/>
    <cellStyle name="Euro 3 5 3" xfId="43852" xr:uid="{00000000-0005-0000-0000-000002AB0000}"/>
    <cellStyle name="Euro 3 5 3 2" xfId="43853" xr:uid="{00000000-0005-0000-0000-000003AB0000}"/>
    <cellStyle name="Euro 3 5 3 2 2" xfId="43854" xr:uid="{00000000-0005-0000-0000-000004AB0000}"/>
    <cellStyle name="Euro 3 5 3 3" xfId="43855" xr:uid="{00000000-0005-0000-0000-000005AB0000}"/>
    <cellStyle name="Euro 3 5 3 3 2" xfId="43856" xr:uid="{00000000-0005-0000-0000-000006AB0000}"/>
    <cellStyle name="Euro 3 5 3 4" xfId="43857" xr:uid="{00000000-0005-0000-0000-000007AB0000}"/>
    <cellStyle name="Euro 3 5 4" xfId="43858" xr:uid="{00000000-0005-0000-0000-000008AB0000}"/>
    <cellStyle name="Euro 3 5 4 2" xfId="43859" xr:uid="{00000000-0005-0000-0000-000009AB0000}"/>
    <cellStyle name="Euro 3 5 4 2 2" xfId="43860" xr:uid="{00000000-0005-0000-0000-00000AAB0000}"/>
    <cellStyle name="Euro 3 5 4 3" xfId="43861" xr:uid="{00000000-0005-0000-0000-00000BAB0000}"/>
    <cellStyle name="Euro 3 5 4 3 2" xfId="43862" xr:uid="{00000000-0005-0000-0000-00000CAB0000}"/>
    <cellStyle name="Euro 3 5 4 4" xfId="43863" xr:uid="{00000000-0005-0000-0000-00000DAB0000}"/>
    <cellStyle name="Euro 3 5 5" xfId="43864" xr:uid="{00000000-0005-0000-0000-00000EAB0000}"/>
    <cellStyle name="Euro 3 5 5 2" xfId="43865" xr:uid="{00000000-0005-0000-0000-00000FAB0000}"/>
    <cellStyle name="Euro 3 5 5 2 2" xfId="43866" xr:uid="{00000000-0005-0000-0000-000010AB0000}"/>
    <cellStyle name="Euro 3 5 5 3" xfId="43867" xr:uid="{00000000-0005-0000-0000-000011AB0000}"/>
    <cellStyle name="Euro 3 5 5 3 2" xfId="43868" xr:uid="{00000000-0005-0000-0000-000012AB0000}"/>
    <cellStyle name="Euro 3 5 5 4" xfId="43869" xr:uid="{00000000-0005-0000-0000-000013AB0000}"/>
    <cellStyle name="Euro 3 5 6" xfId="43870" xr:uid="{00000000-0005-0000-0000-000014AB0000}"/>
    <cellStyle name="Euro 3 5 6 2" xfId="43871" xr:uid="{00000000-0005-0000-0000-000015AB0000}"/>
    <cellStyle name="Euro 3 5 6 2 2" xfId="43872" xr:uid="{00000000-0005-0000-0000-000016AB0000}"/>
    <cellStyle name="Euro 3 5 6 3" xfId="43873" xr:uid="{00000000-0005-0000-0000-000017AB0000}"/>
    <cellStyle name="Euro 3 5 6 3 2" xfId="43874" xr:uid="{00000000-0005-0000-0000-000018AB0000}"/>
    <cellStyle name="Euro 3 5 6 4" xfId="43875" xr:uid="{00000000-0005-0000-0000-000019AB0000}"/>
    <cellStyle name="Euro 3 5 7" xfId="43876" xr:uid="{00000000-0005-0000-0000-00001AAB0000}"/>
    <cellStyle name="Euro 3 5 7 2" xfId="43877" xr:uid="{00000000-0005-0000-0000-00001BAB0000}"/>
    <cellStyle name="Euro 3 5 7 2 2" xfId="43878" xr:uid="{00000000-0005-0000-0000-00001CAB0000}"/>
    <cellStyle name="Euro 3 5 7 3" xfId="43879" xr:uid="{00000000-0005-0000-0000-00001DAB0000}"/>
    <cellStyle name="Euro 3 5 7 3 2" xfId="43880" xr:uid="{00000000-0005-0000-0000-00001EAB0000}"/>
    <cellStyle name="Euro 3 5 7 4" xfId="43881" xr:uid="{00000000-0005-0000-0000-00001FAB0000}"/>
    <cellStyle name="Euro 3 5 8" xfId="43882" xr:uid="{00000000-0005-0000-0000-000020AB0000}"/>
    <cellStyle name="Euro 3 5 8 2" xfId="43883" xr:uid="{00000000-0005-0000-0000-000021AB0000}"/>
    <cellStyle name="Euro 3 5 9" xfId="43884" xr:uid="{00000000-0005-0000-0000-000022AB0000}"/>
    <cellStyle name="Euro 3 5 9 2" xfId="43885" xr:uid="{00000000-0005-0000-0000-000023AB0000}"/>
    <cellStyle name="Euro 3 6" xfId="43886" xr:uid="{00000000-0005-0000-0000-000024AB0000}"/>
    <cellStyle name="Euro 3 6 10" xfId="43887" xr:uid="{00000000-0005-0000-0000-000025AB0000}"/>
    <cellStyle name="Euro 3 6 10 2" xfId="43888" xr:uid="{00000000-0005-0000-0000-000026AB0000}"/>
    <cellStyle name="Euro 3 6 11" xfId="43889" xr:uid="{00000000-0005-0000-0000-000027AB0000}"/>
    <cellStyle name="Euro 3 6 2" xfId="43890" xr:uid="{00000000-0005-0000-0000-000028AB0000}"/>
    <cellStyle name="Euro 3 6 2 2" xfId="43891" xr:uid="{00000000-0005-0000-0000-000029AB0000}"/>
    <cellStyle name="Euro 3 6 2 2 2" xfId="43892" xr:uid="{00000000-0005-0000-0000-00002AAB0000}"/>
    <cellStyle name="Euro 3 6 2 2 2 2" xfId="43893" xr:uid="{00000000-0005-0000-0000-00002BAB0000}"/>
    <cellStyle name="Euro 3 6 2 2 3" xfId="43894" xr:uid="{00000000-0005-0000-0000-00002CAB0000}"/>
    <cellStyle name="Euro 3 6 2 2 3 2" xfId="43895" xr:uid="{00000000-0005-0000-0000-00002DAB0000}"/>
    <cellStyle name="Euro 3 6 2 2 4" xfId="43896" xr:uid="{00000000-0005-0000-0000-00002EAB0000}"/>
    <cellStyle name="Euro 3 6 2 3" xfId="43897" xr:uid="{00000000-0005-0000-0000-00002FAB0000}"/>
    <cellStyle name="Euro 3 6 2 3 2" xfId="43898" xr:uid="{00000000-0005-0000-0000-000030AB0000}"/>
    <cellStyle name="Euro 3 6 2 3 2 2" xfId="43899" xr:uid="{00000000-0005-0000-0000-000031AB0000}"/>
    <cellStyle name="Euro 3 6 2 3 3" xfId="43900" xr:uid="{00000000-0005-0000-0000-000032AB0000}"/>
    <cellStyle name="Euro 3 6 2 3 3 2" xfId="43901" xr:uid="{00000000-0005-0000-0000-000033AB0000}"/>
    <cellStyle name="Euro 3 6 2 3 4" xfId="43902" xr:uid="{00000000-0005-0000-0000-000034AB0000}"/>
    <cellStyle name="Euro 3 6 2 4" xfId="43903" xr:uid="{00000000-0005-0000-0000-000035AB0000}"/>
    <cellStyle name="Euro 3 6 2 4 2" xfId="43904" xr:uid="{00000000-0005-0000-0000-000036AB0000}"/>
    <cellStyle name="Euro 3 6 2 5" xfId="43905" xr:uid="{00000000-0005-0000-0000-000037AB0000}"/>
    <cellStyle name="Euro 3 6 2 5 2" xfId="43906" xr:uid="{00000000-0005-0000-0000-000038AB0000}"/>
    <cellStyle name="Euro 3 6 2 6" xfId="43907" xr:uid="{00000000-0005-0000-0000-000039AB0000}"/>
    <cellStyle name="Euro 3 6 3" xfId="43908" xr:uid="{00000000-0005-0000-0000-00003AAB0000}"/>
    <cellStyle name="Euro 3 6 3 2" xfId="43909" xr:uid="{00000000-0005-0000-0000-00003BAB0000}"/>
    <cellStyle name="Euro 3 6 3 2 2" xfId="43910" xr:uid="{00000000-0005-0000-0000-00003CAB0000}"/>
    <cellStyle name="Euro 3 6 3 3" xfId="43911" xr:uid="{00000000-0005-0000-0000-00003DAB0000}"/>
    <cellStyle name="Euro 3 6 3 3 2" xfId="43912" xr:uid="{00000000-0005-0000-0000-00003EAB0000}"/>
    <cellStyle name="Euro 3 6 3 4" xfId="43913" xr:uid="{00000000-0005-0000-0000-00003FAB0000}"/>
    <cellStyle name="Euro 3 6 4" xfId="43914" xr:uid="{00000000-0005-0000-0000-000040AB0000}"/>
    <cellStyle name="Euro 3 6 4 2" xfId="43915" xr:uid="{00000000-0005-0000-0000-000041AB0000}"/>
    <cellStyle name="Euro 3 6 4 2 2" xfId="43916" xr:uid="{00000000-0005-0000-0000-000042AB0000}"/>
    <cellStyle name="Euro 3 6 4 3" xfId="43917" xr:uid="{00000000-0005-0000-0000-000043AB0000}"/>
    <cellStyle name="Euro 3 6 4 3 2" xfId="43918" xr:uid="{00000000-0005-0000-0000-000044AB0000}"/>
    <cellStyle name="Euro 3 6 4 4" xfId="43919" xr:uid="{00000000-0005-0000-0000-000045AB0000}"/>
    <cellStyle name="Euro 3 6 5" xfId="43920" xr:uid="{00000000-0005-0000-0000-000046AB0000}"/>
    <cellStyle name="Euro 3 6 5 2" xfId="43921" xr:uid="{00000000-0005-0000-0000-000047AB0000}"/>
    <cellStyle name="Euro 3 6 5 2 2" xfId="43922" xr:uid="{00000000-0005-0000-0000-000048AB0000}"/>
    <cellStyle name="Euro 3 6 5 3" xfId="43923" xr:uid="{00000000-0005-0000-0000-000049AB0000}"/>
    <cellStyle name="Euro 3 6 5 3 2" xfId="43924" xr:uid="{00000000-0005-0000-0000-00004AAB0000}"/>
    <cellStyle name="Euro 3 6 5 4" xfId="43925" xr:uid="{00000000-0005-0000-0000-00004BAB0000}"/>
    <cellStyle name="Euro 3 6 6" xfId="43926" xr:uid="{00000000-0005-0000-0000-00004CAB0000}"/>
    <cellStyle name="Euro 3 6 6 2" xfId="43927" xr:uid="{00000000-0005-0000-0000-00004DAB0000}"/>
    <cellStyle name="Euro 3 6 6 2 2" xfId="43928" xr:uid="{00000000-0005-0000-0000-00004EAB0000}"/>
    <cellStyle name="Euro 3 6 6 3" xfId="43929" xr:uid="{00000000-0005-0000-0000-00004FAB0000}"/>
    <cellStyle name="Euro 3 6 6 3 2" xfId="43930" xr:uid="{00000000-0005-0000-0000-000050AB0000}"/>
    <cellStyle name="Euro 3 6 6 4" xfId="43931" xr:uid="{00000000-0005-0000-0000-000051AB0000}"/>
    <cellStyle name="Euro 3 6 7" xfId="43932" xr:uid="{00000000-0005-0000-0000-000052AB0000}"/>
    <cellStyle name="Euro 3 6 7 2" xfId="43933" xr:uid="{00000000-0005-0000-0000-000053AB0000}"/>
    <cellStyle name="Euro 3 6 7 2 2" xfId="43934" xr:uid="{00000000-0005-0000-0000-000054AB0000}"/>
    <cellStyle name="Euro 3 6 7 3" xfId="43935" xr:uid="{00000000-0005-0000-0000-000055AB0000}"/>
    <cellStyle name="Euro 3 6 7 3 2" xfId="43936" xr:uid="{00000000-0005-0000-0000-000056AB0000}"/>
    <cellStyle name="Euro 3 6 7 4" xfId="43937" xr:uid="{00000000-0005-0000-0000-000057AB0000}"/>
    <cellStyle name="Euro 3 6 8" xfId="43938" xr:uid="{00000000-0005-0000-0000-000058AB0000}"/>
    <cellStyle name="Euro 3 6 8 2" xfId="43939" xr:uid="{00000000-0005-0000-0000-000059AB0000}"/>
    <cellStyle name="Euro 3 6 9" xfId="43940" xr:uid="{00000000-0005-0000-0000-00005AAB0000}"/>
    <cellStyle name="Euro 3 6 9 2" xfId="43941" xr:uid="{00000000-0005-0000-0000-00005BAB0000}"/>
    <cellStyle name="Euro 3 7" xfId="43942" xr:uid="{00000000-0005-0000-0000-00005CAB0000}"/>
    <cellStyle name="Euro 3 7 10" xfId="43943" xr:uid="{00000000-0005-0000-0000-00005DAB0000}"/>
    <cellStyle name="Euro 3 7 10 2" xfId="43944" xr:uid="{00000000-0005-0000-0000-00005EAB0000}"/>
    <cellStyle name="Euro 3 7 11" xfId="43945" xr:uid="{00000000-0005-0000-0000-00005FAB0000}"/>
    <cellStyle name="Euro 3 7 11 2" xfId="43946" xr:uid="{00000000-0005-0000-0000-000060AB0000}"/>
    <cellStyle name="Euro 3 7 12" xfId="43947" xr:uid="{00000000-0005-0000-0000-000061AB0000}"/>
    <cellStyle name="Euro 3 7 2" xfId="43948" xr:uid="{00000000-0005-0000-0000-000062AB0000}"/>
    <cellStyle name="Euro 3 7 2 2" xfId="43949" xr:uid="{00000000-0005-0000-0000-000063AB0000}"/>
    <cellStyle name="Euro 3 7 2 2 2" xfId="43950" xr:uid="{00000000-0005-0000-0000-000064AB0000}"/>
    <cellStyle name="Euro 3 7 2 2 2 2" xfId="43951" xr:uid="{00000000-0005-0000-0000-000065AB0000}"/>
    <cellStyle name="Euro 3 7 2 2 3" xfId="43952" xr:uid="{00000000-0005-0000-0000-000066AB0000}"/>
    <cellStyle name="Euro 3 7 2 2 3 2" xfId="43953" xr:uid="{00000000-0005-0000-0000-000067AB0000}"/>
    <cellStyle name="Euro 3 7 2 2 4" xfId="43954" xr:uid="{00000000-0005-0000-0000-000068AB0000}"/>
    <cellStyle name="Euro 3 7 2 3" xfId="43955" xr:uid="{00000000-0005-0000-0000-000069AB0000}"/>
    <cellStyle name="Euro 3 7 2 3 2" xfId="43956" xr:uid="{00000000-0005-0000-0000-00006AAB0000}"/>
    <cellStyle name="Euro 3 7 2 3 2 2" xfId="43957" xr:uid="{00000000-0005-0000-0000-00006BAB0000}"/>
    <cellStyle name="Euro 3 7 2 3 3" xfId="43958" xr:uid="{00000000-0005-0000-0000-00006CAB0000}"/>
    <cellStyle name="Euro 3 7 2 3 3 2" xfId="43959" xr:uid="{00000000-0005-0000-0000-00006DAB0000}"/>
    <cellStyle name="Euro 3 7 2 3 4" xfId="43960" xr:uid="{00000000-0005-0000-0000-00006EAB0000}"/>
    <cellStyle name="Euro 3 7 2 4" xfId="43961" xr:uid="{00000000-0005-0000-0000-00006FAB0000}"/>
    <cellStyle name="Euro 3 7 2 4 2" xfId="43962" xr:uid="{00000000-0005-0000-0000-000070AB0000}"/>
    <cellStyle name="Euro 3 7 2 5" xfId="43963" xr:uid="{00000000-0005-0000-0000-000071AB0000}"/>
    <cellStyle name="Euro 3 7 2 5 2" xfId="43964" xr:uid="{00000000-0005-0000-0000-000072AB0000}"/>
    <cellStyle name="Euro 3 7 2 6" xfId="43965" xr:uid="{00000000-0005-0000-0000-000073AB0000}"/>
    <cellStyle name="Euro 3 7 3" xfId="43966" xr:uid="{00000000-0005-0000-0000-000074AB0000}"/>
    <cellStyle name="Euro 3 7 3 2" xfId="43967" xr:uid="{00000000-0005-0000-0000-000075AB0000}"/>
    <cellStyle name="Euro 3 7 3 2 2" xfId="43968" xr:uid="{00000000-0005-0000-0000-000076AB0000}"/>
    <cellStyle name="Euro 3 7 3 2 2 2" xfId="43969" xr:uid="{00000000-0005-0000-0000-000077AB0000}"/>
    <cellStyle name="Euro 3 7 3 2 3" xfId="43970" xr:uid="{00000000-0005-0000-0000-000078AB0000}"/>
    <cellStyle name="Euro 3 7 3 2 3 2" xfId="43971" xr:uid="{00000000-0005-0000-0000-000079AB0000}"/>
    <cellStyle name="Euro 3 7 3 2 4" xfId="43972" xr:uid="{00000000-0005-0000-0000-00007AAB0000}"/>
    <cellStyle name="Euro 3 7 3 3" xfId="43973" xr:uid="{00000000-0005-0000-0000-00007BAB0000}"/>
    <cellStyle name="Euro 3 7 3 3 2" xfId="43974" xr:uid="{00000000-0005-0000-0000-00007CAB0000}"/>
    <cellStyle name="Euro 3 7 3 3 2 2" xfId="43975" xr:uid="{00000000-0005-0000-0000-00007DAB0000}"/>
    <cellStyle name="Euro 3 7 3 3 3" xfId="43976" xr:uid="{00000000-0005-0000-0000-00007EAB0000}"/>
    <cellStyle name="Euro 3 7 3 3 3 2" xfId="43977" xr:uid="{00000000-0005-0000-0000-00007FAB0000}"/>
    <cellStyle name="Euro 3 7 3 3 4" xfId="43978" xr:uid="{00000000-0005-0000-0000-000080AB0000}"/>
    <cellStyle name="Euro 3 7 3 4" xfId="43979" xr:uid="{00000000-0005-0000-0000-000081AB0000}"/>
    <cellStyle name="Euro 3 7 3 4 2" xfId="43980" xr:uid="{00000000-0005-0000-0000-000082AB0000}"/>
    <cellStyle name="Euro 3 7 3 5" xfId="43981" xr:uid="{00000000-0005-0000-0000-000083AB0000}"/>
    <cellStyle name="Euro 3 7 3 5 2" xfId="43982" xr:uid="{00000000-0005-0000-0000-000084AB0000}"/>
    <cellStyle name="Euro 3 7 3 6" xfId="43983" xr:uid="{00000000-0005-0000-0000-000085AB0000}"/>
    <cellStyle name="Euro 3 7 4" xfId="43984" xr:uid="{00000000-0005-0000-0000-000086AB0000}"/>
    <cellStyle name="Euro 3 7 4 2" xfId="43985" xr:uid="{00000000-0005-0000-0000-000087AB0000}"/>
    <cellStyle name="Euro 3 7 4 2 2" xfId="43986" xr:uid="{00000000-0005-0000-0000-000088AB0000}"/>
    <cellStyle name="Euro 3 7 4 2 2 2" xfId="43987" xr:uid="{00000000-0005-0000-0000-000089AB0000}"/>
    <cellStyle name="Euro 3 7 4 2 2 2 2" xfId="43988" xr:uid="{00000000-0005-0000-0000-00008AAB0000}"/>
    <cellStyle name="Euro 3 7 4 2 2 3" xfId="43989" xr:uid="{00000000-0005-0000-0000-00008BAB0000}"/>
    <cellStyle name="Euro 3 7 4 2 2 3 2" xfId="43990" xr:uid="{00000000-0005-0000-0000-00008CAB0000}"/>
    <cellStyle name="Euro 3 7 4 2 2 4" xfId="43991" xr:uid="{00000000-0005-0000-0000-00008DAB0000}"/>
    <cellStyle name="Euro 3 7 4 2 3" xfId="43992" xr:uid="{00000000-0005-0000-0000-00008EAB0000}"/>
    <cellStyle name="Euro 3 7 4 2 3 2" xfId="43993" xr:uid="{00000000-0005-0000-0000-00008FAB0000}"/>
    <cellStyle name="Euro 3 7 4 2 3 2 2" xfId="43994" xr:uid="{00000000-0005-0000-0000-000090AB0000}"/>
    <cellStyle name="Euro 3 7 4 2 3 3" xfId="43995" xr:uid="{00000000-0005-0000-0000-000091AB0000}"/>
    <cellStyle name="Euro 3 7 4 2 3 3 2" xfId="43996" xr:uid="{00000000-0005-0000-0000-000092AB0000}"/>
    <cellStyle name="Euro 3 7 4 2 3 4" xfId="43997" xr:uid="{00000000-0005-0000-0000-000093AB0000}"/>
    <cellStyle name="Euro 3 7 4 2 4" xfId="43998" xr:uid="{00000000-0005-0000-0000-000094AB0000}"/>
    <cellStyle name="Euro 3 7 4 2 4 2" xfId="43999" xr:uid="{00000000-0005-0000-0000-000095AB0000}"/>
    <cellStyle name="Euro 3 7 4 2 5" xfId="44000" xr:uid="{00000000-0005-0000-0000-000096AB0000}"/>
    <cellStyle name="Euro 3 7 4 2 5 2" xfId="44001" xr:uid="{00000000-0005-0000-0000-000097AB0000}"/>
    <cellStyle name="Euro 3 7 4 2 6" xfId="44002" xr:uid="{00000000-0005-0000-0000-000098AB0000}"/>
    <cellStyle name="Euro 3 7 4 3" xfId="44003" xr:uid="{00000000-0005-0000-0000-000099AB0000}"/>
    <cellStyle name="Euro 3 7 4 3 2" xfId="44004" xr:uid="{00000000-0005-0000-0000-00009AAB0000}"/>
    <cellStyle name="Euro 3 7 4 3 2 2" xfId="44005" xr:uid="{00000000-0005-0000-0000-00009BAB0000}"/>
    <cellStyle name="Euro 3 7 4 3 3" xfId="44006" xr:uid="{00000000-0005-0000-0000-00009CAB0000}"/>
    <cellStyle name="Euro 3 7 4 3 3 2" xfId="44007" xr:uid="{00000000-0005-0000-0000-00009DAB0000}"/>
    <cellStyle name="Euro 3 7 4 3 4" xfId="44008" xr:uid="{00000000-0005-0000-0000-00009EAB0000}"/>
    <cellStyle name="Euro 3 7 4 4" xfId="44009" xr:uid="{00000000-0005-0000-0000-00009FAB0000}"/>
    <cellStyle name="Euro 3 7 4 4 2" xfId="44010" xr:uid="{00000000-0005-0000-0000-0000A0AB0000}"/>
    <cellStyle name="Euro 3 7 4 5" xfId="44011" xr:uid="{00000000-0005-0000-0000-0000A1AB0000}"/>
    <cellStyle name="Euro 3 7 4 5 2" xfId="44012" xr:uid="{00000000-0005-0000-0000-0000A2AB0000}"/>
    <cellStyle name="Euro 3 7 4 6" xfId="44013" xr:uid="{00000000-0005-0000-0000-0000A3AB0000}"/>
    <cellStyle name="Euro 3 7 5" xfId="44014" xr:uid="{00000000-0005-0000-0000-0000A4AB0000}"/>
    <cellStyle name="Euro 3 7 5 2" xfId="44015" xr:uid="{00000000-0005-0000-0000-0000A5AB0000}"/>
    <cellStyle name="Euro 3 7 5 2 2" xfId="44016" xr:uid="{00000000-0005-0000-0000-0000A6AB0000}"/>
    <cellStyle name="Euro 3 7 5 3" xfId="44017" xr:uid="{00000000-0005-0000-0000-0000A7AB0000}"/>
    <cellStyle name="Euro 3 7 5 3 2" xfId="44018" xr:uid="{00000000-0005-0000-0000-0000A8AB0000}"/>
    <cellStyle name="Euro 3 7 5 4" xfId="44019" xr:uid="{00000000-0005-0000-0000-0000A9AB0000}"/>
    <cellStyle name="Euro 3 7 6" xfId="44020" xr:uid="{00000000-0005-0000-0000-0000AAAB0000}"/>
    <cellStyle name="Euro 3 7 6 2" xfId="44021" xr:uid="{00000000-0005-0000-0000-0000ABAB0000}"/>
    <cellStyle name="Euro 3 7 6 2 2" xfId="44022" xr:uid="{00000000-0005-0000-0000-0000ACAB0000}"/>
    <cellStyle name="Euro 3 7 6 3" xfId="44023" xr:uid="{00000000-0005-0000-0000-0000ADAB0000}"/>
    <cellStyle name="Euro 3 7 6 3 2" xfId="44024" xr:uid="{00000000-0005-0000-0000-0000AEAB0000}"/>
    <cellStyle name="Euro 3 7 6 4" xfId="44025" xr:uid="{00000000-0005-0000-0000-0000AFAB0000}"/>
    <cellStyle name="Euro 3 7 7" xfId="44026" xr:uid="{00000000-0005-0000-0000-0000B0AB0000}"/>
    <cellStyle name="Euro 3 7 7 2" xfId="44027" xr:uid="{00000000-0005-0000-0000-0000B1AB0000}"/>
    <cellStyle name="Euro 3 7 7 2 2" xfId="44028" xr:uid="{00000000-0005-0000-0000-0000B2AB0000}"/>
    <cellStyle name="Euro 3 7 7 3" xfId="44029" xr:uid="{00000000-0005-0000-0000-0000B3AB0000}"/>
    <cellStyle name="Euro 3 7 7 3 2" xfId="44030" xr:uid="{00000000-0005-0000-0000-0000B4AB0000}"/>
    <cellStyle name="Euro 3 7 7 4" xfId="44031" xr:uid="{00000000-0005-0000-0000-0000B5AB0000}"/>
    <cellStyle name="Euro 3 7 8" xfId="44032" xr:uid="{00000000-0005-0000-0000-0000B6AB0000}"/>
    <cellStyle name="Euro 3 7 8 2" xfId="44033" xr:uid="{00000000-0005-0000-0000-0000B7AB0000}"/>
    <cellStyle name="Euro 3 7 8 2 2" xfId="44034" xr:uid="{00000000-0005-0000-0000-0000B8AB0000}"/>
    <cellStyle name="Euro 3 7 8 3" xfId="44035" xr:uid="{00000000-0005-0000-0000-0000B9AB0000}"/>
    <cellStyle name="Euro 3 7 8 3 2" xfId="44036" xr:uid="{00000000-0005-0000-0000-0000BAAB0000}"/>
    <cellStyle name="Euro 3 7 8 4" xfId="44037" xr:uid="{00000000-0005-0000-0000-0000BBAB0000}"/>
    <cellStyle name="Euro 3 7 9" xfId="44038" xr:uid="{00000000-0005-0000-0000-0000BCAB0000}"/>
    <cellStyle name="Euro 3 7 9 2" xfId="44039" xr:uid="{00000000-0005-0000-0000-0000BDAB0000}"/>
    <cellStyle name="Euro 3 7 9 2 2" xfId="44040" xr:uid="{00000000-0005-0000-0000-0000BEAB0000}"/>
    <cellStyle name="Euro 3 7 9 3" xfId="44041" xr:uid="{00000000-0005-0000-0000-0000BFAB0000}"/>
    <cellStyle name="Euro 3 7 9 3 2" xfId="44042" xr:uid="{00000000-0005-0000-0000-0000C0AB0000}"/>
    <cellStyle name="Euro 3 7 9 4" xfId="44043" xr:uid="{00000000-0005-0000-0000-0000C1AB0000}"/>
    <cellStyle name="Euro 3 8" xfId="44044" xr:uid="{00000000-0005-0000-0000-0000C2AB0000}"/>
    <cellStyle name="Euro 3 8 10" xfId="44045" xr:uid="{00000000-0005-0000-0000-0000C3AB0000}"/>
    <cellStyle name="Euro 3 8 10 2" xfId="44046" xr:uid="{00000000-0005-0000-0000-0000C4AB0000}"/>
    <cellStyle name="Euro 3 8 11" xfId="44047" xr:uid="{00000000-0005-0000-0000-0000C5AB0000}"/>
    <cellStyle name="Euro 3 8 2" xfId="44048" xr:uid="{00000000-0005-0000-0000-0000C6AB0000}"/>
    <cellStyle name="Euro 3 8 2 2" xfId="44049" xr:uid="{00000000-0005-0000-0000-0000C7AB0000}"/>
    <cellStyle name="Euro 3 8 2 2 2" xfId="44050" xr:uid="{00000000-0005-0000-0000-0000C8AB0000}"/>
    <cellStyle name="Euro 3 8 2 2 2 2" xfId="44051" xr:uid="{00000000-0005-0000-0000-0000C9AB0000}"/>
    <cellStyle name="Euro 3 8 2 2 3" xfId="44052" xr:uid="{00000000-0005-0000-0000-0000CAAB0000}"/>
    <cellStyle name="Euro 3 8 2 2 3 2" xfId="44053" xr:uid="{00000000-0005-0000-0000-0000CBAB0000}"/>
    <cellStyle name="Euro 3 8 2 2 4" xfId="44054" xr:uid="{00000000-0005-0000-0000-0000CCAB0000}"/>
    <cellStyle name="Euro 3 8 2 3" xfId="44055" xr:uid="{00000000-0005-0000-0000-0000CDAB0000}"/>
    <cellStyle name="Euro 3 8 2 3 2" xfId="44056" xr:uid="{00000000-0005-0000-0000-0000CEAB0000}"/>
    <cellStyle name="Euro 3 8 2 3 2 2" xfId="44057" xr:uid="{00000000-0005-0000-0000-0000CFAB0000}"/>
    <cellStyle name="Euro 3 8 2 3 3" xfId="44058" xr:uid="{00000000-0005-0000-0000-0000D0AB0000}"/>
    <cellStyle name="Euro 3 8 2 3 3 2" xfId="44059" xr:uid="{00000000-0005-0000-0000-0000D1AB0000}"/>
    <cellStyle name="Euro 3 8 2 3 4" xfId="44060" xr:uid="{00000000-0005-0000-0000-0000D2AB0000}"/>
    <cellStyle name="Euro 3 8 2 4" xfId="44061" xr:uid="{00000000-0005-0000-0000-0000D3AB0000}"/>
    <cellStyle name="Euro 3 8 2 4 2" xfId="44062" xr:uid="{00000000-0005-0000-0000-0000D4AB0000}"/>
    <cellStyle name="Euro 3 8 2 5" xfId="44063" xr:uid="{00000000-0005-0000-0000-0000D5AB0000}"/>
    <cellStyle name="Euro 3 8 2 5 2" xfId="44064" xr:uid="{00000000-0005-0000-0000-0000D6AB0000}"/>
    <cellStyle name="Euro 3 8 2 6" xfId="44065" xr:uid="{00000000-0005-0000-0000-0000D7AB0000}"/>
    <cellStyle name="Euro 3 8 3" xfId="44066" xr:uid="{00000000-0005-0000-0000-0000D8AB0000}"/>
    <cellStyle name="Euro 3 8 3 2" xfId="44067" xr:uid="{00000000-0005-0000-0000-0000D9AB0000}"/>
    <cellStyle name="Euro 3 8 3 2 2" xfId="44068" xr:uid="{00000000-0005-0000-0000-0000DAAB0000}"/>
    <cellStyle name="Euro 3 8 3 2 2 2" xfId="44069" xr:uid="{00000000-0005-0000-0000-0000DBAB0000}"/>
    <cellStyle name="Euro 3 8 3 2 3" xfId="44070" xr:uid="{00000000-0005-0000-0000-0000DCAB0000}"/>
    <cellStyle name="Euro 3 8 3 2 3 2" xfId="44071" xr:uid="{00000000-0005-0000-0000-0000DDAB0000}"/>
    <cellStyle name="Euro 3 8 3 2 4" xfId="44072" xr:uid="{00000000-0005-0000-0000-0000DEAB0000}"/>
    <cellStyle name="Euro 3 8 3 3" xfId="44073" xr:uid="{00000000-0005-0000-0000-0000DFAB0000}"/>
    <cellStyle name="Euro 3 8 3 3 2" xfId="44074" xr:uid="{00000000-0005-0000-0000-0000E0AB0000}"/>
    <cellStyle name="Euro 3 8 3 3 2 2" xfId="44075" xr:uid="{00000000-0005-0000-0000-0000E1AB0000}"/>
    <cellStyle name="Euro 3 8 3 3 3" xfId="44076" xr:uid="{00000000-0005-0000-0000-0000E2AB0000}"/>
    <cellStyle name="Euro 3 8 3 3 3 2" xfId="44077" xr:uid="{00000000-0005-0000-0000-0000E3AB0000}"/>
    <cellStyle name="Euro 3 8 3 3 4" xfId="44078" xr:uid="{00000000-0005-0000-0000-0000E4AB0000}"/>
    <cellStyle name="Euro 3 8 3 4" xfId="44079" xr:uid="{00000000-0005-0000-0000-0000E5AB0000}"/>
    <cellStyle name="Euro 3 8 3 4 2" xfId="44080" xr:uid="{00000000-0005-0000-0000-0000E6AB0000}"/>
    <cellStyle name="Euro 3 8 3 5" xfId="44081" xr:uid="{00000000-0005-0000-0000-0000E7AB0000}"/>
    <cellStyle name="Euro 3 8 3 5 2" xfId="44082" xr:uid="{00000000-0005-0000-0000-0000E8AB0000}"/>
    <cellStyle name="Euro 3 8 3 6" xfId="44083" xr:uid="{00000000-0005-0000-0000-0000E9AB0000}"/>
    <cellStyle name="Euro 3 8 4" xfId="44084" xr:uid="{00000000-0005-0000-0000-0000EAAB0000}"/>
    <cellStyle name="Euro 3 8 4 2" xfId="44085" xr:uid="{00000000-0005-0000-0000-0000EBAB0000}"/>
    <cellStyle name="Euro 3 8 4 2 2" xfId="44086" xr:uid="{00000000-0005-0000-0000-0000ECAB0000}"/>
    <cellStyle name="Euro 3 8 4 2 2 2" xfId="44087" xr:uid="{00000000-0005-0000-0000-0000EDAB0000}"/>
    <cellStyle name="Euro 3 8 4 2 2 2 2" xfId="44088" xr:uid="{00000000-0005-0000-0000-0000EEAB0000}"/>
    <cellStyle name="Euro 3 8 4 2 2 3" xfId="44089" xr:uid="{00000000-0005-0000-0000-0000EFAB0000}"/>
    <cellStyle name="Euro 3 8 4 2 2 3 2" xfId="44090" xr:uid="{00000000-0005-0000-0000-0000F0AB0000}"/>
    <cellStyle name="Euro 3 8 4 2 2 4" xfId="44091" xr:uid="{00000000-0005-0000-0000-0000F1AB0000}"/>
    <cellStyle name="Euro 3 8 4 2 3" xfId="44092" xr:uid="{00000000-0005-0000-0000-0000F2AB0000}"/>
    <cellStyle name="Euro 3 8 4 2 3 2" xfId="44093" xr:uid="{00000000-0005-0000-0000-0000F3AB0000}"/>
    <cellStyle name="Euro 3 8 4 2 3 2 2" xfId="44094" xr:uid="{00000000-0005-0000-0000-0000F4AB0000}"/>
    <cellStyle name="Euro 3 8 4 2 3 3" xfId="44095" xr:uid="{00000000-0005-0000-0000-0000F5AB0000}"/>
    <cellStyle name="Euro 3 8 4 2 3 3 2" xfId="44096" xr:uid="{00000000-0005-0000-0000-0000F6AB0000}"/>
    <cellStyle name="Euro 3 8 4 2 3 4" xfId="44097" xr:uid="{00000000-0005-0000-0000-0000F7AB0000}"/>
    <cellStyle name="Euro 3 8 4 2 4" xfId="44098" xr:uid="{00000000-0005-0000-0000-0000F8AB0000}"/>
    <cellStyle name="Euro 3 8 4 2 4 2" xfId="44099" xr:uid="{00000000-0005-0000-0000-0000F9AB0000}"/>
    <cellStyle name="Euro 3 8 4 2 5" xfId="44100" xr:uid="{00000000-0005-0000-0000-0000FAAB0000}"/>
    <cellStyle name="Euro 3 8 4 2 5 2" xfId="44101" xr:uid="{00000000-0005-0000-0000-0000FBAB0000}"/>
    <cellStyle name="Euro 3 8 4 2 6" xfId="44102" xr:uid="{00000000-0005-0000-0000-0000FCAB0000}"/>
    <cellStyle name="Euro 3 8 4 3" xfId="44103" xr:uid="{00000000-0005-0000-0000-0000FDAB0000}"/>
    <cellStyle name="Euro 3 8 4 3 2" xfId="44104" xr:uid="{00000000-0005-0000-0000-0000FEAB0000}"/>
    <cellStyle name="Euro 3 8 4 3 2 2" xfId="44105" xr:uid="{00000000-0005-0000-0000-0000FFAB0000}"/>
    <cellStyle name="Euro 3 8 4 3 3" xfId="44106" xr:uid="{00000000-0005-0000-0000-000000AC0000}"/>
    <cellStyle name="Euro 3 8 4 3 3 2" xfId="44107" xr:uid="{00000000-0005-0000-0000-000001AC0000}"/>
    <cellStyle name="Euro 3 8 4 3 4" xfId="44108" xr:uid="{00000000-0005-0000-0000-000002AC0000}"/>
    <cellStyle name="Euro 3 8 4 4" xfId="44109" xr:uid="{00000000-0005-0000-0000-000003AC0000}"/>
    <cellStyle name="Euro 3 8 4 4 2" xfId="44110" xr:uid="{00000000-0005-0000-0000-000004AC0000}"/>
    <cellStyle name="Euro 3 8 4 5" xfId="44111" xr:uid="{00000000-0005-0000-0000-000005AC0000}"/>
    <cellStyle name="Euro 3 8 4 5 2" xfId="44112" xr:uid="{00000000-0005-0000-0000-000006AC0000}"/>
    <cellStyle name="Euro 3 8 4 6" xfId="44113" xr:uid="{00000000-0005-0000-0000-000007AC0000}"/>
    <cellStyle name="Euro 3 8 5" xfId="44114" xr:uid="{00000000-0005-0000-0000-000008AC0000}"/>
    <cellStyle name="Euro 3 8 5 2" xfId="44115" xr:uid="{00000000-0005-0000-0000-000009AC0000}"/>
    <cellStyle name="Euro 3 8 5 2 2" xfId="44116" xr:uid="{00000000-0005-0000-0000-00000AAC0000}"/>
    <cellStyle name="Euro 3 8 5 3" xfId="44117" xr:uid="{00000000-0005-0000-0000-00000BAC0000}"/>
    <cellStyle name="Euro 3 8 5 3 2" xfId="44118" xr:uid="{00000000-0005-0000-0000-00000CAC0000}"/>
    <cellStyle name="Euro 3 8 5 4" xfId="44119" xr:uid="{00000000-0005-0000-0000-00000DAC0000}"/>
    <cellStyle name="Euro 3 8 6" xfId="44120" xr:uid="{00000000-0005-0000-0000-00000EAC0000}"/>
    <cellStyle name="Euro 3 8 6 2" xfId="44121" xr:uid="{00000000-0005-0000-0000-00000FAC0000}"/>
    <cellStyle name="Euro 3 8 6 2 2" xfId="44122" xr:uid="{00000000-0005-0000-0000-000010AC0000}"/>
    <cellStyle name="Euro 3 8 6 3" xfId="44123" xr:uid="{00000000-0005-0000-0000-000011AC0000}"/>
    <cellStyle name="Euro 3 8 6 3 2" xfId="44124" xr:uid="{00000000-0005-0000-0000-000012AC0000}"/>
    <cellStyle name="Euro 3 8 6 4" xfId="44125" xr:uid="{00000000-0005-0000-0000-000013AC0000}"/>
    <cellStyle name="Euro 3 8 7" xfId="44126" xr:uid="{00000000-0005-0000-0000-000014AC0000}"/>
    <cellStyle name="Euro 3 8 7 2" xfId="44127" xr:uid="{00000000-0005-0000-0000-000015AC0000}"/>
    <cellStyle name="Euro 3 8 7 2 2" xfId="44128" xr:uid="{00000000-0005-0000-0000-000016AC0000}"/>
    <cellStyle name="Euro 3 8 7 3" xfId="44129" xr:uid="{00000000-0005-0000-0000-000017AC0000}"/>
    <cellStyle name="Euro 3 8 7 3 2" xfId="44130" xr:uid="{00000000-0005-0000-0000-000018AC0000}"/>
    <cellStyle name="Euro 3 8 7 4" xfId="44131" xr:uid="{00000000-0005-0000-0000-000019AC0000}"/>
    <cellStyle name="Euro 3 8 8" xfId="44132" xr:uid="{00000000-0005-0000-0000-00001AAC0000}"/>
    <cellStyle name="Euro 3 8 8 2" xfId="44133" xr:uid="{00000000-0005-0000-0000-00001BAC0000}"/>
    <cellStyle name="Euro 3 8 8 2 2" xfId="44134" xr:uid="{00000000-0005-0000-0000-00001CAC0000}"/>
    <cellStyle name="Euro 3 8 8 3" xfId="44135" xr:uid="{00000000-0005-0000-0000-00001DAC0000}"/>
    <cellStyle name="Euro 3 8 8 3 2" xfId="44136" xr:uid="{00000000-0005-0000-0000-00001EAC0000}"/>
    <cellStyle name="Euro 3 8 8 4" xfId="44137" xr:uid="{00000000-0005-0000-0000-00001FAC0000}"/>
    <cellStyle name="Euro 3 8 9" xfId="44138" xr:uid="{00000000-0005-0000-0000-000020AC0000}"/>
    <cellStyle name="Euro 3 8 9 2" xfId="44139" xr:uid="{00000000-0005-0000-0000-000021AC0000}"/>
    <cellStyle name="Euro 3 9" xfId="44140" xr:uid="{00000000-0005-0000-0000-000022AC0000}"/>
    <cellStyle name="Euro 3 9 2" xfId="44141" xr:uid="{00000000-0005-0000-0000-000023AC0000}"/>
    <cellStyle name="Euro 3 9 2 2" xfId="44142" xr:uid="{00000000-0005-0000-0000-000024AC0000}"/>
    <cellStyle name="Euro 3 9 2 2 2" xfId="44143" xr:uid="{00000000-0005-0000-0000-000025AC0000}"/>
    <cellStyle name="Euro 3 9 2 2 2 2" xfId="44144" xr:uid="{00000000-0005-0000-0000-000026AC0000}"/>
    <cellStyle name="Euro 3 9 2 2 3" xfId="44145" xr:uid="{00000000-0005-0000-0000-000027AC0000}"/>
    <cellStyle name="Euro 3 9 2 2 3 2" xfId="44146" xr:uid="{00000000-0005-0000-0000-000028AC0000}"/>
    <cellStyle name="Euro 3 9 2 2 4" xfId="44147" xr:uid="{00000000-0005-0000-0000-000029AC0000}"/>
    <cellStyle name="Euro 3 9 2 3" xfId="44148" xr:uid="{00000000-0005-0000-0000-00002AAC0000}"/>
    <cellStyle name="Euro 3 9 2 3 2" xfId="44149" xr:uid="{00000000-0005-0000-0000-00002BAC0000}"/>
    <cellStyle name="Euro 3 9 2 3 2 2" xfId="44150" xr:uid="{00000000-0005-0000-0000-00002CAC0000}"/>
    <cellStyle name="Euro 3 9 2 3 3" xfId="44151" xr:uid="{00000000-0005-0000-0000-00002DAC0000}"/>
    <cellStyle name="Euro 3 9 2 3 3 2" xfId="44152" xr:uid="{00000000-0005-0000-0000-00002EAC0000}"/>
    <cellStyle name="Euro 3 9 2 3 4" xfId="44153" xr:uid="{00000000-0005-0000-0000-00002FAC0000}"/>
    <cellStyle name="Euro 3 9 2 4" xfId="44154" xr:uid="{00000000-0005-0000-0000-000030AC0000}"/>
    <cellStyle name="Euro 3 9 2 4 2" xfId="44155" xr:uid="{00000000-0005-0000-0000-000031AC0000}"/>
    <cellStyle name="Euro 3 9 2 5" xfId="44156" xr:uid="{00000000-0005-0000-0000-000032AC0000}"/>
    <cellStyle name="Euro 3 9 2 5 2" xfId="44157" xr:uid="{00000000-0005-0000-0000-000033AC0000}"/>
    <cellStyle name="Euro 3 9 2 6" xfId="44158" xr:uid="{00000000-0005-0000-0000-000034AC0000}"/>
    <cellStyle name="Euro 3 9 3" xfId="44159" xr:uid="{00000000-0005-0000-0000-000035AC0000}"/>
    <cellStyle name="Euro 3 9 3 2" xfId="44160" xr:uid="{00000000-0005-0000-0000-000036AC0000}"/>
    <cellStyle name="Euro 3 9 3 2 2" xfId="44161" xr:uid="{00000000-0005-0000-0000-000037AC0000}"/>
    <cellStyle name="Euro 3 9 3 3" xfId="44162" xr:uid="{00000000-0005-0000-0000-000038AC0000}"/>
    <cellStyle name="Euro 3 9 3 3 2" xfId="44163" xr:uid="{00000000-0005-0000-0000-000039AC0000}"/>
    <cellStyle name="Euro 3 9 3 4" xfId="44164" xr:uid="{00000000-0005-0000-0000-00003AAC0000}"/>
    <cellStyle name="Euro 3 9 4" xfId="44165" xr:uid="{00000000-0005-0000-0000-00003BAC0000}"/>
    <cellStyle name="Euro 3 9 4 2" xfId="44166" xr:uid="{00000000-0005-0000-0000-00003CAC0000}"/>
    <cellStyle name="Euro 3 9 5" xfId="44167" xr:uid="{00000000-0005-0000-0000-00003DAC0000}"/>
    <cellStyle name="Euro 3 9 5 2" xfId="44168" xr:uid="{00000000-0005-0000-0000-00003EAC0000}"/>
    <cellStyle name="Euro 3 9 6" xfId="44169" xr:uid="{00000000-0005-0000-0000-00003FAC0000}"/>
    <cellStyle name="Euro 3_Aug" xfId="44170" xr:uid="{00000000-0005-0000-0000-000040AC0000}"/>
    <cellStyle name="Euro 4" xfId="44171" xr:uid="{00000000-0005-0000-0000-000041AC0000}"/>
    <cellStyle name="Euro 4 10" xfId="44172" xr:uid="{00000000-0005-0000-0000-000042AC0000}"/>
    <cellStyle name="Euro 4 10 2" xfId="44173" xr:uid="{00000000-0005-0000-0000-000043AC0000}"/>
    <cellStyle name="Euro 4 11" xfId="44174" xr:uid="{00000000-0005-0000-0000-000044AC0000}"/>
    <cellStyle name="Euro 4 12" xfId="44175" xr:uid="{00000000-0005-0000-0000-000045AC0000}"/>
    <cellStyle name="Euro 4 2" xfId="44176" xr:uid="{00000000-0005-0000-0000-000046AC0000}"/>
    <cellStyle name="Euro 4 2 10" xfId="44177" xr:uid="{00000000-0005-0000-0000-000047AC0000}"/>
    <cellStyle name="Euro 4 2 10 2" xfId="44178" xr:uid="{00000000-0005-0000-0000-000048AC0000}"/>
    <cellStyle name="Euro 4 2 11" xfId="44179" xr:uid="{00000000-0005-0000-0000-000049AC0000}"/>
    <cellStyle name="Euro 4 2 2" xfId="44180" xr:uid="{00000000-0005-0000-0000-00004AAC0000}"/>
    <cellStyle name="Euro 4 2 2 2" xfId="44181" xr:uid="{00000000-0005-0000-0000-00004BAC0000}"/>
    <cellStyle name="Euro 4 2 2 2 2" xfId="44182" xr:uid="{00000000-0005-0000-0000-00004CAC0000}"/>
    <cellStyle name="Euro 4 2 2 2 2 2" xfId="44183" xr:uid="{00000000-0005-0000-0000-00004DAC0000}"/>
    <cellStyle name="Euro 4 2 2 2 2 2 2" xfId="44184" xr:uid="{00000000-0005-0000-0000-00004EAC0000}"/>
    <cellStyle name="Euro 4 2 2 2 2 3" xfId="44185" xr:uid="{00000000-0005-0000-0000-00004FAC0000}"/>
    <cellStyle name="Euro 4 2 2 2 3" xfId="44186" xr:uid="{00000000-0005-0000-0000-000050AC0000}"/>
    <cellStyle name="Euro 4 2 2 2 3 2" xfId="44187" xr:uid="{00000000-0005-0000-0000-000051AC0000}"/>
    <cellStyle name="Euro 4 2 2 2 4" xfId="44188" xr:uid="{00000000-0005-0000-0000-000052AC0000}"/>
    <cellStyle name="Euro 4 2 2 2 4 2" xfId="44189" xr:uid="{00000000-0005-0000-0000-000053AC0000}"/>
    <cellStyle name="Euro 4 2 2 2 5" xfId="44190" xr:uid="{00000000-0005-0000-0000-000054AC0000}"/>
    <cellStyle name="Euro 4 2 2 3" xfId="44191" xr:uid="{00000000-0005-0000-0000-000055AC0000}"/>
    <cellStyle name="Euro 4 2 2 3 2" xfId="44192" xr:uid="{00000000-0005-0000-0000-000056AC0000}"/>
    <cellStyle name="Euro 4 2 2 3 2 2" xfId="44193" xr:uid="{00000000-0005-0000-0000-000057AC0000}"/>
    <cellStyle name="Euro 4 2 2 3 3" xfId="44194" xr:uid="{00000000-0005-0000-0000-000058AC0000}"/>
    <cellStyle name="Euro 4 2 2 3 3 2" xfId="44195" xr:uid="{00000000-0005-0000-0000-000059AC0000}"/>
    <cellStyle name="Euro 4 2 2 3 4" xfId="44196" xr:uid="{00000000-0005-0000-0000-00005AAC0000}"/>
    <cellStyle name="Euro 4 2 2 4" xfId="44197" xr:uid="{00000000-0005-0000-0000-00005BAC0000}"/>
    <cellStyle name="Euro 4 2 2 4 2" xfId="44198" xr:uid="{00000000-0005-0000-0000-00005CAC0000}"/>
    <cellStyle name="Euro 4 2 2 5" xfId="44199" xr:uid="{00000000-0005-0000-0000-00005DAC0000}"/>
    <cellStyle name="Euro 4 2 2_Aug" xfId="44200" xr:uid="{00000000-0005-0000-0000-00005EAC0000}"/>
    <cellStyle name="Euro 4 2 3" xfId="44201" xr:uid="{00000000-0005-0000-0000-00005FAC0000}"/>
    <cellStyle name="Euro 4 2 3 2" xfId="44202" xr:uid="{00000000-0005-0000-0000-000060AC0000}"/>
    <cellStyle name="Euro 4 2 3 2 2" xfId="44203" xr:uid="{00000000-0005-0000-0000-000061AC0000}"/>
    <cellStyle name="Euro 4 2 3 2 2 2" xfId="44204" xr:uid="{00000000-0005-0000-0000-000062AC0000}"/>
    <cellStyle name="Euro 4 2 3 2 3" xfId="44205" xr:uid="{00000000-0005-0000-0000-000063AC0000}"/>
    <cellStyle name="Euro 4 2 3 2 3 2" xfId="44206" xr:uid="{00000000-0005-0000-0000-000064AC0000}"/>
    <cellStyle name="Euro 4 2 3 2 4" xfId="44207" xr:uid="{00000000-0005-0000-0000-000065AC0000}"/>
    <cellStyle name="Euro 4 2 3 3" xfId="44208" xr:uid="{00000000-0005-0000-0000-000066AC0000}"/>
    <cellStyle name="Euro 4 2 3 3 2" xfId="44209" xr:uid="{00000000-0005-0000-0000-000067AC0000}"/>
    <cellStyle name="Euro 4 2 3 3 2 2" xfId="44210" xr:uid="{00000000-0005-0000-0000-000068AC0000}"/>
    <cellStyle name="Euro 4 2 3 3 3" xfId="44211" xr:uid="{00000000-0005-0000-0000-000069AC0000}"/>
    <cellStyle name="Euro 4 2 3 4" xfId="44212" xr:uid="{00000000-0005-0000-0000-00006AAC0000}"/>
    <cellStyle name="Euro 4 2 3 4 2" xfId="44213" xr:uid="{00000000-0005-0000-0000-00006BAC0000}"/>
    <cellStyle name="Euro 4 2 3 5" xfId="44214" xr:uid="{00000000-0005-0000-0000-00006CAC0000}"/>
    <cellStyle name="Euro 4 2 4" xfId="44215" xr:uid="{00000000-0005-0000-0000-00006DAC0000}"/>
    <cellStyle name="Euro 4 2 4 2" xfId="44216" xr:uid="{00000000-0005-0000-0000-00006EAC0000}"/>
    <cellStyle name="Euro 4 2 4 2 2" xfId="44217" xr:uid="{00000000-0005-0000-0000-00006FAC0000}"/>
    <cellStyle name="Euro 4 2 4 2 2 2" xfId="44218" xr:uid="{00000000-0005-0000-0000-000070AC0000}"/>
    <cellStyle name="Euro 4 2 4 2 3" xfId="44219" xr:uid="{00000000-0005-0000-0000-000071AC0000}"/>
    <cellStyle name="Euro 4 2 4 3" xfId="44220" xr:uid="{00000000-0005-0000-0000-000072AC0000}"/>
    <cellStyle name="Euro 4 2 4 3 2" xfId="44221" xr:uid="{00000000-0005-0000-0000-000073AC0000}"/>
    <cellStyle name="Euro 4 2 4 4" xfId="44222" xr:uid="{00000000-0005-0000-0000-000074AC0000}"/>
    <cellStyle name="Euro 4 2 4 4 2" xfId="44223" xr:uid="{00000000-0005-0000-0000-000075AC0000}"/>
    <cellStyle name="Euro 4 2 4 5" xfId="44224" xr:uid="{00000000-0005-0000-0000-000076AC0000}"/>
    <cellStyle name="Euro 4 2 5" xfId="44225" xr:uid="{00000000-0005-0000-0000-000077AC0000}"/>
    <cellStyle name="Euro 4 2 5 2" xfId="44226" xr:uid="{00000000-0005-0000-0000-000078AC0000}"/>
    <cellStyle name="Euro 4 2 5 2 2" xfId="44227" xr:uid="{00000000-0005-0000-0000-000079AC0000}"/>
    <cellStyle name="Euro 4 2 5 3" xfId="44228" xr:uid="{00000000-0005-0000-0000-00007AAC0000}"/>
    <cellStyle name="Euro 4 2 5 3 2" xfId="44229" xr:uid="{00000000-0005-0000-0000-00007BAC0000}"/>
    <cellStyle name="Euro 4 2 5 4" xfId="44230" xr:uid="{00000000-0005-0000-0000-00007CAC0000}"/>
    <cellStyle name="Euro 4 2 6" xfId="44231" xr:uid="{00000000-0005-0000-0000-00007DAC0000}"/>
    <cellStyle name="Euro 4 2 6 2" xfId="44232" xr:uid="{00000000-0005-0000-0000-00007EAC0000}"/>
    <cellStyle name="Euro 4 2 6 2 2" xfId="44233" xr:uid="{00000000-0005-0000-0000-00007FAC0000}"/>
    <cellStyle name="Euro 4 2 6 3" xfId="44234" xr:uid="{00000000-0005-0000-0000-000080AC0000}"/>
    <cellStyle name="Euro 4 2 6 3 2" xfId="44235" xr:uid="{00000000-0005-0000-0000-000081AC0000}"/>
    <cellStyle name="Euro 4 2 6 4" xfId="44236" xr:uid="{00000000-0005-0000-0000-000082AC0000}"/>
    <cellStyle name="Euro 4 2 7" xfId="44237" xr:uid="{00000000-0005-0000-0000-000083AC0000}"/>
    <cellStyle name="Euro 4 2 7 2" xfId="44238" xr:uid="{00000000-0005-0000-0000-000084AC0000}"/>
    <cellStyle name="Euro 4 2 7 2 2" xfId="44239" xr:uid="{00000000-0005-0000-0000-000085AC0000}"/>
    <cellStyle name="Euro 4 2 7 3" xfId="44240" xr:uid="{00000000-0005-0000-0000-000086AC0000}"/>
    <cellStyle name="Euro 4 2 7 3 2" xfId="44241" xr:uid="{00000000-0005-0000-0000-000087AC0000}"/>
    <cellStyle name="Euro 4 2 7 4" xfId="44242" xr:uid="{00000000-0005-0000-0000-000088AC0000}"/>
    <cellStyle name="Euro 4 2 8" xfId="44243" xr:uid="{00000000-0005-0000-0000-000089AC0000}"/>
    <cellStyle name="Euro 4 2 8 2" xfId="44244" xr:uid="{00000000-0005-0000-0000-00008AAC0000}"/>
    <cellStyle name="Euro 4 2 9" xfId="44245" xr:uid="{00000000-0005-0000-0000-00008BAC0000}"/>
    <cellStyle name="Euro 4 2 9 2" xfId="44246" xr:uid="{00000000-0005-0000-0000-00008CAC0000}"/>
    <cellStyle name="Euro 4 2_Aug" xfId="44247" xr:uid="{00000000-0005-0000-0000-00008DAC0000}"/>
    <cellStyle name="Euro 4 3" xfId="44248" xr:uid="{00000000-0005-0000-0000-00008EAC0000}"/>
    <cellStyle name="Euro 4 3 2" xfId="44249" xr:uid="{00000000-0005-0000-0000-00008FAC0000}"/>
    <cellStyle name="Euro 4 3 2 2" xfId="44250" xr:uid="{00000000-0005-0000-0000-000090AC0000}"/>
    <cellStyle name="Euro 4 3 2 2 2" xfId="44251" xr:uid="{00000000-0005-0000-0000-000091AC0000}"/>
    <cellStyle name="Euro 4 3 2 2 2 2" xfId="44252" xr:uid="{00000000-0005-0000-0000-000092AC0000}"/>
    <cellStyle name="Euro 4 3 2 2 2 2 2" xfId="44253" xr:uid="{00000000-0005-0000-0000-000093AC0000}"/>
    <cellStyle name="Euro 4 3 2 2 2 3" xfId="44254" xr:uid="{00000000-0005-0000-0000-000094AC0000}"/>
    <cellStyle name="Euro 4 3 2 2 3" xfId="44255" xr:uid="{00000000-0005-0000-0000-000095AC0000}"/>
    <cellStyle name="Euro 4 3 2 2 3 2" xfId="44256" xr:uid="{00000000-0005-0000-0000-000096AC0000}"/>
    <cellStyle name="Euro 4 3 2 2 4" xfId="44257" xr:uid="{00000000-0005-0000-0000-000097AC0000}"/>
    <cellStyle name="Euro 4 3 2 2 4 2" xfId="44258" xr:uid="{00000000-0005-0000-0000-000098AC0000}"/>
    <cellStyle name="Euro 4 3 2 2 5" xfId="44259" xr:uid="{00000000-0005-0000-0000-000099AC0000}"/>
    <cellStyle name="Euro 4 3 2 3" xfId="44260" xr:uid="{00000000-0005-0000-0000-00009AAC0000}"/>
    <cellStyle name="Euro 4 3 2 3 2" xfId="44261" xr:uid="{00000000-0005-0000-0000-00009BAC0000}"/>
    <cellStyle name="Euro 4 3 2 4" xfId="44262" xr:uid="{00000000-0005-0000-0000-00009CAC0000}"/>
    <cellStyle name="Euro 4 3 2 4 2" xfId="44263" xr:uid="{00000000-0005-0000-0000-00009DAC0000}"/>
    <cellStyle name="Euro 4 3 2 4 2 2" xfId="44264" xr:uid="{00000000-0005-0000-0000-00009EAC0000}"/>
    <cellStyle name="Euro 4 3 2 4 3" xfId="44265" xr:uid="{00000000-0005-0000-0000-00009FAC0000}"/>
    <cellStyle name="Euro 4 3 2 5" xfId="44266" xr:uid="{00000000-0005-0000-0000-0000A0AC0000}"/>
    <cellStyle name="Euro 4 3 3" xfId="44267" xr:uid="{00000000-0005-0000-0000-0000A1AC0000}"/>
    <cellStyle name="Euro 4 3 3 2" xfId="44268" xr:uid="{00000000-0005-0000-0000-0000A2AC0000}"/>
    <cellStyle name="Euro 4 3 3 2 2" xfId="44269" xr:uid="{00000000-0005-0000-0000-0000A3AC0000}"/>
    <cellStyle name="Euro 4 3 3 3" xfId="44270" xr:uid="{00000000-0005-0000-0000-0000A4AC0000}"/>
    <cellStyle name="Euro 4 3 3 3 2" xfId="44271" xr:uid="{00000000-0005-0000-0000-0000A5AC0000}"/>
    <cellStyle name="Euro 4 3 3 3 2 2" xfId="44272" xr:uid="{00000000-0005-0000-0000-0000A6AC0000}"/>
    <cellStyle name="Euro 4 3 3 3 3" xfId="44273" xr:uid="{00000000-0005-0000-0000-0000A7AC0000}"/>
    <cellStyle name="Euro 4 3 3 4" xfId="44274" xr:uid="{00000000-0005-0000-0000-0000A8AC0000}"/>
    <cellStyle name="Euro 4 3 4" xfId="44275" xr:uid="{00000000-0005-0000-0000-0000A9AC0000}"/>
    <cellStyle name="Euro 4 3 4 2" xfId="44276" xr:uid="{00000000-0005-0000-0000-0000AAAC0000}"/>
    <cellStyle name="Euro 4 3 4 2 2" xfId="44277" xr:uid="{00000000-0005-0000-0000-0000ABAC0000}"/>
    <cellStyle name="Euro 4 3 4 3" xfId="44278" xr:uid="{00000000-0005-0000-0000-0000ACAC0000}"/>
    <cellStyle name="Euro 4 3 4 3 2" xfId="44279" xr:uid="{00000000-0005-0000-0000-0000ADAC0000}"/>
    <cellStyle name="Euro 4 3 4 4" xfId="44280" xr:uid="{00000000-0005-0000-0000-0000AEAC0000}"/>
    <cellStyle name="Euro 4 3 5" xfId="44281" xr:uid="{00000000-0005-0000-0000-0000AFAC0000}"/>
    <cellStyle name="Euro 4 3 5 2" xfId="44282" xr:uid="{00000000-0005-0000-0000-0000B0AC0000}"/>
    <cellStyle name="Euro 4 3 6" xfId="44283" xr:uid="{00000000-0005-0000-0000-0000B1AC0000}"/>
    <cellStyle name="Euro 4 3 6 2" xfId="44284" xr:uid="{00000000-0005-0000-0000-0000B2AC0000}"/>
    <cellStyle name="Euro 4 3 7" xfId="44285" xr:uid="{00000000-0005-0000-0000-0000B3AC0000}"/>
    <cellStyle name="Euro 4 3_Aug" xfId="44286" xr:uid="{00000000-0005-0000-0000-0000B4AC0000}"/>
    <cellStyle name="Euro 4 4" xfId="44287" xr:uid="{00000000-0005-0000-0000-0000B5AC0000}"/>
    <cellStyle name="Euro 4 4 2" xfId="44288" xr:uid="{00000000-0005-0000-0000-0000B6AC0000}"/>
    <cellStyle name="Euro 4 4 2 2" xfId="44289" xr:uid="{00000000-0005-0000-0000-0000B7AC0000}"/>
    <cellStyle name="Euro 4 4 2 2 2" xfId="44290" xr:uid="{00000000-0005-0000-0000-0000B8AC0000}"/>
    <cellStyle name="Euro 4 4 2 3" xfId="44291" xr:uid="{00000000-0005-0000-0000-0000B9AC0000}"/>
    <cellStyle name="Euro 4 4 2 3 2" xfId="44292" xr:uid="{00000000-0005-0000-0000-0000BAAC0000}"/>
    <cellStyle name="Euro 4 4 2 4" xfId="44293" xr:uid="{00000000-0005-0000-0000-0000BBAC0000}"/>
    <cellStyle name="Euro 4 4 3" xfId="44294" xr:uid="{00000000-0005-0000-0000-0000BCAC0000}"/>
    <cellStyle name="Euro 4 4 3 2" xfId="44295" xr:uid="{00000000-0005-0000-0000-0000BDAC0000}"/>
    <cellStyle name="Euro 4 4 3 2 2" xfId="44296" xr:uid="{00000000-0005-0000-0000-0000BEAC0000}"/>
    <cellStyle name="Euro 4 4 3 3" xfId="44297" xr:uid="{00000000-0005-0000-0000-0000BFAC0000}"/>
    <cellStyle name="Euro 4 4 3 3 2" xfId="44298" xr:uid="{00000000-0005-0000-0000-0000C0AC0000}"/>
    <cellStyle name="Euro 4 4 3 4" xfId="44299" xr:uid="{00000000-0005-0000-0000-0000C1AC0000}"/>
    <cellStyle name="Euro 4 4 3 4 2" xfId="44300" xr:uid="{00000000-0005-0000-0000-0000C2AC0000}"/>
    <cellStyle name="Euro 4 4 3 5" xfId="44301" xr:uid="{00000000-0005-0000-0000-0000C3AC0000}"/>
    <cellStyle name="Euro 4 4 4" xfId="44302" xr:uid="{00000000-0005-0000-0000-0000C4AC0000}"/>
    <cellStyle name="Euro 4 4 4 2" xfId="44303" xr:uid="{00000000-0005-0000-0000-0000C5AC0000}"/>
    <cellStyle name="Euro 4 4 4 2 2" xfId="44304" xr:uid="{00000000-0005-0000-0000-0000C6AC0000}"/>
    <cellStyle name="Euro 4 4 4 3" xfId="44305" xr:uid="{00000000-0005-0000-0000-0000C7AC0000}"/>
    <cellStyle name="Euro 4 4 4 3 2" xfId="44306" xr:uid="{00000000-0005-0000-0000-0000C8AC0000}"/>
    <cellStyle name="Euro 4 4 4 4" xfId="44307" xr:uid="{00000000-0005-0000-0000-0000C9AC0000}"/>
    <cellStyle name="Euro 4 4 4 4 2" xfId="44308" xr:uid="{00000000-0005-0000-0000-0000CAAC0000}"/>
    <cellStyle name="Euro 4 4 4 5" xfId="44309" xr:uid="{00000000-0005-0000-0000-0000CBAC0000}"/>
    <cellStyle name="Euro 4 4 5" xfId="44310" xr:uid="{00000000-0005-0000-0000-0000CCAC0000}"/>
    <cellStyle name="Euro 4 4 5 2" xfId="44311" xr:uid="{00000000-0005-0000-0000-0000CDAC0000}"/>
    <cellStyle name="Euro 4 4 5 2 2" xfId="44312" xr:uid="{00000000-0005-0000-0000-0000CEAC0000}"/>
    <cellStyle name="Euro 4 4 5 3" xfId="44313" xr:uid="{00000000-0005-0000-0000-0000CFAC0000}"/>
    <cellStyle name="Euro 4 4 5 3 2" xfId="44314" xr:uid="{00000000-0005-0000-0000-0000D0AC0000}"/>
    <cellStyle name="Euro 4 4 5 4" xfId="44315" xr:uid="{00000000-0005-0000-0000-0000D1AC0000}"/>
    <cellStyle name="Euro 4 4 6" xfId="44316" xr:uid="{00000000-0005-0000-0000-0000D2AC0000}"/>
    <cellStyle name="Euro 4 4 6 2" xfId="44317" xr:uid="{00000000-0005-0000-0000-0000D3AC0000}"/>
    <cellStyle name="Euro 4 4 7" xfId="44318" xr:uid="{00000000-0005-0000-0000-0000D4AC0000}"/>
    <cellStyle name="Euro 4 4 7 2" xfId="44319" xr:uid="{00000000-0005-0000-0000-0000D5AC0000}"/>
    <cellStyle name="Euro 4 4 8" xfId="44320" xr:uid="{00000000-0005-0000-0000-0000D6AC0000}"/>
    <cellStyle name="Euro 4 4 8 2" xfId="44321" xr:uid="{00000000-0005-0000-0000-0000D7AC0000}"/>
    <cellStyle name="Euro 4 4 9" xfId="44322" xr:uid="{00000000-0005-0000-0000-0000D8AC0000}"/>
    <cellStyle name="Euro 4 5" xfId="44323" xr:uid="{00000000-0005-0000-0000-0000D9AC0000}"/>
    <cellStyle name="Euro 4 5 2" xfId="44324" xr:uid="{00000000-0005-0000-0000-0000DAAC0000}"/>
    <cellStyle name="Euro 4 5 2 2" xfId="44325" xr:uid="{00000000-0005-0000-0000-0000DBAC0000}"/>
    <cellStyle name="Euro 4 5 2 2 2" xfId="44326" xr:uid="{00000000-0005-0000-0000-0000DCAC0000}"/>
    <cellStyle name="Euro 4 5 2 3" xfId="44327" xr:uid="{00000000-0005-0000-0000-0000DDAC0000}"/>
    <cellStyle name="Euro 4 5 3" xfId="44328" xr:uid="{00000000-0005-0000-0000-0000DEAC0000}"/>
    <cellStyle name="Euro 4 5 3 2" xfId="44329" xr:uid="{00000000-0005-0000-0000-0000DFAC0000}"/>
    <cellStyle name="Euro 4 5 4" xfId="44330" xr:uid="{00000000-0005-0000-0000-0000E0AC0000}"/>
    <cellStyle name="Euro 4 5 4 2" xfId="44331" xr:uid="{00000000-0005-0000-0000-0000E1AC0000}"/>
    <cellStyle name="Euro 4 5 5" xfId="44332" xr:uid="{00000000-0005-0000-0000-0000E2AC0000}"/>
    <cellStyle name="Euro 4 6" xfId="44333" xr:uid="{00000000-0005-0000-0000-0000E3AC0000}"/>
    <cellStyle name="Euro 4 6 2" xfId="44334" xr:uid="{00000000-0005-0000-0000-0000E4AC0000}"/>
    <cellStyle name="Euro 4 6 2 2" xfId="44335" xr:uid="{00000000-0005-0000-0000-0000E5AC0000}"/>
    <cellStyle name="Euro 4 6 3" xfId="44336" xr:uid="{00000000-0005-0000-0000-0000E6AC0000}"/>
    <cellStyle name="Euro 4 6 3 2" xfId="44337" xr:uid="{00000000-0005-0000-0000-0000E7AC0000}"/>
    <cellStyle name="Euro 4 6 4" xfId="44338" xr:uid="{00000000-0005-0000-0000-0000E8AC0000}"/>
    <cellStyle name="Euro 4 7" xfId="44339" xr:uid="{00000000-0005-0000-0000-0000E9AC0000}"/>
    <cellStyle name="Euro 4 7 2" xfId="44340" xr:uid="{00000000-0005-0000-0000-0000EAAC0000}"/>
    <cellStyle name="Euro 4 7 2 2" xfId="44341" xr:uid="{00000000-0005-0000-0000-0000EBAC0000}"/>
    <cellStyle name="Euro 4 7 3" xfId="44342" xr:uid="{00000000-0005-0000-0000-0000ECAC0000}"/>
    <cellStyle name="Euro 4 7 3 2" xfId="44343" xr:uid="{00000000-0005-0000-0000-0000EDAC0000}"/>
    <cellStyle name="Euro 4 7 4" xfId="44344" xr:uid="{00000000-0005-0000-0000-0000EEAC0000}"/>
    <cellStyle name="Euro 4 7 4 2" xfId="44345" xr:uid="{00000000-0005-0000-0000-0000EFAC0000}"/>
    <cellStyle name="Euro 4 7 5" xfId="44346" xr:uid="{00000000-0005-0000-0000-0000F0AC0000}"/>
    <cellStyle name="Euro 4 8" xfId="44347" xr:uid="{00000000-0005-0000-0000-0000F1AC0000}"/>
    <cellStyle name="Euro 4 8 2" xfId="44348" xr:uid="{00000000-0005-0000-0000-0000F2AC0000}"/>
    <cellStyle name="Euro 4 8 2 2" xfId="44349" xr:uid="{00000000-0005-0000-0000-0000F3AC0000}"/>
    <cellStyle name="Euro 4 8 3" xfId="44350" xr:uid="{00000000-0005-0000-0000-0000F4AC0000}"/>
    <cellStyle name="Euro 4 8 3 2" xfId="44351" xr:uid="{00000000-0005-0000-0000-0000F5AC0000}"/>
    <cellStyle name="Euro 4 8 4" xfId="44352" xr:uid="{00000000-0005-0000-0000-0000F6AC0000}"/>
    <cellStyle name="Euro 4 8 4 2" xfId="44353" xr:uid="{00000000-0005-0000-0000-0000F7AC0000}"/>
    <cellStyle name="Euro 4 8 5" xfId="44354" xr:uid="{00000000-0005-0000-0000-0000F8AC0000}"/>
    <cellStyle name="Euro 4 9" xfId="44355" xr:uid="{00000000-0005-0000-0000-0000F9AC0000}"/>
    <cellStyle name="Euro 4 9 2" xfId="44356" xr:uid="{00000000-0005-0000-0000-0000FAAC0000}"/>
    <cellStyle name="Euro 4_Aug" xfId="44357" xr:uid="{00000000-0005-0000-0000-0000FBAC0000}"/>
    <cellStyle name="Euro 5" xfId="44358" xr:uid="{00000000-0005-0000-0000-0000FCAC0000}"/>
    <cellStyle name="Euro 5 10" xfId="44359" xr:uid="{00000000-0005-0000-0000-0000FDAC0000}"/>
    <cellStyle name="Euro 5 10 2" xfId="44360" xr:uid="{00000000-0005-0000-0000-0000FEAC0000}"/>
    <cellStyle name="Euro 5 10 2 2" xfId="44361" xr:uid="{00000000-0005-0000-0000-0000FFAC0000}"/>
    <cellStyle name="Euro 5 10 3" xfId="44362" xr:uid="{00000000-0005-0000-0000-000000AD0000}"/>
    <cellStyle name="Euro 5 11" xfId="44363" xr:uid="{00000000-0005-0000-0000-000001AD0000}"/>
    <cellStyle name="Euro 5 11 2" xfId="44364" xr:uid="{00000000-0005-0000-0000-000002AD0000}"/>
    <cellStyle name="Euro 5 12" xfId="44365" xr:uid="{00000000-0005-0000-0000-000003AD0000}"/>
    <cellStyle name="Euro 5 2" xfId="44366" xr:uid="{00000000-0005-0000-0000-000004AD0000}"/>
    <cellStyle name="Euro 5 2 10" xfId="44367" xr:uid="{00000000-0005-0000-0000-000005AD0000}"/>
    <cellStyle name="Euro 5 2 2" xfId="44368" xr:uid="{00000000-0005-0000-0000-000006AD0000}"/>
    <cellStyle name="Euro 5 2 2 2" xfId="44369" xr:uid="{00000000-0005-0000-0000-000007AD0000}"/>
    <cellStyle name="Euro 5 2 2 2 2" xfId="44370" xr:uid="{00000000-0005-0000-0000-000008AD0000}"/>
    <cellStyle name="Euro 5 2 2 2 2 2" xfId="44371" xr:uid="{00000000-0005-0000-0000-000009AD0000}"/>
    <cellStyle name="Euro 5 2 2 2 3" xfId="44372" xr:uid="{00000000-0005-0000-0000-00000AAD0000}"/>
    <cellStyle name="Euro 5 2 2 3" xfId="44373" xr:uid="{00000000-0005-0000-0000-00000BAD0000}"/>
    <cellStyle name="Euro 5 2 2 3 2" xfId="44374" xr:uid="{00000000-0005-0000-0000-00000CAD0000}"/>
    <cellStyle name="Euro 5 2 2 4" xfId="44375" xr:uid="{00000000-0005-0000-0000-00000DAD0000}"/>
    <cellStyle name="Euro 5 2 2 4 2" xfId="44376" xr:uid="{00000000-0005-0000-0000-00000EAD0000}"/>
    <cellStyle name="Euro 5 2 2 5" xfId="44377" xr:uid="{00000000-0005-0000-0000-00000FAD0000}"/>
    <cellStyle name="Euro 5 2 3" xfId="44378" xr:uid="{00000000-0005-0000-0000-000010AD0000}"/>
    <cellStyle name="Euro 5 2 3 2" xfId="44379" xr:uid="{00000000-0005-0000-0000-000011AD0000}"/>
    <cellStyle name="Euro 5 2 3 2 2" xfId="44380" xr:uid="{00000000-0005-0000-0000-000012AD0000}"/>
    <cellStyle name="Euro 5 2 3 3" xfId="44381" xr:uid="{00000000-0005-0000-0000-000013AD0000}"/>
    <cellStyle name="Euro 5 2 3 3 2" xfId="44382" xr:uid="{00000000-0005-0000-0000-000014AD0000}"/>
    <cellStyle name="Euro 5 2 3 4" xfId="44383" xr:uid="{00000000-0005-0000-0000-000015AD0000}"/>
    <cellStyle name="Euro 5 2 4" xfId="44384" xr:uid="{00000000-0005-0000-0000-000016AD0000}"/>
    <cellStyle name="Euro 5 2 4 2" xfId="44385" xr:uid="{00000000-0005-0000-0000-000017AD0000}"/>
    <cellStyle name="Euro 5 2 4 2 2" xfId="44386" xr:uid="{00000000-0005-0000-0000-000018AD0000}"/>
    <cellStyle name="Euro 5 2 4 3" xfId="44387" xr:uid="{00000000-0005-0000-0000-000019AD0000}"/>
    <cellStyle name="Euro 5 2 4 3 2" xfId="44388" xr:uid="{00000000-0005-0000-0000-00001AAD0000}"/>
    <cellStyle name="Euro 5 2 4 4" xfId="44389" xr:uid="{00000000-0005-0000-0000-00001BAD0000}"/>
    <cellStyle name="Euro 5 2 5" xfId="44390" xr:uid="{00000000-0005-0000-0000-00001CAD0000}"/>
    <cellStyle name="Euro 5 2 5 2" xfId="44391" xr:uid="{00000000-0005-0000-0000-00001DAD0000}"/>
    <cellStyle name="Euro 5 2 5 2 2" xfId="44392" xr:uid="{00000000-0005-0000-0000-00001EAD0000}"/>
    <cellStyle name="Euro 5 2 5 3" xfId="44393" xr:uid="{00000000-0005-0000-0000-00001FAD0000}"/>
    <cellStyle name="Euro 5 2 5 3 2" xfId="44394" xr:uid="{00000000-0005-0000-0000-000020AD0000}"/>
    <cellStyle name="Euro 5 2 5 4" xfId="44395" xr:uid="{00000000-0005-0000-0000-000021AD0000}"/>
    <cellStyle name="Euro 5 2 6" xfId="44396" xr:uid="{00000000-0005-0000-0000-000022AD0000}"/>
    <cellStyle name="Euro 5 2 6 2" xfId="44397" xr:uid="{00000000-0005-0000-0000-000023AD0000}"/>
    <cellStyle name="Euro 5 2 6 2 2" xfId="44398" xr:uid="{00000000-0005-0000-0000-000024AD0000}"/>
    <cellStyle name="Euro 5 2 6 3" xfId="44399" xr:uid="{00000000-0005-0000-0000-000025AD0000}"/>
    <cellStyle name="Euro 5 2 6 3 2" xfId="44400" xr:uid="{00000000-0005-0000-0000-000026AD0000}"/>
    <cellStyle name="Euro 5 2 6 4" xfId="44401" xr:uid="{00000000-0005-0000-0000-000027AD0000}"/>
    <cellStyle name="Euro 5 2 7" xfId="44402" xr:uid="{00000000-0005-0000-0000-000028AD0000}"/>
    <cellStyle name="Euro 5 2 7 2" xfId="44403" xr:uid="{00000000-0005-0000-0000-000029AD0000}"/>
    <cellStyle name="Euro 5 2 7 2 2" xfId="44404" xr:uid="{00000000-0005-0000-0000-00002AAD0000}"/>
    <cellStyle name="Euro 5 2 7 3" xfId="44405" xr:uid="{00000000-0005-0000-0000-00002BAD0000}"/>
    <cellStyle name="Euro 5 2 7 3 2" xfId="44406" xr:uid="{00000000-0005-0000-0000-00002CAD0000}"/>
    <cellStyle name="Euro 5 2 7 4" xfId="44407" xr:uid="{00000000-0005-0000-0000-00002DAD0000}"/>
    <cellStyle name="Euro 5 2 8" xfId="44408" xr:uid="{00000000-0005-0000-0000-00002EAD0000}"/>
    <cellStyle name="Euro 5 2 8 2" xfId="44409" xr:uid="{00000000-0005-0000-0000-00002FAD0000}"/>
    <cellStyle name="Euro 5 2 9" xfId="44410" xr:uid="{00000000-0005-0000-0000-000030AD0000}"/>
    <cellStyle name="Euro 5 2 9 2" xfId="44411" xr:uid="{00000000-0005-0000-0000-000031AD0000}"/>
    <cellStyle name="Euro 5 2_Aug" xfId="44412" xr:uid="{00000000-0005-0000-0000-000032AD0000}"/>
    <cellStyle name="Euro 5 3" xfId="44413" xr:uid="{00000000-0005-0000-0000-000033AD0000}"/>
    <cellStyle name="Euro 5 3 2" xfId="44414" xr:uid="{00000000-0005-0000-0000-000034AD0000}"/>
    <cellStyle name="Euro 5 3 2 2" xfId="44415" xr:uid="{00000000-0005-0000-0000-000035AD0000}"/>
    <cellStyle name="Euro 5 3 2 2 2" xfId="44416" xr:uid="{00000000-0005-0000-0000-000036AD0000}"/>
    <cellStyle name="Euro 5 3 2 2 2 2" xfId="44417" xr:uid="{00000000-0005-0000-0000-000037AD0000}"/>
    <cellStyle name="Euro 5 3 2 2 3" xfId="44418" xr:uid="{00000000-0005-0000-0000-000038AD0000}"/>
    <cellStyle name="Euro 5 3 2 2 3 2" xfId="44419" xr:uid="{00000000-0005-0000-0000-000039AD0000}"/>
    <cellStyle name="Euro 5 3 2 2 4" xfId="44420" xr:uid="{00000000-0005-0000-0000-00003AAD0000}"/>
    <cellStyle name="Euro 5 3 2 3" xfId="44421" xr:uid="{00000000-0005-0000-0000-00003BAD0000}"/>
    <cellStyle name="Euro 5 3 2 3 2" xfId="44422" xr:uid="{00000000-0005-0000-0000-00003CAD0000}"/>
    <cellStyle name="Euro 5 3 2 3 2 2" xfId="44423" xr:uid="{00000000-0005-0000-0000-00003DAD0000}"/>
    <cellStyle name="Euro 5 3 2 3 3" xfId="44424" xr:uid="{00000000-0005-0000-0000-00003EAD0000}"/>
    <cellStyle name="Euro 5 3 2 4" xfId="44425" xr:uid="{00000000-0005-0000-0000-00003FAD0000}"/>
    <cellStyle name="Euro 5 3 2 4 2" xfId="44426" xr:uid="{00000000-0005-0000-0000-000040AD0000}"/>
    <cellStyle name="Euro 5 3 2 5" xfId="44427" xr:uid="{00000000-0005-0000-0000-000041AD0000}"/>
    <cellStyle name="Euro 5 3 2 5 2" xfId="44428" xr:uid="{00000000-0005-0000-0000-000042AD0000}"/>
    <cellStyle name="Euro 5 3 2 6" xfId="44429" xr:uid="{00000000-0005-0000-0000-000043AD0000}"/>
    <cellStyle name="Euro 5 3 3" xfId="44430" xr:uid="{00000000-0005-0000-0000-000044AD0000}"/>
    <cellStyle name="Euro 5 3 3 2" xfId="44431" xr:uid="{00000000-0005-0000-0000-000045AD0000}"/>
    <cellStyle name="Euro 5 3 3 2 2" xfId="44432" xr:uid="{00000000-0005-0000-0000-000046AD0000}"/>
    <cellStyle name="Euro 5 3 3 2 2 2" xfId="44433" xr:uid="{00000000-0005-0000-0000-000047AD0000}"/>
    <cellStyle name="Euro 5 3 3 2 3" xfId="44434" xr:uid="{00000000-0005-0000-0000-000048AD0000}"/>
    <cellStyle name="Euro 5 3 3 3" xfId="44435" xr:uid="{00000000-0005-0000-0000-000049AD0000}"/>
    <cellStyle name="Euro 5 3 3 3 2" xfId="44436" xr:uid="{00000000-0005-0000-0000-00004AAD0000}"/>
    <cellStyle name="Euro 5 3 3 4" xfId="44437" xr:uid="{00000000-0005-0000-0000-00004BAD0000}"/>
    <cellStyle name="Euro 5 3 3 4 2" xfId="44438" xr:uid="{00000000-0005-0000-0000-00004CAD0000}"/>
    <cellStyle name="Euro 5 3 3 5" xfId="44439" xr:uid="{00000000-0005-0000-0000-00004DAD0000}"/>
    <cellStyle name="Euro 5 3 4" xfId="44440" xr:uid="{00000000-0005-0000-0000-00004EAD0000}"/>
    <cellStyle name="Euro 5 3 4 2" xfId="44441" xr:uid="{00000000-0005-0000-0000-00004FAD0000}"/>
    <cellStyle name="Euro 5 3 4 2 2" xfId="44442" xr:uid="{00000000-0005-0000-0000-000050AD0000}"/>
    <cellStyle name="Euro 5 3 4 3" xfId="44443" xr:uid="{00000000-0005-0000-0000-000051AD0000}"/>
    <cellStyle name="Euro 5 3 4 3 2" xfId="44444" xr:uid="{00000000-0005-0000-0000-000052AD0000}"/>
    <cellStyle name="Euro 5 3 4 4" xfId="44445" xr:uid="{00000000-0005-0000-0000-000053AD0000}"/>
    <cellStyle name="Euro 5 3 5" xfId="44446" xr:uid="{00000000-0005-0000-0000-000054AD0000}"/>
    <cellStyle name="Euro 5 3 5 2" xfId="44447" xr:uid="{00000000-0005-0000-0000-000055AD0000}"/>
    <cellStyle name="Euro 5 3 6" xfId="44448" xr:uid="{00000000-0005-0000-0000-000056AD0000}"/>
    <cellStyle name="Euro 5 3 6 2" xfId="44449" xr:uid="{00000000-0005-0000-0000-000057AD0000}"/>
    <cellStyle name="Euro 5 3 7" xfId="44450" xr:uid="{00000000-0005-0000-0000-000058AD0000}"/>
    <cellStyle name="Euro 5 3 7 2" xfId="44451" xr:uid="{00000000-0005-0000-0000-000059AD0000}"/>
    <cellStyle name="Euro 5 3 8" xfId="44452" xr:uid="{00000000-0005-0000-0000-00005AAD0000}"/>
    <cellStyle name="Euro 5 3_Aug" xfId="44453" xr:uid="{00000000-0005-0000-0000-00005BAD0000}"/>
    <cellStyle name="Euro 5 4" xfId="44454" xr:uid="{00000000-0005-0000-0000-00005CAD0000}"/>
    <cellStyle name="Euro 5 4 2" xfId="44455" xr:uid="{00000000-0005-0000-0000-00005DAD0000}"/>
    <cellStyle name="Euro 5 4 2 2" xfId="44456" xr:uid="{00000000-0005-0000-0000-00005EAD0000}"/>
    <cellStyle name="Euro 5 4 2 2 2" xfId="44457" xr:uid="{00000000-0005-0000-0000-00005FAD0000}"/>
    <cellStyle name="Euro 5 4 2 2 2 2" xfId="44458" xr:uid="{00000000-0005-0000-0000-000060AD0000}"/>
    <cellStyle name="Euro 5 4 2 2 3" xfId="44459" xr:uid="{00000000-0005-0000-0000-000061AD0000}"/>
    <cellStyle name="Euro 5 4 2 2 3 2" xfId="44460" xr:uid="{00000000-0005-0000-0000-000062AD0000}"/>
    <cellStyle name="Euro 5 4 2 2 4" xfId="44461" xr:uid="{00000000-0005-0000-0000-000063AD0000}"/>
    <cellStyle name="Euro 5 4 2 2 4 2" xfId="44462" xr:uid="{00000000-0005-0000-0000-000064AD0000}"/>
    <cellStyle name="Euro 5 4 2 2 5" xfId="44463" xr:uid="{00000000-0005-0000-0000-000065AD0000}"/>
    <cellStyle name="Euro 5 4 2 3" xfId="44464" xr:uid="{00000000-0005-0000-0000-000066AD0000}"/>
    <cellStyle name="Euro 5 4 2 3 2" xfId="44465" xr:uid="{00000000-0005-0000-0000-000067AD0000}"/>
    <cellStyle name="Euro 5 4 2 3 2 2" xfId="44466" xr:uid="{00000000-0005-0000-0000-000068AD0000}"/>
    <cellStyle name="Euro 5 4 2 3 3" xfId="44467" xr:uid="{00000000-0005-0000-0000-000069AD0000}"/>
    <cellStyle name="Euro 5 4 2 4" xfId="44468" xr:uid="{00000000-0005-0000-0000-00006AAD0000}"/>
    <cellStyle name="Euro 5 4 2 4 2" xfId="44469" xr:uid="{00000000-0005-0000-0000-00006BAD0000}"/>
    <cellStyle name="Euro 5 4 2 5" xfId="44470" xr:uid="{00000000-0005-0000-0000-00006CAD0000}"/>
    <cellStyle name="Euro 5 4 3" xfId="44471" xr:uid="{00000000-0005-0000-0000-00006DAD0000}"/>
    <cellStyle name="Euro 5 4 3 2" xfId="44472" xr:uid="{00000000-0005-0000-0000-00006EAD0000}"/>
    <cellStyle name="Euro 5 4 3 2 2" xfId="44473" xr:uid="{00000000-0005-0000-0000-00006FAD0000}"/>
    <cellStyle name="Euro 5 4 3 3" xfId="44474" xr:uid="{00000000-0005-0000-0000-000070AD0000}"/>
    <cellStyle name="Euro 5 4 3 3 2" xfId="44475" xr:uid="{00000000-0005-0000-0000-000071AD0000}"/>
    <cellStyle name="Euro 5 4 3 4" xfId="44476" xr:uid="{00000000-0005-0000-0000-000072AD0000}"/>
    <cellStyle name="Euro 5 4 3 4 2" xfId="44477" xr:uid="{00000000-0005-0000-0000-000073AD0000}"/>
    <cellStyle name="Euro 5 4 3 5" xfId="44478" xr:uid="{00000000-0005-0000-0000-000074AD0000}"/>
    <cellStyle name="Euro 5 4 4" xfId="44479" xr:uid="{00000000-0005-0000-0000-000075AD0000}"/>
    <cellStyle name="Euro 5 4 4 2" xfId="44480" xr:uid="{00000000-0005-0000-0000-000076AD0000}"/>
    <cellStyle name="Euro 5 4 4 2 2" xfId="44481" xr:uid="{00000000-0005-0000-0000-000077AD0000}"/>
    <cellStyle name="Euro 5 4 4 3" xfId="44482" xr:uid="{00000000-0005-0000-0000-000078AD0000}"/>
    <cellStyle name="Euro 5 4 4 3 2" xfId="44483" xr:uid="{00000000-0005-0000-0000-000079AD0000}"/>
    <cellStyle name="Euro 5 4 4 4" xfId="44484" xr:uid="{00000000-0005-0000-0000-00007AAD0000}"/>
    <cellStyle name="Euro 5 4 5" xfId="44485" xr:uid="{00000000-0005-0000-0000-00007BAD0000}"/>
    <cellStyle name="Euro 5 4 5 2" xfId="44486" xr:uid="{00000000-0005-0000-0000-00007CAD0000}"/>
    <cellStyle name="Euro 5 4 5 2 2" xfId="44487" xr:uid="{00000000-0005-0000-0000-00007DAD0000}"/>
    <cellStyle name="Euro 5 4 5 3" xfId="44488" xr:uid="{00000000-0005-0000-0000-00007EAD0000}"/>
    <cellStyle name="Euro 5 4 5 3 2" xfId="44489" xr:uid="{00000000-0005-0000-0000-00007FAD0000}"/>
    <cellStyle name="Euro 5 4 5 4" xfId="44490" xr:uid="{00000000-0005-0000-0000-000080AD0000}"/>
    <cellStyle name="Euro 5 4 6" xfId="44491" xr:uid="{00000000-0005-0000-0000-000081AD0000}"/>
    <cellStyle name="Euro 5 4 6 2" xfId="44492" xr:uid="{00000000-0005-0000-0000-000082AD0000}"/>
    <cellStyle name="Euro 5 4 7" xfId="44493" xr:uid="{00000000-0005-0000-0000-000083AD0000}"/>
    <cellStyle name="Euro 5 4 7 2" xfId="44494" xr:uid="{00000000-0005-0000-0000-000084AD0000}"/>
    <cellStyle name="Euro 5 4 8" xfId="44495" xr:uid="{00000000-0005-0000-0000-000085AD0000}"/>
    <cellStyle name="Euro 5 4 8 2" xfId="44496" xr:uid="{00000000-0005-0000-0000-000086AD0000}"/>
    <cellStyle name="Euro 5 4 9" xfId="44497" xr:uid="{00000000-0005-0000-0000-000087AD0000}"/>
    <cellStyle name="Euro 5 4_Aug" xfId="44498" xr:uid="{00000000-0005-0000-0000-000088AD0000}"/>
    <cellStyle name="Euro 5 5" xfId="44499" xr:uid="{00000000-0005-0000-0000-000089AD0000}"/>
    <cellStyle name="Euro 5 5 2" xfId="44500" xr:uid="{00000000-0005-0000-0000-00008AAD0000}"/>
    <cellStyle name="Euro 5 5 2 2" xfId="44501" xr:uid="{00000000-0005-0000-0000-00008BAD0000}"/>
    <cellStyle name="Euro 5 5 2 2 2" xfId="44502" xr:uid="{00000000-0005-0000-0000-00008CAD0000}"/>
    <cellStyle name="Euro 5 5 2 3" xfId="44503" xr:uid="{00000000-0005-0000-0000-00008DAD0000}"/>
    <cellStyle name="Euro 5 5 2 3 2" xfId="44504" xr:uid="{00000000-0005-0000-0000-00008EAD0000}"/>
    <cellStyle name="Euro 5 5 2 4" xfId="44505" xr:uid="{00000000-0005-0000-0000-00008FAD0000}"/>
    <cellStyle name="Euro 5 5 3" xfId="44506" xr:uid="{00000000-0005-0000-0000-000090AD0000}"/>
    <cellStyle name="Euro 5 5 3 2" xfId="44507" xr:uid="{00000000-0005-0000-0000-000091AD0000}"/>
    <cellStyle name="Euro 5 5 4" xfId="44508" xr:uid="{00000000-0005-0000-0000-000092AD0000}"/>
    <cellStyle name="Euro 5 5 4 2" xfId="44509" xr:uid="{00000000-0005-0000-0000-000093AD0000}"/>
    <cellStyle name="Euro 5 5 4 2 2" xfId="44510" xr:uid="{00000000-0005-0000-0000-000094AD0000}"/>
    <cellStyle name="Euro 5 5 4 3" xfId="44511" xr:uid="{00000000-0005-0000-0000-000095AD0000}"/>
    <cellStyle name="Euro 5 5 5" xfId="44512" xr:uid="{00000000-0005-0000-0000-000096AD0000}"/>
    <cellStyle name="Euro 5 6" xfId="44513" xr:uid="{00000000-0005-0000-0000-000097AD0000}"/>
    <cellStyle name="Euro 5 6 2" xfId="44514" xr:uid="{00000000-0005-0000-0000-000098AD0000}"/>
    <cellStyle name="Euro 5 6 2 2" xfId="44515" xr:uid="{00000000-0005-0000-0000-000099AD0000}"/>
    <cellStyle name="Euro 5 6 2 2 2" xfId="44516" xr:uid="{00000000-0005-0000-0000-00009AAD0000}"/>
    <cellStyle name="Euro 5 6 2 3" xfId="44517" xr:uid="{00000000-0005-0000-0000-00009BAD0000}"/>
    <cellStyle name="Euro 5 6 3" xfId="44518" xr:uid="{00000000-0005-0000-0000-00009CAD0000}"/>
    <cellStyle name="Euro 5 6 3 2" xfId="44519" xr:uid="{00000000-0005-0000-0000-00009DAD0000}"/>
    <cellStyle name="Euro 5 6 4" xfId="44520" xr:uid="{00000000-0005-0000-0000-00009EAD0000}"/>
    <cellStyle name="Euro 5 6 4 2" xfId="44521" xr:uid="{00000000-0005-0000-0000-00009FAD0000}"/>
    <cellStyle name="Euro 5 6 5" xfId="44522" xr:uid="{00000000-0005-0000-0000-0000A0AD0000}"/>
    <cellStyle name="Euro 5 7" xfId="44523" xr:uid="{00000000-0005-0000-0000-0000A1AD0000}"/>
    <cellStyle name="Euro 5 7 2" xfId="44524" xr:uid="{00000000-0005-0000-0000-0000A2AD0000}"/>
    <cellStyle name="Euro 5 7 2 2" xfId="44525" xr:uid="{00000000-0005-0000-0000-0000A3AD0000}"/>
    <cellStyle name="Euro 5 7 3" xfId="44526" xr:uid="{00000000-0005-0000-0000-0000A4AD0000}"/>
    <cellStyle name="Euro 5 7 3 2" xfId="44527" xr:uid="{00000000-0005-0000-0000-0000A5AD0000}"/>
    <cellStyle name="Euro 5 7 4" xfId="44528" xr:uid="{00000000-0005-0000-0000-0000A6AD0000}"/>
    <cellStyle name="Euro 5 7 4 2" xfId="44529" xr:uid="{00000000-0005-0000-0000-0000A7AD0000}"/>
    <cellStyle name="Euro 5 7 5" xfId="44530" xr:uid="{00000000-0005-0000-0000-0000A8AD0000}"/>
    <cellStyle name="Euro 5 8" xfId="44531" xr:uid="{00000000-0005-0000-0000-0000A9AD0000}"/>
    <cellStyle name="Euro 5 8 2" xfId="44532" xr:uid="{00000000-0005-0000-0000-0000AAAD0000}"/>
    <cellStyle name="Euro 5 8 2 2" xfId="44533" xr:uid="{00000000-0005-0000-0000-0000ABAD0000}"/>
    <cellStyle name="Euro 5 8 3" xfId="44534" xr:uid="{00000000-0005-0000-0000-0000ACAD0000}"/>
    <cellStyle name="Euro 5 8 3 2" xfId="44535" xr:uid="{00000000-0005-0000-0000-0000ADAD0000}"/>
    <cellStyle name="Euro 5 8 4" xfId="44536" xr:uid="{00000000-0005-0000-0000-0000AEAD0000}"/>
    <cellStyle name="Euro 5 8 4 2" xfId="44537" xr:uid="{00000000-0005-0000-0000-0000AFAD0000}"/>
    <cellStyle name="Euro 5 8 5" xfId="44538" xr:uid="{00000000-0005-0000-0000-0000B0AD0000}"/>
    <cellStyle name="Euro 5 9" xfId="44539" xr:uid="{00000000-0005-0000-0000-0000B1AD0000}"/>
    <cellStyle name="Euro 5 9 2" xfId="44540" xr:uid="{00000000-0005-0000-0000-0000B2AD0000}"/>
    <cellStyle name="Euro 5 9 2 2" xfId="44541" xr:uid="{00000000-0005-0000-0000-0000B3AD0000}"/>
    <cellStyle name="Euro 5 9 3" xfId="44542" xr:uid="{00000000-0005-0000-0000-0000B4AD0000}"/>
    <cellStyle name="Euro 5 9 3 2" xfId="44543" xr:uid="{00000000-0005-0000-0000-0000B5AD0000}"/>
    <cellStyle name="Euro 5 9 4" xfId="44544" xr:uid="{00000000-0005-0000-0000-0000B6AD0000}"/>
    <cellStyle name="Euro 5_Aug" xfId="44545" xr:uid="{00000000-0005-0000-0000-0000B7AD0000}"/>
    <cellStyle name="Euro 6" xfId="44546" xr:uid="{00000000-0005-0000-0000-0000B8AD0000}"/>
    <cellStyle name="Euro 6 10" xfId="44547" xr:uid="{00000000-0005-0000-0000-0000B9AD0000}"/>
    <cellStyle name="Euro 6 10 2" xfId="44548" xr:uid="{00000000-0005-0000-0000-0000BAAD0000}"/>
    <cellStyle name="Euro 6 11" xfId="44549" xr:uid="{00000000-0005-0000-0000-0000BBAD0000}"/>
    <cellStyle name="Euro 6 11 2" xfId="44550" xr:uid="{00000000-0005-0000-0000-0000BCAD0000}"/>
    <cellStyle name="Euro 6 12" xfId="44551" xr:uid="{00000000-0005-0000-0000-0000BDAD0000}"/>
    <cellStyle name="Euro 6 2" xfId="44552" xr:uid="{00000000-0005-0000-0000-0000BEAD0000}"/>
    <cellStyle name="Euro 6 2 2" xfId="44553" xr:uid="{00000000-0005-0000-0000-0000BFAD0000}"/>
    <cellStyle name="Euro 6 2 2 2" xfId="44554" xr:uid="{00000000-0005-0000-0000-0000C0AD0000}"/>
    <cellStyle name="Euro 6 2 2 2 2" xfId="44555" xr:uid="{00000000-0005-0000-0000-0000C1AD0000}"/>
    <cellStyle name="Euro 6 2 2 3" xfId="44556" xr:uid="{00000000-0005-0000-0000-0000C2AD0000}"/>
    <cellStyle name="Euro 6 2 2 3 2" xfId="44557" xr:uid="{00000000-0005-0000-0000-0000C3AD0000}"/>
    <cellStyle name="Euro 6 2 2 4" xfId="44558" xr:uid="{00000000-0005-0000-0000-0000C4AD0000}"/>
    <cellStyle name="Euro 6 2 3" xfId="44559" xr:uid="{00000000-0005-0000-0000-0000C5AD0000}"/>
    <cellStyle name="Euro 6 2 3 2" xfId="44560" xr:uid="{00000000-0005-0000-0000-0000C6AD0000}"/>
    <cellStyle name="Euro 6 2 3 2 2" xfId="44561" xr:uid="{00000000-0005-0000-0000-0000C7AD0000}"/>
    <cellStyle name="Euro 6 2 3 3" xfId="44562" xr:uid="{00000000-0005-0000-0000-0000C8AD0000}"/>
    <cellStyle name="Euro 6 2 3 3 2" xfId="44563" xr:uid="{00000000-0005-0000-0000-0000C9AD0000}"/>
    <cellStyle name="Euro 6 2 3 4" xfId="44564" xr:uid="{00000000-0005-0000-0000-0000CAAD0000}"/>
    <cellStyle name="Euro 6 2 4" xfId="44565" xr:uid="{00000000-0005-0000-0000-0000CBAD0000}"/>
    <cellStyle name="Euro 6 2 4 2" xfId="44566" xr:uid="{00000000-0005-0000-0000-0000CCAD0000}"/>
    <cellStyle name="Euro 6 2 4 2 2" xfId="44567" xr:uid="{00000000-0005-0000-0000-0000CDAD0000}"/>
    <cellStyle name="Euro 6 2 4 3" xfId="44568" xr:uid="{00000000-0005-0000-0000-0000CEAD0000}"/>
    <cellStyle name="Euro 6 2 4 3 2" xfId="44569" xr:uid="{00000000-0005-0000-0000-0000CFAD0000}"/>
    <cellStyle name="Euro 6 2 4 4" xfId="44570" xr:uid="{00000000-0005-0000-0000-0000D0AD0000}"/>
    <cellStyle name="Euro 6 2 4 4 2" xfId="44571" xr:uid="{00000000-0005-0000-0000-0000D1AD0000}"/>
    <cellStyle name="Euro 6 2 4 5" xfId="44572" xr:uid="{00000000-0005-0000-0000-0000D2AD0000}"/>
    <cellStyle name="Euro 6 2 5" xfId="44573" xr:uid="{00000000-0005-0000-0000-0000D3AD0000}"/>
    <cellStyle name="Euro 6 2 5 2" xfId="44574" xr:uid="{00000000-0005-0000-0000-0000D4AD0000}"/>
    <cellStyle name="Euro 6 2 5 2 2" xfId="44575" xr:uid="{00000000-0005-0000-0000-0000D5AD0000}"/>
    <cellStyle name="Euro 6 2 5 3" xfId="44576" xr:uid="{00000000-0005-0000-0000-0000D6AD0000}"/>
    <cellStyle name="Euro 6 2 5 3 2" xfId="44577" xr:uid="{00000000-0005-0000-0000-0000D7AD0000}"/>
    <cellStyle name="Euro 6 2 5 4" xfId="44578" xr:uid="{00000000-0005-0000-0000-0000D8AD0000}"/>
    <cellStyle name="Euro 6 2 6" xfId="44579" xr:uid="{00000000-0005-0000-0000-0000D9AD0000}"/>
    <cellStyle name="Euro 6 2 6 2" xfId="44580" xr:uid="{00000000-0005-0000-0000-0000DAAD0000}"/>
    <cellStyle name="Euro 6 2 6 2 2" xfId="44581" xr:uid="{00000000-0005-0000-0000-0000DBAD0000}"/>
    <cellStyle name="Euro 6 2 6 3" xfId="44582" xr:uid="{00000000-0005-0000-0000-0000DCAD0000}"/>
    <cellStyle name="Euro 6 2 6 3 2" xfId="44583" xr:uid="{00000000-0005-0000-0000-0000DDAD0000}"/>
    <cellStyle name="Euro 6 2 6 4" xfId="44584" xr:uid="{00000000-0005-0000-0000-0000DEAD0000}"/>
    <cellStyle name="Euro 6 2 7" xfId="44585" xr:uid="{00000000-0005-0000-0000-0000DFAD0000}"/>
    <cellStyle name="Euro 6 2 7 2" xfId="44586" xr:uid="{00000000-0005-0000-0000-0000E0AD0000}"/>
    <cellStyle name="Euro 6 2 8" xfId="44587" xr:uid="{00000000-0005-0000-0000-0000E1AD0000}"/>
    <cellStyle name="Euro 6 2 8 2" xfId="44588" xr:uid="{00000000-0005-0000-0000-0000E2AD0000}"/>
    <cellStyle name="Euro 6 2 9" xfId="44589" xr:uid="{00000000-0005-0000-0000-0000E3AD0000}"/>
    <cellStyle name="Euro 6 3" xfId="44590" xr:uid="{00000000-0005-0000-0000-0000E4AD0000}"/>
    <cellStyle name="Euro 6 3 2" xfId="44591" xr:uid="{00000000-0005-0000-0000-0000E5AD0000}"/>
    <cellStyle name="Euro 6 3 2 2" xfId="44592" xr:uid="{00000000-0005-0000-0000-0000E6AD0000}"/>
    <cellStyle name="Euro 6 3 2 2 2" xfId="44593" xr:uid="{00000000-0005-0000-0000-0000E7AD0000}"/>
    <cellStyle name="Euro 6 3 2 3" xfId="44594" xr:uid="{00000000-0005-0000-0000-0000E8AD0000}"/>
    <cellStyle name="Euro 6 3 2 3 2" xfId="44595" xr:uid="{00000000-0005-0000-0000-0000E9AD0000}"/>
    <cellStyle name="Euro 6 3 2 4" xfId="44596" xr:uid="{00000000-0005-0000-0000-0000EAAD0000}"/>
    <cellStyle name="Euro 6 3 3" xfId="44597" xr:uid="{00000000-0005-0000-0000-0000EBAD0000}"/>
    <cellStyle name="Euro 6 3 3 2" xfId="44598" xr:uid="{00000000-0005-0000-0000-0000ECAD0000}"/>
    <cellStyle name="Euro 6 3 3 2 2" xfId="44599" xr:uid="{00000000-0005-0000-0000-0000EDAD0000}"/>
    <cellStyle name="Euro 6 3 3 3" xfId="44600" xr:uid="{00000000-0005-0000-0000-0000EEAD0000}"/>
    <cellStyle name="Euro 6 3 3 3 2" xfId="44601" xr:uid="{00000000-0005-0000-0000-0000EFAD0000}"/>
    <cellStyle name="Euro 6 3 3 4" xfId="44602" xr:uid="{00000000-0005-0000-0000-0000F0AD0000}"/>
    <cellStyle name="Euro 6 3 4" xfId="44603" xr:uid="{00000000-0005-0000-0000-0000F1AD0000}"/>
    <cellStyle name="Euro 6 3 4 2" xfId="44604" xr:uid="{00000000-0005-0000-0000-0000F2AD0000}"/>
    <cellStyle name="Euro 6 3 5" xfId="44605" xr:uid="{00000000-0005-0000-0000-0000F3AD0000}"/>
    <cellStyle name="Euro 6 3 5 2" xfId="44606" xr:uid="{00000000-0005-0000-0000-0000F4AD0000}"/>
    <cellStyle name="Euro 6 3 6" xfId="44607" xr:uid="{00000000-0005-0000-0000-0000F5AD0000}"/>
    <cellStyle name="Euro 6 4" xfId="44608" xr:uid="{00000000-0005-0000-0000-0000F6AD0000}"/>
    <cellStyle name="Euro 6 4 2" xfId="44609" xr:uid="{00000000-0005-0000-0000-0000F7AD0000}"/>
    <cellStyle name="Euro 6 4 2 2" xfId="44610" xr:uid="{00000000-0005-0000-0000-0000F8AD0000}"/>
    <cellStyle name="Euro 6 4 2 2 2" xfId="44611" xr:uid="{00000000-0005-0000-0000-0000F9AD0000}"/>
    <cellStyle name="Euro 6 4 2 3" xfId="44612" xr:uid="{00000000-0005-0000-0000-0000FAAD0000}"/>
    <cellStyle name="Euro 6 4 2 3 2" xfId="44613" xr:uid="{00000000-0005-0000-0000-0000FBAD0000}"/>
    <cellStyle name="Euro 6 4 2 4" xfId="44614" xr:uid="{00000000-0005-0000-0000-0000FCAD0000}"/>
    <cellStyle name="Euro 6 4 3" xfId="44615" xr:uid="{00000000-0005-0000-0000-0000FDAD0000}"/>
    <cellStyle name="Euro 6 4 3 2" xfId="44616" xr:uid="{00000000-0005-0000-0000-0000FEAD0000}"/>
    <cellStyle name="Euro 6 4 3 2 2" xfId="44617" xr:uid="{00000000-0005-0000-0000-0000FFAD0000}"/>
    <cellStyle name="Euro 6 4 3 3" xfId="44618" xr:uid="{00000000-0005-0000-0000-000000AE0000}"/>
    <cellStyle name="Euro 6 4 3 3 2" xfId="44619" xr:uid="{00000000-0005-0000-0000-000001AE0000}"/>
    <cellStyle name="Euro 6 4 3 4" xfId="44620" xr:uid="{00000000-0005-0000-0000-000002AE0000}"/>
    <cellStyle name="Euro 6 4 4" xfId="44621" xr:uid="{00000000-0005-0000-0000-000003AE0000}"/>
    <cellStyle name="Euro 6 4 4 2" xfId="44622" xr:uid="{00000000-0005-0000-0000-000004AE0000}"/>
    <cellStyle name="Euro 6 4 4 2 2" xfId="44623" xr:uid="{00000000-0005-0000-0000-000005AE0000}"/>
    <cellStyle name="Euro 6 4 4 3" xfId="44624" xr:uid="{00000000-0005-0000-0000-000006AE0000}"/>
    <cellStyle name="Euro 6 4 4 3 2" xfId="44625" xr:uid="{00000000-0005-0000-0000-000007AE0000}"/>
    <cellStyle name="Euro 6 4 4 4" xfId="44626" xr:uid="{00000000-0005-0000-0000-000008AE0000}"/>
    <cellStyle name="Euro 6 4 5" xfId="44627" xr:uid="{00000000-0005-0000-0000-000009AE0000}"/>
    <cellStyle name="Euro 6 4 5 2" xfId="44628" xr:uid="{00000000-0005-0000-0000-00000AAE0000}"/>
    <cellStyle name="Euro 6 4 6" xfId="44629" xr:uid="{00000000-0005-0000-0000-00000BAE0000}"/>
    <cellStyle name="Euro 6 4 6 2" xfId="44630" xr:uid="{00000000-0005-0000-0000-00000CAE0000}"/>
    <cellStyle name="Euro 6 4 7" xfId="44631" xr:uid="{00000000-0005-0000-0000-00000DAE0000}"/>
    <cellStyle name="Euro 6 5" xfId="44632" xr:uid="{00000000-0005-0000-0000-00000EAE0000}"/>
    <cellStyle name="Euro 6 5 2" xfId="44633" xr:uid="{00000000-0005-0000-0000-00000FAE0000}"/>
    <cellStyle name="Euro 6 5 2 2" xfId="44634" xr:uid="{00000000-0005-0000-0000-000010AE0000}"/>
    <cellStyle name="Euro 6 5 3" xfId="44635" xr:uid="{00000000-0005-0000-0000-000011AE0000}"/>
    <cellStyle name="Euro 6 5 3 2" xfId="44636" xr:uid="{00000000-0005-0000-0000-000012AE0000}"/>
    <cellStyle name="Euro 6 5 4" xfId="44637" xr:uid="{00000000-0005-0000-0000-000013AE0000}"/>
    <cellStyle name="Euro 6 6" xfId="44638" xr:uid="{00000000-0005-0000-0000-000014AE0000}"/>
    <cellStyle name="Euro 6 6 2" xfId="44639" xr:uid="{00000000-0005-0000-0000-000015AE0000}"/>
    <cellStyle name="Euro 6 6 2 2" xfId="44640" xr:uid="{00000000-0005-0000-0000-000016AE0000}"/>
    <cellStyle name="Euro 6 6 3" xfId="44641" xr:uid="{00000000-0005-0000-0000-000017AE0000}"/>
    <cellStyle name="Euro 6 6 3 2" xfId="44642" xr:uid="{00000000-0005-0000-0000-000018AE0000}"/>
    <cellStyle name="Euro 6 6 4" xfId="44643" xr:uid="{00000000-0005-0000-0000-000019AE0000}"/>
    <cellStyle name="Euro 6 7" xfId="44644" xr:uid="{00000000-0005-0000-0000-00001AAE0000}"/>
    <cellStyle name="Euro 6 7 2" xfId="44645" xr:uid="{00000000-0005-0000-0000-00001BAE0000}"/>
    <cellStyle name="Euro 6 7 2 2" xfId="44646" xr:uid="{00000000-0005-0000-0000-00001CAE0000}"/>
    <cellStyle name="Euro 6 7 3" xfId="44647" xr:uid="{00000000-0005-0000-0000-00001DAE0000}"/>
    <cellStyle name="Euro 6 7 3 2" xfId="44648" xr:uid="{00000000-0005-0000-0000-00001EAE0000}"/>
    <cellStyle name="Euro 6 7 4" xfId="44649" xr:uid="{00000000-0005-0000-0000-00001FAE0000}"/>
    <cellStyle name="Euro 6 8" xfId="44650" xr:uid="{00000000-0005-0000-0000-000020AE0000}"/>
    <cellStyle name="Euro 6 8 2" xfId="44651" xr:uid="{00000000-0005-0000-0000-000021AE0000}"/>
    <cellStyle name="Euro 6 8 2 2" xfId="44652" xr:uid="{00000000-0005-0000-0000-000022AE0000}"/>
    <cellStyle name="Euro 6 8 3" xfId="44653" xr:uid="{00000000-0005-0000-0000-000023AE0000}"/>
    <cellStyle name="Euro 6 8 3 2" xfId="44654" xr:uid="{00000000-0005-0000-0000-000024AE0000}"/>
    <cellStyle name="Euro 6 8 4" xfId="44655" xr:uid="{00000000-0005-0000-0000-000025AE0000}"/>
    <cellStyle name="Euro 6 9" xfId="44656" xr:uid="{00000000-0005-0000-0000-000026AE0000}"/>
    <cellStyle name="Euro 6 9 2" xfId="44657" xr:uid="{00000000-0005-0000-0000-000027AE0000}"/>
    <cellStyle name="Euro 6_Aug" xfId="44658" xr:uid="{00000000-0005-0000-0000-000028AE0000}"/>
    <cellStyle name="Euro 7" xfId="44659" xr:uid="{00000000-0005-0000-0000-000029AE0000}"/>
    <cellStyle name="Euro 7 10" xfId="44660" xr:uid="{00000000-0005-0000-0000-00002AAE0000}"/>
    <cellStyle name="Euro 7 10 2" xfId="44661" xr:uid="{00000000-0005-0000-0000-00002BAE0000}"/>
    <cellStyle name="Euro 7 11" xfId="44662" xr:uid="{00000000-0005-0000-0000-00002CAE0000}"/>
    <cellStyle name="Euro 7 11 2" xfId="44663" xr:uid="{00000000-0005-0000-0000-00002DAE0000}"/>
    <cellStyle name="Euro 7 12" xfId="44664" xr:uid="{00000000-0005-0000-0000-00002EAE0000}"/>
    <cellStyle name="Euro 7 12 2" xfId="44665" xr:uid="{00000000-0005-0000-0000-00002FAE0000}"/>
    <cellStyle name="Euro 7 13" xfId="44666" xr:uid="{00000000-0005-0000-0000-000030AE0000}"/>
    <cellStyle name="Euro 7 13 2" xfId="44667" xr:uid="{00000000-0005-0000-0000-000031AE0000}"/>
    <cellStyle name="Euro 7 14" xfId="44668" xr:uid="{00000000-0005-0000-0000-000032AE0000}"/>
    <cellStyle name="Euro 7 2" xfId="44669" xr:uid="{00000000-0005-0000-0000-000033AE0000}"/>
    <cellStyle name="Euro 7 2 10" xfId="44670" xr:uid="{00000000-0005-0000-0000-000034AE0000}"/>
    <cellStyle name="Euro 7 2 10 2" xfId="44671" xr:uid="{00000000-0005-0000-0000-000035AE0000}"/>
    <cellStyle name="Euro 7 2 11" xfId="44672" xr:uid="{00000000-0005-0000-0000-000036AE0000}"/>
    <cellStyle name="Euro 7 2 2" xfId="44673" xr:uid="{00000000-0005-0000-0000-000037AE0000}"/>
    <cellStyle name="Euro 7 2 2 2" xfId="44674" xr:uid="{00000000-0005-0000-0000-000038AE0000}"/>
    <cellStyle name="Euro 7 2 2 2 2" xfId="44675" xr:uid="{00000000-0005-0000-0000-000039AE0000}"/>
    <cellStyle name="Euro 7 2 2 2 2 2" xfId="44676" xr:uid="{00000000-0005-0000-0000-00003AAE0000}"/>
    <cellStyle name="Euro 7 2 2 2 3" xfId="44677" xr:uid="{00000000-0005-0000-0000-00003BAE0000}"/>
    <cellStyle name="Euro 7 2 2 3" xfId="44678" xr:uid="{00000000-0005-0000-0000-00003CAE0000}"/>
    <cellStyle name="Euro 7 2 2 3 2" xfId="44679" xr:uid="{00000000-0005-0000-0000-00003DAE0000}"/>
    <cellStyle name="Euro 7 2 2 4" xfId="44680" xr:uid="{00000000-0005-0000-0000-00003EAE0000}"/>
    <cellStyle name="Euro 7 2 2 4 2" xfId="44681" xr:uid="{00000000-0005-0000-0000-00003FAE0000}"/>
    <cellStyle name="Euro 7 2 2 5" xfId="44682" xr:uid="{00000000-0005-0000-0000-000040AE0000}"/>
    <cellStyle name="Euro 7 2 3" xfId="44683" xr:uid="{00000000-0005-0000-0000-000041AE0000}"/>
    <cellStyle name="Euro 7 2 3 2" xfId="44684" xr:uid="{00000000-0005-0000-0000-000042AE0000}"/>
    <cellStyle name="Euro 7 2 3 2 2" xfId="44685" xr:uid="{00000000-0005-0000-0000-000043AE0000}"/>
    <cellStyle name="Euro 7 2 3 3" xfId="44686" xr:uid="{00000000-0005-0000-0000-000044AE0000}"/>
    <cellStyle name="Euro 7 2 3 3 2" xfId="44687" xr:uid="{00000000-0005-0000-0000-000045AE0000}"/>
    <cellStyle name="Euro 7 2 3 4" xfId="44688" xr:uid="{00000000-0005-0000-0000-000046AE0000}"/>
    <cellStyle name="Euro 7 2 3 4 2" xfId="44689" xr:uid="{00000000-0005-0000-0000-000047AE0000}"/>
    <cellStyle name="Euro 7 2 3 5" xfId="44690" xr:uid="{00000000-0005-0000-0000-000048AE0000}"/>
    <cellStyle name="Euro 7 2 4" xfId="44691" xr:uid="{00000000-0005-0000-0000-000049AE0000}"/>
    <cellStyle name="Euro 7 2 4 2" xfId="44692" xr:uid="{00000000-0005-0000-0000-00004AAE0000}"/>
    <cellStyle name="Euro 7 2 4 2 2" xfId="44693" xr:uid="{00000000-0005-0000-0000-00004BAE0000}"/>
    <cellStyle name="Euro 7 2 4 3" xfId="44694" xr:uid="{00000000-0005-0000-0000-00004CAE0000}"/>
    <cellStyle name="Euro 7 2 4 3 2" xfId="44695" xr:uid="{00000000-0005-0000-0000-00004DAE0000}"/>
    <cellStyle name="Euro 7 2 4 4" xfId="44696" xr:uid="{00000000-0005-0000-0000-00004EAE0000}"/>
    <cellStyle name="Euro 7 2 4 4 2" xfId="44697" xr:uid="{00000000-0005-0000-0000-00004FAE0000}"/>
    <cellStyle name="Euro 7 2 4 5" xfId="44698" xr:uid="{00000000-0005-0000-0000-000050AE0000}"/>
    <cellStyle name="Euro 7 2 5" xfId="44699" xr:uid="{00000000-0005-0000-0000-000051AE0000}"/>
    <cellStyle name="Euro 7 2 5 2" xfId="44700" xr:uid="{00000000-0005-0000-0000-000052AE0000}"/>
    <cellStyle name="Euro 7 2 5 2 2" xfId="44701" xr:uid="{00000000-0005-0000-0000-000053AE0000}"/>
    <cellStyle name="Euro 7 2 5 3" xfId="44702" xr:uid="{00000000-0005-0000-0000-000054AE0000}"/>
    <cellStyle name="Euro 7 2 5 3 2" xfId="44703" xr:uid="{00000000-0005-0000-0000-000055AE0000}"/>
    <cellStyle name="Euro 7 2 5 4" xfId="44704" xr:uid="{00000000-0005-0000-0000-000056AE0000}"/>
    <cellStyle name="Euro 7 2 6" xfId="44705" xr:uid="{00000000-0005-0000-0000-000057AE0000}"/>
    <cellStyle name="Euro 7 2 6 2" xfId="44706" xr:uid="{00000000-0005-0000-0000-000058AE0000}"/>
    <cellStyle name="Euro 7 2 6 2 2" xfId="44707" xr:uid="{00000000-0005-0000-0000-000059AE0000}"/>
    <cellStyle name="Euro 7 2 6 3" xfId="44708" xr:uid="{00000000-0005-0000-0000-00005AAE0000}"/>
    <cellStyle name="Euro 7 2 6 3 2" xfId="44709" xr:uid="{00000000-0005-0000-0000-00005BAE0000}"/>
    <cellStyle name="Euro 7 2 6 4" xfId="44710" xr:uid="{00000000-0005-0000-0000-00005CAE0000}"/>
    <cellStyle name="Euro 7 2 7" xfId="44711" xr:uid="{00000000-0005-0000-0000-00005DAE0000}"/>
    <cellStyle name="Euro 7 2 7 2" xfId="44712" xr:uid="{00000000-0005-0000-0000-00005EAE0000}"/>
    <cellStyle name="Euro 7 2 7 2 2" xfId="44713" xr:uid="{00000000-0005-0000-0000-00005FAE0000}"/>
    <cellStyle name="Euro 7 2 7 3" xfId="44714" xr:uid="{00000000-0005-0000-0000-000060AE0000}"/>
    <cellStyle name="Euro 7 2 7 3 2" xfId="44715" xr:uid="{00000000-0005-0000-0000-000061AE0000}"/>
    <cellStyle name="Euro 7 2 7 4" xfId="44716" xr:uid="{00000000-0005-0000-0000-000062AE0000}"/>
    <cellStyle name="Euro 7 2 8" xfId="44717" xr:uid="{00000000-0005-0000-0000-000063AE0000}"/>
    <cellStyle name="Euro 7 2 8 2" xfId="44718" xr:uid="{00000000-0005-0000-0000-000064AE0000}"/>
    <cellStyle name="Euro 7 2 9" xfId="44719" xr:uid="{00000000-0005-0000-0000-000065AE0000}"/>
    <cellStyle name="Euro 7 2 9 2" xfId="44720" xr:uid="{00000000-0005-0000-0000-000066AE0000}"/>
    <cellStyle name="Euro 7 3" xfId="44721" xr:uid="{00000000-0005-0000-0000-000067AE0000}"/>
    <cellStyle name="Euro 7 3 2" xfId="44722" xr:uid="{00000000-0005-0000-0000-000068AE0000}"/>
    <cellStyle name="Euro 7 3 2 2" xfId="44723" xr:uid="{00000000-0005-0000-0000-000069AE0000}"/>
    <cellStyle name="Euro 7 3 2 2 2" xfId="44724" xr:uid="{00000000-0005-0000-0000-00006AAE0000}"/>
    <cellStyle name="Euro 7 3 2 3" xfId="44725" xr:uid="{00000000-0005-0000-0000-00006BAE0000}"/>
    <cellStyle name="Euro 7 3 2 3 2" xfId="44726" xr:uid="{00000000-0005-0000-0000-00006CAE0000}"/>
    <cellStyle name="Euro 7 3 2 4" xfId="44727" xr:uid="{00000000-0005-0000-0000-00006DAE0000}"/>
    <cellStyle name="Euro 7 3 2 4 2" xfId="44728" xr:uid="{00000000-0005-0000-0000-00006EAE0000}"/>
    <cellStyle name="Euro 7 3 2 5" xfId="44729" xr:uid="{00000000-0005-0000-0000-00006FAE0000}"/>
    <cellStyle name="Euro 7 3 3" xfId="44730" xr:uid="{00000000-0005-0000-0000-000070AE0000}"/>
    <cellStyle name="Euro 7 3 3 2" xfId="44731" xr:uid="{00000000-0005-0000-0000-000071AE0000}"/>
    <cellStyle name="Euro 7 3 3 2 2" xfId="44732" xr:uid="{00000000-0005-0000-0000-000072AE0000}"/>
    <cellStyle name="Euro 7 3 3 3" xfId="44733" xr:uid="{00000000-0005-0000-0000-000073AE0000}"/>
    <cellStyle name="Euro 7 3 3 3 2" xfId="44734" xr:uid="{00000000-0005-0000-0000-000074AE0000}"/>
    <cellStyle name="Euro 7 3 3 4" xfId="44735" xr:uid="{00000000-0005-0000-0000-000075AE0000}"/>
    <cellStyle name="Euro 7 3 4" xfId="44736" xr:uid="{00000000-0005-0000-0000-000076AE0000}"/>
    <cellStyle name="Euro 7 3 4 2" xfId="44737" xr:uid="{00000000-0005-0000-0000-000077AE0000}"/>
    <cellStyle name="Euro 7 3 4 2 2" xfId="44738" xr:uid="{00000000-0005-0000-0000-000078AE0000}"/>
    <cellStyle name="Euro 7 3 4 3" xfId="44739" xr:uid="{00000000-0005-0000-0000-000079AE0000}"/>
    <cellStyle name="Euro 7 3 4 3 2" xfId="44740" xr:uid="{00000000-0005-0000-0000-00007AAE0000}"/>
    <cellStyle name="Euro 7 3 4 4" xfId="44741" xr:uid="{00000000-0005-0000-0000-00007BAE0000}"/>
    <cellStyle name="Euro 7 3 5" xfId="44742" xr:uid="{00000000-0005-0000-0000-00007CAE0000}"/>
    <cellStyle name="Euro 7 3 5 2" xfId="44743" xr:uid="{00000000-0005-0000-0000-00007DAE0000}"/>
    <cellStyle name="Euro 7 3 6" xfId="44744" xr:uid="{00000000-0005-0000-0000-00007EAE0000}"/>
    <cellStyle name="Euro 7 3 6 2" xfId="44745" xr:uid="{00000000-0005-0000-0000-00007FAE0000}"/>
    <cellStyle name="Euro 7 3 7" xfId="44746" xr:uid="{00000000-0005-0000-0000-000080AE0000}"/>
    <cellStyle name="Euro 7 3 7 2" xfId="44747" xr:uid="{00000000-0005-0000-0000-000081AE0000}"/>
    <cellStyle name="Euro 7 3 8" xfId="44748" xr:uid="{00000000-0005-0000-0000-000082AE0000}"/>
    <cellStyle name="Euro 7 4" xfId="44749" xr:uid="{00000000-0005-0000-0000-000083AE0000}"/>
    <cellStyle name="Euro 7 4 2" xfId="44750" xr:uid="{00000000-0005-0000-0000-000084AE0000}"/>
    <cellStyle name="Euro 7 4 2 2" xfId="44751" xr:uid="{00000000-0005-0000-0000-000085AE0000}"/>
    <cellStyle name="Euro 7 4 2 2 2" xfId="44752" xr:uid="{00000000-0005-0000-0000-000086AE0000}"/>
    <cellStyle name="Euro 7 4 2 3" xfId="44753" xr:uid="{00000000-0005-0000-0000-000087AE0000}"/>
    <cellStyle name="Euro 7 4 2 3 2" xfId="44754" xr:uid="{00000000-0005-0000-0000-000088AE0000}"/>
    <cellStyle name="Euro 7 4 2 4" xfId="44755" xr:uid="{00000000-0005-0000-0000-000089AE0000}"/>
    <cellStyle name="Euro 7 4 3" xfId="44756" xr:uid="{00000000-0005-0000-0000-00008AAE0000}"/>
    <cellStyle name="Euro 7 4 3 2" xfId="44757" xr:uid="{00000000-0005-0000-0000-00008BAE0000}"/>
    <cellStyle name="Euro 7 4 3 2 2" xfId="44758" xr:uid="{00000000-0005-0000-0000-00008CAE0000}"/>
    <cellStyle name="Euro 7 4 3 3" xfId="44759" xr:uid="{00000000-0005-0000-0000-00008DAE0000}"/>
    <cellStyle name="Euro 7 4 3 3 2" xfId="44760" xr:uid="{00000000-0005-0000-0000-00008EAE0000}"/>
    <cellStyle name="Euro 7 4 3 4" xfId="44761" xr:uid="{00000000-0005-0000-0000-00008FAE0000}"/>
    <cellStyle name="Euro 7 4 4" xfId="44762" xr:uid="{00000000-0005-0000-0000-000090AE0000}"/>
    <cellStyle name="Euro 7 4 4 2" xfId="44763" xr:uid="{00000000-0005-0000-0000-000091AE0000}"/>
    <cellStyle name="Euro 7 4 4 2 2" xfId="44764" xr:uid="{00000000-0005-0000-0000-000092AE0000}"/>
    <cellStyle name="Euro 7 4 4 3" xfId="44765" xr:uid="{00000000-0005-0000-0000-000093AE0000}"/>
    <cellStyle name="Euro 7 4 4 3 2" xfId="44766" xr:uid="{00000000-0005-0000-0000-000094AE0000}"/>
    <cellStyle name="Euro 7 4 4 4" xfId="44767" xr:uid="{00000000-0005-0000-0000-000095AE0000}"/>
    <cellStyle name="Euro 7 4 5" xfId="44768" xr:uid="{00000000-0005-0000-0000-000096AE0000}"/>
    <cellStyle name="Euro 7 4 5 2" xfId="44769" xr:uid="{00000000-0005-0000-0000-000097AE0000}"/>
    <cellStyle name="Euro 7 4 5 2 2" xfId="44770" xr:uid="{00000000-0005-0000-0000-000098AE0000}"/>
    <cellStyle name="Euro 7 4 5 3" xfId="44771" xr:uid="{00000000-0005-0000-0000-000099AE0000}"/>
    <cellStyle name="Euro 7 4 5 3 2" xfId="44772" xr:uid="{00000000-0005-0000-0000-00009AAE0000}"/>
    <cellStyle name="Euro 7 4 5 4" xfId="44773" xr:uid="{00000000-0005-0000-0000-00009BAE0000}"/>
    <cellStyle name="Euro 7 4 6" xfId="44774" xr:uid="{00000000-0005-0000-0000-00009CAE0000}"/>
    <cellStyle name="Euro 7 4 6 2" xfId="44775" xr:uid="{00000000-0005-0000-0000-00009DAE0000}"/>
    <cellStyle name="Euro 7 4 7" xfId="44776" xr:uid="{00000000-0005-0000-0000-00009EAE0000}"/>
    <cellStyle name="Euro 7 4 7 2" xfId="44777" xr:uid="{00000000-0005-0000-0000-00009FAE0000}"/>
    <cellStyle name="Euro 7 4 8" xfId="44778" xr:uid="{00000000-0005-0000-0000-0000A0AE0000}"/>
    <cellStyle name="Euro 7 5" xfId="44779" xr:uid="{00000000-0005-0000-0000-0000A1AE0000}"/>
    <cellStyle name="Euro 7 5 2" xfId="44780" xr:uid="{00000000-0005-0000-0000-0000A2AE0000}"/>
    <cellStyle name="Euro 7 5 2 2" xfId="44781" xr:uid="{00000000-0005-0000-0000-0000A3AE0000}"/>
    <cellStyle name="Euro 7 5 3" xfId="44782" xr:uid="{00000000-0005-0000-0000-0000A4AE0000}"/>
    <cellStyle name="Euro 7 5 3 2" xfId="44783" xr:uid="{00000000-0005-0000-0000-0000A5AE0000}"/>
    <cellStyle name="Euro 7 5 4" xfId="44784" xr:uid="{00000000-0005-0000-0000-0000A6AE0000}"/>
    <cellStyle name="Euro 7 6" xfId="44785" xr:uid="{00000000-0005-0000-0000-0000A7AE0000}"/>
    <cellStyle name="Euro 7 6 2" xfId="44786" xr:uid="{00000000-0005-0000-0000-0000A8AE0000}"/>
    <cellStyle name="Euro 7 6 2 2" xfId="44787" xr:uid="{00000000-0005-0000-0000-0000A9AE0000}"/>
    <cellStyle name="Euro 7 6 3" xfId="44788" xr:uid="{00000000-0005-0000-0000-0000AAAE0000}"/>
    <cellStyle name="Euro 7 6 3 2" xfId="44789" xr:uid="{00000000-0005-0000-0000-0000ABAE0000}"/>
    <cellStyle name="Euro 7 6 4" xfId="44790" xr:uid="{00000000-0005-0000-0000-0000ACAE0000}"/>
    <cellStyle name="Euro 7 7" xfId="44791" xr:uid="{00000000-0005-0000-0000-0000ADAE0000}"/>
    <cellStyle name="Euro 7 7 2" xfId="44792" xr:uid="{00000000-0005-0000-0000-0000AEAE0000}"/>
    <cellStyle name="Euro 7 7 2 2" xfId="44793" xr:uid="{00000000-0005-0000-0000-0000AFAE0000}"/>
    <cellStyle name="Euro 7 7 3" xfId="44794" xr:uid="{00000000-0005-0000-0000-0000B0AE0000}"/>
    <cellStyle name="Euro 7 7 3 2" xfId="44795" xr:uid="{00000000-0005-0000-0000-0000B1AE0000}"/>
    <cellStyle name="Euro 7 7 4" xfId="44796" xr:uid="{00000000-0005-0000-0000-0000B2AE0000}"/>
    <cellStyle name="Euro 7 8" xfId="44797" xr:uid="{00000000-0005-0000-0000-0000B3AE0000}"/>
    <cellStyle name="Euro 7 8 2" xfId="44798" xr:uid="{00000000-0005-0000-0000-0000B4AE0000}"/>
    <cellStyle name="Euro 7 8 2 2" xfId="44799" xr:uid="{00000000-0005-0000-0000-0000B5AE0000}"/>
    <cellStyle name="Euro 7 8 3" xfId="44800" xr:uid="{00000000-0005-0000-0000-0000B6AE0000}"/>
    <cellStyle name="Euro 7 8 3 2" xfId="44801" xr:uid="{00000000-0005-0000-0000-0000B7AE0000}"/>
    <cellStyle name="Euro 7 8 4" xfId="44802" xr:uid="{00000000-0005-0000-0000-0000B8AE0000}"/>
    <cellStyle name="Euro 7 9" xfId="44803" xr:uid="{00000000-0005-0000-0000-0000B9AE0000}"/>
    <cellStyle name="Euro 7 9 2" xfId="44804" xr:uid="{00000000-0005-0000-0000-0000BAAE0000}"/>
    <cellStyle name="Euro 7 9 2 2" xfId="44805" xr:uid="{00000000-0005-0000-0000-0000BBAE0000}"/>
    <cellStyle name="Euro 7 9 3" xfId="44806" xr:uid="{00000000-0005-0000-0000-0000BCAE0000}"/>
    <cellStyle name="Euro 7 9 3 2" xfId="44807" xr:uid="{00000000-0005-0000-0000-0000BDAE0000}"/>
    <cellStyle name="Euro 7 9 4" xfId="44808" xr:uid="{00000000-0005-0000-0000-0000BEAE0000}"/>
    <cellStyle name="Euro 7_Aug" xfId="44809" xr:uid="{00000000-0005-0000-0000-0000BFAE0000}"/>
    <cellStyle name="Euro 8" xfId="44810" xr:uid="{00000000-0005-0000-0000-0000C0AE0000}"/>
    <cellStyle name="Euro 8 10" xfId="44811" xr:uid="{00000000-0005-0000-0000-0000C1AE0000}"/>
    <cellStyle name="Euro 8 10 2" xfId="44812" xr:uid="{00000000-0005-0000-0000-0000C2AE0000}"/>
    <cellStyle name="Euro 8 11" xfId="44813" xr:uid="{00000000-0005-0000-0000-0000C3AE0000}"/>
    <cellStyle name="Euro 8 11 2" xfId="44814" xr:uid="{00000000-0005-0000-0000-0000C4AE0000}"/>
    <cellStyle name="Euro 8 12" xfId="44815" xr:uid="{00000000-0005-0000-0000-0000C5AE0000}"/>
    <cellStyle name="Euro 8 2" xfId="44816" xr:uid="{00000000-0005-0000-0000-0000C6AE0000}"/>
    <cellStyle name="Euro 8 2 2" xfId="44817" xr:uid="{00000000-0005-0000-0000-0000C7AE0000}"/>
    <cellStyle name="Euro 8 2 2 2" xfId="44818" xr:uid="{00000000-0005-0000-0000-0000C8AE0000}"/>
    <cellStyle name="Euro 8 2 2 2 2" xfId="44819" xr:uid="{00000000-0005-0000-0000-0000C9AE0000}"/>
    <cellStyle name="Euro 8 2 2 3" xfId="44820" xr:uid="{00000000-0005-0000-0000-0000CAAE0000}"/>
    <cellStyle name="Euro 8 2 2 3 2" xfId="44821" xr:uid="{00000000-0005-0000-0000-0000CBAE0000}"/>
    <cellStyle name="Euro 8 2 2 4" xfId="44822" xr:uid="{00000000-0005-0000-0000-0000CCAE0000}"/>
    <cellStyle name="Euro 8 2 2 4 2" xfId="44823" xr:uid="{00000000-0005-0000-0000-0000CDAE0000}"/>
    <cellStyle name="Euro 8 2 2 5" xfId="44824" xr:uid="{00000000-0005-0000-0000-0000CEAE0000}"/>
    <cellStyle name="Euro 8 2 3" xfId="44825" xr:uid="{00000000-0005-0000-0000-0000CFAE0000}"/>
    <cellStyle name="Euro 8 2 3 2" xfId="44826" xr:uid="{00000000-0005-0000-0000-0000D0AE0000}"/>
    <cellStyle name="Euro 8 2 3 2 2" xfId="44827" xr:uid="{00000000-0005-0000-0000-0000D1AE0000}"/>
    <cellStyle name="Euro 8 2 3 3" xfId="44828" xr:uid="{00000000-0005-0000-0000-0000D2AE0000}"/>
    <cellStyle name="Euro 8 2 3 3 2" xfId="44829" xr:uid="{00000000-0005-0000-0000-0000D3AE0000}"/>
    <cellStyle name="Euro 8 2 3 4" xfId="44830" xr:uid="{00000000-0005-0000-0000-0000D4AE0000}"/>
    <cellStyle name="Euro 8 2 3 4 2" xfId="44831" xr:uid="{00000000-0005-0000-0000-0000D5AE0000}"/>
    <cellStyle name="Euro 8 2 3 5" xfId="44832" xr:uid="{00000000-0005-0000-0000-0000D6AE0000}"/>
    <cellStyle name="Euro 8 2 4" xfId="44833" xr:uid="{00000000-0005-0000-0000-0000D7AE0000}"/>
    <cellStyle name="Euro 8 2 4 2" xfId="44834" xr:uid="{00000000-0005-0000-0000-0000D8AE0000}"/>
    <cellStyle name="Euro 8 2 4 2 2" xfId="44835" xr:uid="{00000000-0005-0000-0000-0000D9AE0000}"/>
    <cellStyle name="Euro 8 2 4 3" xfId="44836" xr:uid="{00000000-0005-0000-0000-0000DAAE0000}"/>
    <cellStyle name="Euro 8 2 4 3 2" xfId="44837" xr:uid="{00000000-0005-0000-0000-0000DBAE0000}"/>
    <cellStyle name="Euro 8 2 4 4" xfId="44838" xr:uid="{00000000-0005-0000-0000-0000DCAE0000}"/>
    <cellStyle name="Euro 8 2 5" xfId="44839" xr:uid="{00000000-0005-0000-0000-0000DDAE0000}"/>
    <cellStyle name="Euro 8 2 5 2" xfId="44840" xr:uid="{00000000-0005-0000-0000-0000DEAE0000}"/>
    <cellStyle name="Euro 8 2 6" xfId="44841" xr:uid="{00000000-0005-0000-0000-0000DFAE0000}"/>
    <cellStyle name="Euro 8 2 6 2" xfId="44842" xr:uid="{00000000-0005-0000-0000-0000E0AE0000}"/>
    <cellStyle name="Euro 8 2 7" xfId="44843" xr:uid="{00000000-0005-0000-0000-0000E1AE0000}"/>
    <cellStyle name="Euro 8 3" xfId="44844" xr:uid="{00000000-0005-0000-0000-0000E2AE0000}"/>
    <cellStyle name="Euro 8 3 2" xfId="44845" xr:uid="{00000000-0005-0000-0000-0000E3AE0000}"/>
    <cellStyle name="Euro 8 3 2 2" xfId="44846" xr:uid="{00000000-0005-0000-0000-0000E4AE0000}"/>
    <cellStyle name="Euro 8 3 2 2 2" xfId="44847" xr:uid="{00000000-0005-0000-0000-0000E5AE0000}"/>
    <cellStyle name="Euro 8 3 2 3" xfId="44848" xr:uid="{00000000-0005-0000-0000-0000E6AE0000}"/>
    <cellStyle name="Euro 8 3 2 3 2" xfId="44849" xr:uid="{00000000-0005-0000-0000-0000E7AE0000}"/>
    <cellStyle name="Euro 8 3 2 4" xfId="44850" xr:uid="{00000000-0005-0000-0000-0000E8AE0000}"/>
    <cellStyle name="Euro 8 3 3" xfId="44851" xr:uid="{00000000-0005-0000-0000-0000E9AE0000}"/>
    <cellStyle name="Euro 8 3 3 2" xfId="44852" xr:uid="{00000000-0005-0000-0000-0000EAAE0000}"/>
    <cellStyle name="Euro 8 3 3 2 2" xfId="44853" xr:uid="{00000000-0005-0000-0000-0000EBAE0000}"/>
    <cellStyle name="Euro 8 3 3 3" xfId="44854" xr:uid="{00000000-0005-0000-0000-0000ECAE0000}"/>
    <cellStyle name="Euro 8 3 3 3 2" xfId="44855" xr:uid="{00000000-0005-0000-0000-0000EDAE0000}"/>
    <cellStyle name="Euro 8 3 3 4" xfId="44856" xr:uid="{00000000-0005-0000-0000-0000EEAE0000}"/>
    <cellStyle name="Euro 8 3 4" xfId="44857" xr:uid="{00000000-0005-0000-0000-0000EFAE0000}"/>
    <cellStyle name="Euro 8 3 4 2" xfId="44858" xr:uid="{00000000-0005-0000-0000-0000F0AE0000}"/>
    <cellStyle name="Euro 8 3 4 2 2" xfId="44859" xr:uid="{00000000-0005-0000-0000-0000F1AE0000}"/>
    <cellStyle name="Euro 8 3 4 3" xfId="44860" xr:uid="{00000000-0005-0000-0000-0000F2AE0000}"/>
    <cellStyle name="Euro 8 3 4 3 2" xfId="44861" xr:uid="{00000000-0005-0000-0000-0000F3AE0000}"/>
    <cellStyle name="Euro 8 3 4 4" xfId="44862" xr:uid="{00000000-0005-0000-0000-0000F4AE0000}"/>
    <cellStyle name="Euro 8 3 5" xfId="44863" xr:uid="{00000000-0005-0000-0000-0000F5AE0000}"/>
    <cellStyle name="Euro 8 3 5 2" xfId="44864" xr:uid="{00000000-0005-0000-0000-0000F6AE0000}"/>
    <cellStyle name="Euro 8 3 5 2 2" xfId="44865" xr:uid="{00000000-0005-0000-0000-0000F7AE0000}"/>
    <cellStyle name="Euro 8 3 5 3" xfId="44866" xr:uid="{00000000-0005-0000-0000-0000F8AE0000}"/>
    <cellStyle name="Euro 8 3 5 3 2" xfId="44867" xr:uid="{00000000-0005-0000-0000-0000F9AE0000}"/>
    <cellStyle name="Euro 8 3 5 4" xfId="44868" xr:uid="{00000000-0005-0000-0000-0000FAAE0000}"/>
    <cellStyle name="Euro 8 3 6" xfId="44869" xr:uid="{00000000-0005-0000-0000-0000FBAE0000}"/>
    <cellStyle name="Euro 8 3 6 2" xfId="44870" xr:uid="{00000000-0005-0000-0000-0000FCAE0000}"/>
    <cellStyle name="Euro 8 3 7" xfId="44871" xr:uid="{00000000-0005-0000-0000-0000FDAE0000}"/>
    <cellStyle name="Euro 8 3 7 2" xfId="44872" xr:uid="{00000000-0005-0000-0000-0000FEAE0000}"/>
    <cellStyle name="Euro 8 3 8" xfId="44873" xr:uid="{00000000-0005-0000-0000-0000FFAE0000}"/>
    <cellStyle name="Euro 8 3 8 2" xfId="44874" xr:uid="{00000000-0005-0000-0000-000000AF0000}"/>
    <cellStyle name="Euro 8 3 9" xfId="44875" xr:uid="{00000000-0005-0000-0000-000001AF0000}"/>
    <cellStyle name="Euro 8 4" xfId="44876" xr:uid="{00000000-0005-0000-0000-000002AF0000}"/>
    <cellStyle name="Euro 8 4 2" xfId="44877" xr:uid="{00000000-0005-0000-0000-000003AF0000}"/>
    <cellStyle name="Euro 8 4 2 2" xfId="44878" xr:uid="{00000000-0005-0000-0000-000004AF0000}"/>
    <cellStyle name="Euro 8 4 3" xfId="44879" xr:uid="{00000000-0005-0000-0000-000005AF0000}"/>
    <cellStyle name="Euro 8 4 3 2" xfId="44880" xr:uid="{00000000-0005-0000-0000-000006AF0000}"/>
    <cellStyle name="Euro 8 4 4" xfId="44881" xr:uid="{00000000-0005-0000-0000-000007AF0000}"/>
    <cellStyle name="Euro 8 4 4 2" xfId="44882" xr:uid="{00000000-0005-0000-0000-000008AF0000}"/>
    <cellStyle name="Euro 8 4 5" xfId="44883" xr:uid="{00000000-0005-0000-0000-000009AF0000}"/>
    <cellStyle name="Euro 8 5" xfId="44884" xr:uid="{00000000-0005-0000-0000-00000AAF0000}"/>
    <cellStyle name="Euro 8 5 2" xfId="44885" xr:uid="{00000000-0005-0000-0000-00000BAF0000}"/>
    <cellStyle name="Euro 8 5 2 2" xfId="44886" xr:uid="{00000000-0005-0000-0000-00000CAF0000}"/>
    <cellStyle name="Euro 8 5 3" xfId="44887" xr:uid="{00000000-0005-0000-0000-00000DAF0000}"/>
    <cellStyle name="Euro 8 5 3 2" xfId="44888" xr:uid="{00000000-0005-0000-0000-00000EAF0000}"/>
    <cellStyle name="Euro 8 5 4" xfId="44889" xr:uid="{00000000-0005-0000-0000-00000FAF0000}"/>
    <cellStyle name="Euro 8 6" xfId="44890" xr:uid="{00000000-0005-0000-0000-000010AF0000}"/>
    <cellStyle name="Euro 8 6 2" xfId="44891" xr:uid="{00000000-0005-0000-0000-000011AF0000}"/>
    <cellStyle name="Euro 8 6 2 2" xfId="44892" xr:uid="{00000000-0005-0000-0000-000012AF0000}"/>
    <cellStyle name="Euro 8 6 3" xfId="44893" xr:uid="{00000000-0005-0000-0000-000013AF0000}"/>
    <cellStyle name="Euro 8 6 3 2" xfId="44894" xr:uid="{00000000-0005-0000-0000-000014AF0000}"/>
    <cellStyle name="Euro 8 6 4" xfId="44895" xr:uid="{00000000-0005-0000-0000-000015AF0000}"/>
    <cellStyle name="Euro 8 7" xfId="44896" xr:uid="{00000000-0005-0000-0000-000016AF0000}"/>
    <cellStyle name="Euro 8 7 2" xfId="44897" xr:uid="{00000000-0005-0000-0000-000017AF0000}"/>
    <cellStyle name="Euro 8 7 2 2" xfId="44898" xr:uid="{00000000-0005-0000-0000-000018AF0000}"/>
    <cellStyle name="Euro 8 7 3" xfId="44899" xr:uid="{00000000-0005-0000-0000-000019AF0000}"/>
    <cellStyle name="Euro 8 7 3 2" xfId="44900" xr:uid="{00000000-0005-0000-0000-00001AAF0000}"/>
    <cellStyle name="Euro 8 7 4" xfId="44901" xr:uid="{00000000-0005-0000-0000-00001BAF0000}"/>
    <cellStyle name="Euro 8 8" xfId="44902" xr:uid="{00000000-0005-0000-0000-00001CAF0000}"/>
    <cellStyle name="Euro 8 8 2" xfId="44903" xr:uid="{00000000-0005-0000-0000-00001DAF0000}"/>
    <cellStyle name="Euro 8 8 2 2" xfId="44904" xr:uid="{00000000-0005-0000-0000-00001EAF0000}"/>
    <cellStyle name="Euro 8 8 3" xfId="44905" xr:uid="{00000000-0005-0000-0000-00001FAF0000}"/>
    <cellStyle name="Euro 8 8 3 2" xfId="44906" xr:uid="{00000000-0005-0000-0000-000020AF0000}"/>
    <cellStyle name="Euro 8 8 4" xfId="44907" xr:uid="{00000000-0005-0000-0000-000021AF0000}"/>
    <cellStyle name="Euro 8 9" xfId="44908" xr:uid="{00000000-0005-0000-0000-000022AF0000}"/>
    <cellStyle name="Euro 8 9 2" xfId="44909" xr:uid="{00000000-0005-0000-0000-000023AF0000}"/>
    <cellStyle name="Euro 9" xfId="44910" xr:uid="{00000000-0005-0000-0000-000024AF0000}"/>
    <cellStyle name="Euro 9 10" xfId="44911" xr:uid="{00000000-0005-0000-0000-000025AF0000}"/>
    <cellStyle name="Euro 9 10 2" xfId="44912" xr:uid="{00000000-0005-0000-0000-000026AF0000}"/>
    <cellStyle name="Euro 9 11" xfId="44913" xr:uid="{00000000-0005-0000-0000-000027AF0000}"/>
    <cellStyle name="Euro 9 11 2" xfId="44914" xr:uid="{00000000-0005-0000-0000-000028AF0000}"/>
    <cellStyle name="Euro 9 12" xfId="44915" xr:uid="{00000000-0005-0000-0000-000029AF0000}"/>
    <cellStyle name="Euro 9 2" xfId="44916" xr:uid="{00000000-0005-0000-0000-00002AAF0000}"/>
    <cellStyle name="Euro 9 2 2" xfId="44917" xr:uid="{00000000-0005-0000-0000-00002BAF0000}"/>
    <cellStyle name="Euro 9 2 2 2" xfId="44918" xr:uid="{00000000-0005-0000-0000-00002CAF0000}"/>
    <cellStyle name="Euro 9 2 2 2 2" xfId="44919" xr:uid="{00000000-0005-0000-0000-00002DAF0000}"/>
    <cellStyle name="Euro 9 2 2 3" xfId="44920" xr:uid="{00000000-0005-0000-0000-00002EAF0000}"/>
    <cellStyle name="Euro 9 2 2 3 2" xfId="44921" xr:uid="{00000000-0005-0000-0000-00002FAF0000}"/>
    <cellStyle name="Euro 9 2 2 4" xfId="44922" xr:uid="{00000000-0005-0000-0000-000030AF0000}"/>
    <cellStyle name="Euro 9 2 3" xfId="44923" xr:uid="{00000000-0005-0000-0000-000031AF0000}"/>
    <cellStyle name="Euro 9 2 3 2" xfId="44924" xr:uid="{00000000-0005-0000-0000-000032AF0000}"/>
    <cellStyle name="Euro 9 2 3 2 2" xfId="44925" xr:uid="{00000000-0005-0000-0000-000033AF0000}"/>
    <cellStyle name="Euro 9 2 3 3" xfId="44926" xr:uid="{00000000-0005-0000-0000-000034AF0000}"/>
    <cellStyle name="Euro 9 2 3 3 2" xfId="44927" xr:uid="{00000000-0005-0000-0000-000035AF0000}"/>
    <cellStyle name="Euro 9 2 3 4" xfId="44928" xr:uid="{00000000-0005-0000-0000-000036AF0000}"/>
    <cellStyle name="Euro 9 2 4" xfId="44929" xr:uid="{00000000-0005-0000-0000-000037AF0000}"/>
    <cellStyle name="Euro 9 2 4 2" xfId="44930" xr:uid="{00000000-0005-0000-0000-000038AF0000}"/>
    <cellStyle name="Euro 9 2 4 2 2" xfId="44931" xr:uid="{00000000-0005-0000-0000-000039AF0000}"/>
    <cellStyle name="Euro 9 2 4 3" xfId="44932" xr:uid="{00000000-0005-0000-0000-00003AAF0000}"/>
    <cellStyle name="Euro 9 2 4 3 2" xfId="44933" xr:uid="{00000000-0005-0000-0000-00003BAF0000}"/>
    <cellStyle name="Euro 9 2 4 4" xfId="44934" xr:uid="{00000000-0005-0000-0000-00003CAF0000}"/>
    <cellStyle name="Euro 9 2 5" xfId="44935" xr:uid="{00000000-0005-0000-0000-00003DAF0000}"/>
    <cellStyle name="Euro 9 2 5 2" xfId="44936" xr:uid="{00000000-0005-0000-0000-00003EAF0000}"/>
    <cellStyle name="Euro 9 2 6" xfId="44937" xr:uid="{00000000-0005-0000-0000-00003FAF0000}"/>
    <cellStyle name="Euro 9 2 6 2" xfId="44938" xr:uid="{00000000-0005-0000-0000-000040AF0000}"/>
    <cellStyle name="Euro 9 2 7" xfId="44939" xr:uid="{00000000-0005-0000-0000-000041AF0000}"/>
    <cellStyle name="Euro 9 2 7 2" xfId="44940" xr:uid="{00000000-0005-0000-0000-000042AF0000}"/>
    <cellStyle name="Euro 9 2 8" xfId="44941" xr:uid="{00000000-0005-0000-0000-000043AF0000}"/>
    <cellStyle name="Euro 9 3" xfId="44942" xr:uid="{00000000-0005-0000-0000-000044AF0000}"/>
    <cellStyle name="Euro 9 3 2" xfId="44943" xr:uid="{00000000-0005-0000-0000-000045AF0000}"/>
    <cellStyle name="Euro 9 3 2 2" xfId="44944" xr:uid="{00000000-0005-0000-0000-000046AF0000}"/>
    <cellStyle name="Euro 9 3 2 2 2" xfId="44945" xr:uid="{00000000-0005-0000-0000-000047AF0000}"/>
    <cellStyle name="Euro 9 3 2 3" xfId="44946" xr:uid="{00000000-0005-0000-0000-000048AF0000}"/>
    <cellStyle name="Euro 9 3 2 3 2" xfId="44947" xr:uid="{00000000-0005-0000-0000-000049AF0000}"/>
    <cellStyle name="Euro 9 3 2 4" xfId="44948" xr:uid="{00000000-0005-0000-0000-00004AAF0000}"/>
    <cellStyle name="Euro 9 3 3" xfId="44949" xr:uid="{00000000-0005-0000-0000-00004BAF0000}"/>
    <cellStyle name="Euro 9 3 3 2" xfId="44950" xr:uid="{00000000-0005-0000-0000-00004CAF0000}"/>
    <cellStyle name="Euro 9 3 3 2 2" xfId="44951" xr:uid="{00000000-0005-0000-0000-00004DAF0000}"/>
    <cellStyle name="Euro 9 3 3 3" xfId="44952" xr:uid="{00000000-0005-0000-0000-00004EAF0000}"/>
    <cellStyle name="Euro 9 3 3 3 2" xfId="44953" xr:uid="{00000000-0005-0000-0000-00004FAF0000}"/>
    <cellStyle name="Euro 9 3 3 4" xfId="44954" xr:uid="{00000000-0005-0000-0000-000050AF0000}"/>
    <cellStyle name="Euro 9 3 4" xfId="44955" xr:uid="{00000000-0005-0000-0000-000051AF0000}"/>
    <cellStyle name="Euro 9 3 4 2" xfId="44956" xr:uid="{00000000-0005-0000-0000-000052AF0000}"/>
    <cellStyle name="Euro 9 3 4 2 2" xfId="44957" xr:uid="{00000000-0005-0000-0000-000053AF0000}"/>
    <cellStyle name="Euro 9 3 4 3" xfId="44958" xr:uid="{00000000-0005-0000-0000-000054AF0000}"/>
    <cellStyle name="Euro 9 3 4 3 2" xfId="44959" xr:uid="{00000000-0005-0000-0000-000055AF0000}"/>
    <cellStyle name="Euro 9 3 4 4" xfId="44960" xr:uid="{00000000-0005-0000-0000-000056AF0000}"/>
    <cellStyle name="Euro 9 3 5" xfId="44961" xr:uid="{00000000-0005-0000-0000-000057AF0000}"/>
    <cellStyle name="Euro 9 3 5 2" xfId="44962" xr:uid="{00000000-0005-0000-0000-000058AF0000}"/>
    <cellStyle name="Euro 9 3 6" xfId="44963" xr:uid="{00000000-0005-0000-0000-000059AF0000}"/>
    <cellStyle name="Euro 9 3 6 2" xfId="44964" xr:uid="{00000000-0005-0000-0000-00005AAF0000}"/>
    <cellStyle name="Euro 9 3 7" xfId="44965" xr:uid="{00000000-0005-0000-0000-00005BAF0000}"/>
    <cellStyle name="Euro 9 4" xfId="44966" xr:uid="{00000000-0005-0000-0000-00005CAF0000}"/>
    <cellStyle name="Euro 9 4 2" xfId="44967" xr:uid="{00000000-0005-0000-0000-00005DAF0000}"/>
    <cellStyle name="Euro 9 4 2 2" xfId="44968" xr:uid="{00000000-0005-0000-0000-00005EAF0000}"/>
    <cellStyle name="Euro 9 4 3" xfId="44969" xr:uid="{00000000-0005-0000-0000-00005FAF0000}"/>
    <cellStyle name="Euro 9 4 3 2" xfId="44970" xr:uid="{00000000-0005-0000-0000-000060AF0000}"/>
    <cellStyle name="Euro 9 4 4" xfId="44971" xr:uid="{00000000-0005-0000-0000-000061AF0000}"/>
    <cellStyle name="Euro 9 5" xfId="44972" xr:uid="{00000000-0005-0000-0000-000062AF0000}"/>
    <cellStyle name="Euro 9 5 2" xfId="44973" xr:uid="{00000000-0005-0000-0000-000063AF0000}"/>
    <cellStyle name="Euro 9 5 2 2" xfId="44974" xr:uid="{00000000-0005-0000-0000-000064AF0000}"/>
    <cellStyle name="Euro 9 5 3" xfId="44975" xr:uid="{00000000-0005-0000-0000-000065AF0000}"/>
    <cellStyle name="Euro 9 5 3 2" xfId="44976" xr:uid="{00000000-0005-0000-0000-000066AF0000}"/>
    <cellStyle name="Euro 9 5 4" xfId="44977" xr:uid="{00000000-0005-0000-0000-000067AF0000}"/>
    <cellStyle name="Euro 9 6" xfId="44978" xr:uid="{00000000-0005-0000-0000-000068AF0000}"/>
    <cellStyle name="Euro 9 6 2" xfId="44979" xr:uid="{00000000-0005-0000-0000-000069AF0000}"/>
    <cellStyle name="Euro 9 6 2 2" xfId="44980" xr:uid="{00000000-0005-0000-0000-00006AAF0000}"/>
    <cellStyle name="Euro 9 6 3" xfId="44981" xr:uid="{00000000-0005-0000-0000-00006BAF0000}"/>
    <cellStyle name="Euro 9 6 3 2" xfId="44982" xr:uid="{00000000-0005-0000-0000-00006CAF0000}"/>
    <cellStyle name="Euro 9 6 4" xfId="44983" xr:uid="{00000000-0005-0000-0000-00006DAF0000}"/>
    <cellStyle name="Euro 9 7" xfId="44984" xr:uid="{00000000-0005-0000-0000-00006EAF0000}"/>
    <cellStyle name="Euro 9 7 2" xfId="44985" xr:uid="{00000000-0005-0000-0000-00006FAF0000}"/>
    <cellStyle name="Euro 9 7 2 2" xfId="44986" xr:uid="{00000000-0005-0000-0000-000070AF0000}"/>
    <cellStyle name="Euro 9 7 3" xfId="44987" xr:uid="{00000000-0005-0000-0000-000071AF0000}"/>
    <cellStyle name="Euro 9 7 3 2" xfId="44988" xr:uid="{00000000-0005-0000-0000-000072AF0000}"/>
    <cellStyle name="Euro 9 7 4" xfId="44989" xr:uid="{00000000-0005-0000-0000-000073AF0000}"/>
    <cellStyle name="Euro 9 8" xfId="44990" xr:uid="{00000000-0005-0000-0000-000074AF0000}"/>
    <cellStyle name="Euro 9 8 2" xfId="44991" xr:uid="{00000000-0005-0000-0000-000075AF0000}"/>
    <cellStyle name="Euro 9 8 2 2" xfId="44992" xr:uid="{00000000-0005-0000-0000-000076AF0000}"/>
    <cellStyle name="Euro 9 8 3" xfId="44993" xr:uid="{00000000-0005-0000-0000-000077AF0000}"/>
    <cellStyle name="Euro 9 8 3 2" xfId="44994" xr:uid="{00000000-0005-0000-0000-000078AF0000}"/>
    <cellStyle name="Euro 9 8 4" xfId="44995" xr:uid="{00000000-0005-0000-0000-000079AF0000}"/>
    <cellStyle name="Euro 9 9" xfId="44996" xr:uid="{00000000-0005-0000-0000-00007AAF0000}"/>
    <cellStyle name="Euro 9 9 2" xfId="44997" xr:uid="{00000000-0005-0000-0000-00007BAF0000}"/>
    <cellStyle name="Euro_2010" xfId="44998" xr:uid="{00000000-0005-0000-0000-00007CAF0000}"/>
    <cellStyle name="Explanatory Text" xfId="44999" xr:uid="{00000000-0005-0000-0000-00007DAF0000}"/>
    <cellStyle name="Explanatory Text 2" xfId="45000" xr:uid="{00000000-0005-0000-0000-00007EAF0000}"/>
    <cellStyle name="Explanatory Text 3" xfId="45001" xr:uid="{00000000-0005-0000-0000-00007FAF0000}"/>
    <cellStyle name="Explanatory Text 4" xfId="45002" xr:uid="{00000000-0005-0000-0000-000080AF0000}"/>
    <cellStyle name="Explanatory Text 5" xfId="45003" xr:uid="{00000000-0005-0000-0000-000081AF0000}"/>
    <cellStyle name="Explanatory Text 6" xfId="45004" xr:uid="{00000000-0005-0000-0000-000082AF0000}"/>
    <cellStyle name="F.Hintergrund" xfId="45005" xr:uid="{00000000-0005-0000-0000-000083AF0000}"/>
    <cellStyle name="F.Hintergrund 2" xfId="45006" xr:uid="{00000000-0005-0000-0000-000084AF0000}"/>
    <cellStyle name="F.Hintergrund 3" xfId="45007" xr:uid="{00000000-0005-0000-0000-000085AF0000}"/>
    <cellStyle name="Fest" xfId="45008" xr:uid="{00000000-0005-0000-0000-000086AF0000}"/>
    <cellStyle name="figures not bold" xfId="45009" xr:uid="{00000000-0005-0000-0000-000087AF0000}"/>
    <cellStyle name="Good" xfId="45010" xr:uid="{00000000-0005-0000-0000-000088AF0000}"/>
    <cellStyle name="Good 2" xfId="45011" xr:uid="{00000000-0005-0000-0000-000089AF0000}"/>
    <cellStyle name="Good 2 2" xfId="45012" xr:uid="{00000000-0005-0000-0000-00008AAF0000}"/>
    <cellStyle name="Good 3" xfId="45013" xr:uid="{00000000-0005-0000-0000-00008BAF0000}"/>
    <cellStyle name="Good 4" xfId="45014" xr:uid="{00000000-0005-0000-0000-00008CAF0000}"/>
    <cellStyle name="Good 5" xfId="45015" xr:uid="{00000000-0005-0000-0000-00008DAF0000}"/>
    <cellStyle name="Good 6" xfId="45016" xr:uid="{00000000-0005-0000-0000-00008EAF0000}"/>
    <cellStyle name="Good 7" xfId="45017" xr:uid="{00000000-0005-0000-0000-00008FAF0000}"/>
    <cellStyle name="GP" xfId="45018" xr:uid="{00000000-0005-0000-0000-000090AF0000}"/>
    <cellStyle name="Gut" xfId="102" builtinId="26" customBuiltin="1"/>
    <cellStyle name="Gut 2" xfId="103" xr:uid="{00000000-0005-0000-0000-000092AF0000}"/>
    <cellStyle name="Gut 2 10" xfId="45019" xr:uid="{00000000-0005-0000-0000-000093AF0000}"/>
    <cellStyle name="Gut 2 11" xfId="45020" xr:uid="{00000000-0005-0000-0000-000094AF0000}"/>
    <cellStyle name="Gut 2 12" xfId="45021" xr:uid="{00000000-0005-0000-0000-000095AF0000}"/>
    <cellStyle name="Gut 2 2" xfId="45022" xr:uid="{00000000-0005-0000-0000-000096AF0000}"/>
    <cellStyle name="Gut 2 2 2" xfId="45023" xr:uid="{00000000-0005-0000-0000-000097AF0000}"/>
    <cellStyle name="Gut 2 2 2 2" xfId="45024" xr:uid="{00000000-0005-0000-0000-000098AF0000}"/>
    <cellStyle name="Gut 2 2 3" xfId="45025" xr:uid="{00000000-0005-0000-0000-000099AF0000}"/>
    <cellStyle name="Gut 2 2 4" xfId="45026" xr:uid="{00000000-0005-0000-0000-00009AAF0000}"/>
    <cellStyle name="Gut 2 2 5" xfId="45027" xr:uid="{00000000-0005-0000-0000-00009BAF0000}"/>
    <cellStyle name="Gut 2 3" xfId="45028" xr:uid="{00000000-0005-0000-0000-00009CAF0000}"/>
    <cellStyle name="Gut 2 3 2" xfId="45029" xr:uid="{00000000-0005-0000-0000-00009DAF0000}"/>
    <cellStyle name="Gut 2 3 3" xfId="45030" xr:uid="{00000000-0005-0000-0000-00009EAF0000}"/>
    <cellStyle name="Gut 2 3 4" xfId="45031" xr:uid="{00000000-0005-0000-0000-00009FAF0000}"/>
    <cellStyle name="Gut 2 4" xfId="45032" xr:uid="{00000000-0005-0000-0000-0000A0AF0000}"/>
    <cellStyle name="Gut 2 4 2" xfId="45033" xr:uid="{00000000-0005-0000-0000-0000A1AF0000}"/>
    <cellStyle name="Gut 2 4 3" xfId="45034" xr:uid="{00000000-0005-0000-0000-0000A2AF0000}"/>
    <cellStyle name="Gut 2 4 4" xfId="45035" xr:uid="{00000000-0005-0000-0000-0000A3AF0000}"/>
    <cellStyle name="Gut 2 5" xfId="45036" xr:uid="{00000000-0005-0000-0000-0000A4AF0000}"/>
    <cellStyle name="Gut 2 5 2" xfId="45037" xr:uid="{00000000-0005-0000-0000-0000A5AF0000}"/>
    <cellStyle name="Gut 2 5 3" xfId="45038" xr:uid="{00000000-0005-0000-0000-0000A6AF0000}"/>
    <cellStyle name="Gut 2 5 4" xfId="45039" xr:uid="{00000000-0005-0000-0000-0000A7AF0000}"/>
    <cellStyle name="Gut 2 6" xfId="45040" xr:uid="{00000000-0005-0000-0000-0000A8AF0000}"/>
    <cellStyle name="Gut 2 6 2" xfId="45041" xr:uid="{00000000-0005-0000-0000-0000A9AF0000}"/>
    <cellStyle name="Gut 2 7" xfId="45042" xr:uid="{00000000-0005-0000-0000-0000AAAF0000}"/>
    <cellStyle name="Gut 2 8" xfId="45043" xr:uid="{00000000-0005-0000-0000-0000ABAF0000}"/>
    <cellStyle name="Gut 2 9" xfId="45044" xr:uid="{00000000-0005-0000-0000-0000ACAF0000}"/>
    <cellStyle name="Gut 2_Aug" xfId="45045" xr:uid="{00000000-0005-0000-0000-0000ADAF0000}"/>
    <cellStyle name="Gut 3" xfId="45046" xr:uid="{00000000-0005-0000-0000-0000AEAF0000}"/>
    <cellStyle name="Gut 3 2" xfId="45047" xr:uid="{00000000-0005-0000-0000-0000AFAF0000}"/>
    <cellStyle name="Gut 3 2 2" xfId="45048" xr:uid="{00000000-0005-0000-0000-0000B0AF0000}"/>
    <cellStyle name="Gut 3 2 3" xfId="45049" xr:uid="{00000000-0005-0000-0000-0000B1AF0000}"/>
    <cellStyle name="Gut 3 2 3 2" xfId="45050" xr:uid="{00000000-0005-0000-0000-0000B2AF0000}"/>
    <cellStyle name="Gut 3 2 4" xfId="45051" xr:uid="{00000000-0005-0000-0000-0000B3AF0000}"/>
    <cellStyle name="Gut 3 3" xfId="45052" xr:uid="{00000000-0005-0000-0000-0000B4AF0000}"/>
    <cellStyle name="Gut 3 4" xfId="45053" xr:uid="{00000000-0005-0000-0000-0000B5AF0000}"/>
    <cellStyle name="Gut 3 5" xfId="45054" xr:uid="{00000000-0005-0000-0000-0000B6AF0000}"/>
    <cellStyle name="Gut 3 6" xfId="45055" xr:uid="{00000000-0005-0000-0000-0000B7AF0000}"/>
    <cellStyle name="Gut 3_Aug" xfId="45056" xr:uid="{00000000-0005-0000-0000-0000B8AF0000}"/>
    <cellStyle name="Gut 4" xfId="45057" xr:uid="{00000000-0005-0000-0000-0000B9AF0000}"/>
    <cellStyle name="Gut 4 2" xfId="45058" xr:uid="{00000000-0005-0000-0000-0000BAAF0000}"/>
    <cellStyle name="Gut 4 3" xfId="45059" xr:uid="{00000000-0005-0000-0000-0000BBAF0000}"/>
    <cellStyle name="Gut 4 4" xfId="45060" xr:uid="{00000000-0005-0000-0000-0000BCAF0000}"/>
    <cellStyle name="Gut 4 5" xfId="45061" xr:uid="{00000000-0005-0000-0000-0000BDAF0000}"/>
    <cellStyle name="Gut 5" xfId="45062" xr:uid="{00000000-0005-0000-0000-0000BEAF0000}"/>
    <cellStyle name="Gut 6" xfId="45063" xr:uid="{00000000-0005-0000-0000-0000BFAF0000}"/>
    <cellStyle name="Gut 7" xfId="45064" xr:uid="{00000000-0005-0000-0000-0000C0AF0000}"/>
    <cellStyle name="Gut 8" xfId="45065" xr:uid="{00000000-0005-0000-0000-0000C1AF0000}"/>
    <cellStyle name="Gut 9" xfId="45066" xr:uid="{00000000-0005-0000-0000-0000C2AF0000}"/>
    <cellStyle name="header" xfId="45067" xr:uid="{00000000-0005-0000-0000-0000C3AF0000}"/>
    <cellStyle name="Heading" xfId="45068" xr:uid="{00000000-0005-0000-0000-0000C4AF0000}"/>
    <cellStyle name="Heading 1" xfId="45069" xr:uid="{00000000-0005-0000-0000-0000C5AF0000}"/>
    <cellStyle name="Heading 1 2" xfId="45070" xr:uid="{00000000-0005-0000-0000-0000C6AF0000}"/>
    <cellStyle name="Heading 1 2 2" xfId="45071" xr:uid="{00000000-0005-0000-0000-0000C7AF0000}"/>
    <cellStyle name="Heading 1 2 3" xfId="45072" xr:uid="{00000000-0005-0000-0000-0000C8AF0000}"/>
    <cellStyle name="Heading 1 2 4" xfId="45073" xr:uid="{00000000-0005-0000-0000-0000C9AF0000}"/>
    <cellStyle name="Heading 1 3" xfId="45074" xr:uid="{00000000-0005-0000-0000-0000CAAF0000}"/>
    <cellStyle name="Heading 1 4" xfId="45075" xr:uid="{00000000-0005-0000-0000-0000CBAF0000}"/>
    <cellStyle name="Heading 1 5" xfId="45076" xr:uid="{00000000-0005-0000-0000-0000CCAF0000}"/>
    <cellStyle name="Heading 1 6" xfId="45077" xr:uid="{00000000-0005-0000-0000-0000CDAF0000}"/>
    <cellStyle name="Heading 1 7" xfId="45078" xr:uid="{00000000-0005-0000-0000-0000CEAF0000}"/>
    <cellStyle name="Heading 1 8" xfId="45079" xr:uid="{00000000-0005-0000-0000-0000CFAF0000}"/>
    <cellStyle name="Heading 10" xfId="45080" xr:uid="{00000000-0005-0000-0000-0000D0AF0000}"/>
    <cellStyle name="Heading 11" xfId="45081" xr:uid="{00000000-0005-0000-0000-0000D1AF0000}"/>
    <cellStyle name="Heading 2" xfId="45082" xr:uid="{00000000-0005-0000-0000-0000D2AF0000}"/>
    <cellStyle name="Heading 2 2" xfId="45083" xr:uid="{00000000-0005-0000-0000-0000D3AF0000}"/>
    <cellStyle name="Heading 2 2 2" xfId="45084" xr:uid="{00000000-0005-0000-0000-0000D4AF0000}"/>
    <cellStyle name="Heading 2 2 3" xfId="45085" xr:uid="{00000000-0005-0000-0000-0000D5AF0000}"/>
    <cellStyle name="Heading 2 2 4" xfId="45086" xr:uid="{00000000-0005-0000-0000-0000D6AF0000}"/>
    <cellStyle name="Heading 2 3" xfId="45087" xr:uid="{00000000-0005-0000-0000-0000D7AF0000}"/>
    <cellStyle name="Heading 2 4" xfId="45088" xr:uid="{00000000-0005-0000-0000-0000D8AF0000}"/>
    <cellStyle name="Heading 2 5" xfId="45089" xr:uid="{00000000-0005-0000-0000-0000D9AF0000}"/>
    <cellStyle name="Heading 2 6" xfId="45090" xr:uid="{00000000-0005-0000-0000-0000DAAF0000}"/>
    <cellStyle name="Heading 2 7" xfId="45091" xr:uid="{00000000-0005-0000-0000-0000DBAF0000}"/>
    <cellStyle name="Heading 2 8" xfId="45092" xr:uid="{00000000-0005-0000-0000-0000DCAF0000}"/>
    <cellStyle name="Heading 3" xfId="45093" xr:uid="{00000000-0005-0000-0000-0000DDAF0000}"/>
    <cellStyle name="Heading 3 2" xfId="45094" xr:uid="{00000000-0005-0000-0000-0000DEAF0000}"/>
    <cellStyle name="Heading 3 2 2" xfId="45095" xr:uid="{00000000-0005-0000-0000-0000DFAF0000}"/>
    <cellStyle name="Heading 3 2 3" xfId="45096" xr:uid="{00000000-0005-0000-0000-0000E0AF0000}"/>
    <cellStyle name="Heading 3 2 4" xfId="45097" xr:uid="{00000000-0005-0000-0000-0000E1AF0000}"/>
    <cellStyle name="Heading 3 3" xfId="45098" xr:uid="{00000000-0005-0000-0000-0000E2AF0000}"/>
    <cellStyle name="Heading 3 4" xfId="45099" xr:uid="{00000000-0005-0000-0000-0000E3AF0000}"/>
    <cellStyle name="Heading 3 5" xfId="45100" xr:uid="{00000000-0005-0000-0000-0000E4AF0000}"/>
    <cellStyle name="Heading 3 6" xfId="45101" xr:uid="{00000000-0005-0000-0000-0000E5AF0000}"/>
    <cellStyle name="Heading 3 7" xfId="45102" xr:uid="{00000000-0005-0000-0000-0000E6AF0000}"/>
    <cellStyle name="Heading 3 8" xfId="45103" xr:uid="{00000000-0005-0000-0000-0000E7AF0000}"/>
    <cellStyle name="Heading 4" xfId="45104" xr:uid="{00000000-0005-0000-0000-0000E8AF0000}"/>
    <cellStyle name="Heading 4 2" xfId="45105" xr:uid="{00000000-0005-0000-0000-0000E9AF0000}"/>
    <cellStyle name="Heading 4 2 2" xfId="45106" xr:uid="{00000000-0005-0000-0000-0000EAAF0000}"/>
    <cellStyle name="Heading 4 2 3" xfId="45107" xr:uid="{00000000-0005-0000-0000-0000EBAF0000}"/>
    <cellStyle name="Heading 4 2 4" xfId="45108" xr:uid="{00000000-0005-0000-0000-0000ECAF0000}"/>
    <cellStyle name="Heading 4 3" xfId="45109" xr:uid="{00000000-0005-0000-0000-0000EDAF0000}"/>
    <cellStyle name="Heading 4 4" xfId="45110" xr:uid="{00000000-0005-0000-0000-0000EEAF0000}"/>
    <cellStyle name="Heading 4 5" xfId="45111" xr:uid="{00000000-0005-0000-0000-0000EFAF0000}"/>
    <cellStyle name="Heading 4 6" xfId="45112" xr:uid="{00000000-0005-0000-0000-0000F0AF0000}"/>
    <cellStyle name="Heading 4 7" xfId="45113" xr:uid="{00000000-0005-0000-0000-0000F1AF0000}"/>
    <cellStyle name="Heading 4 8" xfId="45114" xr:uid="{00000000-0005-0000-0000-0000F2AF0000}"/>
    <cellStyle name="Heading 5" xfId="45115" xr:uid="{00000000-0005-0000-0000-0000F3AF0000}"/>
    <cellStyle name="Heading 5 2" xfId="45116" xr:uid="{00000000-0005-0000-0000-0000F4AF0000}"/>
    <cellStyle name="Heading 5 2 2" xfId="45117" xr:uid="{00000000-0005-0000-0000-0000F5AF0000}"/>
    <cellStyle name="Heading 5 2 3" xfId="45118" xr:uid="{00000000-0005-0000-0000-0000F6AF0000}"/>
    <cellStyle name="Heading 5 2 4" xfId="45119" xr:uid="{00000000-0005-0000-0000-0000F7AF0000}"/>
    <cellStyle name="Heading 5 3" xfId="45120" xr:uid="{00000000-0005-0000-0000-0000F8AF0000}"/>
    <cellStyle name="Heading 5 3 2" xfId="45121" xr:uid="{00000000-0005-0000-0000-0000F9AF0000}"/>
    <cellStyle name="Heading 5 3 3" xfId="45122" xr:uid="{00000000-0005-0000-0000-0000FAAF0000}"/>
    <cellStyle name="Heading 5 4" xfId="45123" xr:uid="{00000000-0005-0000-0000-0000FBAF0000}"/>
    <cellStyle name="Heading 5 5" xfId="45124" xr:uid="{00000000-0005-0000-0000-0000FCAF0000}"/>
    <cellStyle name="Heading 6" xfId="45125" xr:uid="{00000000-0005-0000-0000-0000FDAF0000}"/>
    <cellStyle name="Heading 6 2" xfId="45126" xr:uid="{00000000-0005-0000-0000-0000FEAF0000}"/>
    <cellStyle name="Heading 6 3" xfId="45127" xr:uid="{00000000-0005-0000-0000-0000FFAF0000}"/>
    <cellStyle name="Heading 6 4" xfId="45128" xr:uid="{00000000-0005-0000-0000-000000B00000}"/>
    <cellStyle name="Heading 7" xfId="45129" xr:uid="{00000000-0005-0000-0000-000001B00000}"/>
    <cellStyle name="Heading 7 2" xfId="45130" xr:uid="{00000000-0005-0000-0000-000002B00000}"/>
    <cellStyle name="Heading 7 2 2" xfId="45131" xr:uid="{00000000-0005-0000-0000-000003B00000}"/>
    <cellStyle name="Heading 7 2 3" xfId="45132" xr:uid="{00000000-0005-0000-0000-000004B00000}"/>
    <cellStyle name="Heading 7 2 4" xfId="45133" xr:uid="{00000000-0005-0000-0000-000005B00000}"/>
    <cellStyle name="Heading 7 3" xfId="45134" xr:uid="{00000000-0005-0000-0000-000006B00000}"/>
    <cellStyle name="Heading 7 4" xfId="45135" xr:uid="{00000000-0005-0000-0000-000007B00000}"/>
    <cellStyle name="Heading 7 5" xfId="45136" xr:uid="{00000000-0005-0000-0000-000008B00000}"/>
    <cellStyle name="Heading 8" xfId="45137" xr:uid="{00000000-0005-0000-0000-000009B00000}"/>
    <cellStyle name="Heading 8 2" xfId="45138" xr:uid="{00000000-0005-0000-0000-00000AB00000}"/>
    <cellStyle name="Heading 8 3" xfId="45139" xr:uid="{00000000-0005-0000-0000-00000BB00000}"/>
    <cellStyle name="Heading 8 4" xfId="45140" xr:uid="{00000000-0005-0000-0000-00000CB00000}"/>
    <cellStyle name="Heading 9" xfId="45141" xr:uid="{00000000-0005-0000-0000-00000DB00000}"/>
    <cellStyle name="Heading 9 2" xfId="45142" xr:uid="{00000000-0005-0000-0000-00000EB00000}"/>
    <cellStyle name="Heading 9 2 2" xfId="45143" xr:uid="{00000000-0005-0000-0000-00000FB00000}"/>
    <cellStyle name="Heading 9 3" xfId="45144" xr:uid="{00000000-0005-0000-0000-000010B00000}"/>
    <cellStyle name="Heading 9 4" xfId="45145" xr:uid="{00000000-0005-0000-0000-000011B00000}"/>
    <cellStyle name="Heading_Netto" xfId="45146" xr:uid="{00000000-0005-0000-0000-000012B00000}"/>
    <cellStyle name="HeadInner" xfId="45147" xr:uid="{00000000-0005-0000-0000-000013B00000}"/>
    <cellStyle name="HeadInner 2" xfId="45148" xr:uid="{00000000-0005-0000-0000-000014B00000}"/>
    <cellStyle name="HeadInner 2 2" xfId="45149" xr:uid="{00000000-0005-0000-0000-000015B00000}"/>
    <cellStyle name="HeadInner 2 2 2" xfId="45150" xr:uid="{00000000-0005-0000-0000-000016B00000}"/>
    <cellStyle name="HeadInner 2 2 3" xfId="45151" xr:uid="{00000000-0005-0000-0000-000017B00000}"/>
    <cellStyle name="HeadInner 2 2 4" xfId="45152" xr:uid="{00000000-0005-0000-0000-000018B00000}"/>
    <cellStyle name="HeadInner 2 3" xfId="45153" xr:uid="{00000000-0005-0000-0000-000019B00000}"/>
    <cellStyle name="HeadInner 2 3 2" xfId="45154" xr:uid="{00000000-0005-0000-0000-00001AB00000}"/>
    <cellStyle name="HeadInner 2 3 3" xfId="45155" xr:uid="{00000000-0005-0000-0000-00001BB00000}"/>
    <cellStyle name="HeadInner 2 4" xfId="45156" xr:uid="{00000000-0005-0000-0000-00001CB00000}"/>
    <cellStyle name="HeadInner 2 5" xfId="45157" xr:uid="{00000000-0005-0000-0000-00001DB00000}"/>
    <cellStyle name="HeadInner 3" xfId="45158" xr:uid="{00000000-0005-0000-0000-00001EB00000}"/>
    <cellStyle name="HeadInner 3 2" xfId="45159" xr:uid="{00000000-0005-0000-0000-00001FB00000}"/>
    <cellStyle name="HeadInner 3 3" xfId="45160" xr:uid="{00000000-0005-0000-0000-000020B00000}"/>
    <cellStyle name="HeadInner 3 4" xfId="45161" xr:uid="{00000000-0005-0000-0000-000021B00000}"/>
    <cellStyle name="HeadInner 4" xfId="45162" xr:uid="{00000000-0005-0000-0000-000022B00000}"/>
    <cellStyle name="HeadInner 4 2" xfId="45163" xr:uid="{00000000-0005-0000-0000-000023B00000}"/>
    <cellStyle name="HeadInner 4 2 2" xfId="45164" xr:uid="{00000000-0005-0000-0000-000024B00000}"/>
    <cellStyle name="HeadInner 4 2 3" xfId="45165" xr:uid="{00000000-0005-0000-0000-000025B00000}"/>
    <cellStyle name="HeadInner 4 2 4" xfId="45166" xr:uid="{00000000-0005-0000-0000-000026B00000}"/>
    <cellStyle name="HeadInner 4 3" xfId="45167" xr:uid="{00000000-0005-0000-0000-000027B00000}"/>
    <cellStyle name="HeadInner 4 4" xfId="45168" xr:uid="{00000000-0005-0000-0000-000028B00000}"/>
    <cellStyle name="HeadInner 4 5" xfId="45169" xr:uid="{00000000-0005-0000-0000-000029B00000}"/>
    <cellStyle name="HeadInner 5" xfId="45170" xr:uid="{00000000-0005-0000-0000-00002AB00000}"/>
    <cellStyle name="HeadInner 5 2" xfId="45171" xr:uid="{00000000-0005-0000-0000-00002BB00000}"/>
    <cellStyle name="HeadInner 5 3" xfId="45172" xr:uid="{00000000-0005-0000-0000-00002CB00000}"/>
    <cellStyle name="HeadInner 5 4" xfId="45173" xr:uid="{00000000-0005-0000-0000-00002DB00000}"/>
    <cellStyle name="HeadInner 6" xfId="45174" xr:uid="{00000000-0005-0000-0000-00002EB00000}"/>
    <cellStyle name="HeadInner 6 2" xfId="45175" xr:uid="{00000000-0005-0000-0000-00002FB00000}"/>
    <cellStyle name="HeadInner 6 2 2" xfId="45176" xr:uid="{00000000-0005-0000-0000-000030B00000}"/>
    <cellStyle name="HeadInner 6 3" xfId="45177" xr:uid="{00000000-0005-0000-0000-000031B00000}"/>
    <cellStyle name="HeadInner 6 4" xfId="45178" xr:uid="{00000000-0005-0000-0000-000032B00000}"/>
    <cellStyle name="HeadInner 7" xfId="45179" xr:uid="{00000000-0005-0000-0000-000033B00000}"/>
    <cellStyle name="HeadInner 8" xfId="45180" xr:uid="{00000000-0005-0000-0000-000034B00000}"/>
    <cellStyle name="HeadOuter" xfId="45181" xr:uid="{00000000-0005-0000-0000-000035B00000}"/>
    <cellStyle name="HeadOuter 10" xfId="45182" xr:uid="{00000000-0005-0000-0000-000036B00000}"/>
    <cellStyle name="HeadOuter 10 2" xfId="45183" xr:uid="{00000000-0005-0000-0000-000037B00000}"/>
    <cellStyle name="HeadOuter 10 2 2" xfId="45184" xr:uid="{00000000-0005-0000-0000-000038B00000}"/>
    <cellStyle name="HeadOuter 10 3" xfId="45185" xr:uid="{00000000-0005-0000-0000-000039B00000}"/>
    <cellStyle name="HeadOuter 10 3 2" xfId="45186" xr:uid="{00000000-0005-0000-0000-00003AB00000}"/>
    <cellStyle name="HeadOuter 10 4" xfId="45187" xr:uid="{00000000-0005-0000-0000-00003BB00000}"/>
    <cellStyle name="HeadOuter 11" xfId="45188" xr:uid="{00000000-0005-0000-0000-00003CB00000}"/>
    <cellStyle name="HeadOuter 11 2" xfId="45189" xr:uid="{00000000-0005-0000-0000-00003DB00000}"/>
    <cellStyle name="HeadOuter 11 2 2" xfId="45190" xr:uid="{00000000-0005-0000-0000-00003EB00000}"/>
    <cellStyle name="HeadOuter 11 3" xfId="45191" xr:uid="{00000000-0005-0000-0000-00003FB00000}"/>
    <cellStyle name="HeadOuter 11 3 2" xfId="45192" xr:uid="{00000000-0005-0000-0000-000040B00000}"/>
    <cellStyle name="HeadOuter 11 4" xfId="45193" xr:uid="{00000000-0005-0000-0000-000041B00000}"/>
    <cellStyle name="HeadOuter 12" xfId="45194" xr:uid="{00000000-0005-0000-0000-000042B00000}"/>
    <cellStyle name="HeadOuter 12 2" xfId="45195" xr:uid="{00000000-0005-0000-0000-000043B00000}"/>
    <cellStyle name="HeadOuter 13" xfId="45196" xr:uid="{00000000-0005-0000-0000-000044B00000}"/>
    <cellStyle name="HeadOuter 13 2" xfId="45197" xr:uid="{00000000-0005-0000-0000-000045B00000}"/>
    <cellStyle name="HeadOuter 14" xfId="45198" xr:uid="{00000000-0005-0000-0000-000046B00000}"/>
    <cellStyle name="HeadOuter 2" xfId="45199" xr:uid="{00000000-0005-0000-0000-000047B00000}"/>
    <cellStyle name="HeadOuter 2 10" xfId="45200" xr:uid="{00000000-0005-0000-0000-000048B00000}"/>
    <cellStyle name="HeadOuter 2 2" xfId="45201" xr:uid="{00000000-0005-0000-0000-000049B00000}"/>
    <cellStyle name="HeadOuter 2 2 2" xfId="45202" xr:uid="{00000000-0005-0000-0000-00004AB00000}"/>
    <cellStyle name="HeadOuter 2 2 2 2" xfId="45203" xr:uid="{00000000-0005-0000-0000-00004BB00000}"/>
    <cellStyle name="HeadOuter 2 2 2 2 2" xfId="45204" xr:uid="{00000000-0005-0000-0000-00004CB00000}"/>
    <cellStyle name="HeadOuter 2 2 2 3" xfId="45205" xr:uid="{00000000-0005-0000-0000-00004DB00000}"/>
    <cellStyle name="HeadOuter 2 2 2 3 2" xfId="45206" xr:uid="{00000000-0005-0000-0000-00004EB00000}"/>
    <cellStyle name="HeadOuter 2 2 2 4" xfId="45207" xr:uid="{00000000-0005-0000-0000-00004FB00000}"/>
    <cellStyle name="HeadOuter 2 2 3" xfId="45208" xr:uid="{00000000-0005-0000-0000-000050B00000}"/>
    <cellStyle name="HeadOuter 2 2 3 2" xfId="45209" xr:uid="{00000000-0005-0000-0000-000051B00000}"/>
    <cellStyle name="HeadOuter 2 2 3 2 2" xfId="45210" xr:uid="{00000000-0005-0000-0000-000052B00000}"/>
    <cellStyle name="HeadOuter 2 2 3 3" xfId="45211" xr:uid="{00000000-0005-0000-0000-000053B00000}"/>
    <cellStyle name="HeadOuter 2 2 3 3 2" xfId="45212" xr:uid="{00000000-0005-0000-0000-000054B00000}"/>
    <cellStyle name="HeadOuter 2 2 3 4" xfId="45213" xr:uid="{00000000-0005-0000-0000-000055B00000}"/>
    <cellStyle name="HeadOuter 2 2 4" xfId="45214" xr:uid="{00000000-0005-0000-0000-000056B00000}"/>
    <cellStyle name="HeadOuter 2 2 4 2" xfId="45215" xr:uid="{00000000-0005-0000-0000-000057B00000}"/>
    <cellStyle name="HeadOuter 2 2 4 2 2" xfId="45216" xr:uid="{00000000-0005-0000-0000-000058B00000}"/>
    <cellStyle name="HeadOuter 2 2 4 3" xfId="45217" xr:uid="{00000000-0005-0000-0000-000059B00000}"/>
    <cellStyle name="HeadOuter 2 2 4 3 2" xfId="45218" xr:uid="{00000000-0005-0000-0000-00005AB00000}"/>
    <cellStyle name="HeadOuter 2 2 4 4" xfId="45219" xr:uid="{00000000-0005-0000-0000-00005BB00000}"/>
    <cellStyle name="HeadOuter 2 2 5" xfId="45220" xr:uid="{00000000-0005-0000-0000-00005CB00000}"/>
    <cellStyle name="HeadOuter 2 2 5 2" xfId="45221" xr:uid="{00000000-0005-0000-0000-00005DB00000}"/>
    <cellStyle name="HeadOuter 2 2 6" xfId="45222" xr:uid="{00000000-0005-0000-0000-00005EB00000}"/>
    <cellStyle name="HeadOuter 2 2 6 2" xfId="45223" xr:uid="{00000000-0005-0000-0000-00005FB00000}"/>
    <cellStyle name="HeadOuter 2 2 7" xfId="45224" xr:uid="{00000000-0005-0000-0000-000060B00000}"/>
    <cellStyle name="HeadOuter 2 3" xfId="45225" xr:uid="{00000000-0005-0000-0000-000061B00000}"/>
    <cellStyle name="HeadOuter 2 3 2" xfId="45226" xr:uid="{00000000-0005-0000-0000-000062B00000}"/>
    <cellStyle name="HeadOuter 2 3 2 2" xfId="45227" xr:uid="{00000000-0005-0000-0000-000063B00000}"/>
    <cellStyle name="HeadOuter 2 3 3" xfId="45228" xr:uid="{00000000-0005-0000-0000-000064B00000}"/>
    <cellStyle name="HeadOuter 2 3 3 2" xfId="45229" xr:uid="{00000000-0005-0000-0000-000065B00000}"/>
    <cellStyle name="HeadOuter 2 3 4" xfId="45230" xr:uid="{00000000-0005-0000-0000-000066B00000}"/>
    <cellStyle name="HeadOuter 2 4" xfId="45231" xr:uid="{00000000-0005-0000-0000-000067B00000}"/>
    <cellStyle name="HeadOuter 2 4 2" xfId="45232" xr:uid="{00000000-0005-0000-0000-000068B00000}"/>
    <cellStyle name="HeadOuter 2 4 2 2" xfId="45233" xr:uid="{00000000-0005-0000-0000-000069B00000}"/>
    <cellStyle name="HeadOuter 2 4 3" xfId="45234" xr:uid="{00000000-0005-0000-0000-00006AB00000}"/>
    <cellStyle name="HeadOuter 2 4 3 2" xfId="45235" xr:uid="{00000000-0005-0000-0000-00006BB00000}"/>
    <cellStyle name="HeadOuter 2 4 4" xfId="45236" xr:uid="{00000000-0005-0000-0000-00006CB00000}"/>
    <cellStyle name="HeadOuter 2 5" xfId="45237" xr:uid="{00000000-0005-0000-0000-00006DB00000}"/>
    <cellStyle name="HeadOuter 2 5 2" xfId="45238" xr:uid="{00000000-0005-0000-0000-00006EB00000}"/>
    <cellStyle name="HeadOuter 2 5 2 2" xfId="45239" xr:uid="{00000000-0005-0000-0000-00006FB00000}"/>
    <cellStyle name="HeadOuter 2 5 3" xfId="45240" xr:uid="{00000000-0005-0000-0000-000070B00000}"/>
    <cellStyle name="HeadOuter 2 5 3 2" xfId="45241" xr:uid="{00000000-0005-0000-0000-000071B00000}"/>
    <cellStyle name="HeadOuter 2 5 4" xfId="45242" xr:uid="{00000000-0005-0000-0000-000072B00000}"/>
    <cellStyle name="HeadOuter 2 6" xfId="45243" xr:uid="{00000000-0005-0000-0000-000073B00000}"/>
    <cellStyle name="HeadOuter 2 6 2" xfId="45244" xr:uid="{00000000-0005-0000-0000-000074B00000}"/>
    <cellStyle name="HeadOuter 2 6 2 2" xfId="45245" xr:uid="{00000000-0005-0000-0000-000075B00000}"/>
    <cellStyle name="HeadOuter 2 6 3" xfId="45246" xr:uid="{00000000-0005-0000-0000-000076B00000}"/>
    <cellStyle name="HeadOuter 2 6 3 2" xfId="45247" xr:uid="{00000000-0005-0000-0000-000077B00000}"/>
    <cellStyle name="HeadOuter 2 6 4" xfId="45248" xr:uid="{00000000-0005-0000-0000-000078B00000}"/>
    <cellStyle name="HeadOuter 2 7" xfId="45249" xr:uid="{00000000-0005-0000-0000-000079B00000}"/>
    <cellStyle name="HeadOuter 2 7 2" xfId="45250" xr:uid="{00000000-0005-0000-0000-00007AB00000}"/>
    <cellStyle name="HeadOuter 2 7 2 2" xfId="45251" xr:uid="{00000000-0005-0000-0000-00007BB00000}"/>
    <cellStyle name="HeadOuter 2 7 3" xfId="45252" xr:uid="{00000000-0005-0000-0000-00007CB00000}"/>
    <cellStyle name="HeadOuter 2 7 3 2" xfId="45253" xr:uid="{00000000-0005-0000-0000-00007DB00000}"/>
    <cellStyle name="HeadOuter 2 7 4" xfId="45254" xr:uid="{00000000-0005-0000-0000-00007EB00000}"/>
    <cellStyle name="HeadOuter 2 8" xfId="45255" xr:uid="{00000000-0005-0000-0000-00007FB00000}"/>
    <cellStyle name="HeadOuter 2 8 2" xfId="45256" xr:uid="{00000000-0005-0000-0000-000080B00000}"/>
    <cellStyle name="HeadOuter 2 9" xfId="45257" xr:uid="{00000000-0005-0000-0000-000081B00000}"/>
    <cellStyle name="HeadOuter 2 9 2" xfId="45258" xr:uid="{00000000-0005-0000-0000-000082B00000}"/>
    <cellStyle name="HeadOuter 3" xfId="45259" xr:uid="{00000000-0005-0000-0000-000083B00000}"/>
    <cellStyle name="HeadOuter 3 10" xfId="45260" xr:uid="{00000000-0005-0000-0000-000084B00000}"/>
    <cellStyle name="HeadOuter 3 10 2" xfId="45261" xr:uid="{00000000-0005-0000-0000-000085B00000}"/>
    <cellStyle name="HeadOuter 3 11" xfId="45262" xr:uid="{00000000-0005-0000-0000-000086B00000}"/>
    <cellStyle name="HeadOuter 3 2" xfId="45263" xr:uid="{00000000-0005-0000-0000-000087B00000}"/>
    <cellStyle name="HeadOuter 3 2 10" xfId="45264" xr:uid="{00000000-0005-0000-0000-000088B00000}"/>
    <cellStyle name="HeadOuter 3 2 2" xfId="45265" xr:uid="{00000000-0005-0000-0000-000089B00000}"/>
    <cellStyle name="HeadOuter 3 2 2 2" xfId="45266" xr:uid="{00000000-0005-0000-0000-00008AB00000}"/>
    <cellStyle name="HeadOuter 3 2 2 2 2" xfId="45267" xr:uid="{00000000-0005-0000-0000-00008BB00000}"/>
    <cellStyle name="HeadOuter 3 2 2 3" xfId="45268" xr:uid="{00000000-0005-0000-0000-00008CB00000}"/>
    <cellStyle name="HeadOuter 3 2 2 3 2" xfId="45269" xr:uid="{00000000-0005-0000-0000-00008DB00000}"/>
    <cellStyle name="HeadOuter 3 2 2 4" xfId="45270" xr:uid="{00000000-0005-0000-0000-00008EB00000}"/>
    <cellStyle name="HeadOuter 3 2 3" xfId="45271" xr:uid="{00000000-0005-0000-0000-00008FB00000}"/>
    <cellStyle name="HeadOuter 3 2 3 2" xfId="45272" xr:uid="{00000000-0005-0000-0000-000090B00000}"/>
    <cellStyle name="HeadOuter 3 2 3 2 2" xfId="45273" xr:uid="{00000000-0005-0000-0000-000091B00000}"/>
    <cellStyle name="HeadOuter 3 2 3 3" xfId="45274" xr:uid="{00000000-0005-0000-0000-000092B00000}"/>
    <cellStyle name="HeadOuter 3 2 3 3 2" xfId="45275" xr:uid="{00000000-0005-0000-0000-000093B00000}"/>
    <cellStyle name="HeadOuter 3 2 3 4" xfId="45276" xr:uid="{00000000-0005-0000-0000-000094B00000}"/>
    <cellStyle name="HeadOuter 3 2 4" xfId="45277" xr:uid="{00000000-0005-0000-0000-000095B00000}"/>
    <cellStyle name="HeadOuter 3 2 4 2" xfId="45278" xr:uid="{00000000-0005-0000-0000-000096B00000}"/>
    <cellStyle name="HeadOuter 3 2 4 2 2" xfId="45279" xr:uid="{00000000-0005-0000-0000-000097B00000}"/>
    <cellStyle name="HeadOuter 3 2 4 3" xfId="45280" xr:uid="{00000000-0005-0000-0000-000098B00000}"/>
    <cellStyle name="HeadOuter 3 2 4 3 2" xfId="45281" xr:uid="{00000000-0005-0000-0000-000099B00000}"/>
    <cellStyle name="HeadOuter 3 2 4 4" xfId="45282" xr:uid="{00000000-0005-0000-0000-00009AB00000}"/>
    <cellStyle name="HeadOuter 3 2 5" xfId="45283" xr:uid="{00000000-0005-0000-0000-00009BB00000}"/>
    <cellStyle name="HeadOuter 3 2 5 2" xfId="45284" xr:uid="{00000000-0005-0000-0000-00009CB00000}"/>
    <cellStyle name="HeadOuter 3 2 5 2 2" xfId="45285" xr:uid="{00000000-0005-0000-0000-00009DB00000}"/>
    <cellStyle name="HeadOuter 3 2 5 3" xfId="45286" xr:uid="{00000000-0005-0000-0000-00009EB00000}"/>
    <cellStyle name="HeadOuter 3 2 5 3 2" xfId="45287" xr:uid="{00000000-0005-0000-0000-00009FB00000}"/>
    <cellStyle name="HeadOuter 3 2 5 4" xfId="45288" xr:uid="{00000000-0005-0000-0000-0000A0B00000}"/>
    <cellStyle name="HeadOuter 3 2 6" xfId="45289" xr:uid="{00000000-0005-0000-0000-0000A1B00000}"/>
    <cellStyle name="HeadOuter 3 2 6 2" xfId="45290" xr:uid="{00000000-0005-0000-0000-0000A2B00000}"/>
    <cellStyle name="HeadOuter 3 2 6 2 2" xfId="45291" xr:uid="{00000000-0005-0000-0000-0000A3B00000}"/>
    <cellStyle name="HeadOuter 3 2 6 3" xfId="45292" xr:uid="{00000000-0005-0000-0000-0000A4B00000}"/>
    <cellStyle name="HeadOuter 3 2 6 3 2" xfId="45293" xr:uid="{00000000-0005-0000-0000-0000A5B00000}"/>
    <cellStyle name="HeadOuter 3 2 6 4" xfId="45294" xr:uid="{00000000-0005-0000-0000-0000A6B00000}"/>
    <cellStyle name="HeadOuter 3 2 7" xfId="45295" xr:uid="{00000000-0005-0000-0000-0000A7B00000}"/>
    <cellStyle name="HeadOuter 3 2 7 2" xfId="45296" xr:uid="{00000000-0005-0000-0000-0000A8B00000}"/>
    <cellStyle name="HeadOuter 3 2 7 2 2" xfId="45297" xr:uid="{00000000-0005-0000-0000-0000A9B00000}"/>
    <cellStyle name="HeadOuter 3 2 7 3" xfId="45298" xr:uid="{00000000-0005-0000-0000-0000AAB00000}"/>
    <cellStyle name="HeadOuter 3 2 7 3 2" xfId="45299" xr:uid="{00000000-0005-0000-0000-0000ABB00000}"/>
    <cellStyle name="HeadOuter 3 2 7 4" xfId="45300" xr:uid="{00000000-0005-0000-0000-0000ACB00000}"/>
    <cellStyle name="HeadOuter 3 2 8" xfId="45301" xr:uid="{00000000-0005-0000-0000-0000ADB00000}"/>
    <cellStyle name="HeadOuter 3 2 8 2" xfId="45302" xr:uid="{00000000-0005-0000-0000-0000AEB00000}"/>
    <cellStyle name="HeadOuter 3 2 9" xfId="45303" xr:uid="{00000000-0005-0000-0000-0000AFB00000}"/>
    <cellStyle name="HeadOuter 3 2 9 2" xfId="45304" xr:uid="{00000000-0005-0000-0000-0000B0B00000}"/>
    <cellStyle name="HeadOuter 3 3" xfId="45305" xr:uid="{00000000-0005-0000-0000-0000B1B00000}"/>
    <cellStyle name="HeadOuter 3 3 2" xfId="45306" xr:uid="{00000000-0005-0000-0000-0000B2B00000}"/>
    <cellStyle name="HeadOuter 3 3 2 2" xfId="45307" xr:uid="{00000000-0005-0000-0000-0000B3B00000}"/>
    <cellStyle name="HeadOuter 3 3 2 2 2" xfId="45308" xr:uid="{00000000-0005-0000-0000-0000B4B00000}"/>
    <cellStyle name="HeadOuter 3 3 2 3" xfId="45309" xr:uid="{00000000-0005-0000-0000-0000B5B00000}"/>
    <cellStyle name="HeadOuter 3 3 2 3 2" xfId="45310" xr:uid="{00000000-0005-0000-0000-0000B6B00000}"/>
    <cellStyle name="HeadOuter 3 3 2 4" xfId="45311" xr:uid="{00000000-0005-0000-0000-0000B7B00000}"/>
    <cellStyle name="HeadOuter 3 3 3" xfId="45312" xr:uid="{00000000-0005-0000-0000-0000B8B00000}"/>
    <cellStyle name="HeadOuter 3 3 3 2" xfId="45313" xr:uid="{00000000-0005-0000-0000-0000B9B00000}"/>
    <cellStyle name="HeadOuter 3 3 3 2 2" xfId="45314" xr:uid="{00000000-0005-0000-0000-0000BAB00000}"/>
    <cellStyle name="HeadOuter 3 3 3 3" xfId="45315" xr:uid="{00000000-0005-0000-0000-0000BBB00000}"/>
    <cellStyle name="HeadOuter 3 3 3 3 2" xfId="45316" xr:uid="{00000000-0005-0000-0000-0000BCB00000}"/>
    <cellStyle name="HeadOuter 3 3 3 4" xfId="45317" xr:uid="{00000000-0005-0000-0000-0000BDB00000}"/>
    <cellStyle name="HeadOuter 3 3 4" xfId="45318" xr:uid="{00000000-0005-0000-0000-0000BEB00000}"/>
    <cellStyle name="HeadOuter 3 3 4 2" xfId="45319" xr:uid="{00000000-0005-0000-0000-0000BFB00000}"/>
    <cellStyle name="HeadOuter 3 3 5" xfId="45320" xr:uid="{00000000-0005-0000-0000-0000C0B00000}"/>
    <cellStyle name="HeadOuter 3 3 5 2" xfId="45321" xr:uid="{00000000-0005-0000-0000-0000C1B00000}"/>
    <cellStyle name="HeadOuter 3 3 6" xfId="45322" xr:uid="{00000000-0005-0000-0000-0000C2B00000}"/>
    <cellStyle name="HeadOuter 3 4" xfId="45323" xr:uid="{00000000-0005-0000-0000-0000C3B00000}"/>
    <cellStyle name="HeadOuter 3 4 2" xfId="45324" xr:uid="{00000000-0005-0000-0000-0000C4B00000}"/>
    <cellStyle name="HeadOuter 3 4 2 2" xfId="45325" xr:uid="{00000000-0005-0000-0000-0000C5B00000}"/>
    <cellStyle name="HeadOuter 3 4 3" xfId="45326" xr:uid="{00000000-0005-0000-0000-0000C6B00000}"/>
    <cellStyle name="HeadOuter 3 4 3 2" xfId="45327" xr:uid="{00000000-0005-0000-0000-0000C7B00000}"/>
    <cellStyle name="HeadOuter 3 4 4" xfId="45328" xr:uid="{00000000-0005-0000-0000-0000C8B00000}"/>
    <cellStyle name="HeadOuter 3 5" xfId="45329" xr:uid="{00000000-0005-0000-0000-0000C9B00000}"/>
    <cellStyle name="HeadOuter 3 5 2" xfId="45330" xr:uid="{00000000-0005-0000-0000-0000CAB00000}"/>
    <cellStyle name="HeadOuter 3 5 2 2" xfId="45331" xr:uid="{00000000-0005-0000-0000-0000CBB00000}"/>
    <cellStyle name="HeadOuter 3 5 3" xfId="45332" xr:uid="{00000000-0005-0000-0000-0000CCB00000}"/>
    <cellStyle name="HeadOuter 3 5 3 2" xfId="45333" xr:uid="{00000000-0005-0000-0000-0000CDB00000}"/>
    <cellStyle name="HeadOuter 3 5 4" xfId="45334" xr:uid="{00000000-0005-0000-0000-0000CEB00000}"/>
    <cellStyle name="HeadOuter 3 6" xfId="45335" xr:uid="{00000000-0005-0000-0000-0000CFB00000}"/>
    <cellStyle name="HeadOuter 3 6 2" xfId="45336" xr:uid="{00000000-0005-0000-0000-0000D0B00000}"/>
    <cellStyle name="HeadOuter 3 6 2 2" xfId="45337" xr:uid="{00000000-0005-0000-0000-0000D1B00000}"/>
    <cellStyle name="HeadOuter 3 6 3" xfId="45338" xr:uid="{00000000-0005-0000-0000-0000D2B00000}"/>
    <cellStyle name="HeadOuter 3 6 3 2" xfId="45339" xr:uid="{00000000-0005-0000-0000-0000D3B00000}"/>
    <cellStyle name="HeadOuter 3 6 4" xfId="45340" xr:uid="{00000000-0005-0000-0000-0000D4B00000}"/>
    <cellStyle name="HeadOuter 3 7" xfId="45341" xr:uid="{00000000-0005-0000-0000-0000D5B00000}"/>
    <cellStyle name="HeadOuter 3 7 2" xfId="45342" xr:uid="{00000000-0005-0000-0000-0000D6B00000}"/>
    <cellStyle name="HeadOuter 3 7 2 2" xfId="45343" xr:uid="{00000000-0005-0000-0000-0000D7B00000}"/>
    <cellStyle name="HeadOuter 3 7 3" xfId="45344" xr:uid="{00000000-0005-0000-0000-0000D8B00000}"/>
    <cellStyle name="HeadOuter 3 7 3 2" xfId="45345" xr:uid="{00000000-0005-0000-0000-0000D9B00000}"/>
    <cellStyle name="HeadOuter 3 7 4" xfId="45346" xr:uid="{00000000-0005-0000-0000-0000DAB00000}"/>
    <cellStyle name="HeadOuter 3 8" xfId="45347" xr:uid="{00000000-0005-0000-0000-0000DBB00000}"/>
    <cellStyle name="HeadOuter 3 8 2" xfId="45348" xr:uid="{00000000-0005-0000-0000-0000DCB00000}"/>
    <cellStyle name="HeadOuter 3 8 2 2" xfId="45349" xr:uid="{00000000-0005-0000-0000-0000DDB00000}"/>
    <cellStyle name="HeadOuter 3 8 3" xfId="45350" xr:uid="{00000000-0005-0000-0000-0000DEB00000}"/>
    <cellStyle name="HeadOuter 3 8 3 2" xfId="45351" xr:uid="{00000000-0005-0000-0000-0000DFB00000}"/>
    <cellStyle name="HeadOuter 3 8 4" xfId="45352" xr:uid="{00000000-0005-0000-0000-0000E0B00000}"/>
    <cellStyle name="HeadOuter 3 9" xfId="45353" xr:uid="{00000000-0005-0000-0000-0000E1B00000}"/>
    <cellStyle name="HeadOuter 3 9 2" xfId="45354" xr:uid="{00000000-0005-0000-0000-0000E2B00000}"/>
    <cellStyle name="HeadOuter 4" xfId="45355" xr:uid="{00000000-0005-0000-0000-0000E3B00000}"/>
    <cellStyle name="HeadOuter 4 10" xfId="45356" xr:uid="{00000000-0005-0000-0000-0000E4B00000}"/>
    <cellStyle name="HeadOuter 4 10 2" xfId="45357" xr:uid="{00000000-0005-0000-0000-0000E5B00000}"/>
    <cellStyle name="HeadOuter 4 11" xfId="45358" xr:uid="{00000000-0005-0000-0000-0000E6B00000}"/>
    <cellStyle name="HeadOuter 4 2" xfId="45359" xr:uid="{00000000-0005-0000-0000-0000E7B00000}"/>
    <cellStyle name="HeadOuter 4 2 10" xfId="45360" xr:uid="{00000000-0005-0000-0000-0000E8B00000}"/>
    <cellStyle name="HeadOuter 4 2 2" xfId="45361" xr:uid="{00000000-0005-0000-0000-0000E9B00000}"/>
    <cellStyle name="HeadOuter 4 2 2 2" xfId="45362" xr:uid="{00000000-0005-0000-0000-0000EAB00000}"/>
    <cellStyle name="HeadOuter 4 2 2 2 2" xfId="45363" xr:uid="{00000000-0005-0000-0000-0000EBB00000}"/>
    <cellStyle name="HeadOuter 4 2 2 3" xfId="45364" xr:uid="{00000000-0005-0000-0000-0000ECB00000}"/>
    <cellStyle name="HeadOuter 4 2 2 3 2" xfId="45365" xr:uid="{00000000-0005-0000-0000-0000EDB00000}"/>
    <cellStyle name="HeadOuter 4 2 2 4" xfId="45366" xr:uid="{00000000-0005-0000-0000-0000EEB00000}"/>
    <cellStyle name="HeadOuter 4 2 3" xfId="45367" xr:uid="{00000000-0005-0000-0000-0000EFB00000}"/>
    <cellStyle name="HeadOuter 4 2 3 2" xfId="45368" xr:uid="{00000000-0005-0000-0000-0000F0B00000}"/>
    <cellStyle name="HeadOuter 4 2 3 2 2" xfId="45369" xr:uid="{00000000-0005-0000-0000-0000F1B00000}"/>
    <cellStyle name="HeadOuter 4 2 3 3" xfId="45370" xr:uid="{00000000-0005-0000-0000-0000F2B00000}"/>
    <cellStyle name="HeadOuter 4 2 3 3 2" xfId="45371" xr:uid="{00000000-0005-0000-0000-0000F3B00000}"/>
    <cellStyle name="HeadOuter 4 2 3 4" xfId="45372" xr:uid="{00000000-0005-0000-0000-0000F4B00000}"/>
    <cellStyle name="HeadOuter 4 2 4" xfId="45373" xr:uid="{00000000-0005-0000-0000-0000F5B00000}"/>
    <cellStyle name="HeadOuter 4 2 4 2" xfId="45374" xr:uid="{00000000-0005-0000-0000-0000F6B00000}"/>
    <cellStyle name="HeadOuter 4 2 4 2 2" xfId="45375" xr:uid="{00000000-0005-0000-0000-0000F7B00000}"/>
    <cellStyle name="HeadOuter 4 2 4 3" xfId="45376" xr:uid="{00000000-0005-0000-0000-0000F8B00000}"/>
    <cellStyle name="HeadOuter 4 2 4 3 2" xfId="45377" xr:uid="{00000000-0005-0000-0000-0000F9B00000}"/>
    <cellStyle name="HeadOuter 4 2 4 4" xfId="45378" xr:uid="{00000000-0005-0000-0000-0000FAB00000}"/>
    <cellStyle name="HeadOuter 4 2 5" xfId="45379" xr:uid="{00000000-0005-0000-0000-0000FBB00000}"/>
    <cellStyle name="HeadOuter 4 2 5 2" xfId="45380" xr:uid="{00000000-0005-0000-0000-0000FCB00000}"/>
    <cellStyle name="HeadOuter 4 2 5 2 2" xfId="45381" xr:uid="{00000000-0005-0000-0000-0000FDB00000}"/>
    <cellStyle name="HeadOuter 4 2 5 3" xfId="45382" xr:uid="{00000000-0005-0000-0000-0000FEB00000}"/>
    <cellStyle name="HeadOuter 4 2 5 3 2" xfId="45383" xr:uid="{00000000-0005-0000-0000-0000FFB00000}"/>
    <cellStyle name="HeadOuter 4 2 5 4" xfId="45384" xr:uid="{00000000-0005-0000-0000-000000B10000}"/>
    <cellStyle name="HeadOuter 4 2 6" xfId="45385" xr:uid="{00000000-0005-0000-0000-000001B10000}"/>
    <cellStyle name="HeadOuter 4 2 6 2" xfId="45386" xr:uid="{00000000-0005-0000-0000-000002B10000}"/>
    <cellStyle name="HeadOuter 4 2 6 2 2" xfId="45387" xr:uid="{00000000-0005-0000-0000-000003B10000}"/>
    <cellStyle name="HeadOuter 4 2 6 3" xfId="45388" xr:uid="{00000000-0005-0000-0000-000004B10000}"/>
    <cellStyle name="HeadOuter 4 2 6 3 2" xfId="45389" xr:uid="{00000000-0005-0000-0000-000005B10000}"/>
    <cellStyle name="HeadOuter 4 2 6 4" xfId="45390" xr:uid="{00000000-0005-0000-0000-000006B10000}"/>
    <cellStyle name="HeadOuter 4 2 7" xfId="45391" xr:uid="{00000000-0005-0000-0000-000007B10000}"/>
    <cellStyle name="HeadOuter 4 2 7 2" xfId="45392" xr:uid="{00000000-0005-0000-0000-000008B10000}"/>
    <cellStyle name="HeadOuter 4 2 7 2 2" xfId="45393" xr:uid="{00000000-0005-0000-0000-000009B10000}"/>
    <cellStyle name="HeadOuter 4 2 7 3" xfId="45394" xr:uid="{00000000-0005-0000-0000-00000AB10000}"/>
    <cellStyle name="HeadOuter 4 2 7 3 2" xfId="45395" xr:uid="{00000000-0005-0000-0000-00000BB10000}"/>
    <cellStyle name="HeadOuter 4 2 7 4" xfId="45396" xr:uid="{00000000-0005-0000-0000-00000CB10000}"/>
    <cellStyle name="HeadOuter 4 2 8" xfId="45397" xr:uid="{00000000-0005-0000-0000-00000DB10000}"/>
    <cellStyle name="HeadOuter 4 2 8 2" xfId="45398" xr:uid="{00000000-0005-0000-0000-00000EB10000}"/>
    <cellStyle name="HeadOuter 4 2 9" xfId="45399" xr:uid="{00000000-0005-0000-0000-00000FB10000}"/>
    <cellStyle name="HeadOuter 4 2 9 2" xfId="45400" xr:uid="{00000000-0005-0000-0000-000010B10000}"/>
    <cellStyle name="HeadOuter 4 3" xfId="45401" xr:uid="{00000000-0005-0000-0000-000011B10000}"/>
    <cellStyle name="HeadOuter 4 3 2" xfId="45402" xr:uid="{00000000-0005-0000-0000-000012B10000}"/>
    <cellStyle name="HeadOuter 4 3 2 2" xfId="45403" xr:uid="{00000000-0005-0000-0000-000013B10000}"/>
    <cellStyle name="HeadOuter 4 3 2 2 2" xfId="45404" xr:uid="{00000000-0005-0000-0000-000014B10000}"/>
    <cellStyle name="HeadOuter 4 3 2 3" xfId="45405" xr:uid="{00000000-0005-0000-0000-000015B10000}"/>
    <cellStyle name="HeadOuter 4 3 2 3 2" xfId="45406" xr:uid="{00000000-0005-0000-0000-000016B10000}"/>
    <cellStyle name="HeadOuter 4 3 2 4" xfId="45407" xr:uid="{00000000-0005-0000-0000-000017B10000}"/>
    <cellStyle name="HeadOuter 4 3 3" xfId="45408" xr:uid="{00000000-0005-0000-0000-000018B10000}"/>
    <cellStyle name="HeadOuter 4 3 3 2" xfId="45409" xr:uid="{00000000-0005-0000-0000-000019B10000}"/>
    <cellStyle name="HeadOuter 4 3 3 2 2" xfId="45410" xr:uid="{00000000-0005-0000-0000-00001AB10000}"/>
    <cellStyle name="HeadOuter 4 3 3 3" xfId="45411" xr:uid="{00000000-0005-0000-0000-00001BB10000}"/>
    <cellStyle name="HeadOuter 4 3 3 3 2" xfId="45412" xr:uid="{00000000-0005-0000-0000-00001CB10000}"/>
    <cellStyle name="HeadOuter 4 3 3 4" xfId="45413" xr:uid="{00000000-0005-0000-0000-00001DB10000}"/>
    <cellStyle name="HeadOuter 4 3 4" xfId="45414" xr:uid="{00000000-0005-0000-0000-00001EB10000}"/>
    <cellStyle name="HeadOuter 4 3 4 2" xfId="45415" xr:uid="{00000000-0005-0000-0000-00001FB10000}"/>
    <cellStyle name="HeadOuter 4 3 5" xfId="45416" xr:uid="{00000000-0005-0000-0000-000020B10000}"/>
    <cellStyle name="HeadOuter 4 3 5 2" xfId="45417" xr:uid="{00000000-0005-0000-0000-000021B10000}"/>
    <cellStyle name="HeadOuter 4 3 6" xfId="45418" xr:uid="{00000000-0005-0000-0000-000022B10000}"/>
    <cellStyle name="HeadOuter 4 4" xfId="45419" xr:uid="{00000000-0005-0000-0000-000023B10000}"/>
    <cellStyle name="HeadOuter 4 4 2" xfId="45420" xr:uid="{00000000-0005-0000-0000-000024B10000}"/>
    <cellStyle name="HeadOuter 4 4 2 2" xfId="45421" xr:uid="{00000000-0005-0000-0000-000025B10000}"/>
    <cellStyle name="HeadOuter 4 4 3" xfId="45422" xr:uid="{00000000-0005-0000-0000-000026B10000}"/>
    <cellStyle name="HeadOuter 4 4 3 2" xfId="45423" xr:uid="{00000000-0005-0000-0000-000027B10000}"/>
    <cellStyle name="HeadOuter 4 4 4" xfId="45424" xr:uid="{00000000-0005-0000-0000-000028B10000}"/>
    <cellStyle name="HeadOuter 4 5" xfId="45425" xr:uid="{00000000-0005-0000-0000-000029B10000}"/>
    <cellStyle name="HeadOuter 4 5 2" xfId="45426" xr:uid="{00000000-0005-0000-0000-00002AB10000}"/>
    <cellStyle name="HeadOuter 4 5 2 2" xfId="45427" xr:uid="{00000000-0005-0000-0000-00002BB10000}"/>
    <cellStyle name="HeadOuter 4 5 3" xfId="45428" xr:uid="{00000000-0005-0000-0000-00002CB10000}"/>
    <cellStyle name="HeadOuter 4 5 3 2" xfId="45429" xr:uid="{00000000-0005-0000-0000-00002DB10000}"/>
    <cellStyle name="HeadOuter 4 5 4" xfId="45430" xr:uid="{00000000-0005-0000-0000-00002EB10000}"/>
    <cellStyle name="HeadOuter 4 6" xfId="45431" xr:uid="{00000000-0005-0000-0000-00002FB10000}"/>
    <cellStyle name="HeadOuter 4 6 2" xfId="45432" xr:uid="{00000000-0005-0000-0000-000030B10000}"/>
    <cellStyle name="HeadOuter 4 6 2 2" xfId="45433" xr:uid="{00000000-0005-0000-0000-000031B10000}"/>
    <cellStyle name="HeadOuter 4 6 3" xfId="45434" xr:uid="{00000000-0005-0000-0000-000032B10000}"/>
    <cellStyle name="HeadOuter 4 6 3 2" xfId="45435" xr:uid="{00000000-0005-0000-0000-000033B10000}"/>
    <cellStyle name="HeadOuter 4 6 4" xfId="45436" xr:uid="{00000000-0005-0000-0000-000034B10000}"/>
    <cellStyle name="HeadOuter 4 7" xfId="45437" xr:uid="{00000000-0005-0000-0000-000035B10000}"/>
    <cellStyle name="HeadOuter 4 7 2" xfId="45438" xr:uid="{00000000-0005-0000-0000-000036B10000}"/>
    <cellStyle name="HeadOuter 4 7 2 2" xfId="45439" xr:uid="{00000000-0005-0000-0000-000037B10000}"/>
    <cellStyle name="HeadOuter 4 7 3" xfId="45440" xr:uid="{00000000-0005-0000-0000-000038B10000}"/>
    <cellStyle name="HeadOuter 4 7 3 2" xfId="45441" xr:uid="{00000000-0005-0000-0000-000039B10000}"/>
    <cellStyle name="HeadOuter 4 7 4" xfId="45442" xr:uid="{00000000-0005-0000-0000-00003AB10000}"/>
    <cellStyle name="HeadOuter 4 8" xfId="45443" xr:uid="{00000000-0005-0000-0000-00003BB10000}"/>
    <cellStyle name="HeadOuter 4 8 2" xfId="45444" xr:uid="{00000000-0005-0000-0000-00003CB10000}"/>
    <cellStyle name="HeadOuter 4 8 2 2" xfId="45445" xr:uid="{00000000-0005-0000-0000-00003DB10000}"/>
    <cellStyle name="HeadOuter 4 8 3" xfId="45446" xr:uid="{00000000-0005-0000-0000-00003EB10000}"/>
    <cellStyle name="HeadOuter 4 8 3 2" xfId="45447" xr:uid="{00000000-0005-0000-0000-00003FB10000}"/>
    <cellStyle name="HeadOuter 4 8 4" xfId="45448" xr:uid="{00000000-0005-0000-0000-000040B10000}"/>
    <cellStyle name="HeadOuter 4 9" xfId="45449" xr:uid="{00000000-0005-0000-0000-000041B10000}"/>
    <cellStyle name="HeadOuter 4 9 2" xfId="45450" xr:uid="{00000000-0005-0000-0000-000042B10000}"/>
    <cellStyle name="HeadOuter 5" xfId="45451" xr:uid="{00000000-0005-0000-0000-000043B10000}"/>
    <cellStyle name="HeadOuter 5 10" xfId="45452" xr:uid="{00000000-0005-0000-0000-000044B10000}"/>
    <cellStyle name="HeadOuter 5 2" xfId="45453" xr:uid="{00000000-0005-0000-0000-000045B10000}"/>
    <cellStyle name="HeadOuter 5 2 10" xfId="45454" xr:uid="{00000000-0005-0000-0000-000046B10000}"/>
    <cellStyle name="HeadOuter 5 2 2" xfId="45455" xr:uid="{00000000-0005-0000-0000-000047B10000}"/>
    <cellStyle name="HeadOuter 5 2 2 2" xfId="45456" xr:uid="{00000000-0005-0000-0000-000048B10000}"/>
    <cellStyle name="HeadOuter 5 2 2 2 2" xfId="45457" xr:uid="{00000000-0005-0000-0000-000049B10000}"/>
    <cellStyle name="HeadOuter 5 2 2 3" xfId="45458" xr:uid="{00000000-0005-0000-0000-00004AB10000}"/>
    <cellStyle name="HeadOuter 5 2 2 3 2" xfId="45459" xr:uid="{00000000-0005-0000-0000-00004BB10000}"/>
    <cellStyle name="HeadOuter 5 2 2 4" xfId="45460" xr:uid="{00000000-0005-0000-0000-00004CB10000}"/>
    <cellStyle name="HeadOuter 5 2 3" xfId="45461" xr:uid="{00000000-0005-0000-0000-00004DB10000}"/>
    <cellStyle name="HeadOuter 5 2 3 2" xfId="45462" xr:uid="{00000000-0005-0000-0000-00004EB10000}"/>
    <cellStyle name="HeadOuter 5 2 3 2 2" xfId="45463" xr:uid="{00000000-0005-0000-0000-00004FB10000}"/>
    <cellStyle name="HeadOuter 5 2 3 3" xfId="45464" xr:uid="{00000000-0005-0000-0000-000050B10000}"/>
    <cellStyle name="HeadOuter 5 2 3 3 2" xfId="45465" xr:uid="{00000000-0005-0000-0000-000051B10000}"/>
    <cellStyle name="HeadOuter 5 2 3 4" xfId="45466" xr:uid="{00000000-0005-0000-0000-000052B10000}"/>
    <cellStyle name="HeadOuter 5 2 4" xfId="45467" xr:uid="{00000000-0005-0000-0000-000053B10000}"/>
    <cellStyle name="HeadOuter 5 2 4 2" xfId="45468" xr:uid="{00000000-0005-0000-0000-000054B10000}"/>
    <cellStyle name="HeadOuter 5 2 4 2 2" xfId="45469" xr:uid="{00000000-0005-0000-0000-000055B10000}"/>
    <cellStyle name="HeadOuter 5 2 4 3" xfId="45470" xr:uid="{00000000-0005-0000-0000-000056B10000}"/>
    <cellStyle name="HeadOuter 5 2 4 3 2" xfId="45471" xr:uid="{00000000-0005-0000-0000-000057B10000}"/>
    <cellStyle name="HeadOuter 5 2 4 4" xfId="45472" xr:uid="{00000000-0005-0000-0000-000058B10000}"/>
    <cellStyle name="HeadOuter 5 2 5" xfId="45473" xr:uid="{00000000-0005-0000-0000-000059B10000}"/>
    <cellStyle name="HeadOuter 5 2 5 2" xfId="45474" xr:uid="{00000000-0005-0000-0000-00005AB10000}"/>
    <cellStyle name="HeadOuter 5 2 5 2 2" xfId="45475" xr:uid="{00000000-0005-0000-0000-00005BB10000}"/>
    <cellStyle name="HeadOuter 5 2 5 3" xfId="45476" xr:uid="{00000000-0005-0000-0000-00005CB10000}"/>
    <cellStyle name="HeadOuter 5 2 5 3 2" xfId="45477" xr:uid="{00000000-0005-0000-0000-00005DB10000}"/>
    <cellStyle name="HeadOuter 5 2 5 4" xfId="45478" xr:uid="{00000000-0005-0000-0000-00005EB10000}"/>
    <cellStyle name="HeadOuter 5 2 6" xfId="45479" xr:uid="{00000000-0005-0000-0000-00005FB10000}"/>
    <cellStyle name="HeadOuter 5 2 6 2" xfId="45480" xr:uid="{00000000-0005-0000-0000-000060B10000}"/>
    <cellStyle name="HeadOuter 5 2 6 2 2" xfId="45481" xr:uid="{00000000-0005-0000-0000-000061B10000}"/>
    <cellStyle name="HeadOuter 5 2 6 3" xfId="45482" xr:uid="{00000000-0005-0000-0000-000062B10000}"/>
    <cellStyle name="HeadOuter 5 2 6 3 2" xfId="45483" xr:uid="{00000000-0005-0000-0000-000063B10000}"/>
    <cellStyle name="HeadOuter 5 2 6 4" xfId="45484" xr:uid="{00000000-0005-0000-0000-000064B10000}"/>
    <cellStyle name="HeadOuter 5 2 7" xfId="45485" xr:uid="{00000000-0005-0000-0000-000065B10000}"/>
    <cellStyle name="HeadOuter 5 2 7 2" xfId="45486" xr:uid="{00000000-0005-0000-0000-000066B10000}"/>
    <cellStyle name="HeadOuter 5 2 7 2 2" xfId="45487" xr:uid="{00000000-0005-0000-0000-000067B10000}"/>
    <cellStyle name="HeadOuter 5 2 7 3" xfId="45488" xr:uid="{00000000-0005-0000-0000-000068B10000}"/>
    <cellStyle name="HeadOuter 5 2 7 3 2" xfId="45489" xr:uid="{00000000-0005-0000-0000-000069B10000}"/>
    <cellStyle name="HeadOuter 5 2 7 4" xfId="45490" xr:uid="{00000000-0005-0000-0000-00006AB10000}"/>
    <cellStyle name="HeadOuter 5 2 8" xfId="45491" xr:uid="{00000000-0005-0000-0000-00006BB10000}"/>
    <cellStyle name="HeadOuter 5 2 8 2" xfId="45492" xr:uid="{00000000-0005-0000-0000-00006CB10000}"/>
    <cellStyle name="HeadOuter 5 2 9" xfId="45493" xr:uid="{00000000-0005-0000-0000-00006DB10000}"/>
    <cellStyle name="HeadOuter 5 2 9 2" xfId="45494" xr:uid="{00000000-0005-0000-0000-00006EB10000}"/>
    <cellStyle name="HeadOuter 5 3" xfId="45495" xr:uid="{00000000-0005-0000-0000-00006FB10000}"/>
    <cellStyle name="HeadOuter 5 3 2" xfId="45496" xr:uid="{00000000-0005-0000-0000-000070B10000}"/>
    <cellStyle name="HeadOuter 5 3 2 2" xfId="45497" xr:uid="{00000000-0005-0000-0000-000071B10000}"/>
    <cellStyle name="HeadOuter 5 3 3" xfId="45498" xr:uid="{00000000-0005-0000-0000-000072B10000}"/>
    <cellStyle name="HeadOuter 5 3 3 2" xfId="45499" xr:uid="{00000000-0005-0000-0000-000073B10000}"/>
    <cellStyle name="HeadOuter 5 3 4" xfId="45500" xr:uid="{00000000-0005-0000-0000-000074B10000}"/>
    <cellStyle name="HeadOuter 5 4" xfId="45501" xr:uid="{00000000-0005-0000-0000-000075B10000}"/>
    <cellStyle name="HeadOuter 5 4 2" xfId="45502" xr:uid="{00000000-0005-0000-0000-000076B10000}"/>
    <cellStyle name="HeadOuter 5 4 2 2" xfId="45503" xr:uid="{00000000-0005-0000-0000-000077B10000}"/>
    <cellStyle name="HeadOuter 5 4 3" xfId="45504" xr:uid="{00000000-0005-0000-0000-000078B10000}"/>
    <cellStyle name="HeadOuter 5 4 3 2" xfId="45505" xr:uid="{00000000-0005-0000-0000-000079B10000}"/>
    <cellStyle name="HeadOuter 5 4 4" xfId="45506" xr:uid="{00000000-0005-0000-0000-00007AB10000}"/>
    <cellStyle name="HeadOuter 5 5" xfId="45507" xr:uid="{00000000-0005-0000-0000-00007BB10000}"/>
    <cellStyle name="HeadOuter 5 5 2" xfId="45508" xr:uid="{00000000-0005-0000-0000-00007CB10000}"/>
    <cellStyle name="HeadOuter 5 5 2 2" xfId="45509" xr:uid="{00000000-0005-0000-0000-00007DB10000}"/>
    <cellStyle name="HeadOuter 5 5 3" xfId="45510" xr:uid="{00000000-0005-0000-0000-00007EB10000}"/>
    <cellStyle name="HeadOuter 5 5 3 2" xfId="45511" xr:uid="{00000000-0005-0000-0000-00007FB10000}"/>
    <cellStyle name="HeadOuter 5 5 4" xfId="45512" xr:uid="{00000000-0005-0000-0000-000080B10000}"/>
    <cellStyle name="HeadOuter 5 6" xfId="45513" xr:uid="{00000000-0005-0000-0000-000081B10000}"/>
    <cellStyle name="HeadOuter 5 6 2" xfId="45514" xr:uid="{00000000-0005-0000-0000-000082B10000}"/>
    <cellStyle name="HeadOuter 5 6 2 2" xfId="45515" xr:uid="{00000000-0005-0000-0000-000083B10000}"/>
    <cellStyle name="HeadOuter 5 6 3" xfId="45516" xr:uid="{00000000-0005-0000-0000-000084B10000}"/>
    <cellStyle name="HeadOuter 5 6 3 2" xfId="45517" xr:uid="{00000000-0005-0000-0000-000085B10000}"/>
    <cellStyle name="HeadOuter 5 6 4" xfId="45518" xr:uid="{00000000-0005-0000-0000-000086B10000}"/>
    <cellStyle name="HeadOuter 5 7" xfId="45519" xr:uid="{00000000-0005-0000-0000-000087B10000}"/>
    <cellStyle name="HeadOuter 5 7 2" xfId="45520" xr:uid="{00000000-0005-0000-0000-000088B10000}"/>
    <cellStyle name="HeadOuter 5 7 2 2" xfId="45521" xr:uid="{00000000-0005-0000-0000-000089B10000}"/>
    <cellStyle name="HeadOuter 5 7 3" xfId="45522" xr:uid="{00000000-0005-0000-0000-00008AB10000}"/>
    <cellStyle name="HeadOuter 5 7 3 2" xfId="45523" xr:uid="{00000000-0005-0000-0000-00008BB10000}"/>
    <cellStyle name="HeadOuter 5 7 4" xfId="45524" xr:uid="{00000000-0005-0000-0000-00008CB10000}"/>
    <cellStyle name="HeadOuter 5 8" xfId="45525" xr:uid="{00000000-0005-0000-0000-00008DB10000}"/>
    <cellStyle name="HeadOuter 5 8 2" xfId="45526" xr:uid="{00000000-0005-0000-0000-00008EB10000}"/>
    <cellStyle name="HeadOuter 5 9" xfId="45527" xr:uid="{00000000-0005-0000-0000-00008FB10000}"/>
    <cellStyle name="HeadOuter 5 9 2" xfId="45528" xr:uid="{00000000-0005-0000-0000-000090B10000}"/>
    <cellStyle name="HeadOuter 6" xfId="45529" xr:uid="{00000000-0005-0000-0000-000091B10000}"/>
    <cellStyle name="HeadOuter 6 10" xfId="45530" xr:uid="{00000000-0005-0000-0000-000092B10000}"/>
    <cellStyle name="HeadOuter 6 2" xfId="45531" xr:uid="{00000000-0005-0000-0000-000093B10000}"/>
    <cellStyle name="HeadOuter 6 2 2" xfId="45532" xr:uid="{00000000-0005-0000-0000-000094B10000}"/>
    <cellStyle name="HeadOuter 6 2 2 2" xfId="45533" xr:uid="{00000000-0005-0000-0000-000095B10000}"/>
    <cellStyle name="HeadOuter 6 2 2 2 2" xfId="45534" xr:uid="{00000000-0005-0000-0000-000096B10000}"/>
    <cellStyle name="HeadOuter 6 2 2 3" xfId="45535" xr:uid="{00000000-0005-0000-0000-000097B10000}"/>
    <cellStyle name="HeadOuter 6 2 2 3 2" xfId="45536" xr:uid="{00000000-0005-0000-0000-000098B10000}"/>
    <cellStyle name="HeadOuter 6 2 2 4" xfId="45537" xr:uid="{00000000-0005-0000-0000-000099B10000}"/>
    <cellStyle name="HeadOuter 6 2 3" xfId="45538" xr:uid="{00000000-0005-0000-0000-00009AB10000}"/>
    <cellStyle name="HeadOuter 6 2 3 2" xfId="45539" xr:uid="{00000000-0005-0000-0000-00009BB10000}"/>
    <cellStyle name="HeadOuter 6 2 3 2 2" xfId="45540" xr:uid="{00000000-0005-0000-0000-00009CB10000}"/>
    <cellStyle name="HeadOuter 6 2 3 3" xfId="45541" xr:uid="{00000000-0005-0000-0000-00009DB10000}"/>
    <cellStyle name="HeadOuter 6 2 3 3 2" xfId="45542" xr:uid="{00000000-0005-0000-0000-00009EB10000}"/>
    <cellStyle name="HeadOuter 6 2 3 4" xfId="45543" xr:uid="{00000000-0005-0000-0000-00009FB10000}"/>
    <cellStyle name="HeadOuter 6 2 4" xfId="45544" xr:uid="{00000000-0005-0000-0000-0000A0B10000}"/>
    <cellStyle name="HeadOuter 6 2 4 2" xfId="45545" xr:uid="{00000000-0005-0000-0000-0000A1B10000}"/>
    <cellStyle name="HeadOuter 6 2 5" xfId="45546" xr:uid="{00000000-0005-0000-0000-0000A2B10000}"/>
    <cellStyle name="HeadOuter 6 2 5 2" xfId="45547" xr:uid="{00000000-0005-0000-0000-0000A3B10000}"/>
    <cellStyle name="HeadOuter 6 2 6" xfId="45548" xr:uid="{00000000-0005-0000-0000-0000A4B10000}"/>
    <cellStyle name="HeadOuter 6 3" xfId="45549" xr:uid="{00000000-0005-0000-0000-0000A5B10000}"/>
    <cellStyle name="HeadOuter 6 3 2" xfId="45550" xr:uid="{00000000-0005-0000-0000-0000A6B10000}"/>
    <cellStyle name="HeadOuter 6 3 2 2" xfId="45551" xr:uid="{00000000-0005-0000-0000-0000A7B10000}"/>
    <cellStyle name="HeadOuter 6 3 3" xfId="45552" xr:uid="{00000000-0005-0000-0000-0000A8B10000}"/>
    <cellStyle name="HeadOuter 6 3 3 2" xfId="45553" xr:uid="{00000000-0005-0000-0000-0000A9B10000}"/>
    <cellStyle name="HeadOuter 6 3 4" xfId="45554" xr:uid="{00000000-0005-0000-0000-0000AAB10000}"/>
    <cellStyle name="HeadOuter 6 4" xfId="45555" xr:uid="{00000000-0005-0000-0000-0000ABB10000}"/>
    <cellStyle name="HeadOuter 6 4 2" xfId="45556" xr:uid="{00000000-0005-0000-0000-0000ACB10000}"/>
    <cellStyle name="HeadOuter 6 4 2 2" xfId="45557" xr:uid="{00000000-0005-0000-0000-0000ADB10000}"/>
    <cellStyle name="HeadOuter 6 4 3" xfId="45558" xr:uid="{00000000-0005-0000-0000-0000AEB10000}"/>
    <cellStyle name="HeadOuter 6 4 3 2" xfId="45559" xr:uid="{00000000-0005-0000-0000-0000AFB10000}"/>
    <cellStyle name="HeadOuter 6 4 4" xfId="45560" xr:uid="{00000000-0005-0000-0000-0000B0B10000}"/>
    <cellStyle name="HeadOuter 6 5" xfId="45561" xr:uid="{00000000-0005-0000-0000-0000B1B10000}"/>
    <cellStyle name="HeadOuter 6 5 2" xfId="45562" xr:uid="{00000000-0005-0000-0000-0000B2B10000}"/>
    <cellStyle name="HeadOuter 6 5 2 2" xfId="45563" xr:uid="{00000000-0005-0000-0000-0000B3B10000}"/>
    <cellStyle name="HeadOuter 6 5 3" xfId="45564" xr:uid="{00000000-0005-0000-0000-0000B4B10000}"/>
    <cellStyle name="HeadOuter 6 5 3 2" xfId="45565" xr:uid="{00000000-0005-0000-0000-0000B5B10000}"/>
    <cellStyle name="HeadOuter 6 5 4" xfId="45566" xr:uid="{00000000-0005-0000-0000-0000B6B10000}"/>
    <cellStyle name="HeadOuter 6 6" xfId="45567" xr:uid="{00000000-0005-0000-0000-0000B7B10000}"/>
    <cellStyle name="HeadOuter 6 6 2" xfId="45568" xr:uid="{00000000-0005-0000-0000-0000B8B10000}"/>
    <cellStyle name="HeadOuter 6 6 2 2" xfId="45569" xr:uid="{00000000-0005-0000-0000-0000B9B10000}"/>
    <cellStyle name="HeadOuter 6 6 3" xfId="45570" xr:uid="{00000000-0005-0000-0000-0000BAB10000}"/>
    <cellStyle name="HeadOuter 6 6 3 2" xfId="45571" xr:uid="{00000000-0005-0000-0000-0000BBB10000}"/>
    <cellStyle name="HeadOuter 6 6 4" xfId="45572" xr:uid="{00000000-0005-0000-0000-0000BCB10000}"/>
    <cellStyle name="HeadOuter 6 7" xfId="45573" xr:uid="{00000000-0005-0000-0000-0000BDB10000}"/>
    <cellStyle name="HeadOuter 6 7 2" xfId="45574" xr:uid="{00000000-0005-0000-0000-0000BEB10000}"/>
    <cellStyle name="HeadOuter 6 7 2 2" xfId="45575" xr:uid="{00000000-0005-0000-0000-0000BFB10000}"/>
    <cellStyle name="HeadOuter 6 7 3" xfId="45576" xr:uid="{00000000-0005-0000-0000-0000C0B10000}"/>
    <cellStyle name="HeadOuter 6 7 3 2" xfId="45577" xr:uid="{00000000-0005-0000-0000-0000C1B10000}"/>
    <cellStyle name="HeadOuter 6 7 4" xfId="45578" xr:uid="{00000000-0005-0000-0000-0000C2B10000}"/>
    <cellStyle name="HeadOuter 6 8" xfId="45579" xr:uid="{00000000-0005-0000-0000-0000C3B10000}"/>
    <cellStyle name="HeadOuter 6 8 2" xfId="45580" xr:uid="{00000000-0005-0000-0000-0000C4B10000}"/>
    <cellStyle name="HeadOuter 6 9" xfId="45581" xr:uid="{00000000-0005-0000-0000-0000C5B10000}"/>
    <cellStyle name="HeadOuter 6 9 2" xfId="45582" xr:uid="{00000000-0005-0000-0000-0000C6B10000}"/>
    <cellStyle name="HeadOuter 7" xfId="45583" xr:uid="{00000000-0005-0000-0000-0000C7B10000}"/>
    <cellStyle name="HeadOuter 7 10" xfId="45584" xr:uid="{00000000-0005-0000-0000-0000C8B10000}"/>
    <cellStyle name="HeadOuter 7 10 2" xfId="45585" xr:uid="{00000000-0005-0000-0000-0000C9B10000}"/>
    <cellStyle name="HeadOuter 7 11" xfId="45586" xr:uid="{00000000-0005-0000-0000-0000CAB10000}"/>
    <cellStyle name="HeadOuter 7 11 2" xfId="45587" xr:uid="{00000000-0005-0000-0000-0000CBB10000}"/>
    <cellStyle name="HeadOuter 7 12" xfId="45588" xr:uid="{00000000-0005-0000-0000-0000CCB10000}"/>
    <cellStyle name="HeadOuter 7 2" xfId="45589" xr:uid="{00000000-0005-0000-0000-0000CDB10000}"/>
    <cellStyle name="HeadOuter 7 2 2" xfId="45590" xr:uid="{00000000-0005-0000-0000-0000CEB10000}"/>
    <cellStyle name="HeadOuter 7 2 2 2" xfId="45591" xr:uid="{00000000-0005-0000-0000-0000CFB10000}"/>
    <cellStyle name="HeadOuter 7 2 2 2 2" xfId="45592" xr:uid="{00000000-0005-0000-0000-0000D0B10000}"/>
    <cellStyle name="HeadOuter 7 2 2 3" xfId="45593" xr:uid="{00000000-0005-0000-0000-0000D1B10000}"/>
    <cellStyle name="HeadOuter 7 2 2 3 2" xfId="45594" xr:uid="{00000000-0005-0000-0000-0000D2B10000}"/>
    <cellStyle name="HeadOuter 7 2 2 4" xfId="45595" xr:uid="{00000000-0005-0000-0000-0000D3B10000}"/>
    <cellStyle name="HeadOuter 7 2 3" xfId="45596" xr:uid="{00000000-0005-0000-0000-0000D4B10000}"/>
    <cellStyle name="HeadOuter 7 2 3 2" xfId="45597" xr:uid="{00000000-0005-0000-0000-0000D5B10000}"/>
    <cellStyle name="HeadOuter 7 2 3 2 2" xfId="45598" xr:uid="{00000000-0005-0000-0000-0000D6B10000}"/>
    <cellStyle name="HeadOuter 7 2 3 3" xfId="45599" xr:uid="{00000000-0005-0000-0000-0000D7B10000}"/>
    <cellStyle name="HeadOuter 7 2 3 3 2" xfId="45600" xr:uid="{00000000-0005-0000-0000-0000D8B10000}"/>
    <cellStyle name="HeadOuter 7 2 3 4" xfId="45601" xr:uid="{00000000-0005-0000-0000-0000D9B10000}"/>
    <cellStyle name="HeadOuter 7 2 4" xfId="45602" xr:uid="{00000000-0005-0000-0000-0000DAB10000}"/>
    <cellStyle name="HeadOuter 7 2 4 2" xfId="45603" xr:uid="{00000000-0005-0000-0000-0000DBB10000}"/>
    <cellStyle name="HeadOuter 7 2 5" xfId="45604" xr:uid="{00000000-0005-0000-0000-0000DCB10000}"/>
    <cellStyle name="HeadOuter 7 2 5 2" xfId="45605" xr:uid="{00000000-0005-0000-0000-0000DDB10000}"/>
    <cellStyle name="HeadOuter 7 2 6" xfId="45606" xr:uid="{00000000-0005-0000-0000-0000DEB10000}"/>
    <cellStyle name="HeadOuter 7 3" xfId="45607" xr:uid="{00000000-0005-0000-0000-0000DFB10000}"/>
    <cellStyle name="HeadOuter 7 3 2" xfId="45608" xr:uid="{00000000-0005-0000-0000-0000E0B10000}"/>
    <cellStyle name="HeadOuter 7 3 2 2" xfId="45609" xr:uid="{00000000-0005-0000-0000-0000E1B10000}"/>
    <cellStyle name="HeadOuter 7 3 2 2 2" xfId="45610" xr:uid="{00000000-0005-0000-0000-0000E2B10000}"/>
    <cellStyle name="HeadOuter 7 3 2 3" xfId="45611" xr:uid="{00000000-0005-0000-0000-0000E3B10000}"/>
    <cellStyle name="HeadOuter 7 3 2 3 2" xfId="45612" xr:uid="{00000000-0005-0000-0000-0000E4B10000}"/>
    <cellStyle name="HeadOuter 7 3 2 4" xfId="45613" xr:uid="{00000000-0005-0000-0000-0000E5B10000}"/>
    <cellStyle name="HeadOuter 7 3 3" xfId="45614" xr:uid="{00000000-0005-0000-0000-0000E6B10000}"/>
    <cellStyle name="HeadOuter 7 3 3 2" xfId="45615" xr:uid="{00000000-0005-0000-0000-0000E7B10000}"/>
    <cellStyle name="HeadOuter 7 3 3 2 2" xfId="45616" xr:uid="{00000000-0005-0000-0000-0000E8B10000}"/>
    <cellStyle name="HeadOuter 7 3 3 3" xfId="45617" xr:uid="{00000000-0005-0000-0000-0000E9B10000}"/>
    <cellStyle name="HeadOuter 7 3 3 3 2" xfId="45618" xr:uid="{00000000-0005-0000-0000-0000EAB10000}"/>
    <cellStyle name="HeadOuter 7 3 3 4" xfId="45619" xr:uid="{00000000-0005-0000-0000-0000EBB10000}"/>
    <cellStyle name="HeadOuter 7 3 4" xfId="45620" xr:uid="{00000000-0005-0000-0000-0000ECB10000}"/>
    <cellStyle name="HeadOuter 7 3 4 2" xfId="45621" xr:uid="{00000000-0005-0000-0000-0000EDB10000}"/>
    <cellStyle name="HeadOuter 7 3 5" xfId="45622" xr:uid="{00000000-0005-0000-0000-0000EEB10000}"/>
    <cellStyle name="HeadOuter 7 3 5 2" xfId="45623" xr:uid="{00000000-0005-0000-0000-0000EFB10000}"/>
    <cellStyle name="HeadOuter 7 3 6" xfId="45624" xr:uid="{00000000-0005-0000-0000-0000F0B10000}"/>
    <cellStyle name="HeadOuter 7 4" xfId="45625" xr:uid="{00000000-0005-0000-0000-0000F1B10000}"/>
    <cellStyle name="HeadOuter 7 4 2" xfId="45626" xr:uid="{00000000-0005-0000-0000-0000F2B10000}"/>
    <cellStyle name="HeadOuter 7 4 2 2" xfId="45627" xr:uid="{00000000-0005-0000-0000-0000F3B10000}"/>
    <cellStyle name="HeadOuter 7 4 2 2 2" xfId="45628" xr:uid="{00000000-0005-0000-0000-0000F4B10000}"/>
    <cellStyle name="HeadOuter 7 4 2 2 2 2" xfId="45629" xr:uid="{00000000-0005-0000-0000-0000F5B10000}"/>
    <cellStyle name="HeadOuter 7 4 2 2 3" xfId="45630" xr:uid="{00000000-0005-0000-0000-0000F6B10000}"/>
    <cellStyle name="HeadOuter 7 4 2 2 3 2" xfId="45631" xr:uid="{00000000-0005-0000-0000-0000F7B10000}"/>
    <cellStyle name="HeadOuter 7 4 2 2 4" xfId="45632" xr:uid="{00000000-0005-0000-0000-0000F8B10000}"/>
    <cellStyle name="HeadOuter 7 4 2 3" xfId="45633" xr:uid="{00000000-0005-0000-0000-0000F9B10000}"/>
    <cellStyle name="HeadOuter 7 4 2 3 2" xfId="45634" xr:uid="{00000000-0005-0000-0000-0000FAB10000}"/>
    <cellStyle name="HeadOuter 7 4 2 3 2 2" xfId="45635" xr:uid="{00000000-0005-0000-0000-0000FBB10000}"/>
    <cellStyle name="HeadOuter 7 4 2 3 3" xfId="45636" xr:uid="{00000000-0005-0000-0000-0000FCB10000}"/>
    <cellStyle name="HeadOuter 7 4 2 3 3 2" xfId="45637" xr:uid="{00000000-0005-0000-0000-0000FDB10000}"/>
    <cellStyle name="HeadOuter 7 4 2 3 4" xfId="45638" xr:uid="{00000000-0005-0000-0000-0000FEB10000}"/>
    <cellStyle name="HeadOuter 7 4 2 4" xfId="45639" xr:uid="{00000000-0005-0000-0000-0000FFB10000}"/>
    <cellStyle name="HeadOuter 7 4 2 4 2" xfId="45640" xr:uid="{00000000-0005-0000-0000-000000B20000}"/>
    <cellStyle name="HeadOuter 7 4 2 5" xfId="45641" xr:uid="{00000000-0005-0000-0000-000001B20000}"/>
    <cellStyle name="HeadOuter 7 4 2 5 2" xfId="45642" xr:uid="{00000000-0005-0000-0000-000002B20000}"/>
    <cellStyle name="HeadOuter 7 4 2 6" xfId="45643" xr:uid="{00000000-0005-0000-0000-000003B20000}"/>
    <cellStyle name="HeadOuter 7 4 3" xfId="45644" xr:uid="{00000000-0005-0000-0000-000004B20000}"/>
    <cellStyle name="HeadOuter 7 4 3 2" xfId="45645" xr:uid="{00000000-0005-0000-0000-000005B20000}"/>
    <cellStyle name="HeadOuter 7 4 3 2 2" xfId="45646" xr:uid="{00000000-0005-0000-0000-000006B20000}"/>
    <cellStyle name="HeadOuter 7 4 3 3" xfId="45647" xr:uid="{00000000-0005-0000-0000-000007B20000}"/>
    <cellStyle name="HeadOuter 7 4 3 3 2" xfId="45648" xr:uid="{00000000-0005-0000-0000-000008B20000}"/>
    <cellStyle name="HeadOuter 7 4 3 4" xfId="45649" xr:uid="{00000000-0005-0000-0000-000009B20000}"/>
    <cellStyle name="HeadOuter 7 4 4" xfId="45650" xr:uid="{00000000-0005-0000-0000-00000AB20000}"/>
    <cellStyle name="HeadOuter 7 4 4 2" xfId="45651" xr:uid="{00000000-0005-0000-0000-00000BB20000}"/>
    <cellStyle name="HeadOuter 7 4 5" xfId="45652" xr:uid="{00000000-0005-0000-0000-00000CB20000}"/>
    <cellStyle name="HeadOuter 7 4 5 2" xfId="45653" xr:uid="{00000000-0005-0000-0000-00000DB20000}"/>
    <cellStyle name="HeadOuter 7 4 6" xfId="45654" xr:uid="{00000000-0005-0000-0000-00000EB20000}"/>
    <cellStyle name="HeadOuter 7 5" xfId="45655" xr:uid="{00000000-0005-0000-0000-00000FB20000}"/>
    <cellStyle name="HeadOuter 7 5 2" xfId="45656" xr:uid="{00000000-0005-0000-0000-000010B20000}"/>
    <cellStyle name="HeadOuter 7 5 2 2" xfId="45657" xr:uid="{00000000-0005-0000-0000-000011B20000}"/>
    <cellStyle name="HeadOuter 7 5 3" xfId="45658" xr:uid="{00000000-0005-0000-0000-000012B20000}"/>
    <cellStyle name="HeadOuter 7 5 3 2" xfId="45659" xr:uid="{00000000-0005-0000-0000-000013B20000}"/>
    <cellStyle name="HeadOuter 7 5 4" xfId="45660" xr:uid="{00000000-0005-0000-0000-000014B20000}"/>
    <cellStyle name="HeadOuter 7 6" xfId="45661" xr:uid="{00000000-0005-0000-0000-000015B20000}"/>
    <cellStyle name="HeadOuter 7 6 2" xfId="45662" xr:uid="{00000000-0005-0000-0000-000016B20000}"/>
    <cellStyle name="HeadOuter 7 6 2 2" xfId="45663" xr:uid="{00000000-0005-0000-0000-000017B20000}"/>
    <cellStyle name="HeadOuter 7 6 3" xfId="45664" xr:uid="{00000000-0005-0000-0000-000018B20000}"/>
    <cellStyle name="HeadOuter 7 6 3 2" xfId="45665" xr:uid="{00000000-0005-0000-0000-000019B20000}"/>
    <cellStyle name="HeadOuter 7 6 4" xfId="45666" xr:uid="{00000000-0005-0000-0000-00001AB20000}"/>
    <cellStyle name="HeadOuter 7 7" xfId="45667" xr:uid="{00000000-0005-0000-0000-00001BB20000}"/>
    <cellStyle name="HeadOuter 7 7 2" xfId="45668" xr:uid="{00000000-0005-0000-0000-00001CB20000}"/>
    <cellStyle name="HeadOuter 7 7 2 2" xfId="45669" xr:uid="{00000000-0005-0000-0000-00001DB20000}"/>
    <cellStyle name="HeadOuter 7 7 3" xfId="45670" xr:uid="{00000000-0005-0000-0000-00001EB20000}"/>
    <cellStyle name="HeadOuter 7 7 3 2" xfId="45671" xr:uid="{00000000-0005-0000-0000-00001FB20000}"/>
    <cellStyle name="HeadOuter 7 7 4" xfId="45672" xr:uid="{00000000-0005-0000-0000-000020B20000}"/>
    <cellStyle name="HeadOuter 7 8" xfId="45673" xr:uid="{00000000-0005-0000-0000-000021B20000}"/>
    <cellStyle name="HeadOuter 7 8 2" xfId="45674" xr:uid="{00000000-0005-0000-0000-000022B20000}"/>
    <cellStyle name="HeadOuter 7 8 2 2" xfId="45675" xr:uid="{00000000-0005-0000-0000-000023B20000}"/>
    <cellStyle name="HeadOuter 7 8 3" xfId="45676" xr:uid="{00000000-0005-0000-0000-000024B20000}"/>
    <cellStyle name="HeadOuter 7 8 3 2" xfId="45677" xr:uid="{00000000-0005-0000-0000-000025B20000}"/>
    <cellStyle name="HeadOuter 7 8 4" xfId="45678" xr:uid="{00000000-0005-0000-0000-000026B20000}"/>
    <cellStyle name="HeadOuter 7 9" xfId="45679" xr:uid="{00000000-0005-0000-0000-000027B20000}"/>
    <cellStyle name="HeadOuter 7 9 2" xfId="45680" xr:uid="{00000000-0005-0000-0000-000028B20000}"/>
    <cellStyle name="HeadOuter 7 9 2 2" xfId="45681" xr:uid="{00000000-0005-0000-0000-000029B20000}"/>
    <cellStyle name="HeadOuter 7 9 3" xfId="45682" xr:uid="{00000000-0005-0000-0000-00002AB20000}"/>
    <cellStyle name="HeadOuter 7 9 3 2" xfId="45683" xr:uid="{00000000-0005-0000-0000-00002BB20000}"/>
    <cellStyle name="HeadOuter 7 9 4" xfId="45684" xr:uid="{00000000-0005-0000-0000-00002CB20000}"/>
    <cellStyle name="HeadOuter 8" xfId="45685" xr:uid="{00000000-0005-0000-0000-00002DB20000}"/>
    <cellStyle name="HeadOuter 8 10" xfId="45686" xr:uid="{00000000-0005-0000-0000-00002EB20000}"/>
    <cellStyle name="HeadOuter 8 10 2" xfId="45687" xr:uid="{00000000-0005-0000-0000-00002FB20000}"/>
    <cellStyle name="HeadOuter 8 11" xfId="45688" xr:uid="{00000000-0005-0000-0000-000030B20000}"/>
    <cellStyle name="HeadOuter 8 2" xfId="45689" xr:uid="{00000000-0005-0000-0000-000031B20000}"/>
    <cellStyle name="HeadOuter 8 2 2" xfId="45690" xr:uid="{00000000-0005-0000-0000-000032B20000}"/>
    <cellStyle name="HeadOuter 8 2 2 2" xfId="45691" xr:uid="{00000000-0005-0000-0000-000033B20000}"/>
    <cellStyle name="HeadOuter 8 2 2 2 2" xfId="45692" xr:uid="{00000000-0005-0000-0000-000034B20000}"/>
    <cellStyle name="HeadOuter 8 2 2 3" xfId="45693" xr:uid="{00000000-0005-0000-0000-000035B20000}"/>
    <cellStyle name="HeadOuter 8 2 2 3 2" xfId="45694" xr:uid="{00000000-0005-0000-0000-000036B20000}"/>
    <cellStyle name="HeadOuter 8 2 2 4" xfId="45695" xr:uid="{00000000-0005-0000-0000-000037B20000}"/>
    <cellStyle name="HeadOuter 8 2 3" xfId="45696" xr:uid="{00000000-0005-0000-0000-000038B20000}"/>
    <cellStyle name="HeadOuter 8 2 3 2" xfId="45697" xr:uid="{00000000-0005-0000-0000-000039B20000}"/>
    <cellStyle name="HeadOuter 8 2 3 2 2" xfId="45698" xr:uid="{00000000-0005-0000-0000-00003AB20000}"/>
    <cellStyle name="HeadOuter 8 2 3 3" xfId="45699" xr:uid="{00000000-0005-0000-0000-00003BB20000}"/>
    <cellStyle name="HeadOuter 8 2 3 3 2" xfId="45700" xr:uid="{00000000-0005-0000-0000-00003CB20000}"/>
    <cellStyle name="HeadOuter 8 2 3 4" xfId="45701" xr:uid="{00000000-0005-0000-0000-00003DB20000}"/>
    <cellStyle name="HeadOuter 8 2 4" xfId="45702" xr:uid="{00000000-0005-0000-0000-00003EB20000}"/>
    <cellStyle name="HeadOuter 8 2 4 2" xfId="45703" xr:uid="{00000000-0005-0000-0000-00003FB20000}"/>
    <cellStyle name="HeadOuter 8 2 5" xfId="45704" xr:uid="{00000000-0005-0000-0000-000040B20000}"/>
    <cellStyle name="HeadOuter 8 2 5 2" xfId="45705" xr:uid="{00000000-0005-0000-0000-000041B20000}"/>
    <cellStyle name="HeadOuter 8 2 6" xfId="45706" xr:uid="{00000000-0005-0000-0000-000042B20000}"/>
    <cellStyle name="HeadOuter 8 3" xfId="45707" xr:uid="{00000000-0005-0000-0000-000043B20000}"/>
    <cellStyle name="HeadOuter 8 3 2" xfId="45708" xr:uid="{00000000-0005-0000-0000-000044B20000}"/>
    <cellStyle name="HeadOuter 8 3 2 2" xfId="45709" xr:uid="{00000000-0005-0000-0000-000045B20000}"/>
    <cellStyle name="HeadOuter 8 3 2 2 2" xfId="45710" xr:uid="{00000000-0005-0000-0000-000046B20000}"/>
    <cellStyle name="HeadOuter 8 3 2 3" xfId="45711" xr:uid="{00000000-0005-0000-0000-000047B20000}"/>
    <cellStyle name="HeadOuter 8 3 2 3 2" xfId="45712" xr:uid="{00000000-0005-0000-0000-000048B20000}"/>
    <cellStyle name="HeadOuter 8 3 2 4" xfId="45713" xr:uid="{00000000-0005-0000-0000-000049B20000}"/>
    <cellStyle name="HeadOuter 8 3 3" xfId="45714" xr:uid="{00000000-0005-0000-0000-00004AB20000}"/>
    <cellStyle name="HeadOuter 8 3 3 2" xfId="45715" xr:uid="{00000000-0005-0000-0000-00004BB20000}"/>
    <cellStyle name="HeadOuter 8 3 3 2 2" xfId="45716" xr:uid="{00000000-0005-0000-0000-00004CB20000}"/>
    <cellStyle name="HeadOuter 8 3 3 3" xfId="45717" xr:uid="{00000000-0005-0000-0000-00004DB20000}"/>
    <cellStyle name="HeadOuter 8 3 3 3 2" xfId="45718" xr:uid="{00000000-0005-0000-0000-00004EB20000}"/>
    <cellStyle name="HeadOuter 8 3 3 4" xfId="45719" xr:uid="{00000000-0005-0000-0000-00004FB20000}"/>
    <cellStyle name="HeadOuter 8 3 4" xfId="45720" xr:uid="{00000000-0005-0000-0000-000050B20000}"/>
    <cellStyle name="HeadOuter 8 3 4 2" xfId="45721" xr:uid="{00000000-0005-0000-0000-000051B20000}"/>
    <cellStyle name="HeadOuter 8 3 5" xfId="45722" xr:uid="{00000000-0005-0000-0000-000052B20000}"/>
    <cellStyle name="HeadOuter 8 3 5 2" xfId="45723" xr:uid="{00000000-0005-0000-0000-000053B20000}"/>
    <cellStyle name="HeadOuter 8 3 6" xfId="45724" xr:uid="{00000000-0005-0000-0000-000054B20000}"/>
    <cellStyle name="HeadOuter 8 4" xfId="45725" xr:uid="{00000000-0005-0000-0000-000055B20000}"/>
    <cellStyle name="HeadOuter 8 4 2" xfId="45726" xr:uid="{00000000-0005-0000-0000-000056B20000}"/>
    <cellStyle name="HeadOuter 8 4 2 2" xfId="45727" xr:uid="{00000000-0005-0000-0000-000057B20000}"/>
    <cellStyle name="HeadOuter 8 4 2 2 2" xfId="45728" xr:uid="{00000000-0005-0000-0000-000058B20000}"/>
    <cellStyle name="HeadOuter 8 4 2 2 2 2" xfId="45729" xr:uid="{00000000-0005-0000-0000-000059B20000}"/>
    <cellStyle name="HeadOuter 8 4 2 2 3" xfId="45730" xr:uid="{00000000-0005-0000-0000-00005AB20000}"/>
    <cellStyle name="HeadOuter 8 4 2 2 3 2" xfId="45731" xr:uid="{00000000-0005-0000-0000-00005BB20000}"/>
    <cellStyle name="HeadOuter 8 4 2 2 4" xfId="45732" xr:uid="{00000000-0005-0000-0000-00005CB20000}"/>
    <cellStyle name="HeadOuter 8 4 2 3" xfId="45733" xr:uid="{00000000-0005-0000-0000-00005DB20000}"/>
    <cellStyle name="HeadOuter 8 4 2 3 2" xfId="45734" xr:uid="{00000000-0005-0000-0000-00005EB20000}"/>
    <cellStyle name="HeadOuter 8 4 2 3 2 2" xfId="45735" xr:uid="{00000000-0005-0000-0000-00005FB20000}"/>
    <cellStyle name="HeadOuter 8 4 2 3 3" xfId="45736" xr:uid="{00000000-0005-0000-0000-000060B20000}"/>
    <cellStyle name="HeadOuter 8 4 2 3 3 2" xfId="45737" xr:uid="{00000000-0005-0000-0000-000061B20000}"/>
    <cellStyle name="HeadOuter 8 4 2 3 4" xfId="45738" xr:uid="{00000000-0005-0000-0000-000062B20000}"/>
    <cellStyle name="HeadOuter 8 4 2 4" xfId="45739" xr:uid="{00000000-0005-0000-0000-000063B20000}"/>
    <cellStyle name="HeadOuter 8 4 2 4 2" xfId="45740" xr:uid="{00000000-0005-0000-0000-000064B20000}"/>
    <cellStyle name="HeadOuter 8 4 2 5" xfId="45741" xr:uid="{00000000-0005-0000-0000-000065B20000}"/>
    <cellStyle name="HeadOuter 8 4 2 5 2" xfId="45742" xr:uid="{00000000-0005-0000-0000-000066B20000}"/>
    <cellStyle name="HeadOuter 8 4 2 6" xfId="45743" xr:uid="{00000000-0005-0000-0000-000067B20000}"/>
    <cellStyle name="HeadOuter 8 4 3" xfId="45744" xr:uid="{00000000-0005-0000-0000-000068B20000}"/>
    <cellStyle name="HeadOuter 8 4 3 2" xfId="45745" xr:uid="{00000000-0005-0000-0000-000069B20000}"/>
    <cellStyle name="HeadOuter 8 4 3 2 2" xfId="45746" xr:uid="{00000000-0005-0000-0000-00006AB20000}"/>
    <cellStyle name="HeadOuter 8 4 3 3" xfId="45747" xr:uid="{00000000-0005-0000-0000-00006BB20000}"/>
    <cellStyle name="HeadOuter 8 4 3 3 2" xfId="45748" xr:uid="{00000000-0005-0000-0000-00006CB20000}"/>
    <cellStyle name="HeadOuter 8 4 3 4" xfId="45749" xr:uid="{00000000-0005-0000-0000-00006DB20000}"/>
    <cellStyle name="HeadOuter 8 4 4" xfId="45750" xr:uid="{00000000-0005-0000-0000-00006EB20000}"/>
    <cellStyle name="HeadOuter 8 4 4 2" xfId="45751" xr:uid="{00000000-0005-0000-0000-00006FB20000}"/>
    <cellStyle name="HeadOuter 8 4 5" xfId="45752" xr:uid="{00000000-0005-0000-0000-000070B20000}"/>
    <cellStyle name="HeadOuter 8 4 5 2" xfId="45753" xr:uid="{00000000-0005-0000-0000-000071B20000}"/>
    <cellStyle name="HeadOuter 8 4 6" xfId="45754" xr:uid="{00000000-0005-0000-0000-000072B20000}"/>
    <cellStyle name="HeadOuter 8 5" xfId="45755" xr:uid="{00000000-0005-0000-0000-000073B20000}"/>
    <cellStyle name="HeadOuter 8 5 2" xfId="45756" xr:uid="{00000000-0005-0000-0000-000074B20000}"/>
    <cellStyle name="HeadOuter 8 5 2 2" xfId="45757" xr:uid="{00000000-0005-0000-0000-000075B20000}"/>
    <cellStyle name="HeadOuter 8 5 3" xfId="45758" xr:uid="{00000000-0005-0000-0000-000076B20000}"/>
    <cellStyle name="HeadOuter 8 5 3 2" xfId="45759" xr:uid="{00000000-0005-0000-0000-000077B20000}"/>
    <cellStyle name="HeadOuter 8 5 4" xfId="45760" xr:uid="{00000000-0005-0000-0000-000078B20000}"/>
    <cellStyle name="HeadOuter 8 6" xfId="45761" xr:uid="{00000000-0005-0000-0000-000079B20000}"/>
    <cellStyle name="HeadOuter 8 6 2" xfId="45762" xr:uid="{00000000-0005-0000-0000-00007AB20000}"/>
    <cellStyle name="HeadOuter 8 6 2 2" xfId="45763" xr:uid="{00000000-0005-0000-0000-00007BB20000}"/>
    <cellStyle name="HeadOuter 8 6 3" xfId="45764" xr:uid="{00000000-0005-0000-0000-00007CB20000}"/>
    <cellStyle name="HeadOuter 8 6 3 2" xfId="45765" xr:uid="{00000000-0005-0000-0000-00007DB20000}"/>
    <cellStyle name="HeadOuter 8 6 4" xfId="45766" xr:uid="{00000000-0005-0000-0000-00007EB20000}"/>
    <cellStyle name="HeadOuter 8 7" xfId="45767" xr:uid="{00000000-0005-0000-0000-00007FB20000}"/>
    <cellStyle name="HeadOuter 8 7 2" xfId="45768" xr:uid="{00000000-0005-0000-0000-000080B20000}"/>
    <cellStyle name="HeadOuter 8 7 2 2" xfId="45769" xr:uid="{00000000-0005-0000-0000-000081B20000}"/>
    <cellStyle name="HeadOuter 8 7 3" xfId="45770" xr:uid="{00000000-0005-0000-0000-000082B20000}"/>
    <cellStyle name="HeadOuter 8 7 3 2" xfId="45771" xr:uid="{00000000-0005-0000-0000-000083B20000}"/>
    <cellStyle name="HeadOuter 8 7 4" xfId="45772" xr:uid="{00000000-0005-0000-0000-000084B20000}"/>
    <cellStyle name="HeadOuter 8 8" xfId="45773" xr:uid="{00000000-0005-0000-0000-000085B20000}"/>
    <cellStyle name="HeadOuter 8 8 2" xfId="45774" xr:uid="{00000000-0005-0000-0000-000086B20000}"/>
    <cellStyle name="HeadOuter 8 8 2 2" xfId="45775" xr:uid="{00000000-0005-0000-0000-000087B20000}"/>
    <cellStyle name="HeadOuter 8 8 3" xfId="45776" xr:uid="{00000000-0005-0000-0000-000088B20000}"/>
    <cellStyle name="HeadOuter 8 8 3 2" xfId="45777" xr:uid="{00000000-0005-0000-0000-000089B20000}"/>
    <cellStyle name="HeadOuter 8 8 4" xfId="45778" xr:uid="{00000000-0005-0000-0000-00008AB20000}"/>
    <cellStyle name="HeadOuter 8 9" xfId="45779" xr:uid="{00000000-0005-0000-0000-00008BB20000}"/>
    <cellStyle name="HeadOuter 8 9 2" xfId="45780" xr:uid="{00000000-0005-0000-0000-00008CB20000}"/>
    <cellStyle name="HeadOuter 9" xfId="45781" xr:uid="{00000000-0005-0000-0000-00008DB20000}"/>
    <cellStyle name="HeadOuter 9 2" xfId="45782" xr:uid="{00000000-0005-0000-0000-00008EB20000}"/>
    <cellStyle name="HeadOuter 9 2 2" xfId="45783" xr:uid="{00000000-0005-0000-0000-00008FB20000}"/>
    <cellStyle name="HeadOuter 9 2 2 2" xfId="45784" xr:uid="{00000000-0005-0000-0000-000090B20000}"/>
    <cellStyle name="HeadOuter 9 2 2 2 2" xfId="45785" xr:uid="{00000000-0005-0000-0000-000091B20000}"/>
    <cellStyle name="HeadOuter 9 2 2 3" xfId="45786" xr:uid="{00000000-0005-0000-0000-000092B20000}"/>
    <cellStyle name="HeadOuter 9 2 2 3 2" xfId="45787" xr:uid="{00000000-0005-0000-0000-000093B20000}"/>
    <cellStyle name="HeadOuter 9 2 2 4" xfId="45788" xr:uid="{00000000-0005-0000-0000-000094B20000}"/>
    <cellStyle name="HeadOuter 9 2 3" xfId="45789" xr:uid="{00000000-0005-0000-0000-000095B20000}"/>
    <cellStyle name="HeadOuter 9 2 3 2" xfId="45790" xr:uid="{00000000-0005-0000-0000-000096B20000}"/>
    <cellStyle name="HeadOuter 9 2 3 2 2" xfId="45791" xr:uid="{00000000-0005-0000-0000-000097B20000}"/>
    <cellStyle name="HeadOuter 9 2 3 3" xfId="45792" xr:uid="{00000000-0005-0000-0000-000098B20000}"/>
    <cellStyle name="HeadOuter 9 2 3 3 2" xfId="45793" xr:uid="{00000000-0005-0000-0000-000099B20000}"/>
    <cellStyle name="HeadOuter 9 2 3 4" xfId="45794" xr:uid="{00000000-0005-0000-0000-00009AB20000}"/>
    <cellStyle name="HeadOuter 9 2 4" xfId="45795" xr:uid="{00000000-0005-0000-0000-00009BB20000}"/>
    <cellStyle name="HeadOuter 9 2 4 2" xfId="45796" xr:uid="{00000000-0005-0000-0000-00009CB20000}"/>
    <cellStyle name="HeadOuter 9 2 5" xfId="45797" xr:uid="{00000000-0005-0000-0000-00009DB20000}"/>
    <cellStyle name="HeadOuter 9 2 5 2" xfId="45798" xr:uid="{00000000-0005-0000-0000-00009EB20000}"/>
    <cellStyle name="HeadOuter 9 2 6" xfId="45799" xr:uid="{00000000-0005-0000-0000-00009FB20000}"/>
    <cellStyle name="HeadOuter 9 3" xfId="45800" xr:uid="{00000000-0005-0000-0000-0000A0B20000}"/>
    <cellStyle name="HeadOuter 9 3 2" xfId="45801" xr:uid="{00000000-0005-0000-0000-0000A1B20000}"/>
    <cellStyle name="HeadOuter 9 3 2 2" xfId="45802" xr:uid="{00000000-0005-0000-0000-0000A2B20000}"/>
    <cellStyle name="HeadOuter 9 3 3" xfId="45803" xr:uid="{00000000-0005-0000-0000-0000A3B20000}"/>
    <cellStyle name="HeadOuter 9 3 3 2" xfId="45804" xr:uid="{00000000-0005-0000-0000-0000A4B20000}"/>
    <cellStyle name="HeadOuter 9 3 4" xfId="45805" xr:uid="{00000000-0005-0000-0000-0000A5B20000}"/>
    <cellStyle name="HeadOuter 9 4" xfId="45806" xr:uid="{00000000-0005-0000-0000-0000A6B20000}"/>
    <cellStyle name="HeadOuter 9 4 2" xfId="45807" xr:uid="{00000000-0005-0000-0000-0000A7B20000}"/>
    <cellStyle name="HeadOuter 9 5" xfId="45808" xr:uid="{00000000-0005-0000-0000-0000A8B20000}"/>
    <cellStyle name="HeadOuter 9 5 2" xfId="45809" xr:uid="{00000000-0005-0000-0000-0000A9B20000}"/>
    <cellStyle name="HeadOuter 9 6" xfId="45810" xr:uid="{00000000-0005-0000-0000-0000AAB20000}"/>
    <cellStyle name="Hyperlink 2" xfId="45811" xr:uid="{00000000-0005-0000-0000-0000ABB20000}"/>
    <cellStyle name="Hyperlink 2 2" xfId="45812" xr:uid="{00000000-0005-0000-0000-0000ACB20000}"/>
    <cellStyle name="Hyperlink 2 2 2" xfId="45813" xr:uid="{00000000-0005-0000-0000-0000ADB20000}"/>
    <cellStyle name="Hyperlink 2 2 3" xfId="45814" xr:uid="{00000000-0005-0000-0000-0000AEB20000}"/>
    <cellStyle name="Hyperlink 2 2 4" xfId="45815" xr:uid="{00000000-0005-0000-0000-0000AFB20000}"/>
    <cellStyle name="Hyperlink 2 2 5" xfId="45816" xr:uid="{00000000-0005-0000-0000-0000B0B20000}"/>
    <cellStyle name="Hyperlink 2 2 6" xfId="45817" xr:uid="{00000000-0005-0000-0000-0000B1B20000}"/>
    <cellStyle name="Hyperlink 2 3" xfId="45818" xr:uid="{00000000-0005-0000-0000-0000B2B20000}"/>
    <cellStyle name="Hyperlink 2 3 2" xfId="45819" xr:uid="{00000000-0005-0000-0000-0000B3B20000}"/>
    <cellStyle name="Hyperlink 2 3 3" xfId="45820" xr:uid="{00000000-0005-0000-0000-0000B4B20000}"/>
    <cellStyle name="Hyperlink 2 3 4" xfId="45821" xr:uid="{00000000-0005-0000-0000-0000B5B20000}"/>
    <cellStyle name="Hyperlink 2 4" xfId="45822" xr:uid="{00000000-0005-0000-0000-0000B6B20000}"/>
    <cellStyle name="Hyperlink 2 5" xfId="45823" xr:uid="{00000000-0005-0000-0000-0000B7B20000}"/>
    <cellStyle name="Hyperlink 2 6" xfId="45824" xr:uid="{00000000-0005-0000-0000-0000B8B20000}"/>
    <cellStyle name="Hyperlink 2 7" xfId="45825" xr:uid="{00000000-0005-0000-0000-0000B9B20000}"/>
    <cellStyle name="Hyperlink 2 8" xfId="45826" xr:uid="{00000000-0005-0000-0000-0000BAB20000}"/>
    <cellStyle name="Hyperlink 3" xfId="45827" xr:uid="{00000000-0005-0000-0000-0000BBB20000}"/>
    <cellStyle name="Hyperlink 3 2" xfId="45828" xr:uid="{00000000-0005-0000-0000-0000BCB20000}"/>
    <cellStyle name="Hyperlink 3 3" xfId="45829" xr:uid="{00000000-0005-0000-0000-0000BDB20000}"/>
    <cellStyle name="Hyperlink 4" xfId="45830" xr:uid="{00000000-0005-0000-0000-0000BEB20000}"/>
    <cellStyle name="Hyperlink 4 2" xfId="45831" xr:uid="{00000000-0005-0000-0000-0000BFB20000}"/>
    <cellStyle name="Hyperlink 5" xfId="45832" xr:uid="{00000000-0005-0000-0000-0000C0B20000}"/>
    <cellStyle name="Hyperlink 5 2" xfId="45833" xr:uid="{00000000-0005-0000-0000-0000C1B20000}"/>
    <cellStyle name="Hyperlink 6" xfId="45834" xr:uid="{00000000-0005-0000-0000-0000C2B20000}"/>
    <cellStyle name="Hyperlink 7" xfId="45835" xr:uid="{00000000-0005-0000-0000-0000C3B20000}"/>
    <cellStyle name="Hyperlink 8" xfId="45836" xr:uid="{00000000-0005-0000-0000-0000C4B20000}"/>
    <cellStyle name="Hyperlink 8 2" xfId="45837" xr:uid="{00000000-0005-0000-0000-0000C5B20000}"/>
    <cellStyle name="Input" xfId="45838" xr:uid="{00000000-0005-0000-0000-0000C6B20000}"/>
    <cellStyle name="Input 2" xfId="45839" xr:uid="{00000000-0005-0000-0000-0000C7B20000}"/>
    <cellStyle name="Input 2 2" xfId="45840" xr:uid="{00000000-0005-0000-0000-0000C8B20000}"/>
    <cellStyle name="Input 2 3" xfId="45841" xr:uid="{00000000-0005-0000-0000-0000C9B20000}"/>
    <cellStyle name="Input 2 4" xfId="45842" xr:uid="{00000000-0005-0000-0000-0000CAB20000}"/>
    <cellStyle name="Input 3" xfId="45843" xr:uid="{00000000-0005-0000-0000-0000CBB20000}"/>
    <cellStyle name="Input 4" xfId="45844" xr:uid="{00000000-0005-0000-0000-0000CCB20000}"/>
    <cellStyle name="Input 5" xfId="45845" xr:uid="{00000000-0005-0000-0000-0000CDB20000}"/>
    <cellStyle name="Input 6" xfId="45846" xr:uid="{00000000-0005-0000-0000-0000CEB20000}"/>
    <cellStyle name="Input 7" xfId="45847" xr:uid="{00000000-0005-0000-0000-0000CFB20000}"/>
    <cellStyle name="Komma 10" xfId="45848" xr:uid="{00000000-0005-0000-0000-0000D0B20000}"/>
    <cellStyle name="Komma 10 10" xfId="45849" xr:uid="{00000000-0005-0000-0000-0000D1B20000}"/>
    <cellStyle name="Komma 10 10 2" xfId="45850" xr:uid="{00000000-0005-0000-0000-0000D2B20000}"/>
    <cellStyle name="Komma 10 11" xfId="45851" xr:uid="{00000000-0005-0000-0000-0000D3B20000}"/>
    <cellStyle name="Komma 10 2" xfId="45852" xr:uid="{00000000-0005-0000-0000-0000D4B20000}"/>
    <cellStyle name="Komma 10 2 2" xfId="45853" xr:uid="{00000000-0005-0000-0000-0000D5B20000}"/>
    <cellStyle name="Komma 10 2 2 2" xfId="45854" xr:uid="{00000000-0005-0000-0000-0000D6B20000}"/>
    <cellStyle name="Komma 10 2 2 2 2" xfId="45855" xr:uid="{00000000-0005-0000-0000-0000D7B20000}"/>
    <cellStyle name="Komma 10 2 2 3" xfId="45856" xr:uid="{00000000-0005-0000-0000-0000D8B20000}"/>
    <cellStyle name="Komma 10 2 2 3 2" xfId="45857" xr:uid="{00000000-0005-0000-0000-0000D9B20000}"/>
    <cellStyle name="Komma 10 2 2 4" xfId="45858" xr:uid="{00000000-0005-0000-0000-0000DAB20000}"/>
    <cellStyle name="Komma 10 2 3" xfId="45859" xr:uid="{00000000-0005-0000-0000-0000DBB20000}"/>
    <cellStyle name="Komma 10 2 3 2" xfId="45860" xr:uid="{00000000-0005-0000-0000-0000DCB20000}"/>
    <cellStyle name="Komma 10 2 3 2 2" xfId="45861" xr:uid="{00000000-0005-0000-0000-0000DDB20000}"/>
    <cellStyle name="Komma 10 2 3 3" xfId="45862" xr:uid="{00000000-0005-0000-0000-0000DEB20000}"/>
    <cellStyle name="Komma 10 2 3 3 2" xfId="45863" xr:uid="{00000000-0005-0000-0000-0000DFB20000}"/>
    <cellStyle name="Komma 10 2 3 4" xfId="45864" xr:uid="{00000000-0005-0000-0000-0000E0B20000}"/>
    <cellStyle name="Komma 10 2 4" xfId="45865" xr:uid="{00000000-0005-0000-0000-0000E1B20000}"/>
    <cellStyle name="Komma 10 2 4 2" xfId="45866" xr:uid="{00000000-0005-0000-0000-0000E2B20000}"/>
    <cellStyle name="Komma 10 2 5" xfId="45867" xr:uid="{00000000-0005-0000-0000-0000E3B20000}"/>
    <cellStyle name="Komma 10 2 5 2" xfId="45868" xr:uid="{00000000-0005-0000-0000-0000E4B20000}"/>
    <cellStyle name="Komma 10 2 6" xfId="45869" xr:uid="{00000000-0005-0000-0000-0000E5B20000}"/>
    <cellStyle name="Komma 10 3" xfId="45870" xr:uid="{00000000-0005-0000-0000-0000E6B20000}"/>
    <cellStyle name="Komma 10 3 2" xfId="45871" xr:uid="{00000000-0005-0000-0000-0000E7B20000}"/>
    <cellStyle name="Komma 10 3 2 2" xfId="45872" xr:uid="{00000000-0005-0000-0000-0000E8B20000}"/>
    <cellStyle name="Komma 10 3 2 2 2" xfId="45873" xr:uid="{00000000-0005-0000-0000-0000E9B20000}"/>
    <cellStyle name="Komma 10 3 2 3" xfId="45874" xr:uid="{00000000-0005-0000-0000-0000EAB20000}"/>
    <cellStyle name="Komma 10 3 2 3 2" xfId="45875" xr:uid="{00000000-0005-0000-0000-0000EBB20000}"/>
    <cellStyle name="Komma 10 3 2 4" xfId="45876" xr:uid="{00000000-0005-0000-0000-0000ECB20000}"/>
    <cellStyle name="Komma 10 3 3" xfId="45877" xr:uid="{00000000-0005-0000-0000-0000EDB20000}"/>
    <cellStyle name="Komma 10 3 3 2" xfId="45878" xr:uid="{00000000-0005-0000-0000-0000EEB20000}"/>
    <cellStyle name="Komma 10 3 3 2 2" xfId="45879" xr:uid="{00000000-0005-0000-0000-0000EFB20000}"/>
    <cellStyle name="Komma 10 3 3 3" xfId="45880" xr:uid="{00000000-0005-0000-0000-0000F0B20000}"/>
    <cellStyle name="Komma 10 3 3 3 2" xfId="45881" xr:uid="{00000000-0005-0000-0000-0000F1B20000}"/>
    <cellStyle name="Komma 10 3 3 4" xfId="45882" xr:uid="{00000000-0005-0000-0000-0000F2B20000}"/>
    <cellStyle name="Komma 10 3 4" xfId="45883" xr:uid="{00000000-0005-0000-0000-0000F3B20000}"/>
    <cellStyle name="Komma 10 3 4 2" xfId="45884" xr:uid="{00000000-0005-0000-0000-0000F4B20000}"/>
    <cellStyle name="Komma 10 3 5" xfId="45885" xr:uid="{00000000-0005-0000-0000-0000F5B20000}"/>
    <cellStyle name="Komma 10 3 5 2" xfId="45886" xr:uid="{00000000-0005-0000-0000-0000F6B20000}"/>
    <cellStyle name="Komma 10 3 6" xfId="45887" xr:uid="{00000000-0005-0000-0000-0000F7B20000}"/>
    <cellStyle name="Komma 10 4" xfId="45888" xr:uid="{00000000-0005-0000-0000-0000F8B20000}"/>
    <cellStyle name="Komma 10 4 2" xfId="45889" xr:uid="{00000000-0005-0000-0000-0000F9B20000}"/>
    <cellStyle name="Komma 10 4 2 2" xfId="45890" xr:uid="{00000000-0005-0000-0000-0000FAB20000}"/>
    <cellStyle name="Komma 10 4 2 2 2" xfId="45891" xr:uid="{00000000-0005-0000-0000-0000FBB20000}"/>
    <cellStyle name="Komma 10 4 2 2 2 2" xfId="45892" xr:uid="{00000000-0005-0000-0000-0000FCB20000}"/>
    <cellStyle name="Komma 10 4 2 2 3" xfId="45893" xr:uid="{00000000-0005-0000-0000-0000FDB20000}"/>
    <cellStyle name="Komma 10 4 2 2 3 2" xfId="45894" xr:uid="{00000000-0005-0000-0000-0000FEB20000}"/>
    <cellStyle name="Komma 10 4 2 2 4" xfId="45895" xr:uid="{00000000-0005-0000-0000-0000FFB20000}"/>
    <cellStyle name="Komma 10 4 2 3" xfId="45896" xr:uid="{00000000-0005-0000-0000-000000B30000}"/>
    <cellStyle name="Komma 10 4 2 3 2" xfId="45897" xr:uid="{00000000-0005-0000-0000-000001B30000}"/>
    <cellStyle name="Komma 10 4 2 3 2 2" xfId="45898" xr:uid="{00000000-0005-0000-0000-000002B30000}"/>
    <cellStyle name="Komma 10 4 2 3 3" xfId="45899" xr:uid="{00000000-0005-0000-0000-000003B30000}"/>
    <cellStyle name="Komma 10 4 2 3 3 2" xfId="45900" xr:uid="{00000000-0005-0000-0000-000004B30000}"/>
    <cellStyle name="Komma 10 4 2 3 4" xfId="45901" xr:uid="{00000000-0005-0000-0000-000005B30000}"/>
    <cellStyle name="Komma 10 4 2 4" xfId="45902" xr:uid="{00000000-0005-0000-0000-000006B30000}"/>
    <cellStyle name="Komma 10 4 2 4 2" xfId="45903" xr:uid="{00000000-0005-0000-0000-000007B30000}"/>
    <cellStyle name="Komma 10 4 2 5" xfId="45904" xr:uid="{00000000-0005-0000-0000-000008B30000}"/>
    <cellStyle name="Komma 10 4 2 5 2" xfId="45905" xr:uid="{00000000-0005-0000-0000-000009B30000}"/>
    <cellStyle name="Komma 10 4 2 6" xfId="45906" xr:uid="{00000000-0005-0000-0000-00000AB30000}"/>
    <cellStyle name="Komma 10 4 3" xfId="45907" xr:uid="{00000000-0005-0000-0000-00000BB30000}"/>
    <cellStyle name="Komma 10 4 3 2" xfId="45908" xr:uid="{00000000-0005-0000-0000-00000CB30000}"/>
    <cellStyle name="Komma 10 4 3 2 2" xfId="45909" xr:uid="{00000000-0005-0000-0000-00000DB30000}"/>
    <cellStyle name="Komma 10 4 3 3" xfId="45910" xr:uid="{00000000-0005-0000-0000-00000EB30000}"/>
    <cellStyle name="Komma 10 4 3 3 2" xfId="45911" xr:uid="{00000000-0005-0000-0000-00000FB30000}"/>
    <cellStyle name="Komma 10 4 3 4" xfId="45912" xr:uid="{00000000-0005-0000-0000-000010B30000}"/>
    <cellStyle name="Komma 10 4 4" xfId="45913" xr:uid="{00000000-0005-0000-0000-000011B30000}"/>
    <cellStyle name="Komma 10 4 4 2" xfId="45914" xr:uid="{00000000-0005-0000-0000-000012B30000}"/>
    <cellStyle name="Komma 10 4 5" xfId="45915" xr:uid="{00000000-0005-0000-0000-000013B30000}"/>
    <cellStyle name="Komma 10 4 5 2" xfId="45916" xr:uid="{00000000-0005-0000-0000-000014B30000}"/>
    <cellStyle name="Komma 10 4 6" xfId="45917" xr:uid="{00000000-0005-0000-0000-000015B30000}"/>
    <cellStyle name="Komma 10 5" xfId="45918" xr:uid="{00000000-0005-0000-0000-000016B30000}"/>
    <cellStyle name="Komma 10 5 2" xfId="45919" xr:uid="{00000000-0005-0000-0000-000017B30000}"/>
    <cellStyle name="Komma 10 5 2 2" xfId="45920" xr:uid="{00000000-0005-0000-0000-000018B30000}"/>
    <cellStyle name="Komma 10 5 3" xfId="45921" xr:uid="{00000000-0005-0000-0000-000019B30000}"/>
    <cellStyle name="Komma 10 5 3 2" xfId="45922" xr:uid="{00000000-0005-0000-0000-00001AB30000}"/>
    <cellStyle name="Komma 10 5 4" xfId="45923" xr:uid="{00000000-0005-0000-0000-00001BB30000}"/>
    <cellStyle name="Komma 10 6" xfId="45924" xr:uid="{00000000-0005-0000-0000-00001CB30000}"/>
    <cellStyle name="Komma 10 6 2" xfId="45925" xr:uid="{00000000-0005-0000-0000-00001DB30000}"/>
    <cellStyle name="Komma 10 6 2 2" xfId="45926" xr:uid="{00000000-0005-0000-0000-00001EB30000}"/>
    <cellStyle name="Komma 10 6 3" xfId="45927" xr:uid="{00000000-0005-0000-0000-00001FB30000}"/>
    <cellStyle name="Komma 10 6 3 2" xfId="45928" xr:uid="{00000000-0005-0000-0000-000020B30000}"/>
    <cellStyle name="Komma 10 6 4" xfId="45929" xr:uid="{00000000-0005-0000-0000-000021B30000}"/>
    <cellStyle name="Komma 10 7" xfId="45930" xr:uid="{00000000-0005-0000-0000-000022B30000}"/>
    <cellStyle name="Komma 10 7 2" xfId="45931" xr:uid="{00000000-0005-0000-0000-000023B30000}"/>
    <cellStyle name="Komma 10 7 2 2" xfId="45932" xr:uid="{00000000-0005-0000-0000-000024B30000}"/>
    <cellStyle name="Komma 10 7 3" xfId="45933" xr:uid="{00000000-0005-0000-0000-000025B30000}"/>
    <cellStyle name="Komma 10 7 3 2" xfId="45934" xr:uid="{00000000-0005-0000-0000-000026B30000}"/>
    <cellStyle name="Komma 10 7 4" xfId="45935" xr:uid="{00000000-0005-0000-0000-000027B30000}"/>
    <cellStyle name="Komma 10 8" xfId="45936" xr:uid="{00000000-0005-0000-0000-000028B30000}"/>
    <cellStyle name="Komma 10 8 2" xfId="45937" xr:uid="{00000000-0005-0000-0000-000029B30000}"/>
    <cellStyle name="Komma 10 8 2 2" xfId="45938" xr:uid="{00000000-0005-0000-0000-00002AB30000}"/>
    <cellStyle name="Komma 10 8 3" xfId="45939" xr:uid="{00000000-0005-0000-0000-00002BB30000}"/>
    <cellStyle name="Komma 10 8 3 2" xfId="45940" xr:uid="{00000000-0005-0000-0000-00002CB30000}"/>
    <cellStyle name="Komma 10 8 4" xfId="45941" xr:uid="{00000000-0005-0000-0000-00002DB30000}"/>
    <cellStyle name="Komma 10 9" xfId="45942" xr:uid="{00000000-0005-0000-0000-00002EB30000}"/>
    <cellStyle name="Komma 10 9 2" xfId="45943" xr:uid="{00000000-0005-0000-0000-00002FB30000}"/>
    <cellStyle name="Komma 11" xfId="45944" xr:uid="{00000000-0005-0000-0000-000030B30000}"/>
    <cellStyle name="Komma 11 10" xfId="45945" xr:uid="{00000000-0005-0000-0000-000031B30000}"/>
    <cellStyle name="Komma 11 2" xfId="45946" xr:uid="{00000000-0005-0000-0000-000032B30000}"/>
    <cellStyle name="Komma 11 2 2" xfId="45947" xr:uid="{00000000-0005-0000-0000-000033B30000}"/>
    <cellStyle name="Komma 11 2 2 2" xfId="45948" xr:uid="{00000000-0005-0000-0000-000034B30000}"/>
    <cellStyle name="Komma 11 2 2 2 2" xfId="45949" xr:uid="{00000000-0005-0000-0000-000035B30000}"/>
    <cellStyle name="Komma 11 2 2 3" xfId="45950" xr:uid="{00000000-0005-0000-0000-000036B30000}"/>
    <cellStyle name="Komma 11 2 2 3 2" xfId="45951" xr:uid="{00000000-0005-0000-0000-000037B30000}"/>
    <cellStyle name="Komma 11 2 2 4" xfId="45952" xr:uid="{00000000-0005-0000-0000-000038B30000}"/>
    <cellStyle name="Komma 11 2 3" xfId="45953" xr:uid="{00000000-0005-0000-0000-000039B30000}"/>
    <cellStyle name="Komma 11 2 3 2" xfId="45954" xr:uid="{00000000-0005-0000-0000-00003AB30000}"/>
    <cellStyle name="Komma 11 2 3 2 2" xfId="45955" xr:uid="{00000000-0005-0000-0000-00003BB30000}"/>
    <cellStyle name="Komma 11 2 3 3" xfId="45956" xr:uid="{00000000-0005-0000-0000-00003CB30000}"/>
    <cellStyle name="Komma 11 2 3 3 2" xfId="45957" xr:uid="{00000000-0005-0000-0000-00003DB30000}"/>
    <cellStyle name="Komma 11 2 3 4" xfId="45958" xr:uid="{00000000-0005-0000-0000-00003EB30000}"/>
    <cellStyle name="Komma 11 2 4" xfId="45959" xr:uid="{00000000-0005-0000-0000-00003FB30000}"/>
    <cellStyle name="Komma 11 2 4 2" xfId="45960" xr:uid="{00000000-0005-0000-0000-000040B30000}"/>
    <cellStyle name="Komma 11 2 5" xfId="45961" xr:uid="{00000000-0005-0000-0000-000041B30000}"/>
    <cellStyle name="Komma 11 2 5 2" xfId="45962" xr:uid="{00000000-0005-0000-0000-000042B30000}"/>
    <cellStyle name="Komma 11 2 6" xfId="45963" xr:uid="{00000000-0005-0000-0000-000043B30000}"/>
    <cellStyle name="Komma 11 3" xfId="45964" xr:uid="{00000000-0005-0000-0000-000044B30000}"/>
    <cellStyle name="Komma 11 3 2" xfId="45965" xr:uid="{00000000-0005-0000-0000-000045B30000}"/>
    <cellStyle name="Komma 11 3 2 2" xfId="45966" xr:uid="{00000000-0005-0000-0000-000046B30000}"/>
    <cellStyle name="Komma 11 3 2 2 2" xfId="45967" xr:uid="{00000000-0005-0000-0000-000047B30000}"/>
    <cellStyle name="Komma 11 3 2 3" xfId="45968" xr:uid="{00000000-0005-0000-0000-000048B30000}"/>
    <cellStyle name="Komma 11 3 2 3 2" xfId="45969" xr:uid="{00000000-0005-0000-0000-000049B30000}"/>
    <cellStyle name="Komma 11 3 2 4" xfId="45970" xr:uid="{00000000-0005-0000-0000-00004AB30000}"/>
    <cellStyle name="Komma 11 3 3" xfId="45971" xr:uid="{00000000-0005-0000-0000-00004BB30000}"/>
    <cellStyle name="Komma 11 3 3 2" xfId="45972" xr:uid="{00000000-0005-0000-0000-00004CB30000}"/>
    <cellStyle name="Komma 11 3 3 2 2" xfId="45973" xr:uid="{00000000-0005-0000-0000-00004DB30000}"/>
    <cellStyle name="Komma 11 3 3 3" xfId="45974" xr:uid="{00000000-0005-0000-0000-00004EB30000}"/>
    <cellStyle name="Komma 11 3 3 3 2" xfId="45975" xr:uid="{00000000-0005-0000-0000-00004FB30000}"/>
    <cellStyle name="Komma 11 3 3 4" xfId="45976" xr:uid="{00000000-0005-0000-0000-000050B30000}"/>
    <cellStyle name="Komma 11 3 4" xfId="45977" xr:uid="{00000000-0005-0000-0000-000051B30000}"/>
    <cellStyle name="Komma 11 3 4 2" xfId="45978" xr:uid="{00000000-0005-0000-0000-000052B30000}"/>
    <cellStyle name="Komma 11 3 5" xfId="45979" xr:uid="{00000000-0005-0000-0000-000053B30000}"/>
    <cellStyle name="Komma 11 3 5 2" xfId="45980" xr:uid="{00000000-0005-0000-0000-000054B30000}"/>
    <cellStyle name="Komma 11 3 6" xfId="45981" xr:uid="{00000000-0005-0000-0000-000055B30000}"/>
    <cellStyle name="Komma 11 4" xfId="45982" xr:uid="{00000000-0005-0000-0000-000056B30000}"/>
    <cellStyle name="Komma 11 4 2" xfId="45983" xr:uid="{00000000-0005-0000-0000-000057B30000}"/>
    <cellStyle name="Komma 11 4 2 2" xfId="45984" xr:uid="{00000000-0005-0000-0000-000058B30000}"/>
    <cellStyle name="Komma 11 4 2 2 2" xfId="45985" xr:uid="{00000000-0005-0000-0000-000059B30000}"/>
    <cellStyle name="Komma 11 4 2 2 2 2" xfId="45986" xr:uid="{00000000-0005-0000-0000-00005AB30000}"/>
    <cellStyle name="Komma 11 4 2 2 3" xfId="45987" xr:uid="{00000000-0005-0000-0000-00005BB30000}"/>
    <cellStyle name="Komma 11 4 2 2 3 2" xfId="45988" xr:uid="{00000000-0005-0000-0000-00005CB30000}"/>
    <cellStyle name="Komma 11 4 2 2 4" xfId="45989" xr:uid="{00000000-0005-0000-0000-00005DB30000}"/>
    <cellStyle name="Komma 11 4 2 3" xfId="45990" xr:uid="{00000000-0005-0000-0000-00005EB30000}"/>
    <cellStyle name="Komma 11 4 2 3 2" xfId="45991" xr:uid="{00000000-0005-0000-0000-00005FB30000}"/>
    <cellStyle name="Komma 11 4 2 3 2 2" xfId="45992" xr:uid="{00000000-0005-0000-0000-000060B30000}"/>
    <cellStyle name="Komma 11 4 2 3 3" xfId="45993" xr:uid="{00000000-0005-0000-0000-000061B30000}"/>
    <cellStyle name="Komma 11 4 2 3 3 2" xfId="45994" xr:uid="{00000000-0005-0000-0000-000062B30000}"/>
    <cellStyle name="Komma 11 4 2 3 4" xfId="45995" xr:uid="{00000000-0005-0000-0000-000063B30000}"/>
    <cellStyle name="Komma 11 4 2 4" xfId="45996" xr:uid="{00000000-0005-0000-0000-000064B30000}"/>
    <cellStyle name="Komma 11 4 2 4 2" xfId="45997" xr:uid="{00000000-0005-0000-0000-000065B30000}"/>
    <cellStyle name="Komma 11 4 2 5" xfId="45998" xr:uid="{00000000-0005-0000-0000-000066B30000}"/>
    <cellStyle name="Komma 11 4 2 5 2" xfId="45999" xr:uid="{00000000-0005-0000-0000-000067B30000}"/>
    <cellStyle name="Komma 11 4 2 6" xfId="46000" xr:uid="{00000000-0005-0000-0000-000068B30000}"/>
    <cellStyle name="Komma 11 4 3" xfId="46001" xr:uid="{00000000-0005-0000-0000-000069B30000}"/>
    <cellStyle name="Komma 11 4 3 2" xfId="46002" xr:uid="{00000000-0005-0000-0000-00006AB30000}"/>
    <cellStyle name="Komma 11 4 3 2 2" xfId="46003" xr:uid="{00000000-0005-0000-0000-00006BB30000}"/>
    <cellStyle name="Komma 11 4 3 3" xfId="46004" xr:uid="{00000000-0005-0000-0000-00006CB30000}"/>
    <cellStyle name="Komma 11 4 3 3 2" xfId="46005" xr:uid="{00000000-0005-0000-0000-00006DB30000}"/>
    <cellStyle name="Komma 11 4 3 4" xfId="46006" xr:uid="{00000000-0005-0000-0000-00006EB30000}"/>
    <cellStyle name="Komma 11 4 4" xfId="46007" xr:uid="{00000000-0005-0000-0000-00006FB30000}"/>
    <cellStyle name="Komma 11 4 4 2" xfId="46008" xr:uid="{00000000-0005-0000-0000-000070B30000}"/>
    <cellStyle name="Komma 11 4 5" xfId="46009" xr:uid="{00000000-0005-0000-0000-000071B30000}"/>
    <cellStyle name="Komma 11 4 5 2" xfId="46010" xr:uid="{00000000-0005-0000-0000-000072B30000}"/>
    <cellStyle name="Komma 11 4 6" xfId="46011" xr:uid="{00000000-0005-0000-0000-000073B30000}"/>
    <cellStyle name="Komma 11 5" xfId="46012" xr:uid="{00000000-0005-0000-0000-000074B30000}"/>
    <cellStyle name="Komma 11 5 2" xfId="46013" xr:uid="{00000000-0005-0000-0000-000075B30000}"/>
    <cellStyle name="Komma 11 5 2 2" xfId="46014" xr:uid="{00000000-0005-0000-0000-000076B30000}"/>
    <cellStyle name="Komma 11 5 3" xfId="46015" xr:uid="{00000000-0005-0000-0000-000077B30000}"/>
    <cellStyle name="Komma 11 5 3 2" xfId="46016" xr:uid="{00000000-0005-0000-0000-000078B30000}"/>
    <cellStyle name="Komma 11 5 4" xfId="46017" xr:uid="{00000000-0005-0000-0000-000079B30000}"/>
    <cellStyle name="Komma 11 6" xfId="46018" xr:uid="{00000000-0005-0000-0000-00007AB30000}"/>
    <cellStyle name="Komma 11 6 2" xfId="46019" xr:uid="{00000000-0005-0000-0000-00007BB30000}"/>
    <cellStyle name="Komma 11 6 2 2" xfId="46020" xr:uid="{00000000-0005-0000-0000-00007CB30000}"/>
    <cellStyle name="Komma 11 6 3" xfId="46021" xr:uid="{00000000-0005-0000-0000-00007DB30000}"/>
    <cellStyle name="Komma 11 6 3 2" xfId="46022" xr:uid="{00000000-0005-0000-0000-00007EB30000}"/>
    <cellStyle name="Komma 11 6 4" xfId="46023" xr:uid="{00000000-0005-0000-0000-00007FB30000}"/>
    <cellStyle name="Komma 11 7" xfId="46024" xr:uid="{00000000-0005-0000-0000-000080B30000}"/>
    <cellStyle name="Komma 11 7 2" xfId="46025" xr:uid="{00000000-0005-0000-0000-000081B30000}"/>
    <cellStyle name="Komma 11 7 2 2" xfId="46026" xr:uid="{00000000-0005-0000-0000-000082B30000}"/>
    <cellStyle name="Komma 11 7 3" xfId="46027" xr:uid="{00000000-0005-0000-0000-000083B30000}"/>
    <cellStyle name="Komma 11 8" xfId="46028" xr:uid="{00000000-0005-0000-0000-000084B30000}"/>
    <cellStyle name="Komma 11 8 2" xfId="46029" xr:uid="{00000000-0005-0000-0000-000085B30000}"/>
    <cellStyle name="Komma 11 9" xfId="46030" xr:uid="{00000000-0005-0000-0000-000086B30000}"/>
    <cellStyle name="Komma 11 9 2" xfId="46031" xr:uid="{00000000-0005-0000-0000-000087B30000}"/>
    <cellStyle name="Komma 12" xfId="46032" xr:uid="{00000000-0005-0000-0000-000088B30000}"/>
    <cellStyle name="Komma 12 2" xfId="46033" xr:uid="{00000000-0005-0000-0000-000089B30000}"/>
    <cellStyle name="Komma 12 2 2" xfId="46034" xr:uid="{00000000-0005-0000-0000-00008AB30000}"/>
    <cellStyle name="Komma 12 2 2 2" xfId="46035" xr:uid="{00000000-0005-0000-0000-00008BB30000}"/>
    <cellStyle name="Komma 12 2 2 2 2" xfId="46036" xr:uid="{00000000-0005-0000-0000-00008CB30000}"/>
    <cellStyle name="Komma 12 2 2 3" xfId="46037" xr:uid="{00000000-0005-0000-0000-00008DB30000}"/>
    <cellStyle name="Komma 12 2 2 3 2" xfId="46038" xr:uid="{00000000-0005-0000-0000-00008EB30000}"/>
    <cellStyle name="Komma 12 2 2 4" xfId="46039" xr:uid="{00000000-0005-0000-0000-00008FB30000}"/>
    <cellStyle name="Komma 12 2 3" xfId="46040" xr:uid="{00000000-0005-0000-0000-000090B30000}"/>
    <cellStyle name="Komma 12 2 3 2" xfId="46041" xr:uid="{00000000-0005-0000-0000-000091B30000}"/>
    <cellStyle name="Komma 12 2 3 2 2" xfId="46042" xr:uid="{00000000-0005-0000-0000-000092B30000}"/>
    <cellStyle name="Komma 12 2 3 3" xfId="46043" xr:uid="{00000000-0005-0000-0000-000093B30000}"/>
    <cellStyle name="Komma 12 2 3 3 2" xfId="46044" xr:uid="{00000000-0005-0000-0000-000094B30000}"/>
    <cellStyle name="Komma 12 2 3 4" xfId="46045" xr:uid="{00000000-0005-0000-0000-000095B30000}"/>
    <cellStyle name="Komma 12 2 4" xfId="46046" xr:uid="{00000000-0005-0000-0000-000096B30000}"/>
    <cellStyle name="Komma 12 2 4 2" xfId="46047" xr:uid="{00000000-0005-0000-0000-000097B30000}"/>
    <cellStyle name="Komma 12 2 5" xfId="46048" xr:uid="{00000000-0005-0000-0000-000098B30000}"/>
    <cellStyle name="Komma 12 2 5 2" xfId="46049" xr:uid="{00000000-0005-0000-0000-000099B30000}"/>
    <cellStyle name="Komma 12 2 6" xfId="46050" xr:uid="{00000000-0005-0000-0000-00009AB30000}"/>
    <cellStyle name="Komma 12 3" xfId="46051" xr:uid="{00000000-0005-0000-0000-00009BB30000}"/>
    <cellStyle name="Komma 12 3 2" xfId="46052" xr:uid="{00000000-0005-0000-0000-00009CB30000}"/>
    <cellStyle name="Komma 12 3 2 2" xfId="46053" xr:uid="{00000000-0005-0000-0000-00009DB30000}"/>
    <cellStyle name="Komma 12 3 3" xfId="46054" xr:uid="{00000000-0005-0000-0000-00009EB30000}"/>
    <cellStyle name="Komma 12 3 3 2" xfId="46055" xr:uid="{00000000-0005-0000-0000-00009FB30000}"/>
    <cellStyle name="Komma 12 3 4" xfId="46056" xr:uid="{00000000-0005-0000-0000-0000A0B30000}"/>
    <cellStyle name="Komma 12 4" xfId="46057" xr:uid="{00000000-0005-0000-0000-0000A1B30000}"/>
    <cellStyle name="Komma 12 4 2" xfId="46058" xr:uid="{00000000-0005-0000-0000-0000A2B30000}"/>
    <cellStyle name="Komma 12 5" xfId="46059" xr:uid="{00000000-0005-0000-0000-0000A3B30000}"/>
    <cellStyle name="Komma 12 5 2" xfId="46060" xr:uid="{00000000-0005-0000-0000-0000A4B30000}"/>
    <cellStyle name="Komma 12 6" xfId="46061" xr:uid="{00000000-0005-0000-0000-0000A5B30000}"/>
    <cellStyle name="Komma 13" xfId="46062" xr:uid="{00000000-0005-0000-0000-0000A6B30000}"/>
    <cellStyle name="Komma 13 2" xfId="46063" xr:uid="{00000000-0005-0000-0000-0000A7B30000}"/>
    <cellStyle name="Komma 13 2 2" xfId="46064" xr:uid="{00000000-0005-0000-0000-0000A8B30000}"/>
    <cellStyle name="Komma 13 2 2 2" xfId="46065" xr:uid="{00000000-0005-0000-0000-0000A9B30000}"/>
    <cellStyle name="Komma 13 2 2 2 2" xfId="46066" xr:uid="{00000000-0005-0000-0000-0000AAB30000}"/>
    <cellStyle name="Komma 13 2 2 3" xfId="46067" xr:uid="{00000000-0005-0000-0000-0000ABB30000}"/>
    <cellStyle name="Komma 13 2 2 3 2" xfId="46068" xr:uid="{00000000-0005-0000-0000-0000ACB30000}"/>
    <cellStyle name="Komma 13 2 2 4" xfId="46069" xr:uid="{00000000-0005-0000-0000-0000ADB30000}"/>
    <cellStyle name="Komma 13 2 3" xfId="46070" xr:uid="{00000000-0005-0000-0000-0000AEB30000}"/>
    <cellStyle name="Komma 13 2 3 2" xfId="46071" xr:uid="{00000000-0005-0000-0000-0000AFB30000}"/>
    <cellStyle name="Komma 13 2 3 2 2" xfId="46072" xr:uid="{00000000-0005-0000-0000-0000B0B30000}"/>
    <cellStyle name="Komma 13 2 3 3" xfId="46073" xr:uid="{00000000-0005-0000-0000-0000B1B30000}"/>
    <cellStyle name="Komma 13 2 3 3 2" xfId="46074" xr:uid="{00000000-0005-0000-0000-0000B2B30000}"/>
    <cellStyle name="Komma 13 2 3 4" xfId="46075" xr:uid="{00000000-0005-0000-0000-0000B3B30000}"/>
    <cellStyle name="Komma 13 2 4" xfId="46076" xr:uid="{00000000-0005-0000-0000-0000B4B30000}"/>
    <cellStyle name="Komma 13 2 4 2" xfId="46077" xr:uid="{00000000-0005-0000-0000-0000B5B30000}"/>
    <cellStyle name="Komma 13 2 5" xfId="46078" xr:uid="{00000000-0005-0000-0000-0000B6B30000}"/>
    <cellStyle name="Komma 13 2 5 2" xfId="46079" xr:uid="{00000000-0005-0000-0000-0000B7B30000}"/>
    <cellStyle name="Komma 13 2 6" xfId="46080" xr:uid="{00000000-0005-0000-0000-0000B8B30000}"/>
    <cellStyle name="Komma 13 3" xfId="46081" xr:uid="{00000000-0005-0000-0000-0000B9B30000}"/>
    <cellStyle name="Komma 13 3 2" xfId="46082" xr:uid="{00000000-0005-0000-0000-0000BAB30000}"/>
    <cellStyle name="Komma 13 3 2 2" xfId="46083" xr:uid="{00000000-0005-0000-0000-0000BBB30000}"/>
    <cellStyle name="Komma 13 3 3" xfId="46084" xr:uid="{00000000-0005-0000-0000-0000BCB30000}"/>
    <cellStyle name="Komma 13 3 3 2" xfId="46085" xr:uid="{00000000-0005-0000-0000-0000BDB30000}"/>
    <cellStyle name="Komma 13 3 4" xfId="46086" xr:uid="{00000000-0005-0000-0000-0000BEB30000}"/>
    <cellStyle name="Komma 13 4" xfId="46087" xr:uid="{00000000-0005-0000-0000-0000BFB30000}"/>
    <cellStyle name="Komma 13 4 2" xfId="46088" xr:uid="{00000000-0005-0000-0000-0000C0B30000}"/>
    <cellStyle name="Komma 13 5" xfId="46089" xr:uid="{00000000-0005-0000-0000-0000C1B30000}"/>
    <cellStyle name="Komma 13 5 2" xfId="46090" xr:uid="{00000000-0005-0000-0000-0000C2B30000}"/>
    <cellStyle name="Komma 13 6" xfId="46091" xr:uid="{00000000-0005-0000-0000-0000C3B30000}"/>
    <cellStyle name="Komma 13 6 2" xfId="46092" xr:uid="{00000000-0005-0000-0000-0000C4B30000}"/>
    <cellStyle name="Komma 14" xfId="46093" xr:uid="{00000000-0005-0000-0000-0000C5B30000}"/>
    <cellStyle name="Komma 14 2" xfId="46094" xr:uid="{00000000-0005-0000-0000-0000C6B30000}"/>
    <cellStyle name="Komma 14 2 2" xfId="46095" xr:uid="{00000000-0005-0000-0000-0000C7B30000}"/>
    <cellStyle name="Komma 14 3" xfId="46096" xr:uid="{00000000-0005-0000-0000-0000C8B30000}"/>
    <cellStyle name="Komma 14 3 2" xfId="46097" xr:uid="{00000000-0005-0000-0000-0000C9B30000}"/>
    <cellStyle name="Komma 14 4" xfId="46098" xr:uid="{00000000-0005-0000-0000-0000CAB30000}"/>
    <cellStyle name="Komma 15" xfId="46099" xr:uid="{00000000-0005-0000-0000-0000CBB30000}"/>
    <cellStyle name="Komma 15 2" xfId="46100" xr:uid="{00000000-0005-0000-0000-0000CCB30000}"/>
    <cellStyle name="Komma 15 2 2" xfId="46101" xr:uid="{00000000-0005-0000-0000-0000CDB30000}"/>
    <cellStyle name="Komma 15 3" xfId="46102" xr:uid="{00000000-0005-0000-0000-0000CEB30000}"/>
    <cellStyle name="Komma 15 3 2" xfId="46103" xr:uid="{00000000-0005-0000-0000-0000CFB30000}"/>
    <cellStyle name="Komma 15 4" xfId="46104" xr:uid="{00000000-0005-0000-0000-0000D0B30000}"/>
    <cellStyle name="Komma 16" xfId="46105" xr:uid="{00000000-0005-0000-0000-0000D1B30000}"/>
    <cellStyle name="Komma 16 2" xfId="46106" xr:uid="{00000000-0005-0000-0000-0000D2B30000}"/>
    <cellStyle name="Komma 16 2 2" xfId="46107" xr:uid="{00000000-0005-0000-0000-0000D3B30000}"/>
    <cellStyle name="Komma 16 3" xfId="46108" xr:uid="{00000000-0005-0000-0000-0000D4B30000}"/>
    <cellStyle name="Komma 16 3 2" xfId="46109" xr:uid="{00000000-0005-0000-0000-0000D5B30000}"/>
    <cellStyle name="Komma 16 4" xfId="46110" xr:uid="{00000000-0005-0000-0000-0000D6B30000}"/>
    <cellStyle name="Komma 17" xfId="202" xr:uid="{00000000-0005-0000-0000-0000D7B30000}"/>
    <cellStyle name="Komma 17 2" xfId="46111" xr:uid="{00000000-0005-0000-0000-0000D8B30000}"/>
    <cellStyle name="Komma 18" xfId="46112" xr:uid="{00000000-0005-0000-0000-0000D9B30000}"/>
    <cellStyle name="Komma 18 2" xfId="46113" xr:uid="{00000000-0005-0000-0000-0000DAB30000}"/>
    <cellStyle name="Komma 18 2 2" xfId="46114" xr:uid="{00000000-0005-0000-0000-0000DBB30000}"/>
    <cellStyle name="Komma 18 3" xfId="46115" xr:uid="{00000000-0005-0000-0000-0000DCB30000}"/>
    <cellStyle name="Komma 19" xfId="46116" xr:uid="{00000000-0005-0000-0000-0000DDB30000}"/>
    <cellStyle name="Komma 19 2" xfId="46117" xr:uid="{00000000-0005-0000-0000-0000DEB30000}"/>
    <cellStyle name="Komma 2" xfId="145" xr:uid="{00000000-0005-0000-0000-0000DFB30000}"/>
    <cellStyle name="Komma 2 10" xfId="46118" xr:uid="{00000000-0005-0000-0000-0000E0B30000}"/>
    <cellStyle name="Komma 2 10 2" xfId="46119" xr:uid="{00000000-0005-0000-0000-0000E1B30000}"/>
    <cellStyle name="Komma 2 11" xfId="46120" xr:uid="{00000000-0005-0000-0000-0000E2B30000}"/>
    <cellStyle name="Komma 2 11 2" xfId="46121" xr:uid="{00000000-0005-0000-0000-0000E3B30000}"/>
    <cellStyle name="Komma 2 12" xfId="46122" xr:uid="{00000000-0005-0000-0000-0000E4B30000}"/>
    <cellStyle name="Komma 2 13" xfId="46123" xr:uid="{00000000-0005-0000-0000-0000E5B30000}"/>
    <cellStyle name="Komma 2 2" xfId="46124" xr:uid="{00000000-0005-0000-0000-0000E6B30000}"/>
    <cellStyle name="Komma 2 2 10" xfId="46125" xr:uid="{00000000-0005-0000-0000-0000E7B30000}"/>
    <cellStyle name="Komma 2 2 10 2" xfId="46126" xr:uid="{00000000-0005-0000-0000-0000E8B30000}"/>
    <cellStyle name="Komma 2 2 11" xfId="46127" xr:uid="{00000000-0005-0000-0000-0000E9B30000}"/>
    <cellStyle name="Komma 2 2 12" xfId="181" xr:uid="{00000000-0005-0000-0000-0000EAB30000}"/>
    <cellStyle name="Komma 2 2 13" xfId="46128" xr:uid="{00000000-0005-0000-0000-0000EBB30000}"/>
    <cellStyle name="Komma 2 2 2" xfId="46129" xr:uid="{00000000-0005-0000-0000-0000ECB30000}"/>
    <cellStyle name="Komma 2 2 2 2" xfId="46130" xr:uid="{00000000-0005-0000-0000-0000EDB30000}"/>
    <cellStyle name="Komma 2 2 2 2 2" xfId="46131" xr:uid="{00000000-0005-0000-0000-0000EEB30000}"/>
    <cellStyle name="Komma 2 2 2 2 2 2" xfId="46132" xr:uid="{00000000-0005-0000-0000-0000EFB30000}"/>
    <cellStyle name="Komma 2 2 2 2 2 2 2" xfId="46133" xr:uid="{00000000-0005-0000-0000-0000F0B30000}"/>
    <cellStyle name="Komma 2 2 2 2 2 2 2 2" xfId="46134" xr:uid="{00000000-0005-0000-0000-0000F1B30000}"/>
    <cellStyle name="Komma 2 2 2 2 2 2 3" xfId="46135" xr:uid="{00000000-0005-0000-0000-0000F2B30000}"/>
    <cellStyle name="Komma 2 2 2 2 2 3" xfId="46136" xr:uid="{00000000-0005-0000-0000-0000F3B30000}"/>
    <cellStyle name="Komma 2 2 2 2 3" xfId="46137" xr:uid="{00000000-0005-0000-0000-0000F4B30000}"/>
    <cellStyle name="Komma 2 2 2 2 3 2" xfId="46138" xr:uid="{00000000-0005-0000-0000-0000F5B30000}"/>
    <cellStyle name="Komma 2 2 2 2 4" xfId="46139" xr:uid="{00000000-0005-0000-0000-0000F6B30000}"/>
    <cellStyle name="Komma 2 2 2 3" xfId="46140" xr:uid="{00000000-0005-0000-0000-0000F7B30000}"/>
    <cellStyle name="Komma 2 2 2 3 2" xfId="46141" xr:uid="{00000000-0005-0000-0000-0000F8B30000}"/>
    <cellStyle name="Komma 2 2 2 3 2 2" xfId="46142" xr:uid="{00000000-0005-0000-0000-0000F9B30000}"/>
    <cellStyle name="Komma 2 2 2 3 3" xfId="46143" xr:uid="{00000000-0005-0000-0000-0000FAB30000}"/>
    <cellStyle name="Komma 2 2 2 3 3 2" xfId="46144" xr:uid="{00000000-0005-0000-0000-0000FBB30000}"/>
    <cellStyle name="Komma 2 2 2 3 4" xfId="46145" xr:uid="{00000000-0005-0000-0000-0000FCB30000}"/>
    <cellStyle name="Komma 2 2 2 4" xfId="46146" xr:uid="{00000000-0005-0000-0000-0000FDB30000}"/>
    <cellStyle name="Komma 2 2 2 4 2" xfId="46147" xr:uid="{00000000-0005-0000-0000-0000FEB30000}"/>
    <cellStyle name="Komma 2 2 2 4 2 2" xfId="46148" xr:uid="{00000000-0005-0000-0000-0000FFB30000}"/>
    <cellStyle name="Komma 2 2 2 4 3" xfId="46149" xr:uid="{00000000-0005-0000-0000-000000B40000}"/>
    <cellStyle name="Komma 2 2 2 4 3 2" xfId="46150" xr:uid="{00000000-0005-0000-0000-000001B40000}"/>
    <cellStyle name="Komma 2 2 2 4 4" xfId="46151" xr:uid="{00000000-0005-0000-0000-000002B40000}"/>
    <cellStyle name="Komma 2 2 2 5" xfId="46152" xr:uid="{00000000-0005-0000-0000-000003B40000}"/>
    <cellStyle name="Komma 2 2 2 5 2" xfId="46153" xr:uid="{00000000-0005-0000-0000-000004B40000}"/>
    <cellStyle name="Komma 2 2 2 6" xfId="46154" xr:uid="{00000000-0005-0000-0000-000005B40000}"/>
    <cellStyle name="Komma 2 2 2 6 2" xfId="46155" xr:uid="{00000000-0005-0000-0000-000006B40000}"/>
    <cellStyle name="Komma 2 2 2 7" xfId="46156" xr:uid="{00000000-0005-0000-0000-000007B40000}"/>
    <cellStyle name="Komma 2 2 2 8" xfId="46157" xr:uid="{00000000-0005-0000-0000-000008B40000}"/>
    <cellStyle name="Komma 2 2 2_Aug" xfId="46158" xr:uid="{00000000-0005-0000-0000-000009B40000}"/>
    <cellStyle name="Komma 2 2 3" xfId="46159" xr:uid="{00000000-0005-0000-0000-00000AB40000}"/>
    <cellStyle name="Komma 2 2 3 2" xfId="46160" xr:uid="{00000000-0005-0000-0000-00000BB40000}"/>
    <cellStyle name="Komma 2 2 3 2 2" xfId="46161" xr:uid="{00000000-0005-0000-0000-00000CB40000}"/>
    <cellStyle name="Komma 2 2 3 2 2 2" xfId="46162" xr:uid="{00000000-0005-0000-0000-00000DB40000}"/>
    <cellStyle name="Komma 2 2 3 2 3" xfId="46163" xr:uid="{00000000-0005-0000-0000-00000EB40000}"/>
    <cellStyle name="Komma 2 2 3 3" xfId="46164" xr:uid="{00000000-0005-0000-0000-00000FB40000}"/>
    <cellStyle name="Komma 2 2 3 3 2" xfId="46165" xr:uid="{00000000-0005-0000-0000-000010B40000}"/>
    <cellStyle name="Komma 2 2 3 4" xfId="46166" xr:uid="{00000000-0005-0000-0000-000011B40000}"/>
    <cellStyle name="Komma 2 2 4" xfId="46167" xr:uid="{00000000-0005-0000-0000-000012B40000}"/>
    <cellStyle name="Komma 2 2 4 2" xfId="46168" xr:uid="{00000000-0005-0000-0000-000013B40000}"/>
    <cellStyle name="Komma 2 2 4 2 2" xfId="46169" xr:uid="{00000000-0005-0000-0000-000014B40000}"/>
    <cellStyle name="Komma 2 2 4 3" xfId="46170" xr:uid="{00000000-0005-0000-0000-000015B40000}"/>
    <cellStyle name="Komma 2 2 4 3 2" xfId="46171" xr:uid="{00000000-0005-0000-0000-000016B40000}"/>
    <cellStyle name="Komma 2 2 4 4" xfId="46172" xr:uid="{00000000-0005-0000-0000-000017B40000}"/>
    <cellStyle name="Komma 2 2 5" xfId="46173" xr:uid="{00000000-0005-0000-0000-000018B40000}"/>
    <cellStyle name="Komma 2 2 5 2" xfId="46174" xr:uid="{00000000-0005-0000-0000-000019B40000}"/>
    <cellStyle name="Komma 2 2 5 2 2" xfId="46175" xr:uid="{00000000-0005-0000-0000-00001AB40000}"/>
    <cellStyle name="Komma 2 2 5 3" xfId="46176" xr:uid="{00000000-0005-0000-0000-00001BB40000}"/>
    <cellStyle name="Komma 2 2 5 3 2" xfId="46177" xr:uid="{00000000-0005-0000-0000-00001CB40000}"/>
    <cellStyle name="Komma 2 2 5 4" xfId="46178" xr:uid="{00000000-0005-0000-0000-00001DB40000}"/>
    <cellStyle name="Komma 2 2 6" xfId="46179" xr:uid="{00000000-0005-0000-0000-00001EB40000}"/>
    <cellStyle name="Komma 2 2 6 2" xfId="46180" xr:uid="{00000000-0005-0000-0000-00001FB40000}"/>
    <cellStyle name="Komma 2 2 6 2 2" xfId="46181" xr:uid="{00000000-0005-0000-0000-000020B40000}"/>
    <cellStyle name="Komma 2 2 6 3" xfId="46182" xr:uid="{00000000-0005-0000-0000-000021B40000}"/>
    <cellStyle name="Komma 2 2 6 3 2" xfId="46183" xr:uid="{00000000-0005-0000-0000-000022B40000}"/>
    <cellStyle name="Komma 2 2 6 4" xfId="46184" xr:uid="{00000000-0005-0000-0000-000023B40000}"/>
    <cellStyle name="Komma 2 2 7" xfId="46185" xr:uid="{00000000-0005-0000-0000-000024B40000}"/>
    <cellStyle name="Komma 2 2 7 2" xfId="46186" xr:uid="{00000000-0005-0000-0000-000025B40000}"/>
    <cellStyle name="Komma 2 2 7 2 2" xfId="46187" xr:uid="{00000000-0005-0000-0000-000026B40000}"/>
    <cellStyle name="Komma 2 2 7 3" xfId="46188" xr:uid="{00000000-0005-0000-0000-000027B40000}"/>
    <cellStyle name="Komma 2 2 7 3 2" xfId="46189" xr:uid="{00000000-0005-0000-0000-000028B40000}"/>
    <cellStyle name="Komma 2 2 7 4" xfId="46190" xr:uid="{00000000-0005-0000-0000-000029B40000}"/>
    <cellStyle name="Komma 2 2 8" xfId="46191" xr:uid="{00000000-0005-0000-0000-00002AB40000}"/>
    <cellStyle name="Komma 2 2 8 2" xfId="46192" xr:uid="{00000000-0005-0000-0000-00002BB40000}"/>
    <cellStyle name="Komma 2 2 9" xfId="46193" xr:uid="{00000000-0005-0000-0000-00002CB40000}"/>
    <cellStyle name="Komma 2 2 9 2" xfId="46194" xr:uid="{00000000-0005-0000-0000-00002DB40000}"/>
    <cellStyle name="Komma 2 2_Aug" xfId="46195" xr:uid="{00000000-0005-0000-0000-00002EB40000}"/>
    <cellStyle name="Komma 2 3" xfId="46196" xr:uid="{00000000-0005-0000-0000-00002FB40000}"/>
    <cellStyle name="Komma 2 3 2" xfId="46197" xr:uid="{00000000-0005-0000-0000-000030B40000}"/>
    <cellStyle name="Komma 2 3 2 2" xfId="46198" xr:uid="{00000000-0005-0000-0000-000031B40000}"/>
    <cellStyle name="Komma 2 3 2 2 2" xfId="46199" xr:uid="{00000000-0005-0000-0000-000032B40000}"/>
    <cellStyle name="Komma 2 3 2 2 2 2" xfId="46200" xr:uid="{00000000-0005-0000-0000-000033B40000}"/>
    <cellStyle name="Komma 2 3 2 2 3" xfId="46201" xr:uid="{00000000-0005-0000-0000-000034B40000}"/>
    <cellStyle name="Komma 2 3 2 2 4" xfId="46202" xr:uid="{00000000-0005-0000-0000-000035B40000}"/>
    <cellStyle name="Komma 2 3 2 3" xfId="46203" xr:uid="{00000000-0005-0000-0000-000036B40000}"/>
    <cellStyle name="Komma 2 3 2 3 2" xfId="46204" xr:uid="{00000000-0005-0000-0000-000037B40000}"/>
    <cellStyle name="Komma 2 3 2 3 3" xfId="46205" xr:uid="{00000000-0005-0000-0000-000038B40000}"/>
    <cellStyle name="Komma 2 3 2 4" xfId="46206" xr:uid="{00000000-0005-0000-0000-000039B40000}"/>
    <cellStyle name="Komma 2 3 2 5" xfId="46207" xr:uid="{00000000-0005-0000-0000-00003AB40000}"/>
    <cellStyle name="Komma 2 3 3" xfId="46208" xr:uid="{00000000-0005-0000-0000-00003BB40000}"/>
    <cellStyle name="Komma 2 3 3 2" xfId="46209" xr:uid="{00000000-0005-0000-0000-00003CB40000}"/>
    <cellStyle name="Komma 2 3 3 2 2" xfId="46210" xr:uid="{00000000-0005-0000-0000-00003DB40000}"/>
    <cellStyle name="Komma 2 3 3 3" xfId="46211" xr:uid="{00000000-0005-0000-0000-00003EB40000}"/>
    <cellStyle name="Komma 2 3 3 3 2" xfId="46212" xr:uid="{00000000-0005-0000-0000-00003FB40000}"/>
    <cellStyle name="Komma 2 3 3 4" xfId="46213" xr:uid="{00000000-0005-0000-0000-000040B40000}"/>
    <cellStyle name="Komma 2 3 3 5" xfId="46214" xr:uid="{00000000-0005-0000-0000-000041B40000}"/>
    <cellStyle name="Komma 2 3 4" xfId="46215" xr:uid="{00000000-0005-0000-0000-000042B40000}"/>
    <cellStyle name="Komma 2 3 4 2" xfId="46216" xr:uid="{00000000-0005-0000-0000-000043B40000}"/>
    <cellStyle name="Komma 2 3 4 2 2" xfId="46217" xr:uid="{00000000-0005-0000-0000-000044B40000}"/>
    <cellStyle name="Komma 2 3 4 3" xfId="46218" xr:uid="{00000000-0005-0000-0000-000045B40000}"/>
    <cellStyle name="Komma 2 3 4 3 2" xfId="46219" xr:uid="{00000000-0005-0000-0000-000046B40000}"/>
    <cellStyle name="Komma 2 3 4 4" xfId="46220" xr:uid="{00000000-0005-0000-0000-000047B40000}"/>
    <cellStyle name="Komma 2 3 4 5" xfId="46221" xr:uid="{00000000-0005-0000-0000-000048B40000}"/>
    <cellStyle name="Komma 2 3 5" xfId="46222" xr:uid="{00000000-0005-0000-0000-000049B40000}"/>
    <cellStyle name="Komma 2 3 5 2" xfId="46223" xr:uid="{00000000-0005-0000-0000-00004AB40000}"/>
    <cellStyle name="Komma 2 3 5 3" xfId="46224" xr:uid="{00000000-0005-0000-0000-00004BB40000}"/>
    <cellStyle name="Komma 2 3 6" xfId="46225" xr:uid="{00000000-0005-0000-0000-00004CB40000}"/>
    <cellStyle name="Komma 2 3 6 2" xfId="46226" xr:uid="{00000000-0005-0000-0000-00004DB40000}"/>
    <cellStyle name="Komma 2 3 7" xfId="46227" xr:uid="{00000000-0005-0000-0000-00004EB40000}"/>
    <cellStyle name="Komma 2 3 8" xfId="46228" xr:uid="{00000000-0005-0000-0000-00004FB40000}"/>
    <cellStyle name="Komma 2 3_Aug" xfId="46229" xr:uid="{00000000-0005-0000-0000-000050B40000}"/>
    <cellStyle name="Komma 2 4" xfId="46230" xr:uid="{00000000-0005-0000-0000-000051B40000}"/>
    <cellStyle name="Komma 2 4 2" xfId="46231" xr:uid="{00000000-0005-0000-0000-000052B40000}"/>
    <cellStyle name="Komma 2 4 2 2" xfId="46232" xr:uid="{00000000-0005-0000-0000-000053B40000}"/>
    <cellStyle name="Komma 2 4 2 2 2" xfId="46233" xr:uid="{00000000-0005-0000-0000-000054B40000}"/>
    <cellStyle name="Komma 2 4 2 3" xfId="46234" xr:uid="{00000000-0005-0000-0000-000055B40000}"/>
    <cellStyle name="Komma 2 4 3" xfId="46235" xr:uid="{00000000-0005-0000-0000-000056B40000}"/>
    <cellStyle name="Komma 2 4 3 2" xfId="46236" xr:uid="{00000000-0005-0000-0000-000057B40000}"/>
    <cellStyle name="Komma 2 4 4" xfId="46237" xr:uid="{00000000-0005-0000-0000-000058B40000}"/>
    <cellStyle name="Komma 2 4 4 2" xfId="46238" xr:uid="{00000000-0005-0000-0000-000059B40000}"/>
    <cellStyle name="Komma 2 4 5" xfId="46239" xr:uid="{00000000-0005-0000-0000-00005AB40000}"/>
    <cellStyle name="Komma 2 4 6" xfId="46240" xr:uid="{00000000-0005-0000-0000-00005BB40000}"/>
    <cellStyle name="Komma 2 5" xfId="46241" xr:uid="{00000000-0005-0000-0000-00005CB40000}"/>
    <cellStyle name="Komma 2 5 2" xfId="46242" xr:uid="{00000000-0005-0000-0000-00005DB40000}"/>
    <cellStyle name="Komma 2 5 2 2" xfId="46243" xr:uid="{00000000-0005-0000-0000-00005EB40000}"/>
    <cellStyle name="Komma 2 5 3" xfId="46244" xr:uid="{00000000-0005-0000-0000-00005FB40000}"/>
    <cellStyle name="Komma 2 5 3 2" xfId="46245" xr:uid="{00000000-0005-0000-0000-000060B40000}"/>
    <cellStyle name="Komma 2 5 4" xfId="46246" xr:uid="{00000000-0005-0000-0000-000061B40000}"/>
    <cellStyle name="Komma 2 5 5" xfId="46247" xr:uid="{00000000-0005-0000-0000-000062B40000}"/>
    <cellStyle name="Komma 2 6" xfId="46248" xr:uid="{00000000-0005-0000-0000-000063B40000}"/>
    <cellStyle name="Komma 2 6 2" xfId="46249" xr:uid="{00000000-0005-0000-0000-000064B40000}"/>
    <cellStyle name="Komma 2 6 2 2" xfId="46250" xr:uid="{00000000-0005-0000-0000-000065B40000}"/>
    <cellStyle name="Komma 2 6 2 2 2" xfId="46251" xr:uid="{00000000-0005-0000-0000-000066B40000}"/>
    <cellStyle name="Komma 2 6 2 3" xfId="46252" xr:uid="{00000000-0005-0000-0000-000067B40000}"/>
    <cellStyle name="Komma 2 6 3" xfId="46253" xr:uid="{00000000-0005-0000-0000-000068B40000}"/>
    <cellStyle name="Komma 2 6 3 2" xfId="46254" xr:uid="{00000000-0005-0000-0000-000069B40000}"/>
    <cellStyle name="Komma 2 6 4" xfId="46255" xr:uid="{00000000-0005-0000-0000-00006AB40000}"/>
    <cellStyle name="Komma 2 6 4 2" xfId="46256" xr:uid="{00000000-0005-0000-0000-00006BB40000}"/>
    <cellStyle name="Komma 2 6 5" xfId="46257" xr:uid="{00000000-0005-0000-0000-00006CB40000}"/>
    <cellStyle name="Komma 2 7" xfId="46258" xr:uid="{00000000-0005-0000-0000-00006DB40000}"/>
    <cellStyle name="Komma 2 7 2" xfId="46259" xr:uid="{00000000-0005-0000-0000-00006EB40000}"/>
    <cellStyle name="Komma 2 7 2 2" xfId="46260" xr:uid="{00000000-0005-0000-0000-00006FB40000}"/>
    <cellStyle name="Komma 2 7 3" xfId="46261" xr:uid="{00000000-0005-0000-0000-000070B40000}"/>
    <cellStyle name="Komma 2 7 3 2" xfId="46262" xr:uid="{00000000-0005-0000-0000-000071B40000}"/>
    <cellStyle name="Komma 2 7 4" xfId="46263" xr:uid="{00000000-0005-0000-0000-000072B40000}"/>
    <cellStyle name="Komma 2 8" xfId="46264" xr:uid="{00000000-0005-0000-0000-000073B40000}"/>
    <cellStyle name="Komma 2 8 2" xfId="46265" xr:uid="{00000000-0005-0000-0000-000074B40000}"/>
    <cellStyle name="Komma 2 8 2 2" xfId="46266" xr:uid="{00000000-0005-0000-0000-000075B40000}"/>
    <cellStyle name="Komma 2 8 3" xfId="46267" xr:uid="{00000000-0005-0000-0000-000076B40000}"/>
    <cellStyle name="Komma 2 8 3 2" xfId="46268" xr:uid="{00000000-0005-0000-0000-000077B40000}"/>
    <cellStyle name="Komma 2 8 4" xfId="46269" xr:uid="{00000000-0005-0000-0000-000078B40000}"/>
    <cellStyle name="Komma 2 9" xfId="46270" xr:uid="{00000000-0005-0000-0000-000079B40000}"/>
    <cellStyle name="Komma 2 9 2" xfId="46271" xr:uid="{00000000-0005-0000-0000-00007AB40000}"/>
    <cellStyle name="Komma 2_Aug" xfId="46272" xr:uid="{00000000-0005-0000-0000-00007BB40000}"/>
    <cellStyle name="Komma 20" xfId="46273" xr:uid="{00000000-0005-0000-0000-00007CB40000}"/>
    <cellStyle name="Komma 20 2" xfId="46274" xr:uid="{00000000-0005-0000-0000-00007DB40000}"/>
    <cellStyle name="Komma 21" xfId="46275" xr:uid="{00000000-0005-0000-0000-00007EB40000}"/>
    <cellStyle name="Komma 21 2" xfId="46276" xr:uid="{00000000-0005-0000-0000-00007FB40000}"/>
    <cellStyle name="Komma 22" xfId="46277" xr:uid="{00000000-0005-0000-0000-000080B40000}"/>
    <cellStyle name="Komma 22 2" xfId="46278" xr:uid="{00000000-0005-0000-0000-000081B40000}"/>
    <cellStyle name="Komma 23" xfId="46279" xr:uid="{00000000-0005-0000-0000-000082B40000}"/>
    <cellStyle name="Komma 23 2" xfId="46280" xr:uid="{00000000-0005-0000-0000-000083B40000}"/>
    <cellStyle name="Komma 24" xfId="46281" xr:uid="{00000000-0005-0000-0000-000084B40000}"/>
    <cellStyle name="Komma 24 2" xfId="46282" xr:uid="{00000000-0005-0000-0000-000085B40000}"/>
    <cellStyle name="Komma 25" xfId="46283" xr:uid="{00000000-0005-0000-0000-000086B40000}"/>
    <cellStyle name="Komma 25 2" xfId="46284" xr:uid="{00000000-0005-0000-0000-000087B40000}"/>
    <cellStyle name="Komma 26" xfId="46285" xr:uid="{00000000-0005-0000-0000-000088B40000}"/>
    <cellStyle name="Komma 26 2" xfId="46286" xr:uid="{00000000-0005-0000-0000-000089B40000}"/>
    <cellStyle name="Komma 27" xfId="46287" xr:uid="{00000000-0005-0000-0000-00008AB40000}"/>
    <cellStyle name="Komma 27 2" xfId="46288" xr:uid="{00000000-0005-0000-0000-00008BB40000}"/>
    <cellStyle name="Komma 28" xfId="46289" xr:uid="{00000000-0005-0000-0000-00008CB40000}"/>
    <cellStyle name="Komma 28 2" xfId="46290" xr:uid="{00000000-0005-0000-0000-00008DB40000}"/>
    <cellStyle name="Komma 29" xfId="46291" xr:uid="{00000000-0005-0000-0000-00008EB40000}"/>
    <cellStyle name="Komma 29 2" xfId="46292" xr:uid="{00000000-0005-0000-0000-00008FB40000}"/>
    <cellStyle name="Komma 3" xfId="149" xr:uid="{00000000-0005-0000-0000-000090B40000}"/>
    <cellStyle name="Komma 3 10" xfId="46293" xr:uid="{00000000-0005-0000-0000-000091B40000}"/>
    <cellStyle name="Komma 3 11" xfId="46294" xr:uid="{00000000-0005-0000-0000-000092B40000}"/>
    <cellStyle name="Komma 3 12" xfId="46295" xr:uid="{00000000-0005-0000-0000-000093B40000}"/>
    <cellStyle name="Komma 3 2" xfId="46296" xr:uid="{00000000-0005-0000-0000-000094B40000}"/>
    <cellStyle name="Komma 3 2 2" xfId="46297" xr:uid="{00000000-0005-0000-0000-000095B40000}"/>
    <cellStyle name="Komma 3 2 2 2" xfId="46298" xr:uid="{00000000-0005-0000-0000-000096B40000}"/>
    <cellStyle name="Komma 3 2 2 2 2" xfId="46299" xr:uid="{00000000-0005-0000-0000-000097B40000}"/>
    <cellStyle name="Komma 3 2 2 2 2 2" xfId="46300" xr:uid="{00000000-0005-0000-0000-000098B40000}"/>
    <cellStyle name="Komma 3 2 2 2 3" xfId="46301" xr:uid="{00000000-0005-0000-0000-000099B40000}"/>
    <cellStyle name="Komma 3 2 2 3" xfId="46302" xr:uid="{00000000-0005-0000-0000-00009AB40000}"/>
    <cellStyle name="Komma 3 2 2 3 2" xfId="46303" xr:uid="{00000000-0005-0000-0000-00009BB40000}"/>
    <cellStyle name="Komma 3 2 2 4" xfId="46304" xr:uid="{00000000-0005-0000-0000-00009CB40000}"/>
    <cellStyle name="Komma 3 2 3" xfId="46305" xr:uid="{00000000-0005-0000-0000-00009DB40000}"/>
    <cellStyle name="Komma 3 2 3 2" xfId="46306" xr:uid="{00000000-0005-0000-0000-00009EB40000}"/>
    <cellStyle name="Komma 3 2 3 2 2" xfId="46307" xr:uid="{00000000-0005-0000-0000-00009FB40000}"/>
    <cellStyle name="Komma 3 2 3 3" xfId="46308" xr:uid="{00000000-0005-0000-0000-0000A0B40000}"/>
    <cellStyle name="Komma 3 2 3 3 2" xfId="46309" xr:uid="{00000000-0005-0000-0000-0000A1B40000}"/>
    <cellStyle name="Komma 3 2 3 4" xfId="46310" xr:uid="{00000000-0005-0000-0000-0000A2B40000}"/>
    <cellStyle name="Komma 3 2 4" xfId="46311" xr:uid="{00000000-0005-0000-0000-0000A3B40000}"/>
    <cellStyle name="Komma 3 2 4 2" xfId="46312" xr:uid="{00000000-0005-0000-0000-0000A4B40000}"/>
    <cellStyle name="Komma 3 2 4 2 2" xfId="46313" xr:uid="{00000000-0005-0000-0000-0000A5B40000}"/>
    <cellStyle name="Komma 3 2 4 3" xfId="46314" xr:uid="{00000000-0005-0000-0000-0000A6B40000}"/>
    <cellStyle name="Komma 3 2 4 3 2" xfId="46315" xr:uid="{00000000-0005-0000-0000-0000A7B40000}"/>
    <cellStyle name="Komma 3 2 4 4" xfId="46316" xr:uid="{00000000-0005-0000-0000-0000A8B40000}"/>
    <cellStyle name="Komma 3 2 5" xfId="46317" xr:uid="{00000000-0005-0000-0000-0000A9B40000}"/>
    <cellStyle name="Komma 3 2 5 2" xfId="46318" xr:uid="{00000000-0005-0000-0000-0000AAB40000}"/>
    <cellStyle name="Komma 3 2 6" xfId="46319" xr:uid="{00000000-0005-0000-0000-0000ABB40000}"/>
    <cellStyle name="Komma 3 2 6 2" xfId="46320" xr:uid="{00000000-0005-0000-0000-0000ACB40000}"/>
    <cellStyle name="Komma 3 2 7" xfId="46321" xr:uid="{00000000-0005-0000-0000-0000ADB40000}"/>
    <cellStyle name="Komma 3 2_Aug" xfId="46322" xr:uid="{00000000-0005-0000-0000-0000AEB40000}"/>
    <cellStyle name="Komma 3 3" xfId="46323" xr:uid="{00000000-0005-0000-0000-0000AFB40000}"/>
    <cellStyle name="Komma 3 3 2" xfId="46324" xr:uid="{00000000-0005-0000-0000-0000B0B40000}"/>
    <cellStyle name="Komma 3 3 2 2" xfId="46325" xr:uid="{00000000-0005-0000-0000-0000B1B40000}"/>
    <cellStyle name="Komma 3 3 2 2 2" xfId="46326" xr:uid="{00000000-0005-0000-0000-0000B2B40000}"/>
    <cellStyle name="Komma 3 3 2 3" xfId="46327" xr:uid="{00000000-0005-0000-0000-0000B3B40000}"/>
    <cellStyle name="Komma 3 3 3" xfId="46328" xr:uid="{00000000-0005-0000-0000-0000B4B40000}"/>
    <cellStyle name="Komma 3 3 3 2" xfId="46329" xr:uid="{00000000-0005-0000-0000-0000B5B40000}"/>
    <cellStyle name="Komma 3 3 4" xfId="46330" xr:uid="{00000000-0005-0000-0000-0000B6B40000}"/>
    <cellStyle name="Komma 3 3 4 2" xfId="46331" xr:uid="{00000000-0005-0000-0000-0000B7B40000}"/>
    <cellStyle name="Komma 3 3 5" xfId="46332" xr:uid="{00000000-0005-0000-0000-0000B8B40000}"/>
    <cellStyle name="Komma 3 4" xfId="46333" xr:uid="{00000000-0005-0000-0000-0000B9B40000}"/>
    <cellStyle name="Komma 3 4 2" xfId="46334" xr:uid="{00000000-0005-0000-0000-0000BAB40000}"/>
    <cellStyle name="Komma 3 4 2 2" xfId="46335" xr:uid="{00000000-0005-0000-0000-0000BBB40000}"/>
    <cellStyle name="Komma 3 4 3" xfId="46336" xr:uid="{00000000-0005-0000-0000-0000BCB40000}"/>
    <cellStyle name="Komma 3 4 3 2" xfId="46337" xr:uid="{00000000-0005-0000-0000-0000BDB40000}"/>
    <cellStyle name="Komma 3 4 3 2 2" xfId="46338" xr:uid="{00000000-0005-0000-0000-0000BEB40000}"/>
    <cellStyle name="Komma 3 4 3 3" xfId="46339" xr:uid="{00000000-0005-0000-0000-0000BFB40000}"/>
    <cellStyle name="Komma 3 4 4" xfId="46340" xr:uid="{00000000-0005-0000-0000-0000C0B40000}"/>
    <cellStyle name="Komma 3 5" xfId="46341" xr:uid="{00000000-0005-0000-0000-0000C1B40000}"/>
    <cellStyle name="Komma 3 5 2" xfId="46342" xr:uid="{00000000-0005-0000-0000-0000C2B40000}"/>
    <cellStyle name="Komma 3 5 2 2" xfId="46343" xr:uid="{00000000-0005-0000-0000-0000C3B40000}"/>
    <cellStyle name="Komma 3 5 3" xfId="46344" xr:uid="{00000000-0005-0000-0000-0000C4B40000}"/>
    <cellStyle name="Komma 3 5 3 2" xfId="46345" xr:uid="{00000000-0005-0000-0000-0000C5B40000}"/>
    <cellStyle name="Komma 3 5 4" xfId="46346" xr:uid="{00000000-0005-0000-0000-0000C6B40000}"/>
    <cellStyle name="Komma 3 6" xfId="46347" xr:uid="{00000000-0005-0000-0000-0000C7B40000}"/>
    <cellStyle name="Komma 3 6 2" xfId="46348" xr:uid="{00000000-0005-0000-0000-0000C8B40000}"/>
    <cellStyle name="Komma 3 6 2 2" xfId="46349" xr:uid="{00000000-0005-0000-0000-0000C9B40000}"/>
    <cellStyle name="Komma 3 6 3" xfId="46350" xr:uid="{00000000-0005-0000-0000-0000CAB40000}"/>
    <cellStyle name="Komma 3 6 3 2" xfId="46351" xr:uid="{00000000-0005-0000-0000-0000CBB40000}"/>
    <cellStyle name="Komma 3 6 4" xfId="46352" xr:uid="{00000000-0005-0000-0000-0000CCB40000}"/>
    <cellStyle name="Komma 3 7" xfId="46353" xr:uid="{00000000-0005-0000-0000-0000CDB40000}"/>
    <cellStyle name="Komma 3 7 2" xfId="46354" xr:uid="{00000000-0005-0000-0000-0000CEB40000}"/>
    <cellStyle name="Komma 3 7 2 2" xfId="46355" xr:uid="{00000000-0005-0000-0000-0000CFB40000}"/>
    <cellStyle name="Komma 3 7 3" xfId="46356" xr:uid="{00000000-0005-0000-0000-0000D0B40000}"/>
    <cellStyle name="Komma 3 7 3 2" xfId="46357" xr:uid="{00000000-0005-0000-0000-0000D1B40000}"/>
    <cellStyle name="Komma 3 7 4" xfId="46358" xr:uid="{00000000-0005-0000-0000-0000D2B40000}"/>
    <cellStyle name="Komma 3 8" xfId="46359" xr:uid="{00000000-0005-0000-0000-0000D3B40000}"/>
    <cellStyle name="Komma 3 8 2" xfId="46360" xr:uid="{00000000-0005-0000-0000-0000D4B40000}"/>
    <cellStyle name="Komma 3 9" xfId="46361" xr:uid="{00000000-0005-0000-0000-0000D5B40000}"/>
    <cellStyle name="Komma 3 9 2" xfId="46362" xr:uid="{00000000-0005-0000-0000-0000D6B40000}"/>
    <cellStyle name="Komma 3_Aug" xfId="46363" xr:uid="{00000000-0005-0000-0000-0000D7B40000}"/>
    <cellStyle name="Komma 30" xfId="46364" xr:uid="{00000000-0005-0000-0000-0000D8B40000}"/>
    <cellStyle name="Komma 30 2" xfId="46365" xr:uid="{00000000-0005-0000-0000-0000D9B40000}"/>
    <cellStyle name="Komma 31" xfId="46366" xr:uid="{00000000-0005-0000-0000-0000DAB40000}"/>
    <cellStyle name="Komma 31 2" xfId="46367" xr:uid="{00000000-0005-0000-0000-0000DBB40000}"/>
    <cellStyle name="Komma 32" xfId="60708" xr:uid="{00000000-0005-0000-0000-0000DCB40000}"/>
    <cellStyle name="Komma 33" xfId="60710" xr:uid="{00000000-0005-0000-0000-0000DDB40000}"/>
    <cellStyle name="Komma 4" xfId="183" xr:uid="{00000000-0005-0000-0000-0000DEB40000}"/>
    <cellStyle name="Komma 4 10" xfId="46368" xr:uid="{00000000-0005-0000-0000-0000DFB40000}"/>
    <cellStyle name="Komma 4 10 2" xfId="46369" xr:uid="{00000000-0005-0000-0000-0000E0B40000}"/>
    <cellStyle name="Komma 4 11" xfId="46370" xr:uid="{00000000-0005-0000-0000-0000E1B40000}"/>
    <cellStyle name="Komma 4 11 2" xfId="46371" xr:uid="{00000000-0005-0000-0000-0000E2B40000}"/>
    <cellStyle name="Komma 4 12" xfId="46372" xr:uid="{00000000-0005-0000-0000-0000E3B40000}"/>
    <cellStyle name="Komma 4 13" xfId="46373" xr:uid="{00000000-0005-0000-0000-0000E4B40000}"/>
    <cellStyle name="Komma 4 14" xfId="46374" xr:uid="{00000000-0005-0000-0000-0000E5B40000}"/>
    <cellStyle name="Komma 4 15" xfId="46375" xr:uid="{00000000-0005-0000-0000-0000E6B40000}"/>
    <cellStyle name="Komma 4 2" xfId="46376" xr:uid="{00000000-0005-0000-0000-0000E7B40000}"/>
    <cellStyle name="Komma 4 2 10" xfId="46377" xr:uid="{00000000-0005-0000-0000-0000E8B40000}"/>
    <cellStyle name="Komma 4 2 10 2" xfId="46378" xr:uid="{00000000-0005-0000-0000-0000E9B40000}"/>
    <cellStyle name="Komma 4 2 11" xfId="46379" xr:uid="{00000000-0005-0000-0000-0000EAB40000}"/>
    <cellStyle name="Komma 4 2 11 2" xfId="46380" xr:uid="{00000000-0005-0000-0000-0000EBB40000}"/>
    <cellStyle name="Komma 4 2 12" xfId="46381" xr:uid="{00000000-0005-0000-0000-0000ECB40000}"/>
    <cellStyle name="Komma 4 2 13" xfId="46382" xr:uid="{00000000-0005-0000-0000-0000EDB40000}"/>
    <cellStyle name="Komma 4 2 2" xfId="46383" xr:uid="{00000000-0005-0000-0000-0000EEB40000}"/>
    <cellStyle name="Komma 4 2 2 2" xfId="46384" xr:uid="{00000000-0005-0000-0000-0000EFB40000}"/>
    <cellStyle name="Komma 4 2 2 2 2" xfId="46385" xr:uid="{00000000-0005-0000-0000-0000F0B40000}"/>
    <cellStyle name="Komma 4 2 2 3" xfId="46386" xr:uid="{00000000-0005-0000-0000-0000F1B40000}"/>
    <cellStyle name="Komma 4 2 2 3 2" xfId="46387" xr:uid="{00000000-0005-0000-0000-0000F2B40000}"/>
    <cellStyle name="Komma 4 2 2 4" xfId="46388" xr:uid="{00000000-0005-0000-0000-0000F3B40000}"/>
    <cellStyle name="Komma 4 2 2 4 2" xfId="46389" xr:uid="{00000000-0005-0000-0000-0000F4B40000}"/>
    <cellStyle name="Komma 4 2 2 5" xfId="46390" xr:uid="{00000000-0005-0000-0000-0000F5B40000}"/>
    <cellStyle name="Komma 4 2 2 6" xfId="46391" xr:uid="{00000000-0005-0000-0000-0000F6B40000}"/>
    <cellStyle name="Komma 4 2 3" xfId="46392" xr:uid="{00000000-0005-0000-0000-0000F7B40000}"/>
    <cellStyle name="Komma 4 2 3 2" xfId="46393" xr:uid="{00000000-0005-0000-0000-0000F8B40000}"/>
    <cellStyle name="Komma 4 2 3 2 2" xfId="46394" xr:uid="{00000000-0005-0000-0000-0000F9B40000}"/>
    <cellStyle name="Komma 4 2 3 3" xfId="46395" xr:uid="{00000000-0005-0000-0000-0000FAB40000}"/>
    <cellStyle name="Komma 4 2 3 3 2" xfId="46396" xr:uid="{00000000-0005-0000-0000-0000FBB40000}"/>
    <cellStyle name="Komma 4 2 3 4" xfId="46397" xr:uid="{00000000-0005-0000-0000-0000FCB40000}"/>
    <cellStyle name="Komma 4 2 3 4 2" xfId="46398" xr:uid="{00000000-0005-0000-0000-0000FDB40000}"/>
    <cellStyle name="Komma 4 2 3 5" xfId="46399" xr:uid="{00000000-0005-0000-0000-0000FEB40000}"/>
    <cellStyle name="Komma 4 2 4" xfId="46400" xr:uid="{00000000-0005-0000-0000-0000FFB40000}"/>
    <cellStyle name="Komma 4 2 4 2" xfId="46401" xr:uid="{00000000-0005-0000-0000-000000B50000}"/>
    <cellStyle name="Komma 4 2 4 2 2" xfId="46402" xr:uid="{00000000-0005-0000-0000-000001B50000}"/>
    <cellStyle name="Komma 4 2 4 3" xfId="46403" xr:uid="{00000000-0005-0000-0000-000002B50000}"/>
    <cellStyle name="Komma 4 2 4 3 2" xfId="46404" xr:uid="{00000000-0005-0000-0000-000003B50000}"/>
    <cellStyle name="Komma 4 2 4 4" xfId="46405" xr:uid="{00000000-0005-0000-0000-000004B50000}"/>
    <cellStyle name="Komma 4 2 5" xfId="46406" xr:uid="{00000000-0005-0000-0000-000005B50000}"/>
    <cellStyle name="Komma 4 2 5 2" xfId="46407" xr:uid="{00000000-0005-0000-0000-000006B50000}"/>
    <cellStyle name="Komma 4 2 5 2 2" xfId="46408" xr:uid="{00000000-0005-0000-0000-000007B50000}"/>
    <cellStyle name="Komma 4 2 5 3" xfId="46409" xr:uid="{00000000-0005-0000-0000-000008B50000}"/>
    <cellStyle name="Komma 4 2 5 3 2" xfId="46410" xr:uid="{00000000-0005-0000-0000-000009B50000}"/>
    <cellStyle name="Komma 4 2 5 4" xfId="46411" xr:uid="{00000000-0005-0000-0000-00000AB50000}"/>
    <cellStyle name="Komma 4 2 6" xfId="46412" xr:uid="{00000000-0005-0000-0000-00000BB50000}"/>
    <cellStyle name="Komma 4 2 6 2" xfId="46413" xr:uid="{00000000-0005-0000-0000-00000CB50000}"/>
    <cellStyle name="Komma 4 2 6 2 2" xfId="46414" xr:uid="{00000000-0005-0000-0000-00000DB50000}"/>
    <cellStyle name="Komma 4 2 6 3" xfId="46415" xr:uid="{00000000-0005-0000-0000-00000EB50000}"/>
    <cellStyle name="Komma 4 2 6 3 2" xfId="46416" xr:uid="{00000000-0005-0000-0000-00000FB50000}"/>
    <cellStyle name="Komma 4 2 6 4" xfId="46417" xr:uid="{00000000-0005-0000-0000-000010B50000}"/>
    <cellStyle name="Komma 4 2 7" xfId="46418" xr:uid="{00000000-0005-0000-0000-000011B50000}"/>
    <cellStyle name="Komma 4 2 7 2" xfId="46419" xr:uid="{00000000-0005-0000-0000-000012B50000}"/>
    <cellStyle name="Komma 4 2 7 2 2" xfId="46420" xr:uid="{00000000-0005-0000-0000-000013B50000}"/>
    <cellStyle name="Komma 4 2 7 3" xfId="46421" xr:uid="{00000000-0005-0000-0000-000014B50000}"/>
    <cellStyle name="Komma 4 2 7 3 2" xfId="46422" xr:uid="{00000000-0005-0000-0000-000015B50000}"/>
    <cellStyle name="Komma 4 2 7 4" xfId="46423" xr:uid="{00000000-0005-0000-0000-000016B50000}"/>
    <cellStyle name="Komma 4 2 8" xfId="46424" xr:uid="{00000000-0005-0000-0000-000017B50000}"/>
    <cellStyle name="Komma 4 2 8 2" xfId="46425" xr:uid="{00000000-0005-0000-0000-000018B50000}"/>
    <cellStyle name="Komma 4 2 8 2 2" xfId="46426" xr:uid="{00000000-0005-0000-0000-000019B50000}"/>
    <cellStyle name="Komma 4 2 8 3" xfId="46427" xr:uid="{00000000-0005-0000-0000-00001AB50000}"/>
    <cellStyle name="Komma 4 2 8 3 2" xfId="46428" xr:uid="{00000000-0005-0000-0000-00001BB50000}"/>
    <cellStyle name="Komma 4 2 8 4" xfId="46429" xr:uid="{00000000-0005-0000-0000-00001CB50000}"/>
    <cellStyle name="Komma 4 2 9" xfId="46430" xr:uid="{00000000-0005-0000-0000-00001DB50000}"/>
    <cellStyle name="Komma 4 2 9 2" xfId="46431" xr:uid="{00000000-0005-0000-0000-00001EB50000}"/>
    <cellStyle name="Komma 4 3" xfId="46432" xr:uid="{00000000-0005-0000-0000-00001FB50000}"/>
    <cellStyle name="Komma 4 3 2" xfId="46433" xr:uid="{00000000-0005-0000-0000-000020B50000}"/>
    <cellStyle name="Komma 4 3 2 2" xfId="46434" xr:uid="{00000000-0005-0000-0000-000021B50000}"/>
    <cellStyle name="Komma 4 3 2 2 2" xfId="46435" xr:uid="{00000000-0005-0000-0000-000022B50000}"/>
    <cellStyle name="Komma 4 3 2 3" xfId="46436" xr:uid="{00000000-0005-0000-0000-000023B50000}"/>
    <cellStyle name="Komma 4 3 2 3 2" xfId="46437" xr:uid="{00000000-0005-0000-0000-000024B50000}"/>
    <cellStyle name="Komma 4 3 2 4" xfId="46438" xr:uid="{00000000-0005-0000-0000-000025B50000}"/>
    <cellStyle name="Komma 4 3 2 4 2" xfId="46439" xr:uid="{00000000-0005-0000-0000-000026B50000}"/>
    <cellStyle name="Komma 4 3 2 5" xfId="46440" xr:uid="{00000000-0005-0000-0000-000027B50000}"/>
    <cellStyle name="Komma 4 3 3" xfId="46441" xr:uid="{00000000-0005-0000-0000-000028B50000}"/>
    <cellStyle name="Komma 4 3 3 2" xfId="46442" xr:uid="{00000000-0005-0000-0000-000029B50000}"/>
    <cellStyle name="Komma 4 3 3 2 2" xfId="46443" xr:uid="{00000000-0005-0000-0000-00002AB50000}"/>
    <cellStyle name="Komma 4 3 3 3" xfId="46444" xr:uid="{00000000-0005-0000-0000-00002BB50000}"/>
    <cellStyle name="Komma 4 3 3 3 2" xfId="46445" xr:uid="{00000000-0005-0000-0000-00002CB50000}"/>
    <cellStyle name="Komma 4 3 3 4" xfId="46446" xr:uid="{00000000-0005-0000-0000-00002DB50000}"/>
    <cellStyle name="Komma 4 3 4" xfId="46447" xr:uid="{00000000-0005-0000-0000-00002EB50000}"/>
    <cellStyle name="Komma 4 3 4 2" xfId="46448" xr:uid="{00000000-0005-0000-0000-00002FB50000}"/>
    <cellStyle name="Komma 4 3 4 2 2" xfId="46449" xr:uid="{00000000-0005-0000-0000-000030B50000}"/>
    <cellStyle name="Komma 4 3 4 3" xfId="46450" xr:uid="{00000000-0005-0000-0000-000031B50000}"/>
    <cellStyle name="Komma 4 3 4 3 2" xfId="46451" xr:uid="{00000000-0005-0000-0000-000032B50000}"/>
    <cellStyle name="Komma 4 3 4 4" xfId="46452" xr:uid="{00000000-0005-0000-0000-000033B50000}"/>
    <cellStyle name="Komma 4 3 5" xfId="46453" xr:uid="{00000000-0005-0000-0000-000034B50000}"/>
    <cellStyle name="Komma 4 3 5 2" xfId="46454" xr:uid="{00000000-0005-0000-0000-000035B50000}"/>
    <cellStyle name="Komma 4 3 6" xfId="46455" xr:uid="{00000000-0005-0000-0000-000036B50000}"/>
    <cellStyle name="Komma 4 3 6 2" xfId="46456" xr:uid="{00000000-0005-0000-0000-000037B50000}"/>
    <cellStyle name="Komma 4 3 7" xfId="46457" xr:uid="{00000000-0005-0000-0000-000038B50000}"/>
    <cellStyle name="Komma 4 3 7 2" xfId="46458" xr:uid="{00000000-0005-0000-0000-000039B50000}"/>
    <cellStyle name="Komma 4 3 8" xfId="46459" xr:uid="{00000000-0005-0000-0000-00003AB50000}"/>
    <cellStyle name="Komma 4 4" xfId="46460" xr:uid="{00000000-0005-0000-0000-00003BB50000}"/>
    <cellStyle name="Komma 4 4 2" xfId="46461" xr:uid="{00000000-0005-0000-0000-00003CB50000}"/>
    <cellStyle name="Komma 4 4 2 2" xfId="46462" xr:uid="{00000000-0005-0000-0000-00003DB50000}"/>
    <cellStyle name="Komma 4 4 3" xfId="46463" xr:uid="{00000000-0005-0000-0000-00003EB50000}"/>
    <cellStyle name="Komma 4 4 3 2" xfId="46464" xr:uid="{00000000-0005-0000-0000-00003FB50000}"/>
    <cellStyle name="Komma 4 4 4" xfId="46465" xr:uid="{00000000-0005-0000-0000-000040B50000}"/>
    <cellStyle name="Komma 4 5" xfId="46466" xr:uid="{00000000-0005-0000-0000-000041B50000}"/>
    <cellStyle name="Komma 4 5 2" xfId="46467" xr:uid="{00000000-0005-0000-0000-000042B50000}"/>
    <cellStyle name="Komma 4 5 2 2" xfId="46468" xr:uid="{00000000-0005-0000-0000-000043B50000}"/>
    <cellStyle name="Komma 4 5 3" xfId="46469" xr:uid="{00000000-0005-0000-0000-000044B50000}"/>
    <cellStyle name="Komma 4 5 3 2" xfId="46470" xr:uid="{00000000-0005-0000-0000-000045B50000}"/>
    <cellStyle name="Komma 4 5 4" xfId="46471" xr:uid="{00000000-0005-0000-0000-000046B50000}"/>
    <cellStyle name="Komma 4 6" xfId="46472" xr:uid="{00000000-0005-0000-0000-000047B50000}"/>
    <cellStyle name="Komma 4 6 2" xfId="46473" xr:uid="{00000000-0005-0000-0000-000048B50000}"/>
    <cellStyle name="Komma 4 6 2 2" xfId="46474" xr:uid="{00000000-0005-0000-0000-000049B50000}"/>
    <cellStyle name="Komma 4 6 3" xfId="46475" xr:uid="{00000000-0005-0000-0000-00004AB50000}"/>
    <cellStyle name="Komma 4 6 3 2" xfId="46476" xr:uid="{00000000-0005-0000-0000-00004BB50000}"/>
    <cellStyle name="Komma 4 6 4" xfId="46477" xr:uid="{00000000-0005-0000-0000-00004CB50000}"/>
    <cellStyle name="Komma 4 7" xfId="46478" xr:uid="{00000000-0005-0000-0000-00004DB50000}"/>
    <cellStyle name="Komma 4 7 2" xfId="46479" xr:uid="{00000000-0005-0000-0000-00004EB50000}"/>
    <cellStyle name="Komma 4 7 2 2" xfId="46480" xr:uid="{00000000-0005-0000-0000-00004FB50000}"/>
    <cellStyle name="Komma 4 7 3" xfId="46481" xr:uid="{00000000-0005-0000-0000-000050B50000}"/>
    <cellStyle name="Komma 4 7 3 2" xfId="46482" xr:uid="{00000000-0005-0000-0000-000051B50000}"/>
    <cellStyle name="Komma 4 7 4" xfId="46483" xr:uid="{00000000-0005-0000-0000-000052B50000}"/>
    <cellStyle name="Komma 4 8" xfId="46484" xr:uid="{00000000-0005-0000-0000-000053B50000}"/>
    <cellStyle name="Komma 4 8 2" xfId="46485" xr:uid="{00000000-0005-0000-0000-000054B50000}"/>
    <cellStyle name="Komma 4 8 2 2" xfId="46486" xr:uid="{00000000-0005-0000-0000-000055B50000}"/>
    <cellStyle name="Komma 4 8 3" xfId="46487" xr:uid="{00000000-0005-0000-0000-000056B50000}"/>
    <cellStyle name="Komma 4 8 3 2" xfId="46488" xr:uid="{00000000-0005-0000-0000-000057B50000}"/>
    <cellStyle name="Komma 4 8 4" xfId="46489" xr:uid="{00000000-0005-0000-0000-000058B50000}"/>
    <cellStyle name="Komma 4 9" xfId="46490" xr:uid="{00000000-0005-0000-0000-000059B50000}"/>
    <cellStyle name="Komma 4 9 2" xfId="46491" xr:uid="{00000000-0005-0000-0000-00005AB50000}"/>
    <cellStyle name="Komma 4 9 2 2" xfId="46492" xr:uid="{00000000-0005-0000-0000-00005BB50000}"/>
    <cellStyle name="Komma 4 9 3" xfId="46493" xr:uid="{00000000-0005-0000-0000-00005CB50000}"/>
    <cellStyle name="Komma 4 9 3 2" xfId="46494" xr:uid="{00000000-0005-0000-0000-00005DB50000}"/>
    <cellStyle name="Komma 4 9 4" xfId="46495" xr:uid="{00000000-0005-0000-0000-00005EB50000}"/>
    <cellStyle name="Komma 4_Aug" xfId="46496" xr:uid="{00000000-0005-0000-0000-00005FB50000}"/>
    <cellStyle name="Komma 5" xfId="46497" xr:uid="{00000000-0005-0000-0000-000060B50000}"/>
    <cellStyle name="Komma 5 10" xfId="46498" xr:uid="{00000000-0005-0000-0000-000061B50000}"/>
    <cellStyle name="Komma 5 10 2" xfId="46499" xr:uid="{00000000-0005-0000-0000-000062B50000}"/>
    <cellStyle name="Komma 5 11" xfId="46500" xr:uid="{00000000-0005-0000-0000-000063B50000}"/>
    <cellStyle name="Komma 5 11 2" xfId="46501" xr:uid="{00000000-0005-0000-0000-000064B50000}"/>
    <cellStyle name="Komma 5 12" xfId="46502" xr:uid="{00000000-0005-0000-0000-000065B50000}"/>
    <cellStyle name="Komma 5 12 2" xfId="46503" xr:uid="{00000000-0005-0000-0000-000066B50000}"/>
    <cellStyle name="Komma 5 13" xfId="46504" xr:uid="{00000000-0005-0000-0000-000067B50000}"/>
    <cellStyle name="Komma 5 2" xfId="46505" xr:uid="{00000000-0005-0000-0000-000068B50000}"/>
    <cellStyle name="Komma 5 2 10" xfId="46506" xr:uid="{00000000-0005-0000-0000-000069B50000}"/>
    <cellStyle name="Komma 5 2 10 2" xfId="46507" xr:uid="{00000000-0005-0000-0000-00006AB50000}"/>
    <cellStyle name="Komma 5 2 11" xfId="46508" xr:uid="{00000000-0005-0000-0000-00006BB50000}"/>
    <cellStyle name="Komma 5 2 12" xfId="46509" xr:uid="{00000000-0005-0000-0000-00006CB50000}"/>
    <cellStyle name="Komma 5 2 2" xfId="46510" xr:uid="{00000000-0005-0000-0000-00006DB50000}"/>
    <cellStyle name="Komma 5 2 2 2" xfId="46511" xr:uid="{00000000-0005-0000-0000-00006EB50000}"/>
    <cellStyle name="Komma 5 2 2 2 2" xfId="46512" xr:uid="{00000000-0005-0000-0000-00006FB50000}"/>
    <cellStyle name="Komma 5 2 2 3" xfId="46513" xr:uid="{00000000-0005-0000-0000-000070B50000}"/>
    <cellStyle name="Komma 5 2 2 3 2" xfId="46514" xr:uid="{00000000-0005-0000-0000-000071B50000}"/>
    <cellStyle name="Komma 5 2 2 4" xfId="46515" xr:uid="{00000000-0005-0000-0000-000072B50000}"/>
    <cellStyle name="Komma 5 2 2 5" xfId="46516" xr:uid="{00000000-0005-0000-0000-000073B50000}"/>
    <cellStyle name="Komma 5 2 3" xfId="46517" xr:uid="{00000000-0005-0000-0000-000074B50000}"/>
    <cellStyle name="Komma 5 2 3 2" xfId="46518" xr:uid="{00000000-0005-0000-0000-000075B50000}"/>
    <cellStyle name="Komma 5 2 3 2 2" xfId="46519" xr:uid="{00000000-0005-0000-0000-000076B50000}"/>
    <cellStyle name="Komma 5 2 3 3" xfId="46520" xr:uid="{00000000-0005-0000-0000-000077B50000}"/>
    <cellStyle name="Komma 5 2 3 3 2" xfId="46521" xr:uid="{00000000-0005-0000-0000-000078B50000}"/>
    <cellStyle name="Komma 5 2 3 4" xfId="46522" xr:uid="{00000000-0005-0000-0000-000079B50000}"/>
    <cellStyle name="Komma 5 2 4" xfId="46523" xr:uid="{00000000-0005-0000-0000-00007AB50000}"/>
    <cellStyle name="Komma 5 2 4 2" xfId="46524" xr:uid="{00000000-0005-0000-0000-00007BB50000}"/>
    <cellStyle name="Komma 5 2 4 2 2" xfId="46525" xr:uid="{00000000-0005-0000-0000-00007CB50000}"/>
    <cellStyle name="Komma 5 2 4 3" xfId="46526" xr:uid="{00000000-0005-0000-0000-00007DB50000}"/>
    <cellStyle name="Komma 5 2 4 3 2" xfId="46527" xr:uid="{00000000-0005-0000-0000-00007EB50000}"/>
    <cellStyle name="Komma 5 2 4 4" xfId="46528" xr:uid="{00000000-0005-0000-0000-00007FB50000}"/>
    <cellStyle name="Komma 5 2 5" xfId="46529" xr:uid="{00000000-0005-0000-0000-000080B50000}"/>
    <cellStyle name="Komma 5 2 5 2" xfId="46530" xr:uid="{00000000-0005-0000-0000-000081B50000}"/>
    <cellStyle name="Komma 5 2 5 2 2" xfId="46531" xr:uid="{00000000-0005-0000-0000-000082B50000}"/>
    <cellStyle name="Komma 5 2 5 3" xfId="46532" xr:uid="{00000000-0005-0000-0000-000083B50000}"/>
    <cellStyle name="Komma 5 2 5 3 2" xfId="46533" xr:uid="{00000000-0005-0000-0000-000084B50000}"/>
    <cellStyle name="Komma 5 2 5 4" xfId="46534" xr:uid="{00000000-0005-0000-0000-000085B50000}"/>
    <cellStyle name="Komma 5 2 6" xfId="46535" xr:uid="{00000000-0005-0000-0000-000086B50000}"/>
    <cellStyle name="Komma 5 2 6 2" xfId="46536" xr:uid="{00000000-0005-0000-0000-000087B50000}"/>
    <cellStyle name="Komma 5 2 6 2 2" xfId="46537" xr:uid="{00000000-0005-0000-0000-000088B50000}"/>
    <cellStyle name="Komma 5 2 6 3" xfId="46538" xr:uid="{00000000-0005-0000-0000-000089B50000}"/>
    <cellStyle name="Komma 5 2 6 3 2" xfId="46539" xr:uid="{00000000-0005-0000-0000-00008AB50000}"/>
    <cellStyle name="Komma 5 2 6 4" xfId="46540" xr:uid="{00000000-0005-0000-0000-00008BB50000}"/>
    <cellStyle name="Komma 5 2 7" xfId="46541" xr:uid="{00000000-0005-0000-0000-00008CB50000}"/>
    <cellStyle name="Komma 5 2 7 2" xfId="46542" xr:uid="{00000000-0005-0000-0000-00008DB50000}"/>
    <cellStyle name="Komma 5 2 7 2 2" xfId="46543" xr:uid="{00000000-0005-0000-0000-00008EB50000}"/>
    <cellStyle name="Komma 5 2 7 3" xfId="46544" xr:uid="{00000000-0005-0000-0000-00008FB50000}"/>
    <cellStyle name="Komma 5 2 7 3 2" xfId="46545" xr:uid="{00000000-0005-0000-0000-000090B50000}"/>
    <cellStyle name="Komma 5 2 7 4" xfId="46546" xr:uid="{00000000-0005-0000-0000-000091B50000}"/>
    <cellStyle name="Komma 5 2 8" xfId="46547" xr:uid="{00000000-0005-0000-0000-000092B50000}"/>
    <cellStyle name="Komma 5 2 8 2" xfId="46548" xr:uid="{00000000-0005-0000-0000-000093B50000}"/>
    <cellStyle name="Komma 5 2 9" xfId="46549" xr:uid="{00000000-0005-0000-0000-000094B50000}"/>
    <cellStyle name="Komma 5 2 9 2" xfId="46550" xr:uid="{00000000-0005-0000-0000-000095B50000}"/>
    <cellStyle name="Komma 5 3" xfId="46551" xr:uid="{00000000-0005-0000-0000-000096B50000}"/>
    <cellStyle name="Komma 5 3 2" xfId="46552" xr:uid="{00000000-0005-0000-0000-000097B50000}"/>
    <cellStyle name="Komma 5 3 2 2" xfId="46553" xr:uid="{00000000-0005-0000-0000-000098B50000}"/>
    <cellStyle name="Komma 5 3 2 2 2" xfId="46554" xr:uid="{00000000-0005-0000-0000-000099B50000}"/>
    <cellStyle name="Komma 5 3 2 3" xfId="46555" xr:uid="{00000000-0005-0000-0000-00009AB50000}"/>
    <cellStyle name="Komma 5 3 2 3 2" xfId="46556" xr:uid="{00000000-0005-0000-0000-00009BB50000}"/>
    <cellStyle name="Komma 5 3 2 4" xfId="46557" xr:uid="{00000000-0005-0000-0000-00009CB50000}"/>
    <cellStyle name="Komma 5 3 3" xfId="46558" xr:uid="{00000000-0005-0000-0000-00009DB50000}"/>
    <cellStyle name="Komma 5 3 3 2" xfId="46559" xr:uid="{00000000-0005-0000-0000-00009EB50000}"/>
    <cellStyle name="Komma 5 3 3 2 2" xfId="46560" xr:uid="{00000000-0005-0000-0000-00009FB50000}"/>
    <cellStyle name="Komma 5 3 3 3" xfId="46561" xr:uid="{00000000-0005-0000-0000-0000A0B50000}"/>
    <cellStyle name="Komma 5 3 3 3 2" xfId="46562" xr:uid="{00000000-0005-0000-0000-0000A1B50000}"/>
    <cellStyle name="Komma 5 3 3 4" xfId="46563" xr:uid="{00000000-0005-0000-0000-0000A2B50000}"/>
    <cellStyle name="Komma 5 3 4" xfId="46564" xr:uid="{00000000-0005-0000-0000-0000A3B50000}"/>
    <cellStyle name="Komma 5 3 4 2" xfId="46565" xr:uid="{00000000-0005-0000-0000-0000A4B50000}"/>
    <cellStyle name="Komma 5 3 4 2 2" xfId="46566" xr:uid="{00000000-0005-0000-0000-0000A5B50000}"/>
    <cellStyle name="Komma 5 3 4 3" xfId="46567" xr:uid="{00000000-0005-0000-0000-0000A6B50000}"/>
    <cellStyle name="Komma 5 3 4 3 2" xfId="46568" xr:uid="{00000000-0005-0000-0000-0000A7B50000}"/>
    <cellStyle name="Komma 5 3 4 4" xfId="46569" xr:uid="{00000000-0005-0000-0000-0000A8B50000}"/>
    <cellStyle name="Komma 5 3 5" xfId="46570" xr:uid="{00000000-0005-0000-0000-0000A9B50000}"/>
    <cellStyle name="Komma 5 3 5 2" xfId="46571" xr:uid="{00000000-0005-0000-0000-0000AAB50000}"/>
    <cellStyle name="Komma 5 3 6" xfId="46572" xr:uid="{00000000-0005-0000-0000-0000ABB50000}"/>
    <cellStyle name="Komma 5 3 6 2" xfId="46573" xr:uid="{00000000-0005-0000-0000-0000ACB50000}"/>
    <cellStyle name="Komma 5 3 7" xfId="46574" xr:uid="{00000000-0005-0000-0000-0000ADB50000}"/>
    <cellStyle name="Komma 5 4" xfId="46575" xr:uid="{00000000-0005-0000-0000-0000AEB50000}"/>
    <cellStyle name="Komma 5 4 2" xfId="46576" xr:uid="{00000000-0005-0000-0000-0000AFB50000}"/>
    <cellStyle name="Komma 5 4 2 2" xfId="46577" xr:uid="{00000000-0005-0000-0000-0000B0B50000}"/>
    <cellStyle name="Komma 5 4 2 2 2" xfId="46578" xr:uid="{00000000-0005-0000-0000-0000B1B50000}"/>
    <cellStyle name="Komma 5 4 2 3" xfId="46579" xr:uid="{00000000-0005-0000-0000-0000B2B50000}"/>
    <cellStyle name="Komma 5 4 2 3 2" xfId="46580" xr:uid="{00000000-0005-0000-0000-0000B3B50000}"/>
    <cellStyle name="Komma 5 4 2 4" xfId="46581" xr:uid="{00000000-0005-0000-0000-0000B4B50000}"/>
    <cellStyle name="Komma 5 4 3" xfId="46582" xr:uid="{00000000-0005-0000-0000-0000B5B50000}"/>
    <cellStyle name="Komma 5 4 3 2" xfId="46583" xr:uid="{00000000-0005-0000-0000-0000B6B50000}"/>
    <cellStyle name="Komma 5 4 4" xfId="46584" xr:uid="{00000000-0005-0000-0000-0000B7B50000}"/>
    <cellStyle name="Komma 5 4 4 2" xfId="46585" xr:uid="{00000000-0005-0000-0000-0000B8B50000}"/>
    <cellStyle name="Komma 5 4 5" xfId="46586" xr:uid="{00000000-0005-0000-0000-0000B9B50000}"/>
    <cellStyle name="Komma 5 5" xfId="46587" xr:uid="{00000000-0005-0000-0000-0000BAB50000}"/>
    <cellStyle name="Komma 5 5 2" xfId="46588" xr:uid="{00000000-0005-0000-0000-0000BBB50000}"/>
    <cellStyle name="Komma 5 5 2 2" xfId="46589" xr:uid="{00000000-0005-0000-0000-0000BCB50000}"/>
    <cellStyle name="Komma 5 5 3" xfId="46590" xr:uid="{00000000-0005-0000-0000-0000BDB50000}"/>
    <cellStyle name="Komma 5 5 3 2" xfId="46591" xr:uid="{00000000-0005-0000-0000-0000BEB50000}"/>
    <cellStyle name="Komma 5 5 4" xfId="46592" xr:uid="{00000000-0005-0000-0000-0000BFB50000}"/>
    <cellStyle name="Komma 5 6" xfId="46593" xr:uid="{00000000-0005-0000-0000-0000C0B50000}"/>
    <cellStyle name="Komma 5 6 2" xfId="46594" xr:uid="{00000000-0005-0000-0000-0000C1B50000}"/>
    <cellStyle name="Komma 5 6 2 2" xfId="46595" xr:uid="{00000000-0005-0000-0000-0000C2B50000}"/>
    <cellStyle name="Komma 5 6 3" xfId="46596" xr:uid="{00000000-0005-0000-0000-0000C3B50000}"/>
    <cellStyle name="Komma 5 6 3 2" xfId="46597" xr:uid="{00000000-0005-0000-0000-0000C4B50000}"/>
    <cellStyle name="Komma 5 6 4" xfId="46598" xr:uid="{00000000-0005-0000-0000-0000C5B50000}"/>
    <cellStyle name="Komma 5 7" xfId="46599" xr:uid="{00000000-0005-0000-0000-0000C6B50000}"/>
    <cellStyle name="Komma 5 7 2" xfId="46600" xr:uid="{00000000-0005-0000-0000-0000C7B50000}"/>
    <cellStyle name="Komma 5 7 2 2" xfId="46601" xr:uid="{00000000-0005-0000-0000-0000C8B50000}"/>
    <cellStyle name="Komma 5 7 3" xfId="46602" xr:uid="{00000000-0005-0000-0000-0000C9B50000}"/>
    <cellStyle name="Komma 5 7 3 2" xfId="46603" xr:uid="{00000000-0005-0000-0000-0000CAB50000}"/>
    <cellStyle name="Komma 5 7 4" xfId="46604" xr:uid="{00000000-0005-0000-0000-0000CBB50000}"/>
    <cellStyle name="Komma 5 8" xfId="46605" xr:uid="{00000000-0005-0000-0000-0000CCB50000}"/>
    <cellStyle name="Komma 5 8 2" xfId="46606" xr:uid="{00000000-0005-0000-0000-0000CDB50000}"/>
    <cellStyle name="Komma 5 8 2 2" xfId="46607" xr:uid="{00000000-0005-0000-0000-0000CEB50000}"/>
    <cellStyle name="Komma 5 8 3" xfId="46608" xr:uid="{00000000-0005-0000-0000-0000CFB50000}"/>
    <cellStyle name="Komma 5 8 3 2" xfId="46609" xr:uid="{00000000-0005-0000-0000-0000D0B50000}"/>
    <cellStyle name="Komma 5 8 4" xfId="46610" xr:uid="{00000000-0005-0000-0000-0000D1B50000}"/>
    <cellStyle name="Komma 5 9" xfId="46611" xr:uid="{00000000-0005-0000-0000-0000D2B50000}"/>
    <cellStyle name="Komma 5 9 2" xfId="46612" xr:uid="{00000000-0005-0000-0000-0000D3B50000}"/>
    <cellStyle name="Komma 5 9 2 2" xfId="46613" xr:uid="{00000000-0005-0000-0000-0000D4B50000}"/>
    <cellStyle name="Komma 5 9 3" xfId="46614" xr:uid="{00000000-0005-0000-0000-0000D5B50000}"/>
    <cellStyle name="Komma 5 9 3 2" xfId="46615" xr:uid="{00000000-0005-0000-0000-0000D6B50000}"/>
    <cellStyle name="Komma 5 9 4" xfId="46616" xr:uid="{00000000-0005-0000-0000-0000D7B50000}"/>
    <cellStyle name="Komma 6" xfId="46617" xr:uid="{00000000-0005-0000-0000-0000D8B50000}"/>
    <cellStyle name="Komma 6 10" xfId="46618" xr:uid="{00000000-0005-0000-0000-0000D9B50000}"/>
    <cellStyle name="Komma 6 10 2" xfId="46619" xr:uid="{00000000-0005-0000-0000-0000DAB50000}"/>
    <cellStyle name="Komma 6 11" xfId="46620" xr:uid="{00000000-0005-0000-0000-0000DBB50000}"/>
    <cellStyle name="Komma 6 11 2" xfId="46621" xr:uid="{00000000-0005-0000-0000-0000DCB50000}"/>
    <cellStyle name="Komma 6 12" xfId="46622" xr:uid="{00000000-0005-0000-0000-0000DDB50000}"/>
    <cellStyle name="Komma 6 2" xfId="46623" xr:uid="{00000000-0005-0000-0000-0000DEB50000}"/>
    <cellStyle name="Komma 6 2 10" xfId="46624" xr:uid="{00000000-0005-0000-0000-0000DFB50000}"/>
    <cellStyle name="Komma 6 2 10 2" xfId="46625" xr:uid="{00000000-0005-0000-0000-0000E0B50000}"/>
    <cellStyle name="Komma 6 2 11" xfId="46626" xr:uid="{00000000-0005-0000-0000-0000E1B50000}"/>
    <cellStyle name="Komma 6 2 11 2" xfId="46627" xr:uid="{00000000-0005-0000-0000-0000E2B50000}"/>
    <cellStyle name="Komma 6 2 12" xfId="46628" xr:uid="{00000000-0005-0000-0000-0000E3B50000}"/>
    <cellStyle name="Komma 6 2 13" xfId="46629" xr:uid="{00000000-0005-0000-0000-0000E4B50000}"/>
    <cellStyle name="Komma 6 2 2" xfId="46630" xr:uid="{00000000-0005-0000-0000-0000E5B50000}"/>
    <cellStyle name="Komma 6 2 2 2" xfId="46631" xr:uid="{00000000-0005-0000-0000-0000E6B50000}"/>
    <cellStyle name="Komma 6 2 2 2 2" xfId="46632" xr:uid="{00000000-0005-0000-0000-0000E7B50000}"/>
    <cellStyle name="Komma 6 2 2 2 2 2" xfId="46633" xr:uid="{00000000-0005-0000-0000-0000E8B50000}"/>
    <cellStyle name="Komma 6 2 2 2 3" xfId="46634" xr:uid="{00000000-0005-0000-0000-0000E9B50000}"/>
    <cellStyle name="Komma 6 2 2 2 4" xfId="46635" xr:uid="{00000000-0005-0000-0000-0000EAB50000}"/>
    <cellStyle name="Komma 6 2 2 3" xfId="46636" xr:uid="{00000000-0005-0000-0000-0000EBB50000}"/>
    <cellStyle name="Komma 6 2 2 3 2" xfId="46637" xr:uid="{00000000-0005-0000-0000-0000ECB50000}"/>
    <cellStyle name="Komma 6 2 2 4" xfId="46638" xr:uid="{00000000-0005-0000-0000-0000EDB50000}"/>
    <cellStyle name="Komma 6 2 2 5" xfId="46639" xr:uid="{00000000-0005-0000-0000-0000EEB50000}"/>
    <cellStyle name="Komma 6 2 3" xfId="46640" xr:uid="{00000000-0005-0000-0000-0000EFB50000}"/>
    <cellStyle name="Komma 6 2 3 2" xfId="46641" xr:uid="{00000000-0005-0000-0000-0000F0B50000}"/>
    <cellStyle name="Komma 6 2 3 2 2" xfId="46642" xr:uid="{00000000-0005-0000-0000-0000F1B50000}"/>
    <cellStyle name="Komma 6 2 3 3" xfId="46643" xr:uid="{00000000-0005-0000-0000-0000F2B50000}"/>
    <cellStyle name="Komma 6 2 3 3 2" xfId="46644" xr:uid="{00000000-0005-0000-0000-0000F3B50000}"/>
    <cellStyle name="Komma 6 2 3 4" xfId="46645" xr:uid="{00000000-0005-0000-0000-0000F4B50000}"/>
    <cellStyle name="Komma 6 2 4" xfId="46646" xr:uid="{00000000-0005-0000-0000-0000F5B50000}"/>
    <cellStyle name="Komma 6 2 4 2" xfId="46647" xr:uid="{00000000-0005-0000-0000-0000F6B50000}"/>
    <cellStyle name="Komma 6 2 4 2 2" xfId="46648" xr:uid="{00000000-0005-0000-0000-0000F7B50000}"/>
    <cellStyle name="Komma 6 2 4 3" xfId="46649" xr:uid="{00000000-0005-0000-0000-0000F8B50000}"/>
    <cellStyle name="Komma 6 2 4 3 2" xfId="46650" xr:uid="{00000000-0005-0000-0000-0000F9B50000}"/>
    <cellStyle name="Komma 6 2 4 4" xfId="46651" xr:uid="{00000000-0005-0000-0000-0000FAB50000}"/>
    <cellStyle name="Komma 6 2 5" xfId="46652" xr:uid="{00000000-0005-0000-0000-0000FBB50000}"/>
    <cellStyle name="Komma 6 2 5 2" xfId="46653" xr:uid="{00000000-0005-0000-0000-0000FCB50000}"/>
    <cellStyle name="Komma 6 2 5 2 2" xfId="46654" xr:uid="{00000000-0005-0000-0000-0000FDB50000}"/>
    <cellStyle name="Komma 6 2 5 3" xfId="46655" xr:uid="{00000000-0005-0000-0000-0000FEB50000}"/>
    <cellStyle name="Komma 6 2 5 3 2" xfId="46656" xr:uid="{00000000-0005-0000-0000-0000FFB50000}"/>
    <cellStyle name="Komma 6 2 5 4" xfId="46657" xr:uid="{00000000-0005-0000-0000-000000B60000}"/>
    <cellStyle name="Komma 6 2 6" xfId="46658" xr:uid="{00000000-0005-0000-0000-000001B60000}"/>
    <cellStyle name="Komma 6 2 6 2" xfId="46659" xr:uid="{00000000-0005-0000-0000-000002B60000}"/>
    <cellStyle name="Komma 6 2 6 2 2" xfId="46660" xr:uid="{00000000-0005-0000-0000-000003B60000}"/>
    <cellStyle name="Komma 6 2 6 3" xfId="46661" xr:uid="{00000000-0005-0000-0000-000004B60000}"/>
    <cellStyle name="Komma 6 2 6 3 2" xfId="46662" xr:uid="{00000000-0005-0000-0000-000005B60000}"/>
    <cellStyle name="Komma 6 2 6 4" xfId="46663" xr:uid="{00000000-0005-0000-0000-000006B60000}"/>
    <cellStyle name="Komma 6 2 7" xfId="46664" xr:uid="{00000000-0005-0000-0000-000007B60000}"/>
    <cellStyle name="Komma 6 2 7 2" xfId="46665" xr:uid="{00000000-0005-0000-0000-000008B60000}"/>
    <cellStyle name="Komma 6 2 7 2 2" xfId="46666" xr:uid="{00000000-0005-0000-0000-000009B60000}"/>
    <cellStyle name="Komma 6 2 7 3" xfId="46667" xr:uid="{00000000-0005-0000-0000-00000AB60000}"/>
    <cellStyle name="Komma 6 2 7 3 2" xfId="46668" xr:uid="{00000000-0005-0000-0000-00000BB60000}"/>
    <cellStyle name="Komma 6 2 7 4" xfId="46669" xr:uid="{00000000-0005-0000-0000-00000CB60000}"/>
    <cellStyle name="Komma 6 2 8" xfId="46670" xr:uid="{00000000-0005-0000-0000-00000DB60000}"/>
    <cellStyle name="Komma 6 2 8 2" xfId="46671" xr:uid="{00000000-0005-0000-0000-00000EB60000}"/>
    <cellStyle name="Komma 6 2 9" xfId="46672" xr:uid="{00000000-0005-0000-0000-00000FB60000}"/>
    <cellStyle name="Komma 6 2 9 2" xfId="46673" xr:uid="{00000000-0005-0000-0000-000010B60000}"/>
    <cellStyle name="Komma 6 3" xfId="46674" xr:uid="{00000000-0005-0000-0000-000011B60000}"/>
    <cellStyle name="Komma 6 3 2" xfId="46675" xr:uid="{00000000-0005-0000-0000-000012B60000}"/>
    <cellStyle name="Komma 6 3 2 2" xfId="46676" xr:uid="{00000000-0005-0000-0000-000013B60000}"/>
    <cellStyle name="Komma 6 3 2 2 2" xfId="46677" xr:uid="{00000000-0005-0000-0000-000014B60000}"/>
    <cellStyle name="Komma 6 3 2 2 2 2" xfId="46678" xr:uid="{00000000-0005-0000-0000-000015B60000}"/>
    <cellStyle name="Komma 6 3 2 2 3" xfId="46679" xr:uid="{00000000-0005-0000-0000-000016B60000}"/>
    <cellStyle name="Komma 6 3 2 2 4" xfId="46680" xr:uid="{00000000-0005-0000-0000-000017B60000}"/>
    <cellStyle name="Komma 6 3 2 3" xfId="46681" xr:uid="{00000000-0005-0000-0000-000018B60000}"/>
    <cellStyle name="Komma 6 3 2 3 2" xfId="46682" xr:uid="{00000000-0005-0000-0000-000019B60000}"/>
    <cellStyle name="Komma 6 3 2 4" xfId="46683" xr:uid="{00000000-0005-0000-0000-00001AB60000}"/>
    <cellStyle name="Komma 6 3 2 5" xfId="46684" xr:uid="{00000000-0005-0000-0000-00001BB60000}"/>
    <cellStyle name="Komma 6 3 3" xfId="46685" xr:uid="{00000000-0005-0000-0000-00001CB60000}"/>
    <cellStyle name="Komma 6 3 3 2" xfId="46686" xr:uid="{00000000-0005-0000-0000-00001DB60000}"/>
    <cellStyle name="Komma 6 3 3 2 2" xfId="46687" xr:uid="{00000000-0005-0000-0000-00001EB60000}"/>
    <cellStyle name="Komma 6 3 3 3" xfId="46688" xr:uid="{00000000-0005-0000-0000-00001FB60000}"/>
    <cellStyle name="Komma 6 3 3 3 2" xfId="46689" xr:uid="{00000000-0005-0000-0000-000020B60000}"/>
    <cellStyle name="Komma 6 3 3 4" xfId="46690" xr:uid="{00000000-0005-0000-0000-000021B60000}"/>
    <cellStyle name="Komma 6 3 4" xfId="46691" xr:uid="{00000000-0005-0000-0000-000022B60000}"/>
    <cellStyle name="Komma 6 3 4 2" xfId="46692" xr:uid="{00000000-0005-0000-0000-000023B60000}"/>
    <cellStyle name="Komma 6 3 5" xfId="46693" xr:uid="{00000000-0005-0000-0000-000024B60000}"/>
    <cellStyle name="Komma 6 3 5 2" xfId="46694" xr:uid="{00000000-0005-0000-0000-000025B60000}"/>
    <cellStyle name="Komma 6 3 6" xfId="46695" xr:uid="{00000000-0005-0000-0000-000026B60000}"/>
    <cellStyle name="Komma 6 4" xfId="46696" xr:uid="{00000000-0005-0000-0000-000027B60000}"/>
    <cellStyle name="Komma 6 4 2" xfId="46697" xr:uid="{00000000-0005-0000-0000-000028B60000}"/>
    <cellStyle name="Komma 6 4 2 2" xfId="46698" xr:uid="{00000000-0005-0000-0000-000029B60000}"/>
    <cellStyle name="Komma 6 4 2 2 2" xfId="46699" xr:uid="{00000000-0005-0000-0000-00002AB60000}"/>
    <cellStyle name="Komma 6 4 2 3" xfId="46700" xr:uid="{00000000-0005-0000-0000-00002BB60000}"/>
    <cellStyle name="Komma 6 4 2 4" xfId="46701" xr:uid="{00000000-0005-0000-0000-00002CB60000}"/>
    <cellStyle name="Komma 6 4 3" xfId="46702" xr:uid="{00000000-0005-0000-0000-00002DB60000}"/>
    <cellStyle name="Komma 6 4 3 2" xfId="46703" xr:uid="{00000000-0005-0000-0000-00002EB60000}"/>
    <cellStyle name="Komma 6 4 4" xfId="46704" xr:uid="{00000000-0005-0000-0000-00002FB60000}"/>
    <cellStyle name="Komma 6 4 5" xfId="46705" xr:uid="{00000000-0005-0000-0000-000030B60000}"/>
    <cellStyle name="Komma 6 5" xfId="46706" xr:uid="{00000000-0005-0000-0000-000031B60000}"/>
    <cellStyle name="Komma 6 5 2" xfId="46707" xr:uid="{00000000-0005-0000-0000-000032B60000}"/>
    <cellStyle name="Komma 6 5 2 2" xfId="46708" xr:uid="{00000000-0005-0000-0000-000033B60000}"/>
    <cellStyle name="Komma 6 5 3" xfId="46709" xr:uid="{00000000-0005-0000-0000-000034B60000}"/>
    <cellStyle name="Komma 6 5 3 2" xfId="46710" xr:uid="{00000000-0005-0000-0000-000035B60000}"/>
    <cellStyle name="Komma 6 5 4" xfId="46711" xr:uid="{00000000-0005-0000-0000-000036B60000}"/>
    <cellStyle name="Komma 6 6" xfId="46712" xr:uid="{00000000-0005-0000-0000-000037B60000}"/>
    <cellStyle name="Komma 6 6 2" xfId="46713" xr:uid="{00000000-0005-0000-0000-000038B60000}"/>
    <cellStyle name="Komma 6 6 2 2" xfId="46714" xr:uid="{00000000-0005-0000-0000-000039B60000}"/>
    <cellStyle name="Komma 6 6 3" xfId="46715" xr:uid="{00000000-0005-0000-0000-00003AB60000}"/>
    <cellStyle name="Komma 6 6 3 2" xfId="46716" xr:uid="{00000000-0005-0000-0000-00003BB60000}"/>
    <cellStyle name="Komma 6 6 4" xfId="46717" xr:uid="{00000000-0005-0000-0000-00003CB60000}"/>
    <cellStyle name="Komma 6 7" xfId="46718" xr:uid="{00000000-0005-0000-0000-00003DB60000}"/>
    <cellStyle name="Komma 6 7 2" xfId="46719" xr:uid="{00000000-0005-0000-0000-00003EB60000}"/>
    <cellStyle name="Komma 6 7 2 2" xfId="46720" xr:uid="{00000000-0005-0000-0000-00003FB60000}"/>
    <cellStyle name="Komma 6 7 3" xfId="46721" xr:uid="{00000000-0005-0000-0000-000040B60000}"/>
    <cellStyle name="Komma 6 7 3 2" xfId="46722" xr:uid="{00000000-0005-0000-0000-000041B60000}"/>
    <cellStyle name="Komma 6 7 4" xfId="46723" xr:uid="{00000000-0005-0000-0000-000042B60000}"/>
    <cellStyle name="Komma 6 8" xfId="46724" xr:uid="{00000000-0005-0000-0000-000043B60000}"/>
    <cellStyle name="Komma 6 8 2" xfId="46725" xr:uid="{00000000-0005-0000-0000-000044B60000}"/>
    <cellStyle name="Komma 6 8 2 2" xfId="46726" xr:uid="{00000000-0005-0000-0000-000045B60000}"/>
    <cellStyle name="Komma 6 8 3" xfId="46727" xr:uid="{00000000-0005-0000-0000-000046B60000}"/>
    <cellStyle name="Komma 6 8 3 2" xfId="46728" xr:uid="{00000000-0005-0000-0000-000047B60000}"/>
    <cellStyle name="Komma 6 8 4" xfId="46729" xr:uid="{00000000-0005-0000-0000-000048B60000}"/>
    <cellStyle name="Komma 6 9" xfId="46730" xr:uid="{00000000-0005-0000-0000-000049B60000}"/>
    <cellStyle name="Komma 6 9 2" xfId="46731" xr:uid="{00000000-0005-0000-0000-00004AB60000}"/>
    <cellStyle name="Komma 7" xfId="46732" xr:uid="{00000000-0005-0000-0000-00004BB60000}"/>
    <cellStyle name="Komma 7 10" xfId="46733" xr:uid="{00000000-0005-0000-0000-00004CB60000}"/>
    <cellStyle name="Komma 7 10 2" xfId="46734" xr:uid="{00000000-0005-0000-0000-00004DB60000}"/>
    <cellStyle name="Komma 7 2" xfId="46735" xr:uid="{00000000-0005-0000-0000-00004EB60000}"/>
    <cellStyle name="Komma 7 2 10" xfId="46736" xr:uid="{00000000-0005-0000-0000-00004FB60000}"/>
    <cellStyle name="Komma 7 2 2" xfId="46737" xr:uid="{00000000-0005-0000-0000-000050B60000}"/>
    <cellStyle name="Komma 7 2 2 2" xfId="46738" xr:uid="{00000000-0005-0000-0000-000051B60000}"/>
    <cellStyle name="Komma 7 2 2 2 2" xfId="46739" xr:uid="{00000000-0005-0000-0000-000052B60000}"/>
    <cellStyle name="Komma 7 2 2 3" xfId="46740" xr:uid="{00000000-0005-0000-0000-000053B60000}"/>
    <cellStyle name="Komma 7 2 2 3 2" xfId="46741" xr:uid="{00000000-0005-0000-0000-000054B60000}"/>
    <cellStyle name="Komma 7 2 2 4" xfId="46742" xr:uid="{00000000-0005-0000-0000-000055B60000}"/>
    <cellStyle name="Komma 7 2 3" xfId="46743" xr:uid="{00000000-0005-0000-0000-000056B60000}"/>
    <cellStyle name="Komma 7 2 3 2" xfId="46744" xr:uid="{00000000-0005-0000-0000-000057B60000}"/>
    <cellStyle name="Komma 7 2 3 2 2" xfId="46745" xr:uid="{00000000-0005-0000-0000-000058B60000}"/>
    <cellStyle name="Komma 7 2 3 3" xfId="46746" xr:uid="{00000000-0005-0000-0000-000059B60000}"/>
    <cellStyle name="Komma 7 2 3 3 2" xfId="46747" xr:uid="{00000000-0005-0000-0000-00005AB60000}"/>
    <cellStyle name="Komma 7 2 3 4" xfId="46748" xr:uid="{00000000-0005-0000-0000-00005BB60000}"/>
    <cellStyle name="Komma 7 2 4" xfId="46749" xr:uid="{00000000-0005-0000-0000-00005CB60000}"/>
    <cellStyle name="Komma 7 2 4 2" xfId="46750" xr:uid="{00000000-0005-0000-0000-00005DB60000}"/>
    <cellStyle name="Komma 7 2 4 2 2" xfId="46751" xr:uid="{00000000-0005-0000-0000-00005EB60000}"/>
    <cellStyle name="Komma 7 2 4 3" xfId="46752" xr:uid="{00000000-0005-0000-0000-00005FB60000}"/>
    <cellStyle name="Komma 7 2 4 3 2" xfId="46753" xr:uid="{00000000-0005-0000-0000-000060B60000}"/>
    <cellStyle name="Komma 7 2 4 4" xfId="46754" xr:uid="{00000000-0005-0000-0000-000061B60000}"/>
    <cellStyle name="Komma 7 2 5" xfId="46755" xr:uid="{00000000-0005-0000-0000-000062B60000}"/>
    <cellStyle name="Komma 7 2 5 2" xfId="46756" xr:uid="{00000000-0005-0000-0000-000063B60000}"/>
    <cellStyle name="Komma 7 2 5 2 2" xfId="46757" xr:uid="{00000000-0005-0000-0000-000064B60000}"/>
    <cellStyle name="Komma 7 2 5 3" xfId="46758" xr:uid="{00000000-0005-0000-0000-000065B60000}"/>
    <cellStyle name="Komma 7 2 5 3 2" xfId="46759" xr:uid="{00000000-0005-0000-0000-000066B60000}"/>
    <cellStyle name="Komma 7 2 5 4" xfId="46760" xr:uid="{00000000-0005-0000-0000-000067B60000}"/>
    <cellStyle name="Komma 7 2 6" xfId="46761" xr:uid="{00000000-0005-0000-0000-000068B60000}"/>
    <cellStyle name="Komma 7 2 6 2" xfId="46762" xr:uid="{00000000-0005-0000-0000-000069B60000}"/>
    <cellStyle name="Komma 7 2 6 2 2" xfId="46763" xr:uid="{00000000-0005-0000-0000-00006AB60000}"/>
    <cellStyle name="Komma 7 2 6 3" xfId="46764" xr:uid="{00000000-0005-0000-0000-00006BB60000}"/>
    <cellStyle name="Komma 7 2 6 3 2" xfId="46765" xr:uid="{00000000-0005-0000-0000-00006CB60000}"/>
    <cellStyle name="Komma 7 2 6 4" xfId="46766" xr:uid="{00000000-0005-0000-0000-00006DB60000}"/>
    <cellStyle name="Komma 7 2 7" xfId="46767" xr:uid="{00000000-0005-0000-0000-00006EB60000}"/>
    <cellStyle name="Komma 7 2 7 2" xfId="46768" xr:uid="{00000000-0005-0000-0000-00006FB60000}"/>
    <cellStyle name="Komma 7 2 7 2 2" xfId="46769" xr:uid="{00000000-0005-0000-0000-000070B60000}"/>
    <cellStyle name="Komma 7 2 7 3" xfId="46770" xr:uid="{00000000-0005-0000-0000-000071B60000}"/>
    <cellStyle name="Komma 7 2 7 3 2" xfId="46771" xr:uid="{00000000-0005-0000-0000-000072B60000}"/>
    <cellStyle name="Komma 7 2 7 4" xfId="46772" xr:uid="{00000000-0005-0000-0000-000073B60000}"/>
    <cellStyle name="Komma 7 2 8" xfId="46773" xr:uid="{00000000-0005-0000-0000-000074B60000}"/>
    <cellStyle name="Komma 7 2 8 2" xfId="46774" xr:uid="{00000000-0005-0000-0000-000075B60000}"/>
    <cellStyle name="Komma 7 2 9" xfId="46775" xr:uid="{00000000-0005-0000-0000-000076B60000}"/>
    <cellStyle name="Komma 7 2 9 2" xfId="46776" xr:uid="{00000000-0005-0000-0000-000077B60000}"/>
    <cellStyle name="Komma 7 3" xfId="46777" xr:uid="{00000000-0005-0000-0000-000078B60000}"/>
    <cellStyle name="Komma 7 3 2" xfId="46778" xr:uid="{00000000-0005-0000-0000-000079B60000}"/>
    <cellStyle name="Komma 7 3 2 2" xfId="46779" xr:uid="{00000000-0005-0000-0000-00007AB60000}"/>
    <cellStyle name="Komma 7 3 3" xfId="46780" xr:uid="{00000000-0005-0000-0000-00007BB60000}"/>
    <cellStyle name="Komma 7 3 3 2" xfId="46781" xr:uid="{00000000-0005-0000-0000-00007CB60000}"/>
    <cellStyle name="Komma 7 3 4" xfId="46782" xr:uid="{00000000-0005-0000-0000-00007DB60000}"/>
    <cellStyle name="Komma 7 4" xfId="46783" xr:uid="{00000000-0005-0000-0000-00007EB60000}"/>
    <cellStyle name="Komma 7 4 2" xfId="46784" xr:uid="{00000000-0005-0000-0000-00007FB60000}"/>
    <cellStyle name="Komma 7 4 2 2" xfId="46785" xr:uid="{00000000-0005-0000-0000-000080B60000}"/>
    <cellStyle name="Komma 7 4 3" xfId="46786" xr:uid="{00000000-0005-0000-0000-000081B60000}"/>
    <cellStyle name="Komma 7 4 3 2" xfId="46787" xr:uid="{00000000-0005-0000-0000-000082B60000}"/>
    <cellStyle name="Komma 7 4 4" xfId="46788" xr:uid="{00000000-0005-0000-0000-000083B60000}"/>
    <cellStyle name="Komma 7 5" xfId="46789" xr:uid="{00000000-0005-0000-0000-000084B60000}"/>
    <cellStyle name="Komma 7 5 2" xfId="46790" xr:uid="{00000000-0005-0000-0000-000085B60000}"/>
    <cellStyle name="Komma 7 5 2 2" xfId="46791" xr:uid="{00000000-0005-0000-0000-000086B60000}"/>
    <cellStyle name="Komma 7 5 3" xfId="46792" xr:uid="{00000000-0005-0000-0000-000087B60000}"/>
    <cellStyle name="Komma 7 5 3 2" xfId="46793" xr:uid="{00000000-0005-0000-0000-000088B60000}"/>
    <cellStyle name="Komma 7 5 4" xfId="46794" xr:uid="{00000000-0005-0000-0000-000089B60000}"/>
    <cellStyle name="Komma 7 6" xfId="46795" xr:uid="{00000000-0005-0000-0000-00008AB60000}"/>
    <cellStyle name="Komma 7 6 2" xfId="46796" xr:uid="{00000000-0005-0000-0000-00008BB60000}"/>
    <cellStyle name="Komma 7 6 2 2" xfId="46797" xr:uid="{00000000-0005-0000-0000-00008CB60000}"/>
    <cellStyle name="Komma 7 6 3" xfId="46798" xr:uid="{00000000-0005-0000-0000-00008DB60000}"/>
    <cellStyle name="Komma 7 6 3 2" xfId="46799" xr:uid="{00000000-0005-0000-0000-00008EB60000}"/>
    <cellStyle name="Komma 7 6 4" xfId="46800" xr:uid="{00000000-0005-0000-0000-00008FB60000}"/>
    <cellStyle name="Komma 7 7" xfId="46801" xr:uid="{00000000-0005-0000-0000-000090B60000}"/>
    <cellStyle name="Komma 7 7 2" xfId="46802" xr:uid="{00000000-0005-0000-0000-000091B60000}"/>
    <cellStyle name="Komma 7 7 2 2" xfId="46803" xr:uid="{00000000-0005-0000-0000-000092B60000}"/>
    <cellStyle name="Komma 7 7 3" xfId="46804" xr:uid="{00000000-0005-0000-0000-000093B60000}"/>
    <cellStyle name="Komma 7 7 3 2" xfId="46805" xr:uid="{00000000-0005-0000-0000-000094B60000}"/>
    <cellStyle name="Komma 7 7 4" xfId="46806" xr:uid="{00000000-0005-0000-0000-000095B60000}"/>
    <cellStyle name="Komma 7 8" xfId="46807" xr:uid="{00000000-0005-0000-0000-000096B60000}"/>
    <cellStyle name="Komma 7 8 2" xfId="46808" xr:uid="{00000000-0005-0000-0000-000097B60000}"/>
    <cellStyle name="Komma 7 9" xfId="46809" xr:uid="{00000000-0005-0000-0000-000098B60000}"/>
    <cellStyle name="Komma 7 9 2" xfId="46810" xr:uid="{00000000-0005-0000-0000-000099B60000}"/>
    <cellStyle name="Komma 8" xfId="46811" xr:uid="{00000000-0005-0000-0000-00009AB60000}"/>
    <cellStyle name="Komma 8 10" xfId="46812" xr:uid="{00000000-0005-0000-0000-00009BB60000}"/>
    <cellStyle name="Komma 8 10 2" xfId="46813" xr:uid="{00000000-0005-0000-0000-00009CB60000}"/>
    <cellStyle name="Komma 8 11" xfId="46814" xr:uid="{00000000-0005-0000-0000-00009DB60000}"/>
    <cellStyle name="Komma 8 11 2" xfId="46815" xr:uid="{00000000-0005-0000-0000-00009EB60000}"/>
    <cellStyle name="Komma 8 2" xfId="46816" xr:uid="{00000000-0005-0000-0000-00009FB60000}"/>
    <cellStyle name="Komma 8 2 10" xfId="46817" xr:uid="{00000000-0005-0000-0000-0000A0B60000}"/>
    <cellStyle name="Komma 8 2 2" xfId="46818" xr:uid="{00000000-0005-0000-0000-0000A1B60000}"/>
    <cellStyle name="Komma 8 2 2 2" xfId="46819" xr:uid="{00000000-0005-0000-0000-0000A2B60000}"/>
    <cellStyle name="Komma 8 2 2 2 2" xfId="46820" xr:uid="{00000000-0005-0000-0000-0000A3B60000}"/>
    <cellStyle name="Komma 8 2 2 3" xfId="46821" xr:uid="{00000000-0005-0000-0000-0000A4B60000}"/>
    <cellStyle name="Komma 8 2 2 3 2" xfId="46822" xr:uid="{00000000-0005-0000-0000-0000A5B60000}"/>
    <cellStyle name="Komma 8 2 2 4" xfId="46823" xr:uid="{00000000-0005-0000-0000-0000A6B60000}"/>
    <cellStyle name="Komma 8 2 3" xfId="46824" xr:uid="{00000000-0005-0000-0000-0000A7B60000}"/>
    <cellStyle name="Komma 8 2 3 2" xfId="46825" xr:uid="{00000000-0005-0000-0000-0000A8B60000}"/>
    <cellStyle name="Komma 8 2 3 2 2" xfId="46826" xr:uid="{00000000-0005-0000-0000-0000A9B60000}"/>
    <cellStyle name="Komma 8 2 3 3" xfId="46827" xr:uid="{00000000-0005-0000-0000-0000AAB60000}"/>
    <cellStyle name="Komma 8 2 3 3 2" xfId="46828" xr:uid="{00000000-0005-0000-0000-0000ABB60000}"/>
    <cellStyle name="Komma 8 2 3 4" xfId="46829" xr:uid="{00000000-0005-0000-0000-0000ACB60000}"/>
    <cellStyle name="Komma 8 2 4" xfId="46830" xr:uid="{00000000-0005-0000-0000-0000ADB60000}"/>
    <cellStyle name="Komma 8 2 4 2" xfId="46831" xr:uid="{00000000-0005-0000-0000-0000AEB60000}"/>
    <cellStyle name="Komma 8 2 4 2 2" xfId="46832" xr:uid="{00000000-0005-0000-0000-0000AFB60000}"/>
    <cellStyle name="Komma 8 2 4 3" xfId="46833" xr:uid="{00000000-0005-0000-0000-0000B0B60000}"/>
    <cellStyle name="Komma 8 2 4 3 2" xfId="46834" xr:uid="{00000000-0005-0000-0000-0000B1B60000}"/>
    <cellStyle name="Komma 8 2 4 4" xfId="46835" xr:uid="{00000000-0005-0000-0000-0000B2B60000}"/>
    <cellStyle name="Komma 8 2 5" xfId="46836" xr:uid="{00000000-0005-0000-0000-0000B3B60000}"/>
    <cellStyle name="Komma 8 2 5 2" xfId="46837" xr:uid="{00000000-0005-0000-0000-0000B4B60000}"/>
    <cellStyle name="Komma 8 2 5 2 2" xfId="46838" xr:uid="{00000000-0005-0000-0000-0000B5B60000}"/>
    <cellStyle name="Komma 8 2 5 3" xfId="46839" xr:uid="{00000000-0005-0000-0000-0000B6B60000}"/>
    <cellStyle name="Komma 8 2 5 3 2" xfId="46840" xr:uid="{00000000-0005-0000-0000-0000B7B60000}"/>
    <cellStyle name="Komma 8 2 5 4" xfId="46841" xr:uid="{00000000-0005-0000-0000-0000B8B60000}"/>
    <cellStyle name="Komma 8 2 6" xfId="46842" xr:uid="{00000000-0005-0000-0000-0000B9B60000}"/>
    <cellStyle name="Komma 8 2 6 2" xfId="46843" xr:uid="{00000000-0005-0000-0000-0000BAB60000}"/>
    <cellStyle name="Komma 8 2 6 2 2" xfId="46844" xr:uid="{00000000-0005-0000-0000-0000BBB60000}"/>
    <cellStyle name="Komma 8 2 6 3" xfId="46845" xr:uid="{00000000-0005-0000-0000-0000BCB60000}"/>
    <cellStyle name="Komma 8 2 6 3 2" xfId="46846" xr:uid="{00000000-0005-0000-0000-0000BDB60000}"/>
    <cellStyle name="Komma 8 2 6 4" xfId="46847" xr:uid="{00000000-0005-0000-0000-0000BEB60000}"/>
    <cellStyle name="Komma 8 2 7" xfId="46848" xr:uid="{00000000-0005-0000-0000-0000BFB60000}"/>
    <cellStyle name="Komma 8 2 7 2" xfId="46849" xr:uid="{00000000-0005-0000-0000-0000C0B60000}"/>
    <cellStyle name="Komma 8 2 7 2 2" xfId="46850" xr:uid="{00000000-0005-0000-0000-0000C1B60000}"/>
    <cellStyle name="Komma 8 2 7 3" xfId="46851" xr:uid="{00000000-0005-0000-0000-0000C2B60000}"/>
    <cellStyle name="Komma 8 2 7 3 2" xfId="46852" xr:uid="{00000000-0005-0000-0000-0000C3B60000}"/>
    <cellStyle name="Komma 8 2 7 4" xfId="46853" xr:uid="{00000000-0005-0000-0000-0000C4B60000}"/>
    <cellStyle name="Komma 8 2 8" xfId="46854" xr:uid="{00000000-0005-0000-0000-0000C5B60000}"/>
    <cellStyle name="Komma 8 2 8 2" xfId="46855" xr:uid="{00000000-0005-0000-0000-0000C6B60000}"/>
    <cellStyle name="Komma 8 2 9" xfId="46856" xr:uid="{00000000-0005-0000-0000-0000C7B60000}"/>
    <cellStyle name="Komma 8 2 9 2" xfId="46857" xr:uid="{00000000-0005-0000-0000-0000C8B60000}"/>
    <cellStyle name="Komma 8 3" xfId="46858" xr:uid="{00000000-0005-0000-0000-0000C9B60000}"/>
    <cellStyle name="Komma 8 3 2" xfId="46859" xr:uid="{00000000-0005-0000-0000-0000CAB60000}"/>
    <cellStyle name="Komma 8 3 2 2" xfId="46860" xr:uid="{00000000-0005-0000-0000-0000CBB60000}"/>
    <cellStyle name="Komma 8 3 3" xfId="46861" xr:uid="{00000000-0005-0000-0000-0000CCB60000}"/>
    <cellStyle name="Komma 8 3 3 2" xfId="46862" xr:uid="{00000000-0005-0000-0000-0000CDB60000}"/>
    <cellStyle name="Komma 8 3 4" xfId="46863" xr:uid="{00000000-0005-0000-0000-0000CEB60000}"/>
    <cellStyle name="Komma 8 4" xfId="46864" xr:uid="{00000000-0005-0000-0000-0000CFB60000}"/>
    <cellStyle name="Komma 8 4 2" xfId="46865" xr:uid="{00000000-0005-0000-0000-0000D0B60000}"/>
    <cellStyle name="Komma 8 4 2 2" xfId="46866" xr:uid="{00000000-0005-0000-0000-0000D1B60000}"/>
    <cellStyle name="Komma 8 4 3" xfId="46867" xr:uid="{00000000-0005-0000-0000-0000D2B60000}"/>
    <cellStyle name="Komma 8 4 3 2" xfId="46868" xr:uid="{00000000-0005-0000-0000-0000D3B60000}"/>
    <cellStyle name="Komma 8 4 4" xfId="46869" xr:uid="{00000000-0005-0000-0000-0000D4B60000}"/>
    <cellStyle name="Komma 8 5" xfId="46870" xr:uid="{00000000-0005-0000-0000-0000D5B60000}"/>
    <cellStyle name="Komma 8 5 2" xfId="46871" xr:uid="{00000000-0005-0000-0000-0000D6B60000}"/>
    <cellStyle name="Komma 8 5 2 2" xfId="46872" xr:uid="{00000000-0005-0000-0000-0000D7B60000}"/>
    <cellStyle name="Komma 8 5 3" xfId="46873" xr:uid="{00000000-0005-0000-0000-0000D8B60000}"/>
    <cellStyle name="Komma 8 5 3 2" xfId="46874" xr:uid="{00000000-0005-0000-0000-0000D9B60000}"/>
    <cellStyle name="Komma 8 5 4" xfId="46875" xr:uid="{00000000-0005-0000-0000-0000DAB60000}"/>
    <cellStyle name="Komma 8 6" xfId="46876" xr:uid="{00000000-0005-0000-0000-0000DBB60000}"/>
    <cellStyle name="Komma 8 6 2" xfId="46877" xr:uid="{00000000-0005-0000-0000-0000DCB60000}"/>
    <cellStyle name="Komma 8 6 2 2" xfId="46878" xr:uid="{00000000-0005-0000-0000-0000DDB60000}"/>
    <cellStyle name="Komma 8 6 3" xfId="46879" xr:uid="{00000000-0005-0000-0000-0000DEB60000}"/>
    <cellStyle name="Komma 8 6 3 2" xfId="46880" xr:uid="{00000000-0005-0000-0000-0000DFB60000}"/>
    <cellStyle name="Komma 8 6 4" xfId="46881" xr:uid="{00000000-0005-0000-0000-0000E0B60000}"/>
    <cellStyle name="Komma 8 7" xfId="46882" xr:uid="{00000000-0005-0000-0000-0000E1B60000}"/>
    <cellStyle name="Komma 8 7 2" xfId="46883" xr:uid="{00000000-0005-0000-0000-0000E2B60000}"/>
    <cellStyle name="Komma 8 7 2 2" xfId="46884" xr:uid="{00000000-0005-0000-0000-0000E3B60000}"/>
    <cellStyle name="Komma 8 7 3" xfId="46885" xr:uid="{00000000-0005-0000-0000-0000E4B60000}"/>
    <cellStyle name="Komma 8 7 3 2" xfId="46886" xr:uid="{00000000-0005-0000-0000-0000E5B60000}"/>
    <cellStyle name="Komma 8 7 4" xfId="46887" xr:uid="{00000000-0005-0000-0000-0000E6B60000}"/>
    <cellStyle name="Komma 8 8" xfId="46888" xr:uid="{00000000-0005-0000-0000-0000E7B60000}"/>
    <cellStyle name="Komma 8 8 2" xfId="46889" xr:uid="{00000000-0005-0000-0000-0000E8B60000}"/>
    <cellStyle name="Komma 8 8 2 2" xfId="46890" xr:uid="{00000000-0005-0000-0000-0000E9B60000}"/>
    <cellStyle name="Komma 8 8 3" xfId="46891" xr:uid="{00000000-0005-0000-0000-0000EAB60000}"/>
    <cellStyle name="Komma 8 8 3 2" xfId="46892" xr:uid="{00000000-0005-0000-0000-0000EBB60000}"/>
    <cellStyle name="Komma 8 8 4" xfId="46893" xr:uid="{00000000-0005-0000-0000-0000ECB60000}"/>
    <cellStyle name="Komma 8 9" xfId="46894" xr:uid="{00000000-0005-0000-0000-0000EDB60000}"/>
    <cellStyle name="Komma 8 9 2" xfId="46895" xr:uid="{00000000-0005-0000-0000-0000EEB60000}"/>
    <cellStyle name="Komma 9" xfId="46896" xr:uid="{00000000-0005-0000-0000-0000EFB60000}"/>
    <cellStyle name="Komma 9 10" xfId="46897" xr:uid="{00000000-0005-0000-0000-0000F0B60000}"/>
    <cellStyle name="Komma 9 10 2" xfId="46898" xr:uid="{00000000-0005-0000-0000-0000F1B60000}"/>
    <cellStyle name="Komma 9 2" xfId="46899" xr:uid="{00000000-0005-0000-0000-0000F2B60000}"/>
    <cellStyle name="Komma 9 2 2" xfId="46900" xr:uid="{00000000-0005-0000-0000-0000F3B60000}"/>
    <cellStyle name="Komma 9 2 2 2" xfId="46901" xr:uid="{00000000-0005-0000-0000-0000F4B60000}"/>
    <cellStyle name="Komma 9 2 2 2 2" xfId="46902" xr:uid="{00000000-0005-0000-0000-0000F5B60000}"/>
    <cellStyle name="Komma 9 2 2 3" xfId="46903" xr:uid="{00000000-0005-0000-0000-0000F6B60000}"/>
    <cellStyle name="Komma 9 2 2 3 2" xfId="46904" xr:uid="{00000000-0005-0000-0000-0000F7B60000}"/>
    <cellStyle name="Komma 9 2 2 4" xfId="46905" xr:uid="{00000000-0005-0000-0000-0000F8B60000}"/>
    <cellStyle name="Komma 9 2 3" xfId="46906" xr:uid="{00000000-0005-0000-0000-0000F9B60000}"/>
    <cellStyle name="Komma 9 2 3 2" xfId="46907" xr:uid="{00000000-0005-0000-0000-0000FAB60000}"/>
    <cellStyle name="Komma 9 2 3 2 2" xfId="46908" xr:uid="{00000000-0005-0000-0000-0000FBB60000}"/>
    <cellStyle name="Komma 9 2 3 3" xfId="46909" xr:uid="{00000000-0005-0000-0000-0000FCB60000}"/>
    <cellStyle name="Komma 9 2 3 3 2" xfId="46910" xr:uid="{00000000-0005-0000-0000-0000FDB60000}"/>
    <cellStyle name="Komma 9 2 3 4" xfId="46911" xr:uid="{00000000-0005-0000-0000-0000FEB60000}"/>
    <cellStyle name="Komma 9 2 4" xfId="46912" xr:uid="{00000000-0005-0000-0000-0000FFB60000}"/>
    <cellStyle name="Komma 9 2 4 2" xfId="46913" xr:uid="{00000000-0005-0000-0000-000000B70000}"/>
    <cellStyle name="Komma 9 2 4 2 2" xfId="46914" xr:uid="{00000000-0005-0000-0000-000001B70000}"/>
    <cellStyle name="Komma 9 2 4 3" xfId="46915" xr:uid="{00000000-0005-0000-0000-000002B70000}"/>
    <cellStyle name="Komma 9 2 4 3 2" xfId="46916" xr:uid="{00000000-0005-0000-0000-000003B70000}"/>
    <cellStyle name="Komma 9 2 4 4" xfId="46917" xr:uid="{00000000-0005-0000-0000-000004B70000}"/>
    <cellStyle name="Komma 9 2 5" xfId="46918" xr:uid="{00000000-0005-0000-0000-000005B70000}"/>
    <cellStyle name="Komma 9 2 5 2" xfId="46919" xr:uid="{00000000-0005-0000-0000-000006B70000}"/>
    <cellStyle name="Komma 9 2 6" xfId="46920" xr:uid="{00000000-0005-0000-0000-000007B70000}"/>
    <cellStyle name="Komma 9 2 6 2" xfId="46921" xr:uid="{00000000-0005-0000-0000-000008B70000}"/>
    <cellStyle name="Komma 9 2 7" xfId="46922" xr:uid="{00000000-0005-0000-0000-000009B70000}"/>
    <cellStyle name="Komma 9 3" xfId="46923" xr:uid="{00000000-0005-0000-0000-00000AB70000}"/>
    <cellStyle name="Komma 9 3 2" xfId="46924" xr:uid="{00000000-0005-0000-0000-00000BB70000}"/>
    <cellStyle name="Komma 9 3 2 2" xfId="46925" xr:uid="{00000000-0005-0000-0000-00000CB70000}"/>
    <cellStyle name="Komma 9 3 3" xfId="46926" xr:uid="{00000000-0005-0000-0000-00000DB70000}"/>
    <cellStyle name="Komma 9 3 3 2" xfId="46927" xr:uid="{00000000-0005-0000-0000-00000EB70000}"/>
    <cellStyle name="Komma 9 3 4" xfId="46928" xr:uid="{00000000-0005-0000-0000-00000FB70000}"/>
    <cellStyle name="Komma 9 4" xfId="46929" xr:uid="{00000000-0005-0000-0000-000010B70000}"/>
    <cellStyle name="Komma 9 4 2" xfId="46930" xr:uid="{00000000-0005-0000-0000-000011B70000}"/>
    <cellStyle name="Komma 9 4 2 2" xfId="46931" xr:uid="{00000000-0005-0000-0000-000012B70000}"/>
    <cellStyle name="Komma 9 4 3" xfId="46932" xr:uid="{00000000-0005-0000-0000-000013B70000}"/>
    <cellStyle name="Komma 9 4 3 2" xfId="46933" xr:uid="{00000000-0005-0000-0000-000014B70000}"/>
    <cellStyle name="Komma 9 4 4" xfId="46934" xr:uid="{00000000-0005-0000-0000-000015B70000}"/>
    <cellStyle name="Komma 9 5" xfId="46935" xr:uid="{00000000-0005-0000-0000-000016B70000}"/>
    <cellStyle name="Komma 9 5 2" xfId="46936" xr:uid="{00000000-0005-0000-0000-000017B70000}"/>
    <cellStyle name="Komma 9 5 2 2" xfId="46937" xr:uid="{00000000-0005-0000-0000-000018B70000}"/>
    <cellStyle name="Komma 9 5 3" xfId="46938" xr:uid="{00000000-0005-0000-0000-000019B70000}"/>
    <cellStyle name="Komma 9 5 3 2" xfId="46939" xr:uid="{00000000-0005-0000-0000-00001AB70000}"/>
    <cellStyle name="Komma 9 5 4" xfId="46940" xr:uid="{00000000-0005-0000-0000-00001BB70000}"/>
    <cellStyle name="Komma 9 6" xfId="46941" xr:uid="{00000000-0005-0000-0000-00001CB70000}"/>
    <cellStyle name="Komma 9 6 2" xfId="46942" xr:uid="{00000000-0005-0000-0000-00001DB70000}"/>
    <cellStyle name="Komma 9 6 2 2" xfId="46943" xr:uid="{00000000-0005-0000-0000-00001EB70000}"/>
    <cellStyle name="Komma 9 6 3" xfId="46944" xr:uid="{00000000-0005-0000-0000-00001FB70000}"/>
    <cellStyle name="Komma 9 6 3 2" xfId="46945" xr:uid="{00000000-0005-0000-0000-000020B70000}"/>
    <cellStyle name="Komma 9 6 4" xfId="46946" xr:uid="{00000000-0005-0000-0000-000021B70000}"/>
    <cellStyle name="Komma 9 7" xfId="46947" xr:uid="{00000000-0005-0000-0000-000022B70000}"/>
    <cellStyle name="Komma 9 7 2" xfId="46948" xr:uid="{00000000-0005-0000-0000-000023B70000}"/>
    <cellStyle name="Komma 9 7 2 2" xfId="46949" xr:uid="{00000000-0005-0000-0000-000024B70000}"/>
    <cellStyle name="Komma 9 7 3" xfId="46950" xr:uid="{00000000-0005-0000-0000-000025B70000}"/>
    <cellStyle name="Komma 9 7 3 2" xfId="46951" xr:uid="{00000000-0005-0000-0000-000026B70000}"/>
    <cellStyle name="Komma 9 7 4" xfId="46952" xr:uid="{00000000-0005-0000-0000-000027B70000}"/>
    <cellStyle name="Komma 9 8" xfId="46953" xr:uid="{00000000-0005-0000-0000-000028B70000}"/>
    <cellStyle name="Komma 9 8 2" xfId="46954" xr:uid="{00000000-0005-0000-0000-000029B70000}"/>
    <cellStyle name="Komma 9 9" xfId="46955" xr:uid="{00000000-0005-0000-0000-00002AB70000}"/>
    <cellStyle name="Komma 9 9 2" xfId="46956" xr:uid="{00000000-0005-0000-0000-00002BB70000}"/>
    <cellStyle name="Kopfzeile1" xfId="46957" xr:uid="{00000000-0005-0000-0000-00002CB70000}"/>
    <cellStyle name="Kopfzeile2" xfId="46958" xr:uid="{00000000-0005-0000-0000-00002DB70000}"/>
    <cellStyle name="Link" xfId="104" builtinId="8"/>
    <cellStyle name="Linked Cell" xfId="46959" xr:uid="{00000000-0005-0000-0000-00002FB70000}"/>
    <cellStyle name="Linked Cell 2" xfId="46960" xr:uid="{00000000-0005-0000-0000-000030B70000}"/>
    <cellStyle name="Linked Cell 2 2" xfId="46961" xr:uid="{00000000-0005-0000-0000-000031B70000}"/>
    <cellStyle name="Linked Cell 3" xfId="46962" xr:uid="{00000000-0005-0000-0000-000032B70000}"/>
    <cellStyle name="Linked Cell 4" xfId="46963" xr:uid="{00000000-0005-0000-0000-000033B70000}"/>
    <cellStyle name="Linked Cell 5" xfId="46964" xr:uid="{00000000-0005-0000-0000-000034B70000}"/>
    <cellStyle name="Linked Cell 6" xfId="46965" xr:uid="{00000000-0005-0000-0000-000035B70000}"/>
    <cellStyle name="Linked Cell 7" xfId="46966" xr:uid="{00000000-0005-0000-0000-000036B70000}"/>
    <cellStyle name="Milliers_Fahrplan GAE Feb 2001 Korrektur 2" xfId="46967" xr:uid="{00000000-0005-0000-0000-000037B70000}"/>
    <cellStyle name="Neutral" xfId="105" builtinId="28" customBuiltin="1"/>
    <cellStyle name="Neutral 2" xfId="106" xr:uid="{00000000-0005-0000-0000-000039B70000}"/>
    <cellStyle name="Neutral 2 10" xfId="46968" xr:uid="{00000000-0005-0000-0000-00003AB70000}"/>
    <cellStyle name="Neutral 2 11" xfId="46969" xr:uid="{00000000-0005-0000-0000-00003BB70000}"/>
    <cellStyle name="Neutral 2 12" xfId="46970" xr:uid="{00000000-0005-0000-0000-00003CB70000}"/>
    <cellStyle name="Neutral 2 2" xfId="46971" xr:uid="{00000000-0005-0000-0000-00003DB70000}"/>
    <cellStyle name="Neutral 2 2 2" xfId="46972" xr:uid="{00000000-0005-0000-0000-00003EB70000}"/>
    <cellStyle name="Neutral 2 2 2 2" xfId="46973" xr:uid="{00000000-0005-0000-0000-00003FB70000}"/>
    <cellStyle name="Neutral 2 2 3" xfId="46974" xr:uid="{00000000-0005-0000-0000-000040B70000}"/>
    <cellStyle name="Neutral 2 2 4" xfId="46975" xr:uid="{00000000-0005-0000-0000-000041B70000}"/>
    <cellStyle name="Neutral 2 2 5" xfId="46976" xr:uid="{00000000-0005-0000-0000-000042B70000}"/>
    <cellStyle name="Neutral 2 3" xfId="46977" xr:uid="{00000000-0005-0000-0000-000043B70000}"/>
    <cellStyle name="Neutral 2 3 2" xfId="46978" xr:uid="{00000000-0005-0000-0000-000044B70000}"/>
    <cellStyle name="Neutral 2 3 3" xfId="46979" xr:uid="{00000000-0005-0000-0000-000045B70000}"/>
    <cellStyle name="Neutral 2 3 4" xfId="46980" xr:uid="{00000000-0005-0000-0000-000046B70000}"/>
    <cellStyle name="Neutral 2 4" xfId="46981" xr:uid="{00000000-0005-0000-0000-000047B70000}"/>
    <cellStyle name="Neutral 2 4 2" xfId="46982" xr:uid="{00000000-0005-0000-0000-000048B70000}"/>
    <cellStyle name="Neutral 2 4 3" xfId="46983" xr:uid="{00000000-0005-0000-0000-000049B70000}"/>
    <cellStyle name="Neutral 2 5" xfId="46984" xr:uid="{00000000-0005-0000-0000-00004AB70000}"/>
    <cellStyle name="Neutral 2 5 2" xfId="46985" xr:uid="{00000000-0005-0000-0000-00004BB70000}"/>
    <cellStyle name="Neutral 2 6" xfId="46986" xr:uid="{00000000-0005-0000-0000-00004CB70000}"/>
    <cellStyle name="Neutral 2 6 2" xfId="46987" xr:uid="{00000000-0005-0000-0000-00004DB70000}"/>
    <cellStyle name="Neutral 2 7" xfId="46988" xr:uid="{00000000-0005-0000-0000-00004EB70000}"/>
    <cellStyle name="Neutral 2 8" xfId="46989" xr:uid="{00000000-0005-0000-0000-00004FB70000}"/>
    <cellStyle name="Neutral 2 9" xfId="46990" xr:uid="{00000000-0005-0000-0000-000050B70000}"/>
    <cellStyle name="Neutral 2_Aug" xfId="46991" xr:uid="{00000000-0005-0000-0000-000051B70000}"/>
    <cellStyle name="Neutral 3" xfId="46992" xr:uid="{00000000-0005-0000-0000-000052B70000}"/>
    <cellStyle name="Neutral 3 2" xfId="46993" xr:uid="{00000000-0005-0000-0000-000053B70000}"/>
    <cellStyle name="Neutral 3 2 2" xfId="46994" xr:uid="{00000000-0005-0000-0000-000054B70000}"/>
    <cellStyle name="Neutral 3 2 3" xfId="46995" xr:uid="{00000000-0005-0000-0000-000055B70000}"/>
    <cellStyle name="Neutral 3 2 3 2" xfId="46996" xr:uid="{00000000-0005-0000-0000-000056B70000}"/>
    <cellStyle name="Neutral 3 2 4" xfId="46997" xr:uid="{00000000-0005-0000-0000-000057B70000}"/>
    <cellStyle name="Neutral 3 3" xfId="46998" xr:uid="{00000000-0005-0000-0000-000058B70000}"/>
    <cellStyle name="Neutral 3 4" xfId="46999" xr:uid="{00000000-0005-0000-0000-000059B70000}"/>
    <cellStyle name="Neutral 3 5" xfId="47000" xr:uid="{00000000-0005-0000-0000-00005AB70000}"/>
    <cellStyle name="Neutral 3 6" xfId="47001" xr:uid="{00000000-0005-0000-0000-00005BB70000}"/>
    <cellStyle name="Neutral 3_Aug" xfId="47002" xr:uid="{00000000-0005-0000-0000-00005CB70000}"/>
    <cellStyle name="Neutral 4" xfId="47003" xr:uid="{00000000-0005-0000-0000-00005DB70000}"/>
    <cellStyle name="Neutral 4 2" xfId="47004" xr:uid="{00000000-0005-0000-0000-00005EB70000}"/>
    <cellStyle name="Neutral 4 3" xfId="47005" xr:uid="{00000000-0005-0000-0000-00005FB70000}"/>
    <cellStyle name="Neutral 4 4" xfId="47006" xr:uid="{00000000-0005-0000-0000-000060B70000}"/>
    <cellStyle name="Neutral 4 5" xfId="47007" xr:uid="{00000000-0005-0000-0000-000061B70000}"/>
    <cellStyle name="Neutral 4 6" xfId="47008" xr:uid="{00000000-0005-0000-0000-000062B70000}"/>
    <cellStyle name="Neutral 5" xfId="47009" xr:uid="{00000000-0005-0000-0000-000063B70000}"/>
    <cellStyle name="Neutral 6" xfId="47010" xr:uid="{00000000-0005-0000-0000-000064B70000}"/>
    <cellStyle name="Neutral 7" xfId="47011" xr:uid="{00000000-0005-0000-0000-000065B70000}"/>
    <cellStyle name="Neutral 8" xfId="47012" xr:uid="{00000000-0005-0000-0000-000066B70000}"/>
    <cellStyle name="Neutral 9" xfId="47013" xr:uid="{00000000-0005-0000-0000-000067B70000}"/>
    <cellStyle name="Normal" xfId="150" xr:uid="{00000000-0005-0000-0000-000068B70000}"/>
    <cellStyle name="Normal 2" xfId="47014" xr:uid="{00000000-0005-0000-0000-000069B70000}"/>
    <cellStyle name="Normal 2 2" xfId="47015" xr:uid="{00000000-0005-0000-0000-00006AB70000}"/>
    <cellStyle name="Normal 2 3" xfId="47016" xr:uid="{00000000-0005-0000-0000-00006BB70000}"/>
    <cellStyle name="Normal 2_200908_ENE_EEG-Berichtstool_aktuell" xfId="47017" xr:uid="{00000000-0005-0000-0000-00006CB70000}"/>
    <cellStyle name="Normal 3" xfId="47018" xr:uid="{00000000-0005-0000-0000-00006DB70000}"/>
    <cellStyle name="Normal 3 2" xfId="47019" xr:uid="{00000000-0005-0000-0000-00006EB70000}"/>
    <cellStyle name="Normal 3 2 2" xfId="47020" xr:uid="{00000000-0005-0000-0000-00006FB70000}"/>
    <cellStyle name="Normal 3 2 3" xfId="47021" xr:uid="{00000000-0005-0000-0000-000070B70000}"/>
    <cellStyle name="Normal 3 3" xfId="47022" xr:uid="{00000000-0005-0000-0000-000071B70000}"/>
    <cellStyle name="Normal 3 3 2" xfId="47023" xr:uid="{00000000-0005-0000-0000-000072B70000}"/>
    <cellStyle name="Normal 3 4" xfId="47024" xr:uid="{00000000-0005-0000-0000-000073B70000}"/>
    <cellStyle name="Normal 3 5" xfId="47025" xr:uid="{00000000-0005-0000-0000-000074B70000}"/>
    <cellStyle name="Normal 3 6" xfId="47026" xr:uid="{00000000-0005-0000-0000-000075B70000}"/>
    <cellStyle name="Normal 4" xfId="47027" xr:uid="{00000000-0005-0000-0000-000076B70000}"/>
    <cellStyle name="Normal 4 2" xfId="47028" xr:uid="{00000000-0005-0000-0000-000077B70000}"/>
    <cellStyle name="Normal 4 3" xfId="47029" xr:uid="{00000000-0005-0000-0000-000078B70000}"/>
    <cellStyle name="Normal 4 4" xfId="47030" xr:uid="{00000000-0005-0000-0000-000079B70000}"/>
    <cellStyle name="Normal 5" xfId="47031" xr:uid="{00000000-0005-0000-0000-00007AB70000}"/>
    <cellStyle name="Normal 6" xfId="47032" xr:uid="{00000000-0005-0000-0000-00007BB70000}"/>
    <cellStyle name="Normal 7" xfId="47033" xr:uid="{00000000-0005-0000-0000-00007CB70000}"/>
    <cellStyle name="Normal 7 2" xfId="47034" xr:uid="{00000000-0005-0000-0000-00007DB70000}"/>
    <cellStyle name="Normal 7 3" xfId="47035" xr:uid="{00000000-0005-0000-0000-00007EB70000}"/>
    <cellStyle name="Normal 8" xfId="47036" xr:uid="{00000000-0005-0000-0000-00007FB70000}"/>
    <cellStyle name="Normal_BDEW EEG-AusgleichsSystem2009_20081211" xfId="47037" xr:uid="{00000000-0005-0000-0000-000080B70000}"/>
    <cellStyle name="Normal1" xfId="47038" xr:uid="{00000000-0005-0000-0000-000081B70000}"/>
    <cellStyle name="Note" xfId="47039" xr:uid="{00000000-0005-0000-0000-000082B70000}"/>
    <cellStyle name="Note 10" xfId="47040" xr:uid="{00000000-0005-0000-0000-000083B70000}"/>
    <cellStyle name="Note 10 2" xfId="47041" xr:uid="{00000000-0005-0000-0000-000084B70000}"/>
    <cellStyle name="Note 10 2 2" xfId="47042" xr:uid="{00000000-0005-0000-0000-000085B70000}"/>
    <cellStyle name="Note 10 3" xfId="47043" xr:uid="{00000000-0005-0000-0000-000086B70000}"/>
    <cellStyle name="Note 10 3 2" xfId="47044" xr:uid="{00000000-0005-0000-0000-000087B70000}"/>
    <cellStyle name="Note 10 4" xfId="47045" xr:uid="{00000000-0005-0000-0000-000088B70000}"/>
    <cellStyle name="Note 11" xfId="47046" xr:uid="{00000000-0005-0000-0000-000089B70000}"/>
    <cellStyle name="Note 11 2" xfId="47047" xr:uid="{00000000-0005-0000-0000-00008AB70000}"/>
    <cellStyle name="Note 11 2 2" xfId="47048" xr:uid="{00000000-0005-0000-0000-00008BB70000}"/>
    <cellStyle name="Note 11 3" xfId="47049" xr:uid="{00000000-0005-0000-0000-00008CB70000}"/>
    <cellStyle name="Note 11 3 2" xfId="47050" xr:uid="{00000000-0005-0000-0000-00008DB70000}"/>
    <cellStyle name="Note 11 4" xfId="47051" xr:uid="{00000000-0005-0000-0000-00008EB70000}"/>
    <cellStyle name="Note 12" xfId="47052" xr:uid="{00000000-0005-0000-0000-00008FB70000}"/>
    <cellStyle name="Note 13" xfId="47053" xr:uid="{00000000-0005-0000-0000-000090B70000}"/>
    <cellStyle name="Note 13 2" xfId="47054" xr:uid="{00000000-0005-0000-0000-000091B70000}"/>
    <cellStyle name="Note 13 2 2" xfId="47055" xr:uid="{00000000-0005-0000-0000-000092B70000}"/>
    <cellStyle name="Note 13 3" xfId="47056" xr:uid="{00000000-0005-0000-0000-000093B70000}"/>
    <cellStyle name="Note 13 3 2" xfId="47057" xr:uid="{00000000-0005-0000-0000-000094B70000}"/>
    <cellStyle name="Note 13 4" xfId="47058" xr:uid="{00000000-0005-0000-0000-000095B70000}"/>
    <cellStyle name="Note 14" xfId="47059" xr:uid="{00000000-0005-0000-0000-000096B70000}"/>
    <cellStyle name="Note 15" xfId="47060" xr:uid="{00000000-0005-0000-0000-000097B70000}"/>
    <cellStyle name="Note 16" xfId="47061" xr:uid="{00000000-0005-0000-0000-000098B70000}"/>
    <cellStyle name="Note 2" xfId="47062" xr:uid="{00000000-0005-0000-0000-000099B70000}"/>
    <cellStyle name="Note 2 10" xfId="47063" xr:uid="{00000000-0005-0000-0000-00009AB70000}"/>
    <cellStyle name="Note 2 10 2" xfId="47064" xr:uid="{00000000-0005-0000-0000-00009BB70000}"/>
    <cellStyle name="Note 2 11" xfId="47065" xr:uid="{00000000-0005-0000-0000-00009CB70000}"/>
    <cellStyle name="Note 2 12" xfId="47066" xr:uid="{00000000-0005-0000-0000-00009DB70000}"/>
    <cellStyle name="Note 2 2" xfId="47067" xr:uid="{00000000-0005-0000-0000-00009EB70000}"/>
    <cellStyle name="Note 2 2 2" xfId="47068" xr:uid="{00000000-0005-0000-0000-00009FB70000}"/>
    <cellStyle name="Note 2 2 2 2" xfId="47069" xr:uid="{00000000-0005-0000-0000-0000A0B70000}"/>
    <cellStyle name="Note 2 2 2 2 2" xfId="47070" xr:uid="{00000000-0005-0000-0000-0000A1B70000}"/>
    <cellStyle name="Note 2 2 2 3" xfId="47071" xr:uid="{00000000-0005-0000-0000-0000A2B70000}"/>
    <cellStyle name="Note 2 2 2 3 2" xfId="47072" xr:uid="{00000000-0005-0000-0000-0000A3B70000}"/>
    <cellStyle name="Note 2 2 2 4" xfId="47073" xr:uid="{00000000-0005-0000-0000-0000A4B70000}"/>
    <cellStyle name="Note 2 2 3" xfId="47074" xr:uid="{00000000-0005-0000-0000-0000A5B70000}"/>
    <cellStyle name="Note 2 2 3 2" xfId="47075" xr:uid="{00000000-0005-0000-0000-0000A6B70000}"/>
    <cellStyle name="Note 2 2 3 2 2" xfId="47076" xr:uid="{00000000-0005-0000-0000-0000A7B70000}"/>
    <cellStyle name="Note 2 2 3 3" xfId="47077" xr:uid="{00000000-0005-0000-0000-0000A8B70000}"/>
    <cellStyle name="Note 2 2 3 3 2" xfId="47078" xr:uid="{00000000-0005-0000-0000-0000A9B70000}"/>
    <cellStyle name="Note 2 2 3 4" xfId="47079" xr:uid="{00000000-0005-0000-0000-0000AAB70000}"/>
    <cellStyle name="Note 2 2 4" xfId="47080" xr:uid="{00000000-0005-0000-0000-0000ABB70000}"/>
    <cellStyle name="Note 2 2 4 2" xfId="47081" xr:uid="{00000000-0005-0000-0000-0000ACB70000}"/>
    <cellStyle name="Note 2 2 4 2 2" xfId="47082" xr:uid="{00000000-0005-0000-0000-0000ADB70000}"/>
    <cellStyle name="Note 2 2 4 3" xfId="47083" xr:uid="{00000000-0005-0000-0000-0000AEB70000}"/>
    <cellStyle name="Note 2 2 4 3 2" xfId="47084" xr:uid="{00000000-0005-0000-0000-0000AFB70000}"/>
    <cellStyle name="Note 2 2 4 4" xfId="47085" xr:uid="{00000000-0005-0000-0000-0000B0B70000}"/>
    <cellStyle name="Note 2 2 5" xfId="47086" xr:uid="{00000000-0005-0000-0000-0000B1B70000}"/>
    <cellStyle name="Note 2 2 5 2" xfId="47087" xr:uid="{00000000-0005-0000-0000-0000B2B70000}"/>
    <cellStyle name="Note 2 2 6" xfId="47088" xr:uid="{00000000-0005-0000-0000-0000B3B70000}"/>
    <cellStyle name="Note 2 2 6 2" xfId="47089" xr:uid="{00000000-0005-0000-0000-0000B4B70000}"/>
    <cellStyle name="Note 2 2 7" xfId="47090" xr:uid="{00000000-0005-0000-0000-0000B5B70000}"/>
    <cellStyle name="Note 2 2 8" xfId="47091" xr:uid="{00000000-0005-0000-0000-0000B6B70000}"/>
    <cellStyle name="Note 2 3" xfId="47092" xr:uid="{00000000-0005-0000-0000-0000B7B70000}"/>
    <cellStyle name="Note 2 3 2" xfId="47093" xr:uid="{00000000-0005-0000-0000-0000B8B70000}"/>
    <cellStyle name="Note 2 3 2 2" xfId="47094" xr:uid="{00000000-0005-0000-0000-0000B9B70000}"/>
    <cellStyle name="Note 2 3 3" xfId="47095" xr:uid="{00000000-0005-0000-0000-0000BAB70000}"/>
    <cellStyle name="Note 2 3 3 2" xfId="47096" xr:uid="{00000000-0005-0000-0000-0000BBB70000}"/>
    <cellStyle name="Note 2 3 4" xfId="47097" xr:uid="{00000000-0005-0000-0000-0000BCB70000}"/>
    <cellStyle name="Note 2 3 5" xfId="47098" xr:uid="{00000000-0005-0000-0000-0000BDB70000}"/>
    <cellStyle name="Note 2 4" xfId="47099" xr:uid="{00000000-0005-0000-0000-0000BEB70000}"/>
    <cellStyle name="Note 2 4 2" xfId="47100" xr:uid="{00000000-0005-0000-0000-0000BFB70000}"/>
    <cellStyle name="Note 2 4 2 2" xfId="47101" xr:uid="{00000000-0005-0000-0000-0000C0B70000}"/>
    <cellStyle name="Note 2 4 3" xfId="47102" xr:uid="{00000000-0005-0000-0000-0000C1B70000}"/>
    <cellStyle name="Note 2 4 3 2" xfId="47103" xr:uid="{00000000-0005-0000-0000-0000C2B70000}"/>
    <cellStyle name="Note 2 4 4" xfId="47104" xr:uid="{00000000-0005-0000-0000-0000C3B70000}"/>
    <cellStyle name="Note 2 5" xfId="47105" xr:uid="{00000000-0005-0000-0000-0000C4B70000}"/>
    <cellStyle name="Note 2 5 2" xfId="47106" xr:uid="{00000000-0005-0000-0000-0000C5B70000}"/>
    <cellStyle name="Note 2 5 2 2" xfId="47107" xr:uid="{00000000-0005-0000-0000-0000C6B70000}"/>
    <cellStyle name="Note 2 5 3" xfId="47108" xr:uid="{00000000-0005-0000-0000-0000C7B70000}"/>
    <cellStyle name="Note 2 5 3 2" xfId="47109" xr:uid="{00000000-0005-0000-0000-0000C8B70000}"/>
    <cellStyle name="Note 2 5 4" xfId="47110" xr:uid="{00000000-0005-0000-0000-0000C9B70000}"/>
    <cellStyle name="Note 2 6" xfId="47111" xr:uid="{00000000-0005-0000-0000-0000CAB70000}"/>
    <cellStyle name="Note 2 6 2" xfId="47112" xr:uid="{00000000-0005-0000-0000-0000CBB70000}"/>
    <cellStyle name="Note 2 6 2 2" xfId="47113" xr:uid="{00000000-0005-0000-0000-0000CCB70000}"/>
    <cellStyle name="Note 2 6 3" xfId="47114" xr:uid="{00000000-0005-0000-0000-0000CDB70000}"/>
    <cellStyle name="Note 2 6 3 2" xfId="47115" xr:uid="{00000000-0005-0000-0000-0000CEB70000}"/>
    <cellStyle name="Note 2 6 4" xfId="47116" xr:uid="{00000000-0005-0000-0000-0000CFB70000}"/>
    <cellStyle name="Note 2 7" xfId="47117" xr:uid="{00000000-0005-0000-0000-0000D0B70000}"/>
    <cellStyle name="Note 2 7 2" xfId="47118" xr:uid="{00000000-0005-0000-0000-0000D1B70000}"/>
    <cellStyle name="Note 2 7 2 2" xfId="47119" xr:uid="{00000000-0005-0000-0000-0000D2B70000}"/>
    <cellStyle name="Note 2 7 3" xfId="47120" xr:uid="{00000000-0005-0000-0000-0000D3B70000}"/>
    <cellStyle name="Note 2 7 3 2" xfId="47121" xr:uid="{00000000-0005-0000-0000-0000D4B70000}"/>
    <cellStyle name="Note 2 7 4" xfId="47122" xr:uid="{00000000-0005-0000-0000-0000D5B70000}"/>
    <cellStyle name="Note 2 8" xfId="47123" xr:uid="{00000000-0005-0000-0000-0000D6B70000}"/>
    <cellStyle name="Note 2 8 2" xfId="47124" xr:uid="{00000000-0005-0000-0000-0000D7B70000}"/>
    <cellStyle name="Note 2 9" xfId="47125" xr:uid="{00000000-0005-0000-0000-0000D8B70000}"/>
    <cellStyle name="Note 2 9 2" xfId="47126" xr:uid="{00000000-0005-0000-0000-0000D9B70000}"/>
    <cellStyle name="Note 3" xfId="47127" xr:uid="{00000000-0005-0000-0000-0000DAB70000}"/>
    <cellStyle name="Note 3 10" xfId="47128" xr:uid="{00000000-0005-0000-0000-0000DBB70000}"/>
    <cellStyle name="Note 3 10 2" xfId="47129" xr:uid="{00000000-0005-0000-0000-0000DCB70000}"/>
    <cellStyle name="Note 3 11" xfId="47130" xr:uid="{00000000-0005-0000-0000-0000DDB70000}"/>
    <cellStyle name="Note 3 12" xfId="47131" xr:uid="{00000000-0005-0000-0000-0000DEB70000}"/>
    <cellStyle name="Note 3 2" xfId="47132" xr:uid="{00000000-0005-0000-0000-0000DFB70000}"/>
    <cellStyle name="Note 3 2 10" xfId="47133" xr:uid="{00000000-0005-0000-0000-0000E0B70000}"/>
    <cellStyle name="Note 3 2 2" xfId="47134" xr:uid="{00000000-0005-0000-0000-0000E1B70000}"/>
    <cellStyle name="Note 3 2 2 2" xfId="47135" xr:uid="{00000000-0005-0000-0000-0000E2B70000}"/>
    <cellStyle name="Note 3 2 2 2 2" xfId="47136" xr:uid="{00000000-0005-0000-0000-0000E3B70000}"/>
    <cellStyle name="Note 3 2 2 3" xfId="47137" xr:uid="{00000000-0005-0000-0000-0000E4B70000}"/>
    <cellStyle name="Note 3 2 2 3 2" xfId="47138" xr:uid="{00000000-0005-0000-0000-0000E5B70000}"/>
    <cellStyle name="Note 3 2 2 4" xfId="47139" xr:uid="{00000000-0005-0000-0000-0000E6B70000}"/>
    <cellStyle name="Note 3 2 3" xfId="47140" xr:uid="{00000000-0005-0000-0000-0000E7B70000}"/>
    <cellStyle name="Note 3 2 3 2" xfId="47141" xr:uid="{00000000-0005-0000-0000-0000E8B70000}"/>
    <cellStyle name="Note 3 2 3 2 2" xfId="47142" xr:uid="{00000000-0005-0000-0000-0000E9B70000}"/>
    <cellStyle name="Note 3 2 3 3" xfId="47143" xr:uid="{00000000-0005-0000-0000-0000EAB70000}"/>
    <cellStyle name="Note 3 2 3 3 2" xfId="47144" xr:uid="{00000000-0005-0000-0000-0000EBB70000}"/>
    <cellStyle name="Note 3 2 3 4" xfId="47145" xr:uid="{00000000-0005-0000-0000-0000ECB70000}"/>
    <cellStyle name="Note 3 2 4" xfId="47146" xr:uid="{00000000-0005-0000-0000-0000EDB70000}"/>
    <cellStyle name="Note 3 2 4 2" xfId="47147" xr:uid="{00000000-0005-0000-0000-0000EEB70000}"/>
    <cellStyle name="Note 3 2 4 2 2" xfId="47148" xr:uid="{00000000-0005-0000-0000-0000EFB70000}"/>
    <cellStyle name="Note 3 2 4 3" xfId="47149" xr:uid="{00000000-0005-0000-0000-0000F0B70000}"/>
    <cellStyle name="Note 3 2 4 3 2" xfId="47150" xr:uid="{00000000-0005-0000-0000-0000F1B70000}"/>
    <cellStyle name="Note 3 2 4 4" xfId="47151" xr:uid="{00000000-0005-0000-0000-0000F2B70000}"/>
    <cellStyle name="Note 3 2 5" xfId="47152" xr:uid="{00000000-0005-0000-0000-0000F3B70000}"/>
    <cellStyle name="Note 3 2 5 2" xfId="47153" xr:uid="{00000000-0005-0000-0000-0000F4B70000}"/>
    <cellStyle name="Note 3 2 5 2 2" xfId="47154" xr:uid="{00000000-0005-0000-0000-0000F5B70000}"/>
    <cellStyle name="Note 3 2 5 3" xfId="47155" xr:uid="{00000000-0005-0000-0000-0000F6B70000}"/>
    <cellStyle name="Note 3 2 5 3 2" xfId="47156" xr:uid="{00000000-0005-0000-0000-0000F7B70000}"/>
    <cellStyle name="Note 3 2 5 4" xfId="47157" xr:uid="{00000000-0005-0000-0000-0000F8B70000}"/>
    <cellStyle name="Note 3 2 6" xfId="47158" xr:uid="{00000000-0005-0000-0000-0000F9B70000}"/>
    <cellStyle name="Note 3 2 6 2" xfId="47159" xr:uid="{00000000-0005-0000-0000-0000FAB70000}"/>
    <cellStyle name="Note 3 2 6 2 2" xfId="47160" xr:uid="{00000000-0005-0000-0000-0000FBB70000}"/>
    <cellStyle name="Note 3 2 6 3" xfId="47161" xr:uid="{00000000-0005-0000-0000-0000FCB70000}"/>
    <cellStyle name="Note 3 2 6 3 2" xfId="47162" xr:uid="{00000000-0005-0000-0000-0000FDB70000}"/>
    <cellStyle name="Note 3 2 6 4" xfId="47163" xr:uid="{00000000-0005-0000-0000-0000FEB70000}"/>
    <cellStyle name="Note 3 2 7" xfId="47164" xr:uid="{00000000-0005-0000-0000-0000FFB70000}"/>
    <cellStyle name="Note 3 2 7 2" xfId="47165" xr:uid="{00000000-0005-0000-0000-000000B80000}"/>
    <cellStyle name="Note 3 2 7 2 2" xfId="47166" xr:uid="{00000000-0005-0000-0000-000001B80000}"/>
    <cellStyle name="Note 3 2 7 3" xfId="47167" xr:uid="{00000000-0005-0000-0000-000002B80000}"/>
    <cellStyle name="Note 3 2 7 3 2" xfId="47168" xr:uid="{00000000-0005-0000-0000-000003B80000}"/>
    <cellStyle name="Note 3 2 7 4" xfId="47169" xr:uid="{00000000-0005-0000-0000-000004B80000}"/>
    <cellStyle name="Note 3 2 8" xfId="47170" xr:uid="{00000000-0005-0000-0000-000005B80000}"/>
    <cellStyle name="Note 3 2 8 2" xfId="47171" xr:uid="{00000000-0005-0000-0000-000006B80000}"/>
    <cellStyle name="Note 3 2 9" xfId="47172" xr:uid="{00000000-0005-0000-0000-000007B80000}"/>
    <cellStyle name="Note 3 2 9 2" xfId="47173" xr:uid="{00000000-0005-0000-0000-000008B80000}"/>
    <cellStyle name="Note 3 3" xfId="47174" xr:uid="{00000000-0005-0000-0000-000009B80000}"/>
    <cellStyle name="Note 3 3 2" xfId="47175" xr:uid="{00000000-0005-0000-0000-00000AB80000}"/>
    <cellStyle name="Note 3 3 2 2" xfId="47176" xr:uid="{00000000-0005-0000-0000-00000BB80000}"/>
    <cellStyle name="Note 3 3 2 2 2" xfId="47177" xr:uid="{00000000-0005-0000-0000-00000CB80000}"/>
    <cellStyle name="Note 3 3 2 3" xfId="47178" xr:uid="{00000000-0005-0000-0000-00000DB80000}"/>
    <cellStyle name="Note 3 3 2 3 2" xfId="47179" xr:uid="{00000000-0005-0000-0000-00000EB80000}"/>
    <cellStyle name="Note 3 3 2 4" xfId="47180" xr:uid="{00000000-0005-0000-0000-00000FB80000}"/>
    <cellStyle name="Note 3 3 3" xfId="47181" xr:uid="{00000000-0005-0000-0000-000010B80000}"/>
    <cellStyle name="Note 3 3 3 2" xfId="47182" xr:uid="{00000000-0005-0000-0000-000011B80000}"/>
    <cellStyle name="Note 3 3 3 2 2" xfId="47183" xr:uid="{00000000-0005-0000-0000-000012B80000}"/>
    <cellStyle name="Note 3 3 3 3" xfId="47184" xr:uid="{00000000-0005-0000-0000-000013B80000}"/>
    <cellStyle name="Note 3 3 3 3 2" xfId="47185" xr:uid="{00000000-0005-0000-0000-000014B80000}"/>
    <cellStyle name="Note 3 3 3 4" xfId="47186" xr:uid="{00000000-0005-0000-0000-000015B80000}"/>
    <cellStyle name="Note 3 3 4" xfId="47187" xr:uid="{00000000-0005-0000-0000-000016B80000}"/>
    <cellStyle name="Note 3 3 4 2" xfId="47188" xr:uid="{00000000-0005-0000-0000-000017B80000}"/>
    <cellStyle name="Note 3 3 5" xfId="47189" xr:uid="{00000000-0005-0000-0000-000018B80000}"/>
    <cellStyle name="Note 3 3 5 2" xfId="47190" xr:uid="{00000000-0005-0000-0000-000019B80000}"/>
    <cellStyle name="Note 3 3 6" xfId="47191" xr:uid="{00000000-0005-0000-0000-00001AB80000}"/>
    <cellStyle name="Note 3 4" xfId="47192" xr:uid="{00000000-0005-0000-0000-00001BB80000}"/>
    <cellStyle name="Note 3 4 2" xfId="47193" xr:uid="{00000000-0005-0000-0000-00001CB80000}"/>
    <cellStyle name="Note 3 4 2 2" xfId="47194" xr:uid="{00000000-0005-0000-0000-00001DB80000}"/>
    <cellStyle name="Note 3 4 3" xfId="47195" xr:uid="{00000000-0005-0000-0000-00001EB80000}"/>
    <cellStyle name="Note 3 4 3 2" xfId="47196" xr:uid="{00000000-0005-0000-0000-00001FB80000}"/>
    <cellStyle name="Note 3 4 4" xfId="47197" xr:uid="{00000000-0005-0000-0000-000020B80000}"/>
    <cellStyle name="Note 3 5" xfId="47198" xr:uid="{00000000-0005-0000-0000-000021B80000}"/>
    <cellStyle name="Note 3 5 2" xfId="47199" xr:uid="{00000000-0005-0000-0000-000022B80000}"/>
    <cellStyle name="Note 3 5 2 2" xfId="47200" xr:uid="{00000000-0005-0000-0000-000023B80000}"/>
    <cellStyle name="Note 3 5 3" xfId="47201" xr:uid="{00000000-0005-0000-0000-000024B80000}"/>
    <cellStyle name="Note 3 5 3 2" xfId="47202" xr:uid="{00000000-0005-0000-0000-000025B80000}"/>
    <cellStyle name="Note 3 5 4" xfId="47203" xr:uid="{00000000-0005-0000-0000-000026B80000}"/>
    <cellStyle name="Note 3 6" xfId="47204" xr:uid="{00000000-0005-0000-0000-000027B80000}"/>
    <cellStyle name="Note 3 6 2" xfId="47205" xr:uid="{00000000-0005-0000-0000-000028B80000}"/>
    <cellStyle name="Note 3 6 2 2" xfId="47206" xr:uid="{00000000-0005-0000-0000-000029B80000}"/>
    <cellStyle name="Note 3 6 3" xfId="47207" xr:uid="{00000000-0005-0000-0000-00002AB80000}"/>
    <cellStyle name="Note 3 6 3 2" xfId="47208" xr:uid="{00000000-0005-0000-0000-00002BB80000}"/>
    <cellStyle name="Note 3 6 4" xfId="47209" xr:uid="{00000000-0005-0000-0000-00002CB80000}"/>
    <cellStyle name="Note 3 7" xfId="47210" xr:uid="{00000000-0005-0000-0000-00002DB80000}"/>
    <cellStyle name="Note 3 7 2" xfId="47211" xr:uid="{00000000-0005-0000-0000-00002EB80000}"/>
    <cellStyle name="Note 3 7 2 2" xfId="47212" xr:uid="{00000000-0005-0000-0000-00002FB80000}"/>
    <cellStyle name="Note 3 7 3" xfId="47213" xr:uid="{00000000-0005-0000-0000-000030B80000}"/>
    <cellStyle name="Note 3 7 3 2" xfId="47214" xr:uid="{00000000-0005-0000-0000-000031B80000}"/>
    <cellStyle name="Note 3 7 4" xfId="47215" xr:uid="{00000000-0005-0000-0000-000032B80000}"/>
    <cellStyle name="Note 3 8" xfId="47216" xr:uid="{00000000-0005-0000-0000-000033B80000}"/>
    <cellStyle name="Note 3 8 2" xfId="47217" xr:uid="{00000000-0005-0000-0000-000034B80000}"/>
    <cellStyle name="Note 3 8 2 2" xfId="47218" xr:uid="{00000000-0005-0000-0000-000035B80000}"/>
    <cellStyle name="Note 3 8 3" xfId="47219" xr:uid="{00000000-0005-0000-0000-000036B80000}"/>
    <cellStyle name="Note 3 8 3 2" xfId="47220" xr:uid="{00000000-0005-0000-0000-000037B80000}"/>
    <cellStyle name="Note 3 8 4" xfId="47221" xr:uid="{00000000-0005-0000-0000-000038B80000}"/>
    <cellStyle name="Note 3 9" xfId="47222" xr:uid="{00000000-0005-0000-0000-000039B80000}"/>
    <cellStyle name="Note 3 9 2" xfId="47223" xr:uid="{00000000-0005-0000-0000-00003AB80000}"/>
    <cellStyle name="Note 4" xfId="47224" xr:uid="{00000000-0005-0000-0000-00003BB80000}"/>
    <cellStyle name="Note 4 10" xfId="47225" xr:uid="{00000000-0005-0000-0000-00003CB80000}"/>
    <cellStyle name="Note 4 10 2" xfId="47226" xr:uid="{00000000-0005-0000-0000-00003DB80000}"/>
    <cellStyle name="Note 4 11" xfId="47227" xr:uid="{00000000-0005-0000-0000-00003EB80000}"/>
    <cellStyle name="Note 4 2" xfId="47228" xr:uid="{00000000-0005-0000-0000-00003FB80000}"/>
    <cellStyle name="Note 4 2 10" xfId="47229" xr:uid="{00000000-0005-0000-0000-000040B80000}"/>
    <cellStyle name="Note 4 2 2" xfId="47230" xr:uid="{00000000-0005-0000-0000-000041B80000}"/>
    <cellStyle name="Note 4 2 2 2" xfId="47231" xr:uid="{00000000-0005-0000-0000-000042B80000}"/>
    <cellStyle name="Note 4 2 2 2 2" xfId="47232" xr:uid="{00000000-0005-0000-0000-000043B80000}"/>
    <cellStyle name="Note 4 2 2 3" xfId="47233" xr:uid="{00000000-0005-0000-0000-000044B80000}"/>
    <cellStyle name="Note 4 2 2 3 2" xfId="47234" xr:uid="{00000000-0005-0000-0000-000045B80000}"/>
    <cellStyle name="Note 4 2 2 4" xfId="47235" xr:uid="{00000000-0005-0000-0000-000046B80000}"/>
    <cellStyle name="Note 4 2 3" xfId="47236" xr:uid="{00000000-0005-0000-0000-000047B80000}"/>
    <cellStyle name="Note 4 2 3 2" xfId="47237" xr:uid="{00000000-0005-0000-0000-000048B80000}"/>
    <cellStyle name="Note 4 2 3 2 2" xfId="47238" xr:uid="{00000000-0005-0000-0000-000049B80000}"/>
    <cellStyle name="Note 4 2 3 3" xfId="47239" xr:uid="{00000000-0005-0000-0000-00004AB80000}"/>
    <cellStyle name="Note 4 2 3 3 2" xfId="47240" xr:uid="{00000000-0005-0000-0000-00004BB80000}"/>
    <cellStyle name="Note 4 2 3 4" xfId="47241" xr:uid="{00000000-0005-0000-0000-00004CB80000}"/>
    <cellStyle name="Note 4 2 4" xfId="47242" xr:uid="{00000000-0005-0000-0000-00004DB80000}"/>
    <cellStyle name="Note 4 2 4 2" xfId="47243" xr:uid="{00000000-0005-0000-0000-00004EB80000}"/>
    <cellStyle name="Note 4 2 4 2 2" xfId="47244" xr:uid="{00000000-0005-0000-0000-00004FB80000}"/>
    <cellStyle name="Note 4 2 4 3" xfId="47245" xr:uid="{00000000-0005-0000-0000-000050B80000}"/>
    <cellStyle name="Note 4 2 4 3 2" xfId="47246" xr:uid="{00000000-0005-0000-0000-000051B80000}"/>
    <cellStyle name="Note 4 2 4 4" xfId="47247" xr:uid="{00000000-0005-0000-0000-000052B80000}"/>
    <cellStyle name="Note 4 2 5" xfId="47248" xr:uid="{00000000-0005-0000-0000-000053B80000}"/>
    <cellStyle name="Note 4 2 5 2" xfId="47249" xr:uid="{00000000-0005-0000-0000-000054B80000}"/>
    <cellStyle name="Note 4 2 5 2 2" xfId="47250" xr:uid="{00000000-0005-0000-0000-000055B80000}"/>
    <cellStyle name="Note 4 2 5 3" xfId="47251" xr:uid="{00000000-0005-0000-0000-000056B80000}"/>
    <cellStyle name="Note 4 2 5 3 2" xfId="47252" xr:uid="{00000000-0005-0000-0000-000057B80000}"/>
    <cellStyle name="Note 4 2 5 4" xfId="47253" xr:uid="{00000000-0005-0000-0000-000058B80000}"/>
    <cellStyle name="Note 4 2 6" xfId="47254" xr:uid="{00000000-0005-0000-0000-000059B80000}"/>
    <cellStyle name="Note 4 2 6 2" xfId="47255" xr:uid="{00000000-0005-0000-0000-00005AB80000}"/>
    <cellStyle name="Note 4 2 6 2 2" xfId="47256" xr:uid="{00000000-0005-0000-0000-00005BB80000}"/>
    <cellStyle name="Note 4 2 6 3" xfId="47257" xr:uid="{00000000-0005-0000-0000-00005CB80000}"/>
    <cellStyle name="Note 4 2 6 3 2" xfId="47258" xr:uid="{00000000-0005-0000-0000-00005DB80000}"/>
    <cellStyle name="Note 4 2 6 4" xfId="47259" xr:uid="{00000000-0005-0000-0000-00005EB80000}"/>
    <cellStyle name="Note 4 2 7" xfId="47260" xr:uid="{00000000-0005-0000-0000-00005FB80000}"/>
    <cellStyle name="Note 4 2 7 2" xfId="47261" xr:uid="{00000000-0005-0000-0000-000060B80000}"/>
    <cellStyle name="Note 4 2 7 2 2" xfId="47262" xr:uid="{00000000-0005-0000-0000-000061B80000}"/>
    <cellStyle name="Note 4 2 7 3" xfId="47263" xr:uid="{00000000-0005-0000-0000-000062B80000}"/>
    <cellStyle name="Note 4 2 7 3 2" xfId="47264" xr:uid="{00000000-0005-0000-0000-000063B80000}"/>
    <cellStyle name="Note 4 2 7 4" xfId="47265" xr:uid="{00000000-0005-0000-0000-000064B80000}"/>
    <cellStyle name="Note 4 2 8" xfId="47266" xr:uid="{00000000-0005-0000-0000-000065B80000}"/>
    <cellStyle name="Note 4 2 8 2" xfId="47267" xr:uid="{00000000-0005-0000-0000-000066B80000}"/>
    <cellStyle name="Note 4 2 9" xfId="47268" xr:uid="{00000000-0005-0000-0000-000067B80000}"/>
    <cellStyle name="Note 4 2 9 2" xfId="47269" xr:uid="{00000000-0005-0000-0000-000068B80000}"/>
    <cellStyle name="Note 4 3" xfId="47270" xr:uid="{00000000-0005-0000-0000-000069B80000}"/>
    <cellStyle name="Note 4 3 2" xfId="47271" xr:uid="{00000000-0005-0000-0000-00006AB80000}"/>
    <cellStyle name="Note 4 3 2 2" xfId="47272" xr:uid="{00000000-0005-0000-0000-00006BB80000}"/>
    <cellStyle name="Note 4 3 2 2 2" xfId="47273" xr:uid="{00000000-0005-0000-0000-00006CB80000}"/>
    <cellStyle name="Note 4 3 2 3" xfId="47274" xr:uid="{00000000-0005-0000-0000-00006DB80000}"/>
    <cellStyle name="Note 4 3 2 3 2" xfId="47275" xr:uid="{00000000-0005-0000-0000-00006EB80000}"/>
    <cellStyle name="Note 4 3 2 4" xfId="47276" xr:uid="{00000000-0005-0000-0000-00006FB80000}"/>
    <cellStyle name="Note 4 3 3" xfId="47277" xr:uid="{00000000-0005-0000-0000-000070B80000}"/>
    <cellStyle name="Note 4 3 3 2" xfId="47278" xr:uid="{00000000-0005-0000-0000-000071B80000}"/>
    <cellStyle name="Note 4 3 3 2 2" xfId="47279" xr:uid="{00000000-0005-0000-0000-000072B80000}"/>
    <cellStyle name="Note 4 3 3 3" xfId="47280" xr:uid="{00000000-0005-0000-0000-000073B80000}"/>
    <cellStyle name="Note 4 3 3 3 2" xfId="47281" xr:uid="{00000000-0005-0000-0000-000074B80000}"/>
    <cellStyle name="Note 4 3 3 4" xfId="47282" xr:uid="{00000000-0005-0000-0000-000075B80000}"/>
    <cellStyle name="Note 4 3 4" xfId="47283" xr:uid="{00000000-0005-0000-0000-000076B80000}"/>
    <cellStyle name="Note 4 3 4 2" xfId="47284" xr:uid="{00000000-0005-0000-0000-000077B80000}"/>
    <cellStyle name="Note 4 3 5" xfId="47285" xr:uid="{00000000-0005-0000-0000-000078B80000}"/>
    <cellStyle name="Note 4 3 5 2" xfId="47286" xr:uid="{00000000-0005-0000-0000-000079B80000}"/>
    <cellStyle name="Note 4 3 6" xfId="47287" xr:uid="{00000000-0005-0000-0000-00007AB80000}"/>
    <cellStyle name="Note 4 4" xfId="47288" xr:uid="{00000000-0005-0000-0000-00007BB80000}"/>
    <cellStyle name="Note 4 4 2" xfId="47289" xr:uid="{00000000-0005-0000-0000-00007CB80000}"/>
    <cellStyle name="Note 4 4 2 2" xfId="47290" xr:uid="{00000000-0005-0000-0000-00007DB80000}"/>
    <cellStyle name="Note 4 4 3" xfId="47291" xr:uid="{00000000-0005-0000-0000-00007EB80000}"/>
    <cellStyle name="Note 4 4 3 2" xfId="47292" xr:uid="{00000000-0005-0000-0000-00007FB80000}"/>
    <cellStyle name="Note 4 4 4" xfId="47293" xr:uid="{00000000-0005-0000-0000-000080B80000}"/>
    <cellStyle name="Note 4 5" xfId="47294" xr:uid="{00000000-0005-0000-0000-000081B80000}"/>
    <cellStyle name="Note 4 5 2" xfId="47295" xr:uid="{00000000-0005-0000-0000-000082B80000}"/>
    <cellStyle name="Note 4 5 2 2" xfId="47296" xr:uid="{00000000-0005-0000-0000-000083B80000}"/>
    <cellStyle name="Note 4 5 3" xfId="47297" xr:uid="{00000000-0005-0000-0000-000084B80000}"/>
    <cellStyle name="Note 4 5 3 2" xfId="47298" xr:uid="{00000000-0005-0000-0000-000085B80000}"/>
    <cellStyle name="Note 4 5 4" xfId="47299" xr:uid="{00000000-0005-0000-0000-000086B80000}"/>
    <cellStyle name="Note 4 6" xfId="47300" xr:uid="{00000000-0005-0000-0000-000087B80000}"/>
    <cellStyle name="Note 4 6 2" xfId="47301" xr:uid="{00000000-0005-0000-0000-000088B80000}"/>
    <cellStyle name="Note 4 6 2 2" xfId="47302" xr:uid="{00000000-0005-0000-0000-000089B80000}"/>
    <cellStyle name="Note 4 6 3" xfId="47303" xr:uid="{00000000-0005-0000-0000-00008AB80000}"/>
    <cellStyle name="Note 4 6 3 2" xfId="47304" xr:uid="{00000000-0005-0000-0000-00008BB80000}"/>
    <cellStyle name="Note 4 6 4" xfId="47305" xr:uid="{00000000-0005-0000-0000-00008CB80000}"/>
    <cellStyle name="Note 4 7" xfId="47306" xr:uid="{00000000-0005-0000-0000-00008DB80000}"/>
    <cellStyle name="Note 4 7 2" xfId="47307" xr:uid="{00000000-0005-0000-0000-00008EB80000}"/>
    <cellStyle name="Note 4 7 2 2" xfId="47308" xr:uid="{00000000-0005-0000-0000-00008FB80000}"/>
    <cellStyle name="Note 4 7 3" xfId="47309" xr:uid="{00000000-0005-0000-0000-000090B80000}"/>
    <cellStyle name="Note 4 7 3 2" xfId="47310" xr:uid="{00000000-0005-0000-0000-000091B80000}"/>
    <cellStyle name="Note 4 7 4" xfId="47311" xr:uid="{00000000-0005-0000-0000-000092B80000}"/>
    <cellStyle name="Note 4 8" xfId="47312" xr:uid="{00000000-0005-0000-0000-000093B80000}"/>
    <cellStyle name="Note 4 8 2" xfId="47313" xr:uid="{00000000-0005-0000-0000-000094B80000}"/>
    <cellStyle name="Note 4 8 2 2" xfId="47314" xr:uid="{00000000-0005-0000-0000-000095B80000}"/>
    <cellStyle name="Note 4 8 3" xfId="47315" xr:uid="{00000000-0005-0000-0000-000096B80000}"/>
    <cellStyle name="Note 4 8 3 2" xfId="47316" xr:uid="{00000000-0005-0000-0000-000097B80000}"/>
    <cellStyle name="Note 4 8 4" xfId="47317" xr:uid="{00000000-0005-0000-0000-000098B80000}"/>
    <cellStyle name="Note 4 9" xfId="47318" xr:uid="{00000000-0005-0000-0000-000099B80000}"/>
    <cellStyle name="Note 4 9 2" xfId="47319" xr:uid="{00000000-0005-0000-0000-00009AB80000}"/>
    <cellStyle name="Note 5" xfId="47320" xr:uid="{00000000-0005-0000-0000-00009BB80000}"/>
    <cellStyle name="Note 5 10" xfId="47321" xr:uid="{00000000-0005-0000-0000-00009CB80000}"/>
    <cellStyle name="Note 5 2" xfId="47322" xr:uid="{00000000-0005-0000-0000-00009DB80000}"/>
    <cellStyle name="Note 5 2 10" xfId="47323" xr:uid="{00000000-0005-0000-0000-00009EB80000}"/>
    <cellStyle name="Note 5 2 2" xfId="47324" xr:uid="{00000000-0005-0000-0000-00009FB80000}"/>
    <cellStyle name="Note 5 2 2 2" xfId="47325" xr:uid="{00000000-0005-0000-0000-0000A0B80000}"/>
    <cellStyle name="Note 5 2 2 2 2" xfId="47326" xr:uid="{00000000-0005-0000-0000-0000A1B80000}"/>
    <cellStyle name="Note 5 2 2 3" xfId="47327" xr:uid="{00000000-0005-0000-0000-0000A2B80000}"/>
    <cellStyle name="Note 5 2 2 3 2" xfId="47328" xr:uid="{00000000-0005-0000-0000-0000A3B80000}"/>
    <cellStyle name="Note 5 2 2 4" xfId="47329" xr:uid="{00000000-0005-0000-0000-0000A4B80000}"/>
    <cellStyle name="Note 5 2 3" xfId="47330" xr:uid="{00000000-0005-0000-0000-0000A5B80000}"/>
    <cellStyle name="Note 5 2 3 2" xfId="47331" xr:uid="{00000000-0005-0000-0000-0000A6B80000}"/>
    <cellStyle name="Note 5 2 3 2 2" xfId="47332" xr:uid="{00000000-0005-0000-0000-0000A7B80000}"/>
    <cellStyle name="Note 5 2 3 3" xfId="47333" xr:uid="{00000000-0005-0000-0000-0000A8B80000}"/>
    <cellStyle name="Note 5 2 3 3 2" xfId="47334" xr:uid="{00000000-0005-0000-0000-0000A9B80000}"/>
    <cellStyle name="Note 5 2 3 4" xfId="47335" xr:uid="{00000000-0005-0000-0000-0000AAB80000}"/>
    <cellStyle name="Note 5 2 4" xfId="47336" xr:uid="{00000000-0005-0000-0000-0000ABB80000}"/>
    <cellStyle name="Note 5 2 4 2" xfId="47337" xr:uid="{00000000-0005-0000-0000-0000ACB80000}"/>
    <cellStyle name="Note 5 2 4 2 2" xfId="47338" xr:uid="{00000000-0005-0000-0000-0000ADB80000}"/>
    <cellStyle name="Note 5 2 4 3" xfId="47339" xr:uid="{00000000-0005-0000-0000-0000AEB80000}"/>
    <cellStyle name="Note 5 2 4 3 2" xfId="47340" xr:uid="{00000000-0005-0000-0000-0000AFB80000}"/>
    <cellStyle name="Note 5 2 4 4" xfId="47341" xr:uid="{00000000-0005-0000-0000-0000B0B80000}"/>
    <cellStyle name="Note 5 2 5" xfId="47342" xr:uid="{00000000-0005-0000-0000-0000B1B80000}"/>
    <cellStyle name="Note 5 2 5 2" xfId="47343" xr:uid="{00000000-0005-0000-0000-0000B2B80000}"/>
    <cellStyle name="Note 5 2 5 2 2" xfId="47344" xr:uid="{00000000-0005-0000-0000-0000B3B80000}"/>
    <cellStyle name="Note 5 2 5 3" xfId="47345" xr:uid="{00000000-0005-0000-0000-0000B4B80000}"/>
    <cellStyle name="Note 5 2 5 3 2" xfId="47346" xr:uid="{00000000-0005-0000-0000-0000B5B80000}"/>
    <cellStyle name="Note 5 2 5 4" xfId="47347" xr:uid="{00000000-0005-0000-0000-0000B6B80000}"/>
    <cellStyle name="Note 5 2 6" xfId="47348" xr:uid="{00000000-0005-0000-0000-0000B7B80000}"/>
    <cellStyle name="Note 5 2 6 2" xfId="47349" xr:uid="{00000000-0005-0000-0000-0000B8B80000}"/>
    <cellStyle name="Note 5 2 6 2 2" xfId="47350" xr:uid="{00000000-0005-0000-0000-0000B9B80000}"/>
    <cellStyle name="Note 5 2 6 3" xfId="47351" xr:uid="{00000000-0005-0000-0000-0000BAB80000}"/>
    <cellStyle name="Note 5 2 6 3 2" xfId="47352" xr:uid="{00000000-0005-0000-0000-0000BBB80000}"/>
    <cellStyle name="Note 5 2 6 4" xfId="47353" xr:uid="{00000000-0005-0000-0000-0000BCB80000}"/>
    <cellStyle name="Note 5 2 7" xfId="47354" xr:uid="{00000000-0005-0000-0000-0000BDB80000}"/>
    <cellStyle name="Note 5 2 7 2" xfId="47355" xr:uid="{00000000-0005-0000-0000-0000BEB80000}"/>
    <cellStyle name="Note 5 2 7 2 2" xfId="47356" xr:uid="{00000000-0005-0000-0000-0000BFB80000}"/>
    <cellStyle name="Note 5 2 7 3" xfId="47357" xr:uid="{00000000-0005-0000-0000-0000C0B80000}"/>
    <cellStyle name="Note 5 2 7 3 2" xfId="47358" xr:uid="{00000000-0005-0000-0000-0000C1B80000}"/>
    <cellStyle name="Note 5 2 7 4" xfId="47359" xr:uid="{00000000-0005-0000-0000-0000C2B80000}"/>
    <cellStyle name="Note 5 2 8" xfId="47360" xr:uid="{00000000-0005-0000-0000-0000C3B80000}"/>
    <cellStyle name="Note 5 2 8 2" xfId="47361" xr:uid="{00000000-0005-0000-0000-0000C4B80000}"/>
    <cellStyle name="Note 5 2 9" xfId="47362" xr:uid="{00000000-0005-0000-0000-0000C5B80000}"/>
    <cellStyle name="Note 5 2 9 2" xfId="47363" xr:uid="{00000000-0005-0000-0000-0000C6B80000}"/>
    <cellStyle name="Note 5 3" xfId="47364" xr:uid="{00000000-0005-0000-0000-0000C7B80000}"/>
    <cellStyle name="Note 5 3 2" xfId="47365" xr:uid="{00000000-0005-0000-0000-0000C8B80000}"/>
    <cellStyle name="Note 5 3 2 2" xfId="47366" xr:uid="{00000000-0005-0000-0000-0000C9B80000}"/>
    <cellStyle name="Note 5 3 3" xfId="47367" xr:uid="{00000000-0005-0000-0000-0000CAB80000}"/>
    <cellStyle name="Note 5 3 3 2" xfId="47368" xr:uid="{00000000-0005-0000-0000-0000CBB80000}"/>
    <cellStyle name="Note 5 3 4" xfId="47369" xr:uid="{00000000-0005-0000-0000-0000CCB80000}"/>
    <cellStyle name="Note 5 4" xfId="47370" xr:uid="{00000000-0005-0000-0000-0000CDB80000}"/>
    <cellStyle name="Note 5 4 2" xfId="47371" xr:uid="{00000000-0005-0000-0000-0000CEB80000}"/>
    <cellStyle name="Note 5 4 2 2" xfId="47372" xr:uid="{00000000-0005-0000-0000-0000CFB80000}"/>
    <cellStyle name="Note 5 4 3" xfId="47373" xr:uid="{00000000-0005-0000-0000-0000D0B80000}"/>
    <cellStyle name="Note 5 4 3 2" xfId="47374" xr:uid="{00000000-0005-0000-0000-0000D1B80000}"/>
    <cellStyle name="Note 5 4 4" xfId="47375" xr:uid="{00000000-0005-0000-0000-0000D2B80000}"/>
    <cellStyle name="Note 5 5" xfId="47376" xr:uid="{00000000-0005-0000-0000-0000D3B80000}"/>
    <cellStyle name="Note 5 5 2" xfId="47377" xr:uid="{00000000-0005-0000-0000-0000D4B80000}"/>
    <cellStyle name="Note 5 5 2 2" xfId="47378" xr:uid="{00000000-0005-0000-0000-0000D5B80000}"/>
    <cellStyle name="Note 5 5 3" xfId="47379" xr:uid="{00000000-0005-0000-0000-0000D6B80000}"/>
    <cellStyle name="Note 5 5 3 2" xfId="47380" xr:uid="{00000000-0005-0000-0000-0000D7B80000}"/>
    <cellStyle name="Note 5 5 4" xfId="47381" xr:uid="{00000000-0005-0000-0000-0000D8B80000}"/>
    <cellStyle name="Note 5 6" xfId="47382" xr:uid="{00000000-0005-0000-0000-0000D9B80000}"/>
    <cellStyle name="Note 5 6 2" xfId="47383" xr:uid="{00000000-0005-0000-0000-0000DAB80000}"/>
    <cellStyle name="Note 5 6 2 2" xfId="47384" xr:uid="{00000000-0005-0000-0000-0000DBB80000}"/>
    <cellStyle name="Note 5 6 3" xfId="47385" xr:uid="{00000000-0005-0000-0000-0000DCB80000}"/>
    <cellStyle name="Note 5 6 3 2" xfId="47386" xr:uid="{00000000-0005-0000-0000-0000DDB80000}"/>
    <cellStyle name="Note 5 6 4" xfId="47387" xr:uid="{00000000-0005-0000-0000-0000DEB80000}"/>
    <cellStyle name="Note 5 7" xfId="47388" xr:uid="{00000000-0005-0000-0000-0000DFB80000}"/>
    <cellStyle name="Note 5 7 2" xfId="47389" xr:uid="{00000000-0005-0000-0000-0000E0B80000}"/>
    <cellStyle name="Note 5 7 2 2" xfId="47390" xr:uid="{00000000-0005-0000-0000-0000E1B80000}"/>
    <cellStyle name="Note 5 7 3" xfId="47391" xr:uid="{00000000-0005-0000-0000-0000E2B80000}"/>
    <cellStyle name="Note 5 7 3 2" xfId="47392" xr:uid="{00000000-0005-0000-0000-0000E3B80000}"/>
    <cellStyle name="Note 5 7 4" xfId="47393" xr:uid="{00000000-0005-0000-0000-0000E4B80000}"/>
    <cellStyle name="Note 5 8" xfId="47394" xr:uid="{00000000-0005-0000-0000-0000E5B80000}"/>
    <cellStyle name="Note 5 8 2" xfId="47395" xr:uid="{00000000-0005-0000-0000-0000E6B80000}"/>
    <cellStyle name="Note 5 9" xfId="47396" xr:uid="{00000000-0005-0000-0000-0000E7B80000}"/>
    <cellStyle name="Note 5 9 2" xfId="47397" xr:uid="{00000000-0005-0000-0000-0000E8B80000}"/>
    <cellStyle name="Note 6" xfId="47398" xr:uid="{00000000-0005-0000-0000-0000E9B80000}"/>
    <cellStyle name="Note 6 10" xfId="47399" xr:uid="{00000000-0005-0000-0000-0000EAB80000}"/>
    <cellStyle name="Note 6 2" xfId="47400" xr:uid="{00000000-0005-0000-0000-0000EBB80000}"/>
    <cellStyle name="Note 6 2 2" xfId="47401" xr:uid="{00000000-0005-0000-0000-0000ECB80000}"/>
    <cellStyle name="Note 6 2 2 2" xfId="47402" xr:uid="{00000000-0005-0000-0000-0000EDB80000}"/>
    <cellStyle name="Note 6 2 2 2 2" xfId="47403" xr:uid="{00000000-0005-0000-0000-0000EEB80000}"/>
    <cellStyle name="Note 6 2 2 3" xfId="47404" xr:uid="{00000000-0005-0000-0000-0000EFB80000}"/>
    <cellStyle name="Note 6 2 2 3 2" xfId="47405" xr:uid="{00000000-0005-0000-0000-0000F0B80000}"/>
    <cellStyle name="Note 6 2 2 4" xfId="47406" xr:uid="{00000000-0005-0000-0000-0000F1B80000}"/>
    <cellStyle name="Note 6 2 3" xfId="47407" xr:uid="{00000000-0005-0000-0000-0000F2B80000}"/>
    <cellStyle name="Note 6 2 3 2" xfId="47408" xr:uid="{00000000-0005-0000-0000-0000F3B80000}"/>
    <cellStyle name="Note 6 2 3 2 2" xfId="47409" xr:uid="{00000000-0005-0000-0000-0000F4B80000}"/>
    <cellStyle name="Note 6 2 3 3" xfId="47410" xr:uid="{00000000-0005-0000-0000-0000F5B80000}"/>
    <cellStyle name="Note 6 2 3 3 2" xfId="47411" xr:uid="{00000000-0005-0000-0000-0000F6B80000}"/>
    <cellStyle name="Note 6 2 3 4" xfId="47412" xr:uid="{00000000-0005-0000-0000-0000F7B80000}"/>
    <cellStyle name="Note 6 2 4" xfId="47413" xr:uid="{00000000-0005-0000-0000-0000F8B80000}"/>
    <cellStyle name="Note 6 2 4 2" xfId="47414" xr:uid="{00000000-0005-0000-0000-0000F9B80000}"/>
    <cellStyle name="Note 6 2 5" xfId="47415" xr:uid="{00000000-0005-0000-0000-0000FAB80000}"/>
    <cellStyle name="Note 6 2 5 2" xfId="47416" xr:uid="{00000000-0005-0000-0000-0000FBB80000}"/>
    <cellStyle name="Note 6 2 6" xfId="47417" xr:uid="{00000000-0005-0000-0000-0000FCB80000}"/>
    <cellStyle name="Note 6 3" xfId="47418" xr:uid="{00000000-0005-0000-0000-0000FDB80000}"/>
    <cellStyle name="Note 6 3 2" xfId="47419" xr:uid="{00000000-0005-0000-0000-0000FEB80000}"/>
    <cellStyle name="Note 6 3 2 2" xfId="47420" xr:uid="{00000000-0005-0000-0000-0000FFB80000}"/>
    <cellStyle name="Note 6 3 3" xfId="47421" xr:uid="{00000000-0005-0000-0000-000000B90000}"/>
    <cellStyle name="Note 6 3 3 2" xfId="47422" xr:uid="{00000000-0005-0000-0000-000001B90000}"/>
    <cellStyle name="Note 6 3 4" xfId="47423" xr:uid="{00000000-0005-0000-0000-000002B90000}"/>
    <cellStyle name="Note 6 4" xfId="47424" xr:uid="{00000000-0005-0000-0000-000003B90000}"/>
    <cellStyle name="Note 6 4 2" xfId="47425" xr:uid="{00000000-0005-0000-0000-000004B90000}"/>
    <cellStyle name="Note 6 4 2 2" xfId="47426" xr:uid="{00000000-0005-0000-0000-000005B90000}"/>
    <cellStyle name="Note 6 4 3" xfId="47427" xr:uid="{00000000-0005-0000-0000-000006B90000}"/>
    <cellStyle name="Note 6 4 3 2" xfId="47428" xr:uid="{00000000-0005-0000-0000-000007B90000}"/>
    <cellStyle name="Note 6 4 4" xfId="47429" xr:uid="{00000000-0005-0000-0000-000008B90000}"/>
    <cellStyle name="Note 6 5" xfId="47430" xr:uid="{00000000-0005-0000-0000-000009B90000}"/>
    <cellStyle name="Note 6 5 2" xfId="47431" xr:uid="{00000000-0005-0000-0000-00000AB90000}"/>
    <cellStyle name="Note 6 5 2 2" xfId="47432" xr:uid="{00000000-0005-0000-0000-00000BB90000}"/>
    <cellStyle name="Note 6 5 3" xfId="47433" xr:uid="{00000000-0005-0000-0000-00000CB90000}"/>
    <cellStyle name="Note 6 5 3 2" xfId="47434" xr:uid="{00000000-0005-0000-0000-00000DB90000}"/>
    <cellStyle name="Note 6 5 4" xfId="47435" xr:uid="{00000000-0005-0000-0000-00000EB90000}"/>
    <cellStyle name="Note 6 6" xfId="47436" xr:uid="{00000000-0005-0000-0000-00000FB90000}"/>
    <cellStyle name="Note 6 6 2" xfId="47437" xr:uid="{00000000-0005-0000-0000-000010B90000}"/>
    <cellStyle name="Note 6 6 2 2" xfId="47438" xr:uid="{00000000-0005-0000-0000-000011B90000}"/>
    <cellStyle name="Note 6 6 3" xfId="47439" xr:uid="{00000000-0005-0000-0000-000012B90000}"/>
    <cellStyle name="Note 6 6 3 2" xfId="47440" xr:uid="{00000000-0005-0000-0000-000013B90000}"/>
    <cellStyle name="Note 6 6 4" xfId="47441" xr:uid="{00000000-0005-0000-0000-000014B90000}"/>
    <cellStyle name="Note 6 7" xfId="47442" xr:uid="{00000000-0005-0000-0000-000015B90000}"/>
    <cellStyle name="Note 6 7 2" xfId="47443" xr:uid="{00000000-0005-0000-0000-000016B90000}"/>
    <cellStyle name="Note 6 7 2 2" xfId="47444" xr:uid="{00000000-0005-0000-0000-000017B90000}"/>
    <cellStyle name="Note 6 7 3" xfId="47445" xr:uid="{00000000-0005-0000-0000-000018B90000}"/>
    <cellStyle name="Note 6 7 3 2" xfId="47446" xr:uid="{00000000-0005-0000-0000-000019B90000}"/>
    <cellStyle name="Note 6 7 4" xfId="47447" xr:uid="{00000000-0005-0000-0000-00001AB90000}"/>
    <cellStyle name="Note 6 8" xfId="47448" xr:uid="{00000000-0005-0000-0000-00001BB90000}"/>
    <cellStyle name="Note 6 8 2" xfId="47449" xr:uid="{00000000-0005-0000-0000-00001CB90000}"/>
    <cellStyle name="Note 6 9" xfId="47450" xr:uid="{00000000-0005-0000-0000-00001DB90000}"/>
    <cellStyle name="Note 6 9 2" xfId="47451" xr:uid="{00000000-0005-0000-0000-00001EB90000}"/>
    <cellStyle name="Note 7" xfId="47452" xr:uid="{00000000-0005-0000-0000-00001FB90000}"/>
    <cellStyle name="Note 7 10" xfId="47453" xr:uid="{00000000-0005-0000-0000-000020B90000}"/>
    <cellStyle name="Note 7 10 2" xfId="47454" xr:uid="{00000000-0005-0000-0000-000021B90000}"/>
    <cellStyle name="Note 7 11" xfId="47455" xr:uid="{00000000-0005-0000-0000-000022B90000}"/>
    <cellStyle name="Note 7 11 2" xfId="47456" xr:uid="{00000000-0005-0000-0000-000023B90000}"/>
    <cellStyle name="Note 7 12" xfId="47457" xr:uid="{00000000-0005-0000-0000-000024B90000}"/>
    <cellStyle name="Note 7 2" xfId="47458" xr:uid="{00000000-0005-0000-0000-000025B90000}"/>
    <cellStyle name="Note 7 2 2" xfId="47459" xr:uid="{00000000-0005-0000-0000-000026B90000}"/>
    <cellStyle name="Note 7 2 2 2" xfId="47460" xr:uid="{00000000-0005-0000-0000-000027B90000}"/>
    <cellStyle name="Note 7 2 2 2 2" xfId="47461" xr:uid="{00000000-0005-0000-0000-000028B90000}"/>
    <cellStyle name="Note 7 2 2 3" xfId="47462" xr:uid="{00000000-0005-0000-0000-000029B90000}"/>
    <cellStyle name="Note 7 2 2 3 2" xfId="47463" xr:uid="{00000000-0005-0000-0000-00002AB90000}"/>
    <cellStyle name="Note 7 2 2 4" xfId="47464" xr:uid="{00000000-0005-0000-0000-00002BB90000}"/>
    <cellStyle name="Note 7 2 3" xfId="47465" xr:uid="{00000000-0005-0000-0000-00002CB90000}"/>
    <cellStyle name="Note 7 2 3 2" xfId="47466" xr:uid="{00000000-0005-0000-0000-00002DB90000}"/>
    <cellStyle name="Note 7 2 3 2 2" xfId="47467" xr:uid="{00000000-0005-0000-0000-00002EB90000}"/>
    <cellStyle name="Note 7 2 3 3" xfId="47468" xr:uid="{00000000-0005-0000-0000-00002FB90000}"/>
    <cellStyle name="Note 7 2 3 3 2" xfId="47469" xr:uid="{00000000-0005-0000-0000-000030B90000}"/>
    <cellStyle name="Note 7 2 3 4" xfId="47470" xr:uid="{00000000-0005-0000-0000-000031B90000}"/>
    <cellStyle name="Note 7 2 4" xfId="47471" xr:uid="{00000000-0005-0000-0000-000032B90000}"/>
    <cellStyle name="Note 7 2 4 2" xfId="47472" xr:uid="{00000000-0005-0000-0000-000033B90000}"/>
    <cellStyle name="Note 7 2 5" xfId="47473" xr:uid="{00000000-0005-0000-0000-000034B90000}"/>
    <cellStyle name="Note 7 2 5 2" xfId="47474" xr:uid="{00000000-0005-0000-0000-000035B90000}"/>
    <cellStyle name="Note 7 2 6" xfId="47475" xr:uid="{00000000-0005-0000-0000-000036B90000}"/>
    <cellStyle name="Note 7 3" xfId="47476" xr:uid="{00000000-0005-0000-0000-000037B90000}"/>
    <cellStyle name="Note 7 3 2" xfId="47477" xr:uid="{00000000-0005-0000-0000-000038B90000}"/>
    <cellStyle name="Note 7 3 2 2" xfId="47478" xr:uid="{00000000-0005-0000-0000-000039B90000}"/>
    <cellStyle name="Note 7 3 2 2 2" xfId="47479" xr:uid="{00000000-0005-0000-0000-00003AB90000}"/>
    <cellStyle name="Note 7 3 2 3" xfId="47480" xr:uid="{00000000-0005-0000-0000-00003BB90000}"/>
    <cellStyle name="Note 7 3 2 3 2" xfId="47481" xr:uid="{00000000-0005-0000-0000-00003CB90000}"/>
    <cellStyle name="Note 7 3 2 4" xfId="47482" xr:uid="{00000000-0005-0000-0000-00003DB90000}"/>
    <cellStyle name="Note 7 3 3" xfId="47483" xr:uid="{00000000-0005-0000-0000-00003EB90000}"/>
    <cellStyle name="Note 7 3 3 2" xfId="47484" xr:uid="{00000000-0005-0000-0000-00003FB90000}"/>
    <cellStyle name="Note 7 3 3 2 2" xfId="47485" xr:uid="{00000000-0005-0000-0000-000040B90000}"/>
    <cellStyle name="Note 7 3 3 3" xfId="47486" xr:uid="{00000000-0005-0000-0000-000041B90000}"/>
    <cellStyle name="Note 7 3 3 3 2" xfId="47487" xr:uid="{00000000-0005-0000-0000-000042B90000}"/>
    <cellStyle name="Note 7 3 3 4" xfId="47488" xr:uid="{00000000-0005-0000-0000-000043B90000}"/>
    <cellStyle name="Note 7 3 4" xfId="47489" xr:uid="{00000000-0005-0000-0000-000044B90000}"/>
    <cellStyle name="Note 7 3 4 2" xfId="47490" xr:uid="{00000000-0005-0000-0000-000045B90000}"/>
    <cellStyle name="Note 7 3 5" xfId="47491" xr:uid="{00000000-0005-0000-0000-000046B90000}"/>
    <cellStyle name="Note 7 3 5 2" xfId="47492" xr:uid="{00000000-0005-0000-0000-000047B90000}"/>
    <cellStyle name="Note 7 3 6" xfId="47493" xr:uid="{00000000-0005-0000-0000-000048B90000}"/>
    <cellStyle name="Note 7 4" xfId="47494" xr:uid="{00000000-0005-0000-0000-000049B90000}"/>
    <cellStyle name="Note 7 4 2" xfId="47495" xr:uid="{00000000-0005-0000-0000-00004AB90000}"/>
    <cellStyle name="Note 7 4 2 2" xfId="47496" xr:uid="{00000000-0005-0000-0000-00004BB90000}"/>
    <cellStyle name="Note 7 4 2 2 2" xfId="47497" xr:uid="{00000000-0005-0000-0000-00004CB90000}"/>
    <cellStyle name="Note 7 4 2 2 2 2" xfId="47498" xr:uid="{00000000-0005-0000-0000-00004DB90000}"/>
    <cellStyle name="Note 7 4 2 2 3" xfId="47499" xr:uid="{00000000-0005-0000-0000-00004EB90000}"/>
    <cellStyle name="Note 7 4 2 2 3 2" xfId="47500" xr:uid="{00000000-0005-0000-0000-00004FB90000}"/>
    <cellStyle name="Note 7 4 2 2 4" xfId="47501" xr:uid="{00000000-0005-0000-0000-000050B90000}"/>
    <cellStyle name="Note 7 4 2 3" xfId="47502" xr:uid="{00000000-0005-0000-0000-000051B90000}"/>
    <cellStyle name="Note 7 4 2 3 2" xfId="47503" xr:uid="{00000000-0005-0000-0000-000052B90000}"/>
    <cellStyle name="Note 7 4 2 3 2 2" xfId="47504" xr:uid="{00000000-0005-0000-0000-000053B90000}"/>
    <cellStyle name="Note 7 4 2 3 3" xfId="47505" xr:uid="{00000000-0005-0000-0000-000054B90000}"/>
    <cellStyle name="Note 7 4 2 3 3 2" xfId="47506" xr:uid="{00000000-0005-0000-0000-000055B90000}"/>
    <cellStyle name="Note 7 4 2 3 4" xfId="47507" xr:uid="{00000000-0005-0000-0000-000056B90000}"/>
    <cellStyle name="Note 7 4 2 4" xfId="47508" xr:uid="{00000000-0005-0000-0000-000057B90000}"/>
    <cellStyle name="Note 7 4 2 4 2" xfId="47509" xr:uid="{00000000-0005-0000-0000-000058B90000}"/>
    <cellStyle name="Note 7 4 2 5" xfId="47510" xr:uid="{00000000-0005-0000-0000-000059B90000}"/>
    <cellStyle name="Note 7 4 2 5 2" xfId="47511" xr:uid="{00000000-0005-0000-0000-00005AB90000}"/>
    <cellStyle name="Note 7 4 2 6" xfId="47512" xr:uid="{00000000-0005-0000-0000-00005BB90000}"/>
    <cellStyle name="Note 7 4 3" xfId="47513" xr:uid="{00000000-0005-0000-0000-00005CB90000}"/>
    <cellStyle name="Note 7 4 3 2" xfId="47514" xr:uid="{00000000-0005-0000-0000-00005DB90000}"/>
    <cellStyle name="Note 7 4 3 2 2" xfId="47515" xr:uid="{00000000-0005-0000-0000-00005EB90000}"/>
    <cellStyle name="Note 7 4 3 3" xfId="47516" xr:uid="{00000000-0005-0000-0000-00005FB90000}"/>
    <cellStyle name="Note 7 4 3 3 2" xfId="47517" xr:uid="{00000000-0005-0000-0000-000060B90000}"/>
    <cellStyle name="Note 7 4 3 4" xfId="47518" xr:uid="{00000000-0005-0000-0000-000061B90000}"/>
    <cellStyle name="Note 7 4 4" xfId="47519" xr:uid="{00000000-0005-0000-0000-000062B90000}"/>
    <cellStyle name="Note 7 4 4 2" xfId="47520" xr:uid="{00000000-0005-0000-0000-000063B90000}"/>
    <cellStyle name="Note 7 4 5" xfId="47521" xr:uid="{00000000-0005-0000-0000-000064B90000}"/>
    <cellStyle name="Note 7 4 5 2" xfId="47522" xr:uid="{00000000-0005-0000-0000-000065B90000}"/>
    <cellStyle name="Note 7 4 6" xfId="47523" xr:uid="{00000000-0005-0000-0000-000066B90000}"/>
    <cellStyle name="Note 7 5" xfId="47524" xr:uid="{00000000-0005-0000-0000-000067B90000}"/>
    <cellStyle name="Note 7 5 2" xfId="47525" xr:uid="{00000000-0005-0000-0000-000068B90000}"/>
    <cellStyle name="Note 7 5 2 2" xfId="47526" xr:uid="{00000000-0005-0000-0000-000069B90000}"/>
    <cellStyle name="Note 7 5 3" xfId="47527" xr:uid="{00000000-0005-0000-0000-00006AB90000}"/>
    <cellStyle name="Note 7 5 3 2" xfId="47528" xr:uid="{00000000-0005-0000-0000-00006BB90000}"/>
    <cellStyle name="Note 7 5 4" xfId="47529" xr:uid="{00000000-0005-0000-0000-00006CB90000}"/>
    <cellStyle name="Note 7 6" xfId="47530" xr:uid="{00000000-0005-0000-0000-00006DB90000}"/>
    <cellStyle name="Note 7 6 2" xfId="47531" xr:uid="{00000000-0005-0000-0000-00006EB90000}"/>
    <cellStyle name="Note 7 6 2 2" xfId="47532" xr:uid="{00000000-0005-0000-0000-00006FB90000}"/>
    <cellStyle name="Note 7 6 3" xfId="47533" xr:uid="{00000000-0005-0000-0000-000070B90000}"/>
    <cellStyle name="Note 7 6 3 2" xfId="47534" xr:uid="{00000000-0005-0000-0000-000071B90000}"/>
    <cellStyle name="Note 7 6 4" xfId="47535" xr:uid="{00000000-0005-0000-0000-000072B90000}"/>
    <cellStyle name="Note 7 7" xfId="47536" xr:uid="{00000000-0005-0000-0000-000073B90000}"/>
    <cellStyle name="Note 7 7 2" xfId="47537" xr:uid="{00000000-0005-0000-0000-000074B90000}"/>
    <cellStyle name="Note 7 7 2 2" xfId="47538" xr:uid="{00000000-0005-0000-0000-000075B90000}"/>
    <cellStyle name="Note 7 7 3" xfId="47539" xr:uid="{00000000-0005-0000-0000-000076B90000}"/>
    <cellStyle name="Note 7 7 3 2" xfId="47540" xr:uid="{00000000-0005-0000-0000-000077B90000}"/>
    <cellStyle name="Note 7 7 4" xfId="47541" xr:uid="{00000000-0005-0000-0000-000078B90000}"/>
    <cellStyle name="Note 7 8" xfId="47542" xr:uid="{00000000-0005-0000-0000-000079B90000}"/>
    <cellStyle name="Note 7 8 2" xfId="47543" xr:uid="{00000000-0005-0000-0000-00007AB90000}"/>
    <cellStyle name="Note 7 8 2 2" xfId="47544" xr:uid="{00000000-0005-0000-0000-00007BB90000}"/>
    <cellStyle name="Note 7 8 3" xfId="47545" xr:uid="{00000000-0005-0000-0000-00007CB90000}"/>
    <cellStyle name="Note 7 8 3 2" xfId="47546" xr:uid="{00000000-0005-0000-0000-00007DB90000}"/>
    <cellStyle name="Note 7 8 4" xfId="47547" xr:uid="{00000000-0005-0000-0000-00007EB90000}"/>
    <cellStyle name="Note 7 9" xfId="47548" xr:uid="{00000000-0005-0000-0000-00007FB90000}"/>
    <cellStyle name="Note 7 9 2" xfId="47549" xr:uid="{00000000-0005-0000-0000-000080B90000}"/>
    <cellStyle name="Note 7 9 2 2" xfId="47550" xr:uid="{00000000-0005-0000-0000-000081B90000}"/>
    <cellStyle name="Note 7 9 3" xfId="47551" xr:uid="{00000000-0005-0000-0000-000082B90000}"/>
    <cellStyle name="Note 7 9 3 2" xfId="47552" xr:uid="{00000000-0005-0000-0000-000083B90000}"/>
    <cellStyle name="Note 7 9 4" xfId="47553" xr:uid="{00000000-0005-0000-0000-000084B90000}"/>
    <cellStyle name="Note 8" xfId="47554" xr:uid="{00000000-0005-0000-0000-000085B90000}"/>
    <cellStyle name="Note 8 10" xfId="47555" xr:uid="{00000000-0005-0000-0000-000086B90000}"/>
    <cellStyle name="Note 8 10 2" xfId="47556" xr:uid="{00000000-0005-0000-0000-000087B90000}"/>
    <cellStyle name="Note 8 11" xfId="47557" xr:uid="{00000000-0005-0000-0000-000088B90000}"/>
    <cellStyle name="Note 8 2" xfId="47558" xr:uid="{00000000-0005-0000-0000-000089B90000}"/>
    <cellStyle name="Note 8 2 2" xfId="47559" xr:uid="{00000000-0005-0000-0000-00008AB90000}"/>
    <cellStyle name="Note 8 2 2 2" xfId="47560" xr:uid="{00000000-0005-0000-0000-00008BB90000}"/>
    <cellStyle name="Note 8 2 2 2 2" xfId="47561" xr:uid="{00000000-0005-0000-0000-00008CB90000}"/>
    <cellStyle name="Note 8 2 2 3" xfId="47562" xr:uid="{00000000-0005-0000-0000-00008DB90000}"/>
    <cellStyle name="Note 8 2 2 3 2" xfId="47563" xr:uid="{00000000-0005-0000-0000-00008EB90000}"/>
    <cellStyle name="Note 8 2 2 4" xfId="47564" xr:uid="{00000000-0005-0000-0000-00008FB90000}"/>
    <cellStyle name="Note 8 2 3" xfId="47565" xr:uid="{00000000-0005-0000-0000-000090B90000}"/>
    <cellStyle name="Note 8 2 3 2" xfId="47566" xr:uid="{00000000-0005-0000-0000-000091B90000}"/>
    <cellStyle name="Note 8 2 3 2 2" xfId="47567" xr:uid="{00000000-0005-0000-0000-000092B90000}"/>
    <cellStyle name="Note 8 2 3 3" xfId="47568" xr:uid="{00000000-0005-0000-0000-000093B90000}"/>
    <cellStyle name="Note 8 2 3 3 2" xfId="47569" xr:uid="{00000000-0005-0000-0000-000094B90000}"/>
    <cellStyle name="Note 8 2 3 4" xfId="47570" xr:uid="{00000000-0005-0000-0000-000095B90000}"/>
    <cellStyle name="Note 8 2 4" xfId="47571" xr:uid="{00000000-0005-0000-0000-000096B90000}"/>
    <cellStyle name="Note 8 2 4 2" xfId="47572" xr:uid="{00000000-0005-0000-0000-000097B90000}"/>
    <cellStyle name="Note 8 2 5" xfId="47573" xr:uid="{00000000-0005-0000-0000-000098B90000}"/>
    <cellStyle name="Note 8 2 5 2" xfId="47574" xr:uid="{00000000-0005-0000-0000-000099B90000}"/>
    <cellStyle name="Note 8 2 6" xfId="47575" xr:uid="{00000000-0005-0000-0000-00009AB90000}"/>
    <cellStyle name="Note 8 3" xfId="47576" xr:uid="{00000000-0005-0000-0000-00009BB90000}"/>
    <cellStyle name="Note 8 3 2" xfId="47577" xr:uid="{00000000-0005-0000-0000-00009CB90000}"/>
    <cellStyle name="Note 8 3 2 2" xfId="47578" xr:uid="{00000000-0005-0000-0000-00009DB90000}"/>
    <cellStyle name="Note 8 3 2 2 2" xfId="47579" xr:uid="{00000000-0005-0000-0000-00009EB90000}"/>
    <cellStyle name="Note 8 3 2 3" xfId="47580" xr:uid="{00000000-0005-0000-0000-00009FB90000}"/>
    <cellStyle name="Note 8 3 2 3 2" xfId="47581" xr:uid="{00000000-0005-0000-0000-0000A0B90000}"/>
    <cellStyle name="Note 8 3 2 4" xfId="47582" xr:uid="{00000000-0005-0000-0000-0000A1B90000}"/>
    <cellStyle name="Note 8 3 3" xfId="47583" xr:uid="{00000000-0005-0000-0000-0000A2B90000}"/>
    <cellStyle name="Note 8 3 3 2" xfId="47584" xr:uid="{00000000-0005-0000-0000-0000A3B90000}"/>
    <cellStyle name="Note 8 3 3 2 2" xfId="47585" xr:uid="{00000000-0005-0000-0000-0000A4B90000}"/>
    <cellStyle name="Note 8 3 3 3" xfId="47586" xr:uid="{00000000-0005-0000-0000-0000A5B90000}"/>
    <cellStyle name="Note 8 3 3 3 2" xfId="47587" xr:uid="{00000000-0005-0000-0000-0000A6B90000}"/>
    <cellStyle name="Note 8 3 3 4" xfId="47588" xr:uid="{00000000-0005-0000-0000-0000A7B90000}"/>
    <cellStyle name="Note 8 3 4" xfId="47589" xr:uid="{00000000-0005-0000-0000-0000A8B90000}"/>
    <cellStyle name="Note 8 3 4 2" xfId="47590" xr:uid="{00000000-0005-0000-0000-0000A9B90000}"/>
    <cellStyle name="Note 8 3 5" xfId="47591" xr:uid="{00000000-0005-0000-0000-0000AAB90000}"/>
    <cellStyle name="Note 8 3 5 2" xfId="47592" xr:uid="{00000000-0005-0000-0000-0000ABB90000}"/>
    <cellStyle name="Note 8 3 6" xfId="47593" xr:uid="{00000000-0005-0000-0000-0000ACB90000}"/>
    <cellStyle name="Note 8 4" xfId="47594" xr:uid="{00000000-0005-0000-0000-0000ADB90000}"/>
    <cellStyle name="Note 8 4 2" xfId="47595" xr:uid="{00000000-0005-0000-0000-0000AEB90000}"/>
    <cellStyle name="Note 8 4 2 2" xfId="47596" xr:uid="{00000000-0005-0000-0000-0000AFB90000}"/>
    <cellStyle name="Note 8 4 2 2 2" xfId="47597" xr:uid="{00000000-0005-0000-0000-0000B0B90000}"/>
    <cellStyle name="Note 8 4 2 2 2 2" xfId="47598" xr:uid="{00000000-0005-0000-0000-0000B1B90000}"/>
    <cellStyle name="Note 8 4 2 2 3" xfId="47599" xr:uid="{00000000-0005-0000-0000-0000B2B90000}"/>
    <cellStyle name="Note 8 4 2 2 3 2" xfId="47600" xr:uid="{00000000-0005-0000-0000-0000B3B90000}"/>
    <cellStyle name="Note 8 4 2 2 4" xfId="47601" xr:uid="{00000000-0005-0000-0000-0000B4B90000}"/>
    <cellStyle name="Note 8 4 2 3" xfId="47602" xr:uid="{00000000-0005-0000-0000-0000B5B90000}"/>
    <cellStyle name="Note 8 4 2 3 2" xfId="47603" xr:uid="{00000000-0005-0000-0000-0000B6B90000}"/>
    <cellStyle name="Note 8 4 2 3 2 2" xfId="47604" xr:uid="{00000000-0005-0000-0000-0000B7B90000}"/>
    <cellStyle name="Note 8 4 2 3 3" xfId="47605" xr:uid="{00000000-0005-0000-0000-0000B8B90000}"/>
    <cellStyle name="Note 8 4 2 3 3 2" xfId="47606" xr:uid="{00000000-0005-0000-0000-0000B9B90000}"/>
    <cellStyle name="Note 8 4 2 3 4" xfId="47607" xr:uid="{00000000-0005-0000-0000-0000BAB90000}"/>
    <cellStyle name="Note 8 4 2 4" xfId="47608" xr:uid="{00000000-0005-0000-0000-0000BBB90000}"/>
    <cellStyle name="Note 8 4 2 4 2" xfId="47609" xr:uid="{00000000-0005-0000-0000-0000BCB90000}"/>
    <cellStyle name="Note 8 4 2 5" xfId="47610" xr:uid="{00000000-0005-0000-0000-0000BDB90000}"/>
    <cellStyle name="Note 8 4 2 5 2" xfId="47611" xr:uid="{00000000-0005-0000-0000-0000BEB90000}"/>
    <cellStyle name="Note 8 4 2 6" xfId="47612" xr:uid="{00000000-0005-0000-0000-0000BFB90000}"/>
    <cellStyle name="Note 8 4 3" xfId="47613" xr:uid="{00000000-0005-0000-0000-0000C0B90000}"/>
    <cellStyle name="Note 8 4 3 2" xfId="47614" xr:uid="{00000000-0005-0000-0000-0000C1B90000}"/>
    <cellStyle name="Note 8 4 3 2 2" xfId="47615" xr:uid="{00000000-0005-0000-0000-0000C2B90000}"/>
    <cellStyle name="Note 8 4 3 3" xfId="47616" xr:uid="{00000000-0005-0000-0000-0000C3B90000}"/>
    <cellStyle name="Note 8 4 3 3 2" xfId="47617" xr:uid="{00000000-0005-0000-0000-0000C4B90000}"/>
    <cellStyle name="Note 8 4 3 4" xfId="47618" xr:uid="{00000000-0005-0000-0000-0000C5B90000}"/>
    <cellStyle name="Note 8 4 4" xfId="47619" xr:uid="{00000000-0005-0000-0000-0000C6B90000}"/>
    <cellStyle name="Note 8 4 4 2" xfId="47620" xr:uid="{00000000-0005-0000-0000-0000C7B90000}"/>
    <cellStyle name="Note 8 4 5" xfId="47621" xr:uid="{00000000-0005-0000-0000-0000C8B90000}"/>
    <cellStyle name="Note 8 4 5 2" xfId="47622" xr:uid="{00000000-0005-0000-0000-0000C9B90000}"/>
    <cellStyle name="Note 8 4 6" xfId="47623" xr:uid="{00000000-0005-0000-0000-0000CAB90000}"/>
    <cellStyle name="Note 8 5" xfId="47624" xr:uid="{00000000-0005-0000-0000-0000CBB90000}"/>
    <cellStyle name="Note 8 5 2" xfId="47625" xr:uid="{00000000-0005-0000-0000-0000CCB90000}"/>
    <cellStyle name="Note 8 5 2 2" xfId="47626" xr:uid="{00000000-0005-0000-0000-0000CDB90000}"/>
    <cellStyle name="Note 8 5 3" xfId="47627" xr:uid="{00000000-0005-0000-0000-0000CEB90000}"/>
    <cellStyle name="Note 8 5 3 2" xfId="47628" xr:uid="{00000000-0005-0000-0000-0000CFB90000}"/>
    <cellStyle name="Note 8 5 4" xfId="47629" xr:uid="{00000000-0005-0000-0000-0000D0B90000}"/>
    <cellStyle name="Note 8 6" xfId="47630" xr:uid="{00000000-0005-0000-0000-0000D1B90000}"/>
    <cellStyle name="Note 8 6 2" xfId="47631" xr:uid="{00000000-0005-0000-0000-0000D2B90000}"/>
    <cellStyle name="Note 8 6 2 2" xfId="47632" xr:uid="{00000000-0005-0000-0000-0000D3B90000}"/>
    <cellStyle name="Note 8 6 3" xfId="47633" xr:uid="{00000000-0005-0000-0000-0000D4B90000}"/>
    <cellStyle name="Note 8 6 3 2" xfId="47634" xr:uid="{00000000-0005-0000-0000-0000D5B90000}"/>
    <cellStyle name="Note 8 6 4" xfId="47635" xr:uid="{00000000-0005-0000-0000-0000D6B90000}"/>
    <cellStyle name="Note 8 7" xfId="47636" xr:uid="{00000000-0005-0000-0000-0000D7B90000}"/>
    <cellStyle name="Note 8 7 2" xfId="47637" xr:uid="{00000000-0005-0000-0000-0000D8B90000}"/>
    <cellStyle name="Note 8 7 2 2" xfId="47638" xr:uid="{00000000-0005-0000-0000-0000D9B90000}"/>
    <cellStyle name="Note 8 7 3" xfId="47639" xr:uid="{00000000-0005-0000-0000-0000DAB90000}"/>
    <cellStyle name="Note 8 7 3 2" xfId="47640" xr:uid="{00000000-0005-0000-0000-0000DBB90000}"/>
    <cellStyle name="Note 8 7 4" xfId="47641" xr:uid="{00000000-0005-0000-0000-0000DCB90000}"/>
    <cellStyle name="Note 8 8" xfId="47642" xr:uid="{00000000-0005-0000-0000-0000DDB90000}"/>
    <cellStyle name="Note 8 8 2" xfId="47643" xr:uid="{00000000-0005-0000-0000-0000DEB90000}"/>
    <cellStyle name="Note 8 8 2 2" xfId="47644" xr:uid="{00000000-0005-0000-0000-0000DFB90000}"/>
    <cellStyle name="Note 8 8 3" xfId="47645" xr:uid="{00000000-0005-0000-0000-0000E0B90000}"/>
    <cellStyle name="Note 8 8 3 2" xfId="47646" xr:uid="{00000000-0005-0000-0000-0000E1B90000}"/>
    <cellStyle name="Note 8 8 4" xfId="47647" xr:uid="{00000000-0005-0000-0000-0000E2B90000}"/>
    <cellStyle name="Note 8 9" xfId="47648" xr:uid="{00000000-0005-0000-0000-0000E3B90000}"/>
    <cellStyle name="Note 8 9 2" xfId="47649" xr:uid="{00000000-0005-0000-0000-0000E4B90000}"/>
    <cellStyle name="Note 9" xfId="47650" xr:uid="{00000000-0005-0000-0000-0000E5B90000}"/>
    <cellStyle name="Note 9 2" xfId="47651" xr:uid="{00000000-0005-0000-0000-0000E6B90000}"/>
    <cellStyle name="Note 9 2 2" xfId="47652" xr:uid="{00000000-0005-0000-0000-0000E7B90000}"/>
    <cellStyle name="Note 9 2 2 2" xfId="47653" xr:uid="{00000000-0005-0000-0000-0000E8B90000}"/>
    <cellStyle name="Note 9 2 2 2 2" xfId="47654" xr:uid="{00000000-0005-0000-0000-0000E9B90000}"/>
    <cellStyle name="Note 9 2 2 3" xfId="47655" xr:uid="{00000000-0005-0000-0000-0000EAB90000}"/>
    <cellStyle name="Note 9 2 2 3 2" xfId="47656" xr:uid="{00000000-0005-0000-0000-0000EBB90000}"/>
    <cellStyle name="Note 9 2 2 4" xfId="47657" xr:uid="{00000000-0005-0000-0000-0000ECB90000}"/>
    <cellStyle name="Note 9 2 3" xfId="47658" xr:uid="{00000000-0005-0000-0000-0000EDB90000}"/>
    <cellStyle name="Note 9 2 3 2" xfId="47659" xr:uid="{00000000-0005-0000-0000-0000EEB90000}"/>
    <cellStyle name="Note 9 2 3 2 2" xfId="47660" xr:uid="{00000000-0005-0000-0000-0000EFB90000}"/>
    <cellStyle name="Note 9 2 3 3" xfId="47661" xr:uid="{00000000-0005-0000-0000-0000F0B90000}"/>
    <cellStyle name="Note 9 2 3 3 2" xfId="47662" xr:uid="{00000000-0005-0000-0000-0000F1B90000}"/>
    <cellStyle name="Note 9 2 3 4" xfId="47663" xr:uid="{00000000-0005-0000-0000-0000F2B90000}"/>
    <cellStyle name="Note 9 2 4" xfId="47664" xr:uid="{00000000-0005-0000-0000-0000F3B90000}"/>
    <cellStyle name="Note 9 2 4 2" xfId="47665" xr:uid="{00000000-0005-0000-0000-0000F4B90000}"/>
    <cellStyle name="Note 9 2 5" xfId="47666" xr:uid="{00000000-0005-0000-0000-0000F5B90000}"/>
    <cellStyle name="Note 9 2 5 2" xfId="47667" xr:uid="{00000000-0005-0000-0000-0000F6B90000}"/>
    <cellStyle name="Note 9 2 6" xfId="47668" xr:uid="{00000000-0005-0000-0000-0000F7B90000}"/>
    <cellStyle name="Note 9 3" xfId="47669" xr:uid="{00000000-0005-0000-0000-0000F8B90000}"/>
    <cellStyle name="Note 9 3 2" xfId="47670" xr:uid="{00000000-0005-0000-0000-0000F9B90000}"/>
    <cellStyle name="Note 9 3 2 2" xfId="47671" xr:uid="{00000000-0005-0000-0000-0000FAB90000}"/>
    <cellStyle name="Note 9 3 3" xfId="47672" xr:uid="{00000000-0005-0000-0000-0000FBB90000}"/>
    <cellStyle name="Note 9 3 3 2" xfId="47673" xr:uid="{00000000-0005-0000-0000-0000FCB90000}"/>
    <cellStyle name="Note 9 3 4" xfId="47674" xr:uid="{00000000-0005-0000-0000-0000FDB90000}"/>
    <cellStyle name="Note 9 4" xfId="47675" xr:uid="{00000000-0005-0000-0000-0000FEB90000}"/>
    <cellStyle name="Note 9 4 2" xfId="47676" xr:uid="{00000000-0005-0000-0000-0000FFB90000}"/>
    <cellStyle name="Note 9 5" xfId="47677" xr:uid="{00000000-0005-0000-0000-000000BA0000}"/>
    <cellStyle name="Note 9 5 2" xfId="47678" xr:uid="{00000000-0005-0000-0000-000001BA0000}"/>
    <cellStyle name="Note 9 6" xfId="47679" xr:uid="{00000000-0005-0000-0000-000002BA0000}"/>
    <cellStyle name="Notiz" xfId="107" builtinId="10" customBuiltin="1"/>
    <cellStyle name="Notiz 10" xfId="47680" xr:uid="{00000000-0005-0000-0000-000004BA0000}"/>
    <cellStyle name="Notiz 10 2" xfId="47681" xr:uid="{00000000-0005-0000-0000-000005BA0000}"/>
    <cellStyle name="Notiz 10 2 2" xfId="47682" xr:uid="{00000000-0005-0000-0000-000006BA0000}"/>
    <cellStyle name="Notiz 10 2 2 2" xfId="47683" xr:uid="{00000000-0005-0000-0000-000007BA0000}"/>
    <cellStyle name="Notiz 10 2 2 2 2" xfId="47684" xr:uid="{00000000-0005-0000-0000-000008BA0000}"/>
    <cellStyle name="Notiz 10 2 2 3" xfId="47685" xr:uid="{00000000-0005-0000-0000-000009BA0000}"/>
    <cellStyle name="Notiz 10 2 2 3 2" xfId="47686" xr:uid="{00000000-0005-0000-0000-00000ABA0000}"/>
    <cellStyle name="Notiz 10 2 2 4" xfId="47687" xr:uid="{00000000-0005-0000-0000-00000BBA0000}"/>
    <cellStyle name="Notiz 10 2 3" xfId="47688" xr:uid="{00000000-0005-0000-0000-00000CBA0000}"/>
    <cellStyle name="Notiz 10 2 3 2" xfId="47689" xr:uid="{00000000-0005-0000-0000-00000DBA0000}"/>
    <cellStyle name="Notiz 10 2 3 2 2" xfId="47690" xr:uid="{00000000-0005-0000-0000-00000EBA0000}"/>
    <cellStyle name="Notiz 10 2 3 3" xfId="47691" xr:uid="{00000000-0005-0000-0000-00000FBA0000}"/>
    <cellStyle name="Notiz 10 2 3 3 2" xfId="47692" xr:uid="{00000000-0005-0000-0000-000010BA0000}"/>
    <cellStyle name="Notiz 10 2 3 4" xfId="47693" xr:uid="{00000000-0005-0000-0000-000011BA0000}"/>
    <cellStyle name="Notiz 10 2 4" xfId="47694" xr:uid="{00000000-0005-0000-0000-000012BA0000}"/>
    <cellStyle name="Notiz 10 2 4 2" xfId="47695" xr:uid="{00000000-0005-0000-0000-000013BA0000}"/>
    <cellStyle name="Notiz 10 2 5" xfId="47696" xr:uid="{00000000-0005-0000-0000-000014BA0000}"/>
    <cellStyle name="Notiz 10 2 5 2" xfId="47697" xr:uid="{00000000-0005-0000-0000-000015BA0000}"/>
    <cellStyle name="Notiz 10 2 6" xfId="47698" xr:uid="{00000000-0005-0000-0000-000016BA0000}"/>
    <cellStyle name="Notiz 10 3" xfId="47699" xr:uid="{00000000-0005-0000-0000-000017BA0000}"/>
    <cellStyle name="Notiz 10 3 2" xfId="47700" xr:uid="{00000000-0005-0000-0000-000018BA0000}"/>
    <cellStyle name="Notiz 10 3 2 2" xfId="47701" xr:uid="{00000000-0005-0000-0000-000019BA0000}"/>
    <cellStyle name="Notiz 10 3 3" xfId="47702" xr:uid="{00000000-0005-0000-0000-00001ABA0000}"/>
    <cellStyle name="Notiz 10 3 3 2" xfId="47703" xr:uid="{00000000-0005-0000-0000-00001BBA0000}"/>
    <cellStyle name="Notiz 10 3 4" xfId="47704" xr:uid="{00000000-0005-0000-0000-00001CBA0000}"/>
    <cellStyle name="Notiz 10 4" xfId="47705" xr:uid="{00000000-0005-0000-0000-00001DBA0000}"/>
    <cellStyle name="Notiz 10 4 2" xfId="47706" xr:uid="{00000000-0005-0000-0000-00001EBA0000}"/>
    <cellStyle name="Notiz 10 5" xfId="47707" xr:uid="{00000000-0005-0000-0000-00001FBA0000}"/>
    <cellStyle name="Notiz 10 5 2" xfId="47708" xr:uid="{00000000-0005-0000-0000-000020BA0000}"/>
    <cellStyle name="Notiz 10 6" xfId="47709" xr:uid="{00000000-0005-0000-0000-000021BA0000}"/>
    <cellStyle name="Notiz 11" xfId="47710" xr:uid="{00000000-0005-0000-0000-000022BA0000}"/>
    <cellStyle name="Notiz 11 2" xfId="47711" xr:uid="{00000000-0005-0000-0000-000023BA0000}"/>
    <cellStyle name="Notiz 11 2 2" xfId="47712" xr:uid="{00000000-0005-0000-0000-000024BA0000}"/>
    <cellStyle name="Notiz 11 3" xfId="47713" xr:uid="{00000000-0005-0000-0000-000025BA0000}"/>
    <cellStyle name="Notiz 11 3 2" xfId="47714" xr:uid="{00000000-0005-0000-0000-000026BA0000}"/>
    <cellStyle name="Notiz 11 4" xfId="47715" xr:uid="{00000000-0005-0000-0000-000027BA0000}"/>
    <cellStyle name="Notiz 12" xfId="47716" xr:uid="{00000000-0005-0000-0000-000028BA0000}"/>
    <cellStyle name="Notiz 12 2" xfId="47717" xr:uid="{00000000-0005-0000-0000-000029BA0000}"/>
    <cellStyle name="Notiz 12 2 2" xfId="47718" xr:uid="{00000000-0005-0000-0000-00002ABA0000}"/>
    <cellStyle name="Notiz 12 3" xfId="47719" xr:uid="{00000000-0005-0000-0000-00002BBA0000}"/>
    <cellStyle name="Notiz 12 3 2" xfId="47720" xr:uid="{00000000-0005-0000-0000-00002CBA0000}"/>
    <cellStyle name="Notiz 12 4" xfId="47721" xr:uid="{00000000-0005-0000-0000-00002DBA0000}"/>
    <cellStyle name="Notiz 13" xfId="47722" xr:uid="{00000000-0005-0000-0000-00002EBA0000}"/>
    <cellStyle name="Notiz 13 2" xfId="47723" xr:uid="{00000000-0005-0000-0000-00002FBA0000}"/>
    <cellStyle name="Notiz 13 2 2" xfId="47724" xr:uid="{00000000-0005-0000-0000-000030BA0000}"/>
    <cellStyle name="Notiz 13 3" xfId="47725" xr:uid="{00000000-0005-0000-0000-000031BA0000}"/>
    <cellStyle name="Notiz 13 3 2" xfId="47726" xr:uid="{00000000-0005-0000-0000-000032BA0000}"/>
    <cellStyle name="Notiz 13 4" xfId="47727" xr:uid="{00000000-0005-0000-0000-000033BA0000}"/>
    <cellStyle name="Notiz 14" xfId="47728" xr:uid="{00000000-0005-0000-0000-000034BA0000}"/>
    <cellStyle name="Notiz 2" xfId="108" xr:uid="{00000000-0005-0000-0000-000035BA0000}"/>
    <cellStyle name="Notiz 2 10" xfId="47729" xr:uid="{00000000-0005-0000-0000-000036BA0000}"/>
    <cellStyle name="Notiz 2 10 2" xfId="47730" xr:uid="{00000000-0005-0000-0000-000037BA0000}"/>
    <cellStyle name="Notiz 2 10 2 2" xfId="47731" xr:uid="{00000000-0005-0000-0000-000038BA0000}"/>
    <cellStyle name="Notiz 2 10 3" xfId="47732" xr:uid="{00000000-0005-0000-0000-000039BA0000}"/>
    <cellStyle name="Notiz 2 10 3 2" xfId="47733" xr:uid="{00000000-0005-0000-0000-00003ABA0000}"/>
    <cellStyle name="Notiz 2 10 4" xfId="47734" xr:uid="{00000000-0005-0000-0000-00003BBA0000}"/>
    <cellStyle name="Notiz 2 11" xfId="47735" xr:uid="{00000000-0005-0000-0000-00003CBA0000}"/>
    <cellStyle name="Notiz 2 11 2" xfId="47736" xr:uid="{00000000-0005-0000-0000-00003DBA0000}"/>
    <cellStyle name="Notiz 2 11 2 2" xfId="47737" xr:uid="{00000000-0005-0000-0000-00003EBA0000}"/>
    <cellStyle name="Notiz 2 11 3" xfId="47738" xr:uid="{00000000-0005-0000-0000-00003FBA0000}"/>
    <cellStyle name="Notiz 2 11 3 2" xfId="47739" xr:uid="{00000000-0005-0000-0000-000040BA0000}"/>
    <cellStyle name="Notiz 2 11 4" xfId="47740" xr:uid="{00000000-0005-0000-0000-000041BA0000}"/>
    <cellStyle name="Notiz 2 12" xfId="47741" xr:uid="{00000000-0005-0000-0000-000042BA0000}"/>
    <cellStyle name="Notiz 2 12 2" xfId="47742" xr:uid="{00000000-0005-0000-0000-000043BA0000}"/>
    <cellStyle name="Notiz 2 12 2 2" xfId="47743" xr:uid="{00000000-0005-0000-0000-000044BA0000}"/>
    <cellStyle name="Notiz 2 12 3" xfId="47744" xr:uid="{00000000-0005-0000-0000-000045BA0000}"/>
    <cellStyle name="Notiz 2 12 3 2" xfId="47745" xr:uid="{00000000-0005-0000-0000-000046BA0000}"/>
    <cellStyle name="Notiz 2 12 4" xfId="47746" xr:uid="{00000000-0005-0000-0000-000047BA0000}"/>
    <cellStyle name="Notiz 2 13" xfId="47747" xr:uid="{00000000-0005-0000-0000-000048BA0000}"/>
    <cellStyle name="Notiz 2 13 2" xfId="47748" xr:uid="{00000000-0005-0000-0000-000049BA0000}"/>
    <cellStyle name="Notiz 2 14" xfId="47749" xr:uid="{00000000-0005-0000-0000-00004ABA0000}"/>
    <cellStyle name="Notiz 2 14 2" xfId="47750" xr:uid="{00000000-0005-0000-0000-00004BBA0000}"/>
    <cellStyle name="Notiz 2 15" xfId="47751" xr:uid="{00000000-0005-0000-0000-00004CBA0000}"/>
    <cellStyle name="Notiz 2 16" xfId="47752" xr:uid="{00000000-0005-0000-0000-00004DBA0000}"/>
    <cellStyle name="Notiz 2 17" xfId="47753" xr:uid="{00000000-0005-0000-0000-00004EBA0000}"/>
    <cellStyle name="Notiz 2 2" xfId="185" xr:uid="{00000000-0005-0000-0000-00004FBA0000}"/>
    <cellStyle name="Notiz 2 2 10" xfId="47754" xr:uid="{00000000-0005-0000-0000-000050BA0000}"/>
    <cellStyle name="Notiz 2 2 10 2" xfId="47755" xr:uid="{00000000-0005-0000-0000-000051BA0000}"/>
    <cellStyle name="Notiz 2 2 11" xfId="47756" xr:uid="{00000000-0005-0000-0000-000052BA0000}"/>
    <cellStyle name="Notiz 2 2 11 2" xfId="47757" xr:uid="{00000000-0005-0000-0000-000053BA0000}"/>
    <cellStyle name="Notiz 2 2 12" xfId="47758" xr:uid="{00000000-0005-0000-0000-000054BA0000}"/>
    <cellStyle name="Notiz 2 2 13" xfId="47759" xr:uid="{00000000-0005-0000-0000-000055BA0000}"/>
    <cellStyle name="Notiz 2 2 2" xfId="47760" xr:uid="{00000000-0005-0000-0000-000056BA0000}"/>
    <cellStyle name="Notiz 2 2 2 2" xfId="47761" xr:uid="{00000000-0005-0000-0000-000057BA0000}"/>
    <cellStyle name="Notiz 2 2 2 2 2" xfId="47762" xr:uid="{00000000-0005-0000-0000-000058BA0000}"/>
    <cellStyle name="Notiz 2 2 2 2 2 2" xfId="47763" xr:uid="{00000000-0005-0000-0000-000059BA0000}"/>
    <cellStyle name="Notiz 2 2 2 2 3" xfId="47764" xr:uid="{00000000-0005-0000-0000-00005ABA0000}"/>
    <cellStyle name="Notiz 2 2 2 2 4" xfId="47765" xr:uid="{00000000-0005-0000-0000-00005BBA0000}"/>
    <cellStyle name="Notiz 2 2 2 3" xfId="47766" xr:uid="{00000000-0005-0000-0000-00005CBA0000}"/>
    <cellStyle name="Notiz 2 2 2 3 2" xfId="47767" xr:uid="{00000000-0005-0000-0000-00005DBA0000}"/>
    <cellStyle name="Notiz 2 2 2 3 2 2" xfId="47768" xr:uid="{00000000-0005-0000-0000-00005EBA0000}"/>
    <cellStyle name="Notiz 2 2 2 4" xfId="47769" xr:uid="{00000000-0005-0000-0000-00005FBA0000}"/>
    <cellStyle name="Notiz 2 2 2 4 2" xfId="47770" xr:uid="{00000000-0005-0000-0000-000060BA0000}"/>
    <cellStyle name="Notiz 2 2 2 5" xfId="47771" xr:uid="{00000000-0005-0000-0000-000061BA0000}"/>
    <cellStyle name="Notiz 2 2 2 5 2" xfId="47772" xr:uid="{00000000-0005-0000-0000-000062BA0000}"/>
    <cellStyle name="Notiz 2 2 2 6" xfId="47773" xr:uid="{00000000-0005-0000-0000-000063BA0000}"/>
    <cellStyle name="Notiz 2 2 3" xfId="47774" xr:uid="{00000000-0005-0000-0000-000064BA0000}"/>
    <cellStyle name="Notiz 2 2 3 2" xfId="47775" xr:uid="{00000000-0005-0000-0000-000065BA0000}"/>
    <cellStyle name="Notiz 2 2 3 2 2" xfId="47776" xr:uid="{00000000-0005-0000-0000-000066BA0000}"/>
    <cellStyle name="Notiz 2 2 3 3" xfId="47777" xr:uid="{00000000-0005-0000-0000-000067BA0000}"/>
    <cellStyle name="Notiz 2 2 3 3 2" xfId="47778" xr:uid="{00000000-0005-0000-0000-000068BA0000}"/>
    <cellStyle name="Notiz 2 2 3 4" xfId="47779" xr:uid="{00000000-0005-0000-0000-000069BA0000}"/>
    <cellStyle name="Notiz 2 2 3 4 2" xfId="47780" xr:uid="{00000000-0005-0000-0000-00006ABA0000}"/>
    <cellStyle name="Notiz 2 2 3 5" xfId="47781" xr:uid="{00000000-0005-0000-0000-00006BBA0000}"/>
    <cellStyle name="Notiz 2 2 3 5 2" xfId="47782" xr:uid="{00000000-0005-0000-0000-00006CBA0000}"/>
    <cellStyle name="Notiz 2 2 4" xfId="47783" xr:uid="{00000000-0005-0000-0000-00006DBA0000}"/>
    <cellStyle name="Notiz 2 2 4 2" xfId="47784" xr:uid="{00000000-0005-0000-0000-00006EBA0000}"/>
    <cellStyle name="Notiz 2 2 4 2 2" xfId="47785" xr:uid="{00000000-0005-0000-0000-00006FBA0000}"/>
    <cellStyle name="Notiz 2 2 4 3" xfId="47786" xr:uid="{00000000-0005-0000-0000-000070BA0000}"/>
    <cellStyle name="Notiz 2 2 4 3 2" xfId="47787" xr:uid="{00000000-0005-0000-0000-000071BA0000}"/>
    <cellStyle name="Notiz 2 2 4 4" xfId="47788" xr:uid="{00000000-0005-0000-0000-000072BA0000}"/>
    <cellStyle name="Notiz 2 2 4 4 2" xfId="47789" xr:uid="{00000000-0005-0000-0000-000073BA0000}"/>
    <cellStyle name="Notiz 2 2 4 5" xfId="47790" xr:uid="{00000000-0005-0000-0000-000074BA0000}"/>
    <cellStyle name="Notiz 2 2 5" xfId="47791" xr:uid="{00000000-0005-0000-0000-000075BA0000}"/>
    <cellStyle name="Notiz 2 2 5 2" xfId="47792" xr:uid="{00000000-0005-0000-0000-000076BA0000}"/>
    <cellStyle name="Notiz 2 2 5 2 2" xfId="47793" xr:uid="{00000000-0005-0000-0000-000077BA0000}"/>
    <cellStyle name="Notiz 2 2 5 3" xfId="47794" xr:uid="{00000000-0005-0000-0000-000078BA0000}"/>
    <cellStyle name="Notiz 2 2 5 3 2" xfId="47795" xr:uid="{00000000-0005-0000-0000-000079BA0000}"/>
    <cellStyle name="Notiz 2 2 5 4" xfId="47796" xr:uid="{00000000-0005-0000-0000-00007ABA0000}"/>
    <cellStyle name="Notiz 2 2 6" xfId="47797" xr:uid="{00000000-0005-0000-0000-00007BBA0000}"/>
    <cellStyle name="Notiz 2 2 6 2" xfId="47798" xr:uid="{00000000-0005-0000-0000-00007CBA0000}"/>
    <cellStyle name="Notiz 2 2 6 2 2" xfId="47799" xr:uid="{00000000-0005-0000-0000-00007DBA0000}"/>
    <cellStyle name="Notiz 2 2 6 3" xfId="47800" xr:uid="{00000000-0005-0000-0000-00007EBA0000}"/>
    <cellStyle name="Notiz 2 2 6 3 2" xfId="47801" xr:uid="{00000000-0005-0000-0000-00007FBA0000}"/>
    <cellStyle name="Notiz 2 2 6 4" xfId="47802" xr:uid="{00000000-0005-0000-0000-000080BA0000}"/>
    <cellStyle name="Notiz 2 2 7" xfId="47803" xr:uid="{00000000-0005-0000-0000-000081BA0000}"/>
    <cellStyle name="Notiz 2 2 7 2" xfId="47804" xr:uid="{00000000-0005-0000-0000-000082BA0000}"/>
    <cellStyle name="Notiz 2 2 7 2 2" xfId="47805" xr:uid="{00000000-0005-0000-0000-000083BA0000}"/>
    <cellStyle name="Notiz 2 2 7 3" xfId="47806" xr:uid="{00000000-0005-0000-0000-000084BA0000}"/>
    <cellStyle name="Notiz 2 2 7 3 2" xfId="47807" xr:uid="{00000000-0005-0000-0000-000085BA0000}"/>
    <cellStyle name="Notiz 2 2 7 4" xfId="47808" xr:uid="{00000000-0005-0000-0000-000086BA0000}"/>
    <cellStyle name="Notiz 2 2 8" xfId="47809" xr:uid="{00000000-0005-0000-0000-000087BA0000}"/>
    <cellStyle name="Notiz 2 2 8 2" xfId="47810" xr:uid="{00000000-0005-0000-0000-000088BA0000}"/>
    <cellStyle name="Notiz 2 2 8 2 2" xfId="47811" xr:uid="{00000000-0005-0000-0000-000089BA0000}"/>
    <cellStyle name="Notiz 2 2 8 3" xfId="47812" xr:uid="{00000000-0005-0000-0000-00008ABA0000}"/>
    <cellStyle name="Notiz 2 2 8 3 2" xfId="47813" xr:uid="{00000000-0005-0000-0000-00008BBA0000}"/>
    <cellStyle name="Notiz 2 2 8 4" xfId="47814" xr:uid="{00000000-0005-0000-0000-00008CBA0000}"/>
    <cellStyle name="Notiz 2 2 9" xfId="47815" xr:uid="{00000000-0005-0000-0000-00008DBA0000}"/>
    <cellStyle name="Notiz 2 2 9 2" xfId="47816" xr:uid="{00000000-0005-0000-0000-00008EBA0000}"/>
    <cellStyle name="Notiz 2 3" xfId="47817" xr:uid="{00000000-0005-0000-0000-00008FBA0000}"/>
    <cellStyle name="Notiz 2 3 2" xfId="47818" xr:uid="{00000000-0005-0000-0000-000090BA0000}"/>
    <cellStyle name="Notiz 2 3 2 2" xfId="47819" xr:uid="{00000000-0005-0000-0000-000091BA0000}"/>
    <cellStyle name="Notiz 2 3 2 2 2" xfId="47820" xr:uid="{00000000-0005-0000-0000-000092BA0000}"/>
    <cellStyle name="Notiz 2 3 2 3" xfId="47821" xr:uid="{00000000-0005-0000-0000-000093BA0000}"/>
    <cellStyle name="Notiz 2 3 2 4" xfId="47822" xr:uid="{00000000-0005-0000-0000-000094BA0000}"/>
    <cellStyle name="Notiz 2 3 3" xfId="47823" xr:uid="{00000000-0005-0000-0000-000095BA0000}"/>
    <cellStyle name="Notiz 2 3 3 2" xfId="47824" xr:uid="{00000000-0005-0000-0000-000096BA0000}"/>
    <cellStyle name="Notiz 2 3 4" xfId="47825" xr:uid="{00000000-0005-0000-0000-000097BA0000}"/>
    <cellStyle name="Notiz 2 3 5" xfId="47826" xr:uid="{00000000-0005-0000-0000-000098BA0000}"/>
    <cellStyle name="Notiz 2 3 6" xfId="47827" xr:uid="{00000000-0005-0000-0000-000099BA0000}"/>
    <cellStyle name="Notiz 2 3 7" xfId="47828" xr:uid="{00000000-0005-0000-0000-00009ABA0000}"/>
    <cellStyle name="Notiz 2 4" xfId="47829" xr:uid="{00000000-0005-0000-0000-00009BBA0000}"/>
    <cellStyle name="Notiz 2 4 2" xfId="47830" xr:uid="{00000000-0005-0000-0000-00009CBA0000}"/>
    <cellStyle name="Notiz 2 4 2 2" xfId="47831" xr:uid="{00000000-0005-0000-0000-00009DBA0000}"/>
    <cellStyle name="Notiz 2 4 2 2 2" xfId="47832" xr:uid="{00000000-0005-0000-0000-00009EBA0000}"/>
    <cellStyle name="Notiz 2 4 2 3" xfId="47833" xr:uid="{00000000-0005-0000-0000-00009FBA0000}"/>
    <cellStyle name="Notiz 2 4 2 3 2" xfId="47834" xr:uid="{00000000-0005-0000-0000-0000A0BA0000}"/>
    <cellStyle name="Notiz 2 4 2 4" xfId="47835" xr:uid="{00000000-0005-0000-0000-0000A1BA0000}"/>
    <cellStyle name="Notiz 2 4 2 4 2" xfId="47836" xr:uid="{00000000-0005-0000-0000-0000A2BA0000}"/>
    <cellStyle name="Notiz 2 4 2 5" xfId="47837" xr:uid="{00000000-0005-0000-0000-0000A3BA0000}"/>
    <cellStyle name="Notiz 2 4 3" xfId="47838" xr:uid="{00000000-0005-0000-0000-0000A4BA0000}"/>
    <cellStyle name="Notiz 2 4 3 2" xfId="47839" xr:uid="{00000000-0005-0000-0000-0000A5BA0000}"/>
    <cellStyle name="Notiz 2 4 3 2 2" xfId="47840" xr:uid="{00000000-0005-0000-0000-0000A6BA0000}"/>
    <cellStyle name="Notiz 2 4 3 3" xfId="47841" xr:uid="{00000000-0005-0000-0000-0000A7BA0000}"/>
    <cellStyle name="Notiz 2 4 3 3 2" xfId="47842" xr:uid="{00000000-0005-0000-0000-0000A8BA0000}"/>
    <cellStyle name="Notiz 2 4 3 4" xfId="47843" xr:uid="{00000000-0005-0000-0000-0000A9BA0000}"/>
    <cellStyle name="Notiz 2 4 4" xfId="47844" xr:uid="{00000000-0005-0000-0000-0000AABA0000}"/>
    <cellStyle name="Notiz 2 4 4 2" xfId="47845" xr:uid="{00000000-0005-0000-0000-0000ABBA0000}"/>
    <cellStyle name="Notiz 2 4 4 2 2" xfId="47846" xr:uid="{00000000-0005-0000-0000-0000ACBA0000}"/>
    <cellStyle name="Notiz 2 4 4 3" xfId="47847" xr:uid="{00000000-0005-0000-0000-0000ADBA0000}"/>
    <cellStyle name="Notiz 2 4 4 3 2" xfId="47848" xr:uid="{00000000-0005-0000-0000-0000AEBA0000}"/>
    <cellStyle name="Notiz 2 4 4 4" xfId="47849" xr:uid="{00000000-0005-0000-0000-0000AFBA0000}"/>
    <cellStyle name="Notiz 2 4 5" xfId="47850" xr:uid="{00000000-0005-0000-0000-0000B0BA0000}"/>
    <cellStyle name="Notiz 2 4 6" xfId="47851" xr:uid="{00000000-0005-0000-0000-0000B1BA0000}"/>
    <cellStyle name="Notiz 2 4 6 2" xfId="47852" xr:uid="{00000000-0005-0000-0000-0000B2BA0000}"/>
    <cellStyle name="Notiz 2 4 7" xfId="47853" xr:uid="{00000000-0005-0000-0000-0000B3BA0000}"/>
    <cellStyle name="Notiz 2 4 7 2" xfId="47854" xr:uid="{00000000-0005-0000-0000-0000B4BA0000}"/>
    <cellStyle name="Notiz 2 4 8" xfId="47855" xr:uid="{00000000-0005-0000-0000-0000B5BA0000}"/>
    <cellStyle name="Notiz 2 4 8 2" xfId="47856" xr:uid="{00000000-0005-0000-0000-0000B6BA0000}"/>
    <cellStyle name="Notiz 2 5" xfId="47857" xr:uid="{00000000-0005-0000-0000-0000B7BA0000}"/>
    <cellStyle name="Notiz 2 5 2" xfId="47858" xr:uid="{00000000-0005-0000-0000-0000B8BA0000}"/>
    <cellStyle name="Notiz 2 5 2 2" xfId="47859" xr:uid="{00000000-0005-0000-0000-0000B9BA0000}"/>
    <cellStyle name="Notiz 2 5 2 2 2" xfId="47860" xr:uid="{00000000-0005-0000-0000-0000BABA0000}"/>
    <cellStyle name="Notiz 2 5 2 3" xfId="47861" xr:uid="{00000000-0005-0000-0000-0000BBBA0000}"/>
    <cellStyle name="Notiz 2 5 2 3 2" xfId="47862" xr:uid="{00000000-0005-0000-0000-0000BCBA0000}"/>
    <cellStyle name="Notiz 2 5 2 4" xfId="47863" xr:uid="{00000000-0005-0000-0000-0000BDBA0000}"/>
    <cellStyle name="Notiz 2 5 3" xfId="47864" xr:uid="{00000000-0005-0000-0000-0000BEBA0000}"/>
    <cellStyle name="Notiz 2 5 3 2" xfId="47865" xr:uid="{00000000-0005-0000-0000-0000BFBA0000}"/>
    <cellStyle name="Notiz 2 5 4" xfId="47866" xr:uid="{00000000-0005-0000-0000-0000C0BA0000}"/>
    <cellStyle name="Notiz 2 5 4 2" xfId="47867" xr:uid="{00000000-0005-0000-0000-0000C1BA0000}"/>
    <cellStyle name="Notiz 2 5 5" xfId="47868" xr:uid="{00000000-0005-0000-0000-0000C2BA0000}"/>
    <cellStyle name="Notiz 2 6" xfId="47869" xr:uid="{00000000-0005-0000-0000-0000C3BA0000}"/>
    <cellStyle name="Notiz 2 6 2" xfId="47870" xr:uid="{00000000-0005-0000-0000-0000C4BA0000}"/>
    <cellStyle name="Notiz 2 6 2 2" xfId="47871" xr:uid="{00000000-0005-0000-0000-0000C5BA0000}"/>
    <cellStyle name="Notiz 2 6 3" xfId="47872" xr:uid="{00000000-0005-0000-0000-0000C6BA0000}"/>
    <cellStyle name="Notiz 2 6 4" xfId="47873" xr:uid="{00000000-0005-0000-0000-0000C7BA0000}"/>
    <cellStyle name="Notiz 2 6 4 2" xfId="47874" xr:uid="{00000000-0005-0000-0000-0000C8BA0000}"/>
    <cellStyle name="Notiz 2 6 4 2 2" xfId="47875" xr:uid="{00000000-0005-0000-0000-0000C9BA0000}"/>
    <cellStyle name="Notiz 2 6 4 3" xfId="47876" xr:uid="{00000000-0005-0000-0000-0000CABA0000}"/>
    <cellStyle name="Notiz 2 6 4 3 2" xfId="47877" xr:uid="{00000000-0005-0000-0000-0000CBBA0000}"/>
    <cellStyle name="Notiz 2 6 4 4" xfId="47878" xr:uid="{00000000-0005-0000-0000-0000CCBA0000}"/>
    <cellStyle name="Notiz 2 6 5" xfId="47879" xr:uid="{00000000-0005-0000-0000-0000CDBA0000}"/>
    <cellStyle name="Notiz 2 6 6" xfId="47880" xr:uid="{00000000-0005-0000-0000-0000CEBA0000}"/>
    <cellStyle name="Notiz 2 7" xfId="47881" xr:uid="{00000000-0005-0000-0000-0000CFBA0000}"/>
    <cellStyle name="Notiz 2 7 2" xfId="47882" xr:uid="{00000000-0005-0000-0000-0000D0BA0000}"/>
    <cellStyle name="Notiz 2 7 2 2" xfId="47883" xr:uid="{00000000-0005-0000-0000-0000D1BA0000}"/>
    <cellStyle name="Notiz 2 7 2 2 2" xfId="47884" xr:uid="{00000000-0005-0000-0000-0000D2BA0000}"/>
    <cellStyle name="Notiz 2 7 2 3" xfId="47885" xr:uid="{00000000-0005-0000-0000-0000D3BA0000}"/>
    <cellStyle name="Notiz 2 7 2 3 2" xfId="47886" xr:uid="{00000000-0005-0000-0000-0000D4BA0000}"/>
    <cellStyle name="Notiz 2 7 2 4" xfId="47887" xr:uid="{00000000-0005-0000-0000-0000D5BA0000}"/>
    <cellStyle name="Notiz 2 7 3" xfId="47888" xr:uid="{00000000-0005-0000-0000-0000D6BA0000}"/>
    <cellStyle name="Notiz 2 7 3 2" xfId="47889" xr:uid="{00000000-0005-0000-0000-0000D7BA0000}"/>
    <cellStyle name="Notiz 2 7 4" xfId="47890" xr:uid="{00000000-0005-0000-0000-0000D8BA0000}"/>
    <cellStyle name="Notiz 2 7 4 2" xfId="47891" xr:uid="{00000000-0005-0000-0000-0000D9BA0000}"/>
    <cellStyle name="Notiz 2 7 5" xfId="47892" xr:uid="{00000000-0005-0000-0000-0000DABA0000}"/>
    <cellStyle name="Notiz 2 8" xfId="47893" xr:uid="{00000000-0005-0000-0000-0000DBBA0000}"/>
    <cellStyle name="Notiz 2 8 2" xfId="47894" xr:uid="{00000000-0005-0000-0000-0000DCBA0000}"/>
    <cellStyle name="Notiz 2 8 2 2" xfId="47895" xr:uid="{00000000-0005-0000-0000-0000DDBA0000}"/>
    <cellStyle name="Notiz 2 8 3" xfId="47896" xr:uid="{00000000-0005-0000-0000-0000DEBA0000}"/>
    <cellStyle name="Notiz 2 8 3 2" xfId="47897" xr:uid="{00000000-0005-0000-0000-0000DFBA0000}"/>
    <cellStyle name="Notiz 2 8 4" xfId="47898" xr:uid="{00000000-0005-0000-0000-0000E0BA0000}"/>
    <cellStyle name="Notiz 2 8 4 2" xfId="47899" xr:uid="{00000000-0005-0000-0000-0000E1BA0000}"/>
    <cellStyle name="Notiz 2 9" xfId="47900" xr:uid="{00000000-0005-0000-0000-0000E2BA0000}"/>
    <cellStyle name="Notiz 2 9 2" xfId="47901" xr:uid="{00000000-0005-0000-0000-0000E3BA0000}"/>
    <cellStyle name="Notiz 2 9 2 2" xfId="47902" xr:uid="{00000000-0005-0000-0000-0000E4BA0000}"/>
    <cellStyle name="Notiz 2 9 3" xfId="47903" xr:uid="{00000000-0005-0000-0000-0000E5BA0000}"/>
    <cellStyle name="Notiz 2 9 3 2" xfId="47904" xr:uid="{00000000-0005-0000-0000-0000E6BA0000}"/>
    <cellStyle name="Notiz 2 9 4" xfId="47905" xr:uid="{00000000-0005-0000-0000-0000E7BA0000}"/>
    <cellStyle name="Notiz 2_Aug" xfId="47906" xr:uid="{00000000-0005-0000-0000-0000E8BA0000}"/>
    <cellStyle name="Notiz 3" xfId="184" xr:uid="{00000000-0005-0000-0000-0000E9BA0000}"/>
    <cellStyle name="Notiz 3 10" xfId="47907" xr:uid="{00000000-0005-0000-0000-0000EABA0000}"/>
    <cellStyle name="Notiz 3 10 2" xfId="47908" xr:uid="{00000000-0005-0000-0000-0000EBBA0000}"/>
    <cellStyle name="Notiz 3 11" xfId="47909" xr:uid="{00000000-0005-0000-0000-0000ECBA0000}"/>
    <cellStyle name="Notiz 3 11 2" xfId="47910" xr:uid="{00000000-0005-0000-0000-0000EDBA0000}"/>
    <cellStyle name="Notiz 3 12" xfId="47911" xr:uid="{00000000-0005-0000-0000-0000EEBA0000}"/>
    <cellStyle name="Notiz 3 12 2" xfId="47912" xr:uid="{00000000-0005-0000-0000-0000EFBA0000}"/>
    <cellStyle name="Notiz 3 13" xfId="47913" xr:uid="{00000000-0005-0000-0000-0000F0BA0000}"/>
    <cellStyle name="Notiz 3 14" xfId="47914" xr:uid="{00000000-0005-0000-0000-0000F1BA0000}"/>
    <cellStyle name="Notiz 3 15" xfId="47915" xr:uid="{00000000-0005-0000-0000-0000F2BA0000}"/>
    <cellStyle name="Notiz 3 2" xfId="47916" xr:uid="{00000000-0005-0000-0000-0000F3BA0000}"/>
    <cellStyle name="Notiz 3 2 10" xfId="47917" xr:uid="{00000000-0005-0000-0000-0000F4BA0000}"/>
    <cellStyle name="Notiz 3 2 10 2" xfId="47918" xr:uid="{00000000-0005-0000-0000-0000F5BA0000}"/>
    <cellStyle name="Notiz 3 2 11" xfId="47919" xr:uid="{00000000-0005-0000-0000-0000F6BA0000}"/>
    <cellStyle name="Notiz 3 2 11 2" xfId="47920" xr:uid="{00000000-0005-0000-0000-0000F7BA0000}"/>
    <cellStyle name="Notiz 3 2 12" xfId="47921" xr:uid="{00000000-0005-0000-0000-0000F8BA0000}"/>
    <cellStyle name="Notiz 3 2 13" xfId="47922" xr:uid="{00000000-0005-0000-0000-0000F9BA0000}"/>
    <cellStyle name="Notiz 3 2 2" xfId="47923" xr:uid="{00000000-0005-0000-0000-0000FABA0000}"/>
    <cellStyle name="Notiz 3 2 2 2" xfId="47924" xr:uid="{00000000-0005-0000-0000-0000FBBA0000}"/>
    <cellStyle name="Notiz 3 2 2 2 2" xfId="47925" xr:uid="{00000000-0005-0000-0000-0000FCBA0000}"/>
    <cellStyle name="Notiz 3 2 2 2 2 2" xfId="47926" xr:uid="{00000000-0005-0000-0000-0000FDBA0000}"/>
    <cellStyle name="Notiz 3 2 2 2 3" xfId="47927" xr:uid="{00000000-0005-0000-0000-0000FEBA0000}"/>
    <cellStyle name="Notiz 3 2 2 2 3 2" xfId="47928" xr:uid="{00000000-0005-0000-0000-0000FFBA0000}"/>
    <cellStyle name="Notiz 3 2 2 2 4" xfId="47929" xr:uid="{00000000-0005-0000-0000-000000BB0000}"/>
    <cellStyle name="Notiz 3 2 2 3" xfId="47930" xr:uid="{00000000-0005-0000-0000-000001BB0000}"/>
    <cellStyle name="Notiz 3 2 2 3 2" xfId="47931" xr:uid="{00000000-0005-0000-0000-000002BB0000}"/>
    <cellStyle name="Notiz 3 2 2 3 2 2" xfId="47932" xr:uid="{00000000-0005-0000-0000-000003BB0000}"/>
    <cellStyle name="Notiz 3 2 2 3 3" xfId="47933" xr:uid="{00000000-0005-0000-0000-000004BB0000}"/>
    <cellStyle name="Notiz 3 2 2 4" xfId="47934" xr:uid="{00000000-0005-0000-0000-000005BB0000}"/>
    <cellStyle name="Notiz 3 2 2 4 2" xfId="47935" xr:uid="{00000000-0005-0000-0000-000006BB0000}"/>
    <cellStyle name="Notiz 3 2 2 5" xfId="47936" xr:uid="{00000000-0005-0000-0000-000007BB0000}"/>
    <cellStyle name="Notiz 3 2 2 5 2" xfId="47937" xr:uid="{00000000-0005-0000-0000-000008BB0000}"/>
    <cellStyle name="Notiz 3 2 2 6" xfId="47938" xr:uid="{00000000-0005-0000-0000-000009BB0000}"/>
    <cellStyle name="Notiz 3 2 2 7" xfId="47939" xr:uid="{00000000-0005-0000-0000-00000ABB0000}"/>
    <cellStyle name="Notiz 3 2 3" xfId="47940" xr:uid="{00000000-0005-0000-0000-00000BBB0000}"/>
    <cellStyle name="Notiz 3 2 3 2" xfId="47941" xr:uid="{00000000-0005-0000-0000-00000CBB0000}"/>
    <cellStyle name="Notiz 3 2 3 2 2" xfId="47942" xr:uid="{00000000-0005-0000-0000-00000DBB0000}"/>
    <cellStyle name="Notiz 3 2 3 2 2 2" xfId="47943" xr:uid="{00000000-0005-0000-0000-00000EBB0000}"/>
    <cellStyle name="Notiz 3 2 3 2 3" xfId="47944" xr:uid="{00000000-0005-0000-0000-00000FBB0000}"/>
    <cellStyle name="Notiz 3 2 3 3" xfId="47945" xr:uid="{00000000-0005-0000-0000-000010BB0000}"/>
    <cellStyle name="Notiz 3 2 3 3 2" xfId="47946" xr:uid="{00000000-0005-0000-0000-000011BB0000}"/>
    <cellStyle name="Notiz 3 2 3 4" xfId="47947" xr:uid="{00000000-0005-0000-0000-000012BB0000}"/>
    <cellStyle name="Notiz 3 2 3 4 2" xfId="47948" xr:uid="{00000000-0005-0000-0000-000013BB0000}"/>
    <cellStyle name="Notiz 3 2 3 5" xfId="47949" xr:uid="{00000000-0005-0000-0000-000014BB0000}"/>
    <cellStyle name="Notiz 3 2 4" xfId="47950" xr:uid="{00000000-0005-0000-0000-000015BB0000}"/>
    <cellStyle name="Notiz 3 2 4 2" xfId="47951" xr:uid="{00000000-0005-0000-0000-000016BB0000}"/>
    <cellStyle name="Notiz 3 2 4 2 2" xfId="47952" xr:uid="{00000000-0005-0000-0000-000017BB0000}"/>
    <cellStyle name="Notiz 3 2 4 3" xfId="47953" xr:uid="{00000000-0005-0000-0000-000018BB0000}"/>
    <cellStyle name="Notiz 3 2 4 3 2" xfId="47954" xr:uid="{00000000-0005-0000-0000-000019BB0000}"/>
    <cellStyle name="Notiz 3 2 4 4" xfId="47955" xr:uid="{00000000-0005-0000-0000-00001ABB0000}"/>
    <cellStyle name="Notiz 3 2 5" xfId="47956" xr:uid="{00000000-0005-0000-0000-00001BBB0000}"/>
    <cellStyle name="Notiz 3 2 5 2" xfId="47957" xr:uid="{00000000-0005-0000-0000-00001CBB0000}"/>
    <cellStyle name="Notiz 3 2 5 2 2" xfId="47958" xr:uid="{00000000-0005-0000-0000-00001DBB0000}"/>
    <cellStyle name="Notiz 3 2 5 3" xfId="47959" xr:uid="{00000000-0005-0000-0000-00001EBB0000}"/>
    <cellStyle name="Notiz 3 2 5 3 2" xfId="47960" xr:uid="{00000000-0005-0000-0000-00001FBB0000}"/>
    <cellStyle name="Notiz 3 2 5 4" xfId="47961" xr:uid="{00000000-0005-0000-0000-000020BB0000}"/>
    <cellStyle name="Notiz 3 2 6" xfId="47962" xr:uid="{00000000-0005-0000-0000-000021BB0000}"/>
    <cellStyle name="Notiz 3 2 6 2" xfId="47963" xr:uid="{00000000-0005-0000-0000-000022BB0000}"/>
    <cellStyle name="Notiz 3 2 6 2 2" xfId="47964" xr:uid="{00000000-0005-0000-0000-000023BB0000}"/>
    <cellStyle name="Notiz 3 2 6 3" xfId="47965" xr:uid="{00000000-0005-0000-0000-000024BB0000}"/>
    <cellStyle name="Notiz 3 2 6 3 2" xfId="47966" xr:uid="{00000000-0005-0000-0000-000025BB0000}"/>
    <cellStyle name="Notiz 3 2 6 4" xfId="47967" xr:uid="{00000000-0005-0000-0000-000026BB0000}"/>
    <cellStyle name="Notiz 3 2 7" xfId="47968" xr:uid="{00000000-0005-0000-0000-000027BB0000}"/>
    <cellStyle name="Notiz 3 2 7 2" xfId="47969" xr:uid="{00000000-0005-0000-0000-000028BB0000}"/>
    <cellStyle name="Notiz 3 2 7 2 2" xfId="47970" xr:uid="{00000000-0005-0000-0000-000029BB0000}"/>
    <cellStyle name="Notiz 3 2 7 3" xfId="47971" xr:uid="{00000000-0005-0000-0000-00002ABB0000}"/>
    <cellStyle name="Notiz 3 2 7 3 2" xfId="47972" xr:uid="{00000000-0005-0000-0000-00002BBB0000}"/>
    <cellStyle name="Notiz 3 2 7 4" xfId="47973" xr:uid="{00000000-0005-0000-0000-00002CBB0000}"/>
    <cellStyle name="Notiz 3 2 8" xfId="47974" xr:uid="{00000000-0005-0000-0000-00002DBB0000}"/>
    <cellStyle name="Notiz 3 2 8 2" xfId="47975" xr:uid="{00000000-0005-0000-0000-00002EBB0000}"/>
    <cellStyle name="Notiz 3 2 8 2 2" xfId="47976" xr:uid="{00000000-0005-0000-0000-00002FBB0000}"/>
    <cellStyle name="Notiz 3 2 8 3" xfId="47977" xr:uid="{00000000-0005-0000-0000-000030BB0000}"/>
    <cellStyle name="Notiz 3 2 8 3 2" xfId="47978" xr:uid="{00000000-0005-0000-0000-000031BB0000}"/>
    <cellStyle name="Notiz 3 2 8 4" xfId="47979" xr:uid="{00000000-0005-0000-0000-000032BB0000}"/>
    <cellStyle name="Notiz 3 2 9" xfId="47980" xr:uid="{00000000-0005-0000-0000-000033BB0000}"/>
    <cellStyle name="Notiz 3 2 9 2" xfId="47981" xr:uid="{00000000-0005-0000-0000-000034BB0000}"/>
    <cellStyle name="Notiz 3 2_Aug" xfId="47982" xr:uid="{00000000-0005-0000-0000-000035BB0000}"/>
    <cellStyle name="Notiz 3 3" xfId="47983" xr:uid="{00000000-0005-0000-0000-000036BB0000}"/>
    <cellStyle name="Notiz 3 3 2" xfId="47984" xr:uid="{00000000-0005-0000-0000-000037BB0000}"/>
    <cellStyle name="Notiz 3 3 2 2" xfId="47985" xr:uid="{00000000-0005-0000-0000-000038BB0000}"/>
    <cellStyle name="Notiz 3 3 2 2 2" xfId="47986" xr:uid="{00000000-0005-0000-0000-000039BB0000}"/>
    <cellStyle name="Notiz 3 3 2 2 2 2" xfId="47987" xr:uid="{00000000-0005-0000-0000-00003ABB0000}"/>
    <cellStyle name="Notiz 3 3 2 2 3" xfId="47988" xr:uid="{00000000-0005-0000-0000-00003BBB0000}"/>
    <cellStyle name="Notiz 3 3 2 3" xfId="47989" xr:uid="{00000000-0005-0000-0000-00003CBB0000}"/>
    <cellStyle name="Notiz 3 3 2 3 2" xfId="47990" xr:uid="{00000000-0005-0000-0000-00003DBB0000}"/>
    <cellStyle name="Notiz 3 3 2 4" xfId="47991" xr:uid="{00000000-0005-0000-0000-00003EBB0000}"/>
    <cellStyle name="Notiz 3 3 2 4 2" xfId="47992" xr:uid="{00000000-0005-0000-0000-00003FBB0000}"/>
    <cellStyle name="Notiz 3 3 2 5" xfId="47993" xr:uid="{00000000-0005-0000-0000-000040BB0000}"/>
    <cellStyle name="Notiz 3 3 3" xfId="47994" xr:uid="{00000000-0005-0000-0000-000041BB0000}"/>
    <cellStyle name="Notiz 3 3 3 2" xfId="47995" xr:uid="{00000000-0005-0000-0000-000042BB0000}"/>
    <cellStyle name="Notiz 3 3 3 2 2" xfId="47996" xr:uid="{00000000-0005-0000-0000-000043BB0000}"/>
    <cellStyle name="Notiz 3 3 3 3" xfId="47997" xr:uid="{00000000-0005-0000-0000-000044BB0000}"/>
    <cellStyle name="Notiz 3 3 3 3 2" xfId="47998" xr:uid="{00000000-0005-0000-0000-000045BB0000}"/>
    <cellStyle name="Notiz 3 3 3 4" xfId="47999" xr:uid="{00000000-0005-0000-0000-000046BB0000}"/>
    <cellStyle name="Notiz 3 3 3 4 2" xfId="48000" xr:uid="{00000000-0005-0000-0000-000047BB0000}"/>
    <cellStyle name="Notiz 3 3 3 5" xfId="48001" xr:uid="{00000000-0005-0000-0000-000048BB0000}"/>
    <cellStyle name="Notiz 3 3 4" xfId="48002" xr:uid="{00000000-0005-0000-0000-000049BB0000}"/>
    <cellStyle name="Notiz 3 3 4 2" xfId="48003" xr:uid="{00000000-0005-0000-0000-00004ABB0000}"/>
    <cellStyle name="Notiz 3 3 4 2 2" xfId="48004" xr:uid="{00000000-0005-0000-0000-00004BBB0000}"/>
    <cellStyle name="Notiz 3 3 4 3" xfId="48005" xr:uid="{00000000-0005-0000-0000-00004CBB0000}"/>
    <cellStyle name="Notiz 3 3 4 3 2" xfId="48006" xr:uid="{00000000-0005-0000-0000-00004DBB0000}"/>
    <cellStyle name="Notiz 3 3 4 4" xfId="48007" xr:uid="{00000000-0005-0000-0000-00004EBB0000}"/>
    <cellStyle name="Notiz 3 3 4 4 2" xfId="48008" xr:uid="{00000000-0005-0000-0000-00004FBB0000}"/>
    <cellStyle name="Notiz 3 3 4 5" xfId="48009" xr:uid="{00000000-0005-0000-0000-000050BB0000}"/>
    <cellStyle name="Notiz 3 3 5" xfId="48010" xr:uid="{00000000-0005-0000-0000-000051BB0000}"/>
    <cellStyle name="Notiz 3 3 5 2" xfId="48011" xr:uid="{00000000-0005-0000-0000-000052BB0000}"/>
    <cellStyle name="Notiz 3 3 6" xfId="48012" xr:uid="{00000000-0005-0000-0000-000053BB0000}"/>
    <cellStyle name="Notiz 3 3 6 2" xfId="48013" xr:uid="{00000000-0005-0000-0000-000054BB0000}"/>
    <cellStyle name="Notiz 3 3 7" xfId="48014" xr:uid="{00000000-0005-0000-0000-000055BB0000}"/>
    <cellStyle name="Notiz 3 3 8" xfId="48015" xr:uid="{00000000-0005-0000-0000-000056BB0000}"/>
    <cellStyle name="Notiz 3 4" xfId="48016" xr:uid="{00000000-0005-0000-0000-000057BB0000}"/>
    <cellStyle name="Notiz 3 4 2" xfId="48017" xr:uid="{00000000-0005-0000-0000-000058BB0000}"/>
    <cellStyle name="Notiz 3 4 2 2" xfId="48018" xr:uid="{00000000-0005-0000-0000-000059BB0000}"/>
    <cellStyle name="Notiz 3 4 2 2 2" xfId="48019" xr:uid="{00000000-0005-0000-0000-00005ABB0000}"/>
    <cellStyle name="Notiz 3 4 2 3" xfId="48020" xr:uid="{00000000-0005-0000-0000-00005BBB0000}"/>
    <cellStyle name="Notiz 3 4 3" xfId="48021" xr:uid="{00000000-0005-0000-0000-00005CBB0000}"/>
    <cellStyle name="Notiz 3 4 3 2" xfId="48022" xr:uid="{00000000-0005-0000-0000-00005DBB0000}"/>
    <cellStyle name="Notiz 3 4 3 2 2" xfId="48023" xr:uid="{00000000-0005-0000-0000-00005EBB0000}"/>
    <cellStyle name="Notiz 3 4 3 3" xfId="48024" xr:uid="{00000000-0005-0000-0000-00005FBB0000}"/>
    <cellStyle name="Notiz 3 4 4" xfId="48025" xr:uid="{00000000-0005-0000-0000-000060BB0000}"/>
    <cellStyle name="Notiz 3 4 4 2" xfId="48026" xr:uid="{00000000-0005-0000-0000-000061BB0000}"/>
    <cellStyle name="Notiz 3 4 5" xfId="48027" xr:uid="{00000000-0005-0000-0000-000062BB0000}"/>
    <cellStyle name="Notiz 3 5" xfId="48028" xr:uid="{00000000-0005-0000-0000-000063BB0000}"/>
    <cellStyle name="Notiz 3 5 2" xfId="48029" xr:uid="{00000000-0005-0000-0000-000064BB0000}"/>
    <cellStyle name="Notiz 3 5 2 2" xfId="48030" xr:uid="{00000000-0005-0000-0000-000065BB0000}"/>
    <cellStyle name="Notiz 3 5 2 2 2" xfId="48031" xr:uid="{00000000-0005-0000-0000-000066BB0000}"/>
    <cellStyle name="Notiz 3 5 2 3" xfId="48032" xr:uid="{00000000-0005-0000-0000-000067BB0000}"/>
    <cellStyle name="Notiz 3 5 2 3 2" xfId="48033" xr:uid="{00000000-0005-0000-0000-000068BB0000}"/>
    <cellStyle name="Notiz 3 5 2 4" xfId="48034" xr:uid="{00000000-0005-0000-0000-000069BB0000}"/>
    <cellStyle name="Notiz 3 5 3" xfId="48035" xr:uid="{00000000-0005-0000-0000-00006ABB0000}"/>
    <cellStyle name="Notiz 3 5 3 2" xfId="48036" xr:uid="{00000000-0005-0000-0000-00006BBB0000}"/>
    <cellStyle name="Notiz 3 5 4" xfId="48037" xr:uid="{00000000-0005-0000-0000-00006CBB0000}"/>
    <cellStyle name="Notiz 3 5 4 2" xfId="48038" xr:uid="{00000000-0005-0000-0000-00006DBB0000}"/>
    <cellStyle name="Notiz 3 5 5" xfId="48039" xr:uid="{00000000-0005-0000-0000-00006EBB0000}"/>
    <cellStyle name="Notiz 3 6" xfId="48040" xr:uid="{00000000-0005-0000-0000-00006FBB0000}"/>
    <cellStyle name="Notiz 3 6 2" xfId="48041" xr:uid="{00000000-0005-0000-0000-000070BB0000}"/>
    <cellStyle name="Notiz 3 6 2 2" xfId="48042" xr:uid="{00000000-0005-0000-0000-000071BB0000}"/>
    <cellStyle name="Notiz 3 6 3" xfId="48043" xr:uid="{00000000-0005-0000-0000-000072BB0000}"/>
    <cellStyle name="Notiz 3 6 3 2" xfId="48044" xr:uid="{00000000-0005-0000-0000-000073BB0000}"/>
    <cellStyle name="Notiz 3 6 4" xfId="48045" xr:uid="{00000000-0005-0000-0000-000074BB0000}"/>
    <cellStyle name="Notiz 3 7" xfId="48046" xr:uid="{00000000-0005-0000-0000-000075BB0000}"/>
    <cellStyle name="Notiz 3 7 2" xfId="48047" xr:uid="{00000000-0005-0000-0000-000076BB0000}"/>
    <cellStyle name="Notiz 3 7 2 2" xfId="48048" xr:uid="{00000000-0005-0000-0000-000077BB0000}"/>
    <cellStyle name="Notiz 3 7 3" xfId="48049" xr:uid="{00000000-0005-0000-0000-000078BB0000}"/>
    <cellStyle name="Notiz 3 7 3 2" xfId="48050" xr:uid="{00000000-0005-0000-0000-000079BB0000}"/>
    <cellStyle name="Notiz 3 7 4" xfId="48051" xr:uid="{00000000-0005-0000-0000-00007ABB0000}"/>
    <cellStyle name="Notiz 3 8" xfId="48052" xr:uid="{00000000-0005-0000-0000-00007BBB0000}"/>
    <cellStyle name="Notiz 3 8 2" xfId="48053" xr:uid="{00000000-0005-0000-0000-00007CBB0000}"/>
    <cellStyle name="Notiz 3 8 2 2" xfId="48054" xr:uid="{00000000-0005-0000-0000-00007DBB0000}"/>
    <cellStyle name="Notiz 3 8 3" xfId="48055" xr:uid="{00000000-0005-0000-0000-00007EBB0000}"/>
    <cellStyle name="Notiz 3 8 3 2" xfId="48056" xr:uid="{00000000-0005-0000-0000-00007FBB0000}"/>
    <cellStyle name="Notiz 3 8 4" xfId="48057" xr:uid="{00000000-0005-0000-0000-000080BB0000}"/>
    <cellStyle name="Notiz 3 9" xfId="48058" xr:uid="{00000000-0005-0000-0000-000081BB0000}"/>
    <cellStyle name="Notiz 3 9 2" xfId="48059" xr:uid="{00000000-0005-0000-0000-000082BB0000}"/>
    <cellStyle name="Notiz 3 9 2 2" xfId="48060" xr:uid="{00000000-0005-0000-0000-000083BB0000}"/>
    <cellStyle name="Notiz 3 9 3" xfId="48061" xr:uid="{00000000-0005-0000-0000-000084BB0000}"/>
    <cellStyle name="Notiz 3 9 3 2" xfId="48062" xr:uid="{00000000-0005-0000-0000-000085BB0000}"/>
    <cellStyle name="Notiz 3 9 4" xfId="48063" xr:uid="{00000000-0005-0000-0000-000086BB0000}"/>
    <cellStyle name="Notiz 3_Aug" xfId="48064" xr:uid="{00000000-0005-0000-0000-000087BB0000}"/>
    <cellStyle name="Notiz 4" xfId="48065" xr:uid="{00000000-0005-0000-0000-000088BB0000}"/>
    <cellStyle name="Notiz 4 10" xfId="48066" xr:uid="{00000000-0005-0000-0000-000089BB0000}"/>
    <cellStyle name="Notiz 4 10 2" xfId="48067" xr:uid="{00000000-0005-0000-0000-00008ABB0000}"/>
    <cellStyle name="Notiz 4 11" xfId="48068" xr:uid="{00000000-0005-0000-0000-00008BBB0000}"/>
    <cellStyle name="Notiz 4 11 2" xfId="48069" xr:uid="{00000000-0005-0000-0000-00008CBB0000}"/>
    <cellStyle name="Notiz 4 12" xfId="48070" xr:uid="{00000000-0005-0000-0000-00008DBB0000}"/>
    <cellStyle name="Notiz 4 12 2" xfId="48071" xr:uid="{00000000-0005-0000-0000-00008EBB0000}"/>
    <cellStyle name="Notiz 4 13" xfId="48072" xr:uid="{00000000-0005-0000-0000-00008FBB0000}"/>
    <cellStyle name="Notiz 4 14" xfId="48073" xr:uid="{00000000-0005-0000-0000-000090BB0000}"/>
    <cellStyle name="Notiz 4 2" xfId="48074" xr:uid="{00000000-0005-0000-0000-000091BB0000}"/>
    <cellStyle name="Notiz 4 2 10" xfId="48075" xr:uid="{00000000-0005-0000-0000-000092BB0000}"/>
    <cellStyle name="Notiz 4 2 10 2" xfId="48076" xr:uid="{00000000-0005-0000-0000-000093BB0000}"/>
    <cellStyle name="Notiz 4 2 11" xfId="48077" xr:uid="{00000000-0005-0000-0000-000094BB0000}"/>
    <cellStyle name="Notiz 4 2 12" xfId="48078" xr:uid="{00000000-0005-0000-0000-000095BB0000}"/>
    <cellStyle name="Notiz 4 2 2" xfId="48079" xr:uid="{00000000-0005-0000-0000-000096BB0000}"/>
    <cellStyle name="Notiz 4 2 2 2" xfId="48080" xr:uid="{00000000-0005-0000-0000-000097BB0000}"/>
    <cellStyle name="Notiz 4 2 2 2 2" xfId="48081" xr:uid="{00000000-0005-0000-0000-000098BB0000}"/>
    <cellStyle name="Notiz 4 2 2 2 2 2" xfId="48082" xr:uid="{00000000-0005-0000-0000-000099BB0000}"/>
    <cellStyle name="Notiz 4 2 2 2 3" xfId="48083" xr:uid="{00000000-0005-0000-0000-00009ABB0000}"/>
    <cellStyle name="Notiz 4 2 2 2 3 2" xfId="48084" xr:uid="{00000000-0005-0000-0000-00009BBB0000}"/>
    <cellStyle name="Notiz 4 2 2 2 4" xfId="48085" xr:uid="{00000000-0005-0000-0000-00009CBB0000}"/>
    <cellStyle name="Notiz 4 2 2 3" xfId="48086" xr:uid="{00000000-0005-0000-0000-00009DBB0000}"/>
    <cellStyle name="Notiz 4 2 2 3 2" xfId="48087" xr:uid="{00000000-0005-0000-0000-00009EBB0000}"/>
    <cellStyle name="Notiz 4 2 2 3 2 2" xfId="48088" xr:uid="{00000000-0005-0000-0000-00009FBB0000}"/>
    <cellStyle name="Notiz 4 2 2 3 3" xfId="48089" xr:uid="{00000000-0005-0000-0000-0000A0BB0000}"/>
    <cellStyle name="Notiz 4 2 2 4" xfId="48090" xr:uid="{00000000-0005-0000-0000-0000A1BB0000}"/>
    <cellStyle name="Notiz 4 2 2 4 2" xfId="48091" xr:uid="{00000000-0005-0000-0000-0000A2BB0000}"/>
    <cellStyle name="Notiz 4 2 2 5" xfId="48092" xr:uid="{00000000-0005-0000-0000-0000A3BB0000}"/>
    <cellStyle name="Notiz 4 2 3" xfId="48093" xr:uid="{00000000-0005-0000-0000-0000A4BB0000}"/>
    <cellStyle name="Notiz 4 2 3 2" xfId="48094" xr:uid="{00000000-0005-0000-0000-0000A5BB0000}"/>
    <cellStyle name="Notiz 4 2 3 2 2" xfId="48095" xr:uid="{00000000-0005-0000-0000-0000A6BB0000}"/>
    <cellStyle name="Notiz 4 2 3 2 2 2" xfId="48096" xr:uid="{00000000-0005-0000-0000-0000A7BB0000}"/>
    <cellStyle name="Notiz 4 2 3 2 3" xfId="48097" xr:uid="{00000000-0005-0000-0000-0000A8BB0000}"/>
    <cellStyle name="Notiz 4 2 3 3" xfId="48098" xr:uid="{00000000-0005-0000-0000-0000A9BB0000}"/>
    <cellStyle name="Notiz 4 2 3 3 2" xfId="48099" xr:uid="{00000000-0005-0000-0000-0000AABB0000}"/>
    <cellStyle name="Notiz 4 2 3 4" xfId="48100" xr:uid="{00000000-0005-0000-0000-0000ABBB0000}"/>
    <cellStyle name="Notiz 4 2 3 4 2" xfId="48101" xr:uid="{00000000-0005-0000-0000-0000ACBB0000}"/>
    <cellStyle name="Notiz 4 2 3 5" xfId="48102" xr:uid="{00000000-0005-0000-0000-0000ADBB0000}"/>
    <cellStyle name="Notiz 4 2 4" xfId="48103" xr:uid="{00000000-0005-0000-0000-0000AEBB0000}"/>
    <cellStyle name="Notiz 4 2 4 2" xfId="48104" xr:uid="{00000000-0005-0000-0000-0000AFBB0000}"/>
    <cellStyle name="Notiz 4 2 4 2 2" xfId="48105" xr:uid="{00000000-0005-0000-0000-0000B0BB0000}"/>
    <cellStyle name="Notiz 4 2 4 3" xfId="48106" xr:uid="{00000000-0005-0000-0000-0000B1BB0000}"/>
    <cellStyle name="Notiz 4 2 4 3 2" xfId="48107" xr:uid="{00000000-0005-0000-0000-0000B2BB0000}"/>
    <cellStyle name="Notiz 4 2 4 4" xfId="48108" xr:uid="{00000000-0005-0000-0000-0000B3BB0000}"/>
    <cellStyle name="Notiz 4 2 5" xfId="48109" xr:uid="{00000000-0005-0000-0000-0000B4BB0000}"/>
    <cellStyle name="Notiz 4 2 5 2" xfId="48110" xr:uid="{00000000-0005-0000-0000-0000B5BB0000}"/>
    <cellStyle name="Notiz 4 2 5 2 2" xfId="48111" xr:uid="{00000000-0005-0000-0000-0000B6BB0000}"/>
    <cellStyle name="Notiz 4 2 5 3" xfId="48112" xr:uid="{00000000-0005-0000-0000-0000B7BB0000}"/>
    <cellStyle name="Notiz 4 2 5 3 2" xfId="48113" xr:uid="{00000000-0005-0000-0000-0000B8BB0000}"/>
    <cellStyle name="Notiz 4 2 5 4" xfId="48114" xr:uid="{00000000-0005-0000-0000-0000B9BB0000}"/>
    <cellStyle name="Notiz 4 2 6" xfId="48115" xr:uid="{00000000-0005-0000-0000-0000BABB0000}"/>
    <cellStyle name="Notiz 4 2 6 2" xfId="48116" xr:uid="{00000000-0005-0000-0000-0000BBBB0000}"/>
    <cellStyle name="Notiz 4 2 6 2 2" xfId="48117" xr:uid="{00000000-0005-0000-0000-0000BCBB0000}"/>
    <cellStyle name="Notiz 4 2 6 3" xfId="48118" xr:uid="{00000000-0005-0000-0000-0000BDBB0000}"/>
    <cellStyle name="Notiz 4 2 6 3 2" xfId="48119" xr:uid="{00000000-0005-0000-0000-0000BEBB0000}"/>
    <cellStyle name="Notiz 4 2 6 4" xfId="48120" xr:uid="{00000000-0005-0000-0000-0000BFBB0000}"/>
    <cellStyle name="Notiz 4 2 7" xfId="48121" xr:uid="{00000000-0005-0000-0000-0000C0BB0000}"/>
    <cellStyle name="Notiz 4 2 7 2" xfId="48122" xr:uid="{00000000-0005-0000-0000-0000C1BB0000}"/>
    <cellStyle name="Notiz 4 2 7 2 2" xfId="48123" xr:uid="{00000000-0005-0000-0000-0000C2BB0000}"/>
    <cellStyle name="Notiz 4 2 7 3" xfId="48124" xr:uid="{00000000-0005-0000-0000-0000C3BB0000}"/>
    <cellStyle name="Notiz 4 2 7 3 2" xfId="48125" xr:uid="{00000000-0005-0000-0000-0000C4BB0000}"/>
    <cellStyle name="Notiz 4 2 7 4" xfId="48126" xr:uid="{00000000-0005-0000-0000-0000C5BB0000}"/>
    <cellStyle name="Notiz 4 2 8" xfId="48127" xr:uid="{00000000-0005-0000-0000-0000C6BB0000}"/>
    <cellStyle name="Notiz 4 2 8 2" xfId="48128" xr:uid="{00000000-0005-0000-0000-0000C7BB0000}"/>
    <cellStyle name="Notiz 4 2 9" xfId="48129" xr:uid="{00000000-0005-0000-0000-0000C8BB0000}"/>
    <cellStyle name="Notiz 4 2 9 2" xfId="48130" xr:uid="{00000000-0005-0000-0000-0000C9BB0000}"/>
    <cellStyle name="Notiz 4 2_Aug" xfId="48131" xr:uid="{00000000-0005-0000-0000-0000CABB0000}"/>
    <cellStyle name="Notiz 4 3" xfId="48132" xr:uid="{00000000-0005-0000-0000-0000CBBB0000}"/>
    <cellStyle name="Notiz 4 3 2" xfId="48133" xr:uid="{00000000-0005-0000-0000-0000CCBB0000}"/>
    <cellStyle name="Notiz 4 3 2 2" xfId="48134" xr:uid="{00000000-0005-0000-0000-0000CDBB0000}"/>
    <cellStyle name="Notiz 4 3 2 2 2" xfId="48135" xr:uid="{00000000-0005-0000-0000-0000CEBB0000}"/>
    <cellStyle name="Notiz 4 3 2 2 2 2" xfId="48136" xr:uid="{00000000-0005-0000-0000-0000CFBB0000}"/>
    <cellStyle name="Notiz 4 3 2 2 3" xfId="48137" xr:uid="{00000000-0005-0000-0000-0000D0BB0000}"/>
    <cellStyle name="Notiz 4 3 2 3" xfId="48138" xr:uid="{00000000-0005-0000-0000-0000D1BB0000}"/>
    <cellStyle name="Notiz 4 3 2 3 2" xfId="48139" xr:uid="{00000000-0005-0000-0000-0000D2BB0000}"/>
    <cellStyle name="Notiz 4 3 2 4" xfId="48140" xr:uid="{00000000-0005-0000-0000-0000D3BB0000}"/>
    <cellStyle name="Notiz 4 3 2 4 2" xfId="48141" xr:uid="{00000000-0005-0000-0000-0000D4BB0000}"/>
    <cellStyle name="Notiz 4 3 2 5" xfId="48142" xr:uid="{00000000-0005-0000-0000-0000D5BB0000}"/>
    <cellStyle name="Notiz 4 3 3" xfId="48143" xr:uid="{00000000-0005-0000-0000-0000D6BB0000}"/>
    <cellStyle name="Notiz 4 3 3 2" xfId="48144" xr:uid="{00000000-0005-0000-0000-0000D7BB0000}"/>
    <cellStyle name="Notiz 4 3 3 2 2" xfId="48145" xr:uid="{00000000-0005-0000-0000-0000D8BB0000}"/>
    <cellStyle name="Notiz 4 3 3 3" xfId="48146" xr:uid="{00000000-0005-0000-0000-0000D9BB0000}"/>
    <cellStyle name="Notiz 4 3 3 3 2" xfId="48147" xr:uid="{00000000-0005-0000-0000-0000DABB0000}"/>
    <cellStyle name="Notiz 4 3 3 4" xfId="48148" xr:uid="{00000000-0005-0000-0000-0000DBBB0000}"/>
    <cellStyle name="Notiz 4 3 3 4 2" xfId="48149" xr:uid="{00000000-0005-0000-0000-0000DCBB0000}"/>
    <cellStyle name="Notiz 4 3 3 5" xfId="48150" xr:uid="{00000000-0005-0000-0000-0000DDBB0000}"/>
    <cellStyle name="Notiz 4 3 4" xfId="48151" xr:uid="{00000000-0005-0000-0000-0000DEBB0000}"/>
    <cellStyle name="Notiz 4 3 4 2" xfId="48152" xr:uid="{00000000-0005-0000-0000-0000DFBB0000}"/>
    <cellStyle name="Notiz 4 3 4 2 2" xfId="48153" xr:uid="{00000000-0005-0000-0000-0000E0BB0000}"/>
    <cellStyle name="Notiz 4 3 4 3" xfId="48154" xr:uid="{00000000-0005-0000-0000-0000E1BB0000}"/>
    <cellStyle name="Notiz 4 3 5" xfId="48155" xr:uid="{00000000-0005-0000-0000-0000E2BB0000}"/>
    <cellStyle name="Notiz 4 3 5 2" xfId="48156" xr:uid="{00000000-0005-0000-0000-0000E3BB0000}"/>
    <cellStyle name="Notiz 4 3 6" xfId="48157" xr:uid="{00000000-0005-0000-0000-0000E4BB0000}"/>
    <cellStyle name="Notiz 4 3 6 2" xfId="48158" xr:uid="{00000000-0005-0000-0000-0000E5BB0000}"/>
    <cellStyle name="Notiz 4 3 7" xfId="48159" xr:uid="{00000000-0005-0000-0000-0000E6BB0000}"/>
    <cellStyle name="Notiz 4 4" xfId="48160" xr:uid="{00000000-0005-0000-0000-0000E7BB0000}"/>
    <cellStyle name="Notiz 4 4 2" xfId="48161" xr:uid="{00000000-0005-0000-0000-0000E8BB0000}"/>
    <cellStyle name="Notiz 4 4 2 2" xfId="48162" xr:uid="{00000000-0005-0000-0000-0000E9BB0000}"/>
    <cellStyle name="Notiz 4 4 2 2 2" xfId="48163" xr:uid="{00000000-0005-0000-0000-0000EABB0000}"/>
    <cellStyle name="Notiz 4 4 2 3" xfId="48164" xr:uid="{00000000-0005-0000-0000-0000EBBB0000}"/>
    <cellStyle name="Notiz 4 4 3" xfId="48165" xr:uid="{00000000-0005-0000-0000-0000ECBB0000}"/>
    <cellStyle name="Notiz 4 4 3 2" xfId="48166" xr:uid="{00000000-0005-0000-0000-0000EDBB0000}"/>
    <cellStyle name="Notiz 4 4 4" xfId="48167" xr:uid="{00000000-0005-0000-0000-0000EEBB0000}"/>
    <cellStyle name="Notiz 4 4 4 2" xfId="48168" xr:uid="{00000000-0005-0000-0000-0000EFBB0000}"/>
    <cellStyle name="Notiz 4 4 5" xfId="48169" xr:uid="{00000000-0005-0000-0000-0000F0BB0000}"/>
    <cellStyle name="Notiz 4 5" xfId="48170" xr:uid="{00000000-0005-0000-0000-0000F1BB0000}"/>
    <cellStyle name="Notiz 4 5 2" xfId="48171" xr:uid="{00000000-0005-0000-0000-0000F2BB0000}"/>
    <cellStyle name="Notiz 4 5 2 2" xfId="48172" xr:uid="{00000000-0005-0000-0000-0000F3BB0000}"/>
    <cellStyle name="Notiz 4 5 3" xfId="48173" xr:uid="{00000000-0005-0000-0000-0000F4BB0000}"/>
    <cellStyle name="Notiz 4 5 3 2" xfId="48174" xr:uid="{00000000-0005-0000-0000-0000F5BB0000}"/>
    <cellStyle name="Notiz 4 5 4" xfId="48175" xr:uid="{00000000-0005-0000-0000-0000F6BB0000}"/>
    <cellStyle name="Notiz 4 6" xfId="48176" xr:uid="{00000000-0005-0000-0000-0000F7BB0000}"/>
    <cellStyle name="Notiz 4 6 2" xfId="48177" xr:uid="{00000000-0005-0000-0000-0000F8BB0000}"/>
    <cellStyle name="Notiz 4 6 2 2" xfId="48178" xr:uid="{00000000-0005-0000-0000-0000F9BB0000}"/>
    <cellStyle name="Notiz 4 6 3" xfId="48179" xr:uid="{00000000-0005-0000-0000-0000FABB0000}"/>
    <cellStyle name="Notiz 4 6 3 2" xfId="48180" xr:uid="{00000000-0005-0000-0000-0000FBBB0000}"/>
    <cellStyle name="Notiz 4 6 4" xfId="48181" xr:uid="{00000000-0005-0000-0000-0000FCBB0000}"/>
    <cellStyle name="Notiz 4 7" xfId="48182" xr:uid="{00000000-0005-0000-0000-0000FDBB0000}"/>
    <cellStyle name="Notiz 4 7 2" xfId="48183" xr:uid="{00000000-0005-0000-0000-0000FEBB0000}"/>
    <cellStyle name="Notiz 4 7 2 2" xfId="48184" xr:uid="{00000000-0005-0000-0000-0000FFBB0000}"/>
    <cellStyle name="Notiz 4 7 3" xfId="48185" xr:uid="{00000000-0005-0000-0000-000000BC0000}"/>
    <cellStyle name="Notiz 4 7 3 2" xfId="48186" xr:uid="{00000000-0005-0000-0000-000001BC0000}"/>
    <cellStyle name="Notiz 4 7 4" xfId="48187" xr:uid="{00000000-0005-0000-0000-000002BC0000}"/>
    <cellStyle name="Notiz 4 8" xfId="48188" xr:uid="{00000000-0005-0000-0000-000003BC0000}"/>
    <cellStyle name="Notiz 4 8 2" xfId="48189" xr:uid="{00000000-0005-0000-0000-000004BC0000}"/>
    <cellStyle name="Notiz 4 8 2 2" xfId="48190" xr:uid="{00000000-0005-0000-0000-000005BC0000}"/>
    <cellStyle name="Notiz 4 8 3" xfId="48191" xr:uid="{00000000-0005-0000-0000-000006BC0000}"/>
    <cellStyle name="Notiz 4 8 3 2" xfId="48192" xr:uid="{00000000-0005-0000-0000-000007BC0000}"/>
    <cellStyle name="Notiz 4 8 4" xfId="48193" xr:uid="{00000000-0005-0000-0000-000008BC0000}"/>
    <cellStyle name="Notiz 4 9" xfId="48194" xr:uid="{00000000-0005-0000-0000-000009BC0000}"/>
    <cellStyle name="Notiz 4 9 2" xfId="48195" xr:uid="{00000000-0005-0000-0000-00000ABC0000}"/>
    <cellStyle name="Notiz 4 9 2 2" xfId="48196" xr:uid="{00000000-0005-0000-0000-00000BBC0000}"/>
    <cellStyle name="Notiz 4 9 3" xfId="48197" xr:uid="{00000000-0005-0000-0000-00000CBC0000}"/>
    <cellStyle name="Notiz 4 9 3 2" xfId="48198" xr:uid="{00000000-0005-0000-0000-00000DBC0000}"/>
    <cellStyle name="Notiz 4 9 4" xfId="48199" xr:uid="{00000000-0005-0000-0000-00000EBC0000}"/>
    <cellStyle name="Notiz 4_Aug" xfId="48200" xr:uid="{00000000-0005-0000-0000-00000FBC0000}"/>
    <cellStyle name="Notiz 5" xfId="48201" xr:uid="{00000000-0005-0000-0000-000010BC0000}"/>
    <cellStyle name="Notiz 5 10" xfId="48202" xr:uid="{00000000-0005-0000-0000-000011BC0000}"/>
    <cellStyle name="Notiz 5 10 2" xfId="48203" xr:uid="{00000000-0005-0000-0000-000012BC0000}"/>
    <cellStyle name="Notiz 5 11" xfId="48204" xr:uid="{00000000-0005-0000-0000-000013BC0000}"/>
    <cellStyle name="Notiz 5 11 2" xfId="48205" xr:uid="{00000000-0005-0000-0000-000014BC0000}"/>
    <cellStyle name="Notiz 5 12" xfId="48206" xr:uid="{00000000-0005-0000-0000-000015BC0000}"/>
    <cellStyle name="Notiz 5 13" xfId="48207" xr:uid="{00000000-0005-0000-0000-000016BC0000}"/>
    <cellStyle name="Notiz 5 2" xfId="48208" xr:uid="{00000000-0005-0000-0000-000017BC0000}"/>
    <cellStyle name="Notiz 5 2 10" xfId="48209" xr:uid="{00000000-0005-0000-0000-000018BC0000}"/>
    <cellStyle name="Notiz 5 2 10 2" xfId="48210" xr:uid="{00000000-0005-0000-0000-000019BC0000}"/>
    <cellStyle name="Notiz 5 2 11" xfId="48211" xr:uid="{00000000-0005-0000-0000-00001ABC0000}"/>
    <cellStyle name="Notiz 5 2 11 2" xfId="48212" xr:uid="{00000000-0005-0000-0000-00001BBC0000}"/>
    <cellStyle name="Notiz 5 2 12" xfId="48213" xr:uid="{00000000-0005-0000-0000-00001CBC0000}"/>
    <cellStyle name="Notiz 5 2 2" xfId="48214" xr:uid="{00000000-0005-0000-0000-00001DBC0000}"/>
    <cellStyle name="Notiz 5 2 2 2" xfId="48215" xr:uid="{00000000-0005-0000-0000-00001EBC0000}"/>
    <cellStyle name="Notiz 5 2 2 2 2" xfId="48216" xr:uid="{00000000-0005-0000-0000-00001FBC0000}"/>
    <cellStyle name="Notiz 5 2 2 2 2 2" xfId="48217" xr:uid="{00000000-0005-0000-0000-000020BC0000}"/>
    <cellStyle name="Notiz 5 2 2 2 3" xfId="48218" xr:uid="{00000000-0005-0000-0000-000021BC0000}"/>
    <cellStyle name="Notiz 5 2 2 3" xfId="48219" xr:uid="{00000000-0005-0000-0000-000022BC0000}"/>
    <cellStyle name="Notiz 5 2 2 3 2" xfId="48220" xr:uid="{00000000-0005-0000-0000-000023BC0000}"/>
    <cellStyle name="Notiz 5 2 2 4" xfId="48221" xr:uid="{00000000-0005-0000-0000-000024BC0000}"/>
    <cellStyle name="Notiz 5 2 2 4 2" xfId="48222" xr:uid="{00000000-0005-0000-0000-000025BC0000}"/>
    <cellStyle name="Notiz 5 2 2 5" xfId="48223" xr:uid="{00000000-0005-0000-0000-000026BC0000}"/>
    <cellStyle name="Notiz 5 2 3" xfId="48224" xr:uid="{00000000-0005-0000-0000-000027BC0000}"/>
    <cellStyle name="Notiz 5 2 3 2" xfId="48225" xr:uid="{00000000-0005-0000-0000-000028BC0000}"/>
    <cellStyle name="Notiz 5 2 3 2 2" xfId="48226" xr:uid="{00000000-0005-0000-0000-000029BC0000}"/>
    <cellStyle name="Notiz 5 2 3 3" xfId="48227" xr:uid="{00000000-0005-0000-0000-00002ABC0000}"/>
    <cellStyle name="Notiz 5 2 3 3 2" xfId="48228" xr:uid="{00000000-0005-0000-0000-00002BBC0000}"/>
    <cellStyle name="Notiz 5 2 3 4" xfId="48229" xr:uid="{00000000-0005-0000-0000-00002CBC0000}"/>
    <cellStyle name="Notiz 5 2 3 4 2" xfId="48230" xr:uid="{00000000-0005-0000-0000-00002DBC0000}"/>
    <cellStyle name="Notiz 5 2 3 5" xfId="48231" xr:uid="{00000000-0005-0000-0000-00002EBC0000}"/>
    <cellStyle name="Notiz 5 2 4" xfId="48232" xr:uid="{00000000-0005-0000-0000-00002FBC0000}"/>
    <cellStyle name="Notiz 5 2 4 2" xfId="48233" xr:uid="{00000000-0005-0000-0000-000030BC0000}"/>
    <cellStyle name="Notiz 5 2 4 2 2" xfId="48234" xr:uid="{00000000-0005-0000-0000-000031BC0000}"/>
    <cellStyle name="Notiz 5 2 4 3" xfId="48235" xr:uid="{00000000-0005-0000-0000-000032BC0000}"/>
    <cellStyle name="Notiz 5 2 4 3 2" xfId="48236" xr:uid="{00000000-0005-0000-0000-000033BC0000}"/>
    <cellStyle name="Notiz 5 2 4 4" xfId="48237" xr:uid="{00000000-0005-0000-0000-000034BC0000}"/>
    <cellStyle name="Notiz 5 2 4 4 2" xfId="48238" xr:uid="{00000000-0005-0000-0000-000035BC0000}"/>
    <cellStyle name="Notiz 5 2 4 5" xfId="48239" xr:uid="{00000000-0005-0000-0000-000036BC0000}"/>
    <cellStyle name="Notiz 5 2 5" xfId="48240" xr:uid="{00000000-0005-0000-0000-000037BC0000}"/>
    <cellStyle name="Notiz 5 2 5 2" xfId="48241" xr:uid="{00000000-0005-0000-0000-000038BC0000}"/>
    <cellStyle name="Notiz 5 2 5 2 2" xfId="48242" xr:uid="{00000000-0005-0000-0000-000039BC0000}"/>
    <cellStyle name="Notiz 5 2 5 3" xfId="48243" xr:uid="{00000000-0005-0000-0000-00003ABC0000}"/>
    <cellStyle name="Notiz 5 2 5 3 2" xfId="48244" xr:uid="{00000000-0005-0000-0000-00003BBC0000}"/>
    <cellStyle name="Notiz 5 2 5 4" xfId="48245" xr:uid="{00000000-0005-0000-0000-00003CBC0000}"/>
    <cellStyle name="Notiz 5 2 6" xfId="48246" xr:uid="{00000000-0005-0000-0000-00003DBC0000}"/>
    <cellStyle name="Notiz 5 2 6 2" xfId="48247" xr:uid="{00000000-0005-0000-0000-00003EBC0000}"/>
    <cellStyle name="Notiz 5 2 6 2 2" xfId="48248" xr:uid="{00000000-0005-0000-0000-00003FBC0000}"/>
    <cellStyle name="Notiz 5 2 6 3" xfId="48249" xr:uid="{00000000-0005-0000-0000-000040BC0000}"/>
    <cellStyle name="Notiz 5 2 6 3 2" xfId="48250" xr:uid="{00000000-0005-0000-0000-000041BC0000}"/>
    <cellStyle name="Notiz 5 2 6 4" xfId="48251" xr:uid="{00000000-0005-0000-0000-000042BC0000}"/>
    <cellStyle name="Notiz 5 2 7" xfId="48252" xr:uid="{00000000-0005-0000-0000-000043BC0000}"/>
    <cellStyle name="Notiz 5 2 7 2" xfId="48253" xr:uid="{00000000-0005-0000-0000-000044BC0000}"/>
    <cellStyle name="Notiz 5 2 7 2 2" xfId="48254" xr:uid="{00000000-0005-0000-0000-000045BC0000}"/>
    <cellStyle name="Notiz 5 2 7 3" xfId="48255" xr:uid="{00000000-0005-0000-0000-000046BC0000}"/>
    <cellStyle name="Notiz 5 2 7 3 2" xfId="48256" xr:uid="{00000000-0005-0000-0000-000047BC0000}"/>
    <cellStyle name="Notiz 5 2 7 4" xfId="48257" xr:uid="{00000000-0005-0000-0000-000048BC0000}"/>
    <cellStyle name="Notiz 5 2 8" xfId="48258" xr:uid="{00000000-0005-0000-0000-000049BC0000}"/>
    <cellStyle name="Notiz 5 2 8 2" xfId="48259" xr:uid="{00000000-0005-0000-0000-00004ABC0000}"/>
    <cellStyle name="Notiz 5 2 8 2 2" xfId="48260" xr:uid="{00000000-0005-0000-0000-00004BBC0000}"/>
    <cellStyle name="Notiz 5 2 8 3" xfId="48261" xr:uid="{00000000-0005-0000-0000-00004CBC0000}"/>
    <cellStyle name="Notiz 5 2 8 3 2" xfId="48262" xr:uid="{00000000-0005-0000-0000-00004DBC0000}"/>
    <cellStyle name="Notiz 5 2 8 4" xfId="48263" xr:uid="{00000000-0005-0000-0000-00004EBC0000}"/>
    <cellStyle name="Notiz 5 2 9" xfId="48264" xr:uid="{00000000-0005-0000-0000-00004FBC0000}"/>
    <cellStyle name="Notiz 5 2 9 2" xfId="48265" xr:uid="{00000000-0005-0000-0000-000050BC0000}"/>
    <cellStyle name="Notiz 5 3" xfId="48266" xr:uid="{00000000-0005-0000-0000-000051BC0000}"/>
    <cellStyle name="Notiz 5 3 2" xfId="48267" xr:uid="{00000000-0005-0000-0000-000052BC0000}"/>
    <cellStyle name="Notiz 5 3 2 2" xfId="48268" xr:uid="{00000000-0005-0000-0000-000053BC0000}"/>
    <cellStyle name="Notiz 5 3 2 2 2" xfId="48269" xr:uid="{00000000-0005-0000-0000-000054BC0000}"/>
    <cellStyle name="Notiz 5 3 2 3" xfId="48270" xr:uid="{00000000-0005-0000-0000-000055BC0000}"/>
    <cellStyle name="Notiz 5 3 2 3 2" xfId="48271" xr:uid="{00000000-0005-0000-0000-000056BC0000}"/>
    <cellStyle name="Notiz 5 3 2 4" xfId="48272" xr:uid="{00000000-0005-0000-0000-000057BC0000}"/>
    <cellStyle name="Notiz 5 3 2 4 2" xfId="48273" xr:uid="{00000000-0005-0000-0000-000058BC0000}"/>
    <cellStyle name="Notiz 5 3 2 5" xfId="48274" xr:uid="{00000000-0005-0000-0000-000059BC0000}"/>
    <cellStyle name="Notiz 5 3 3" xfId="48275" xr:uid="{00000000-0005-0000-0000-00005ABC0000}"/>
    <cellStyle name="Notiz 5 3 3 2" xfId="48276" xr:uid="{00000000-0005-0000-0000-00005BBC0000}"/>
    <cellStyle name="Notiz 5 3 3 2 2" xfId="48277" xr:uid="{00000000-0005-0000-0000-00005CBC0000}"/>
    <cellStyle name="Notiz 5 3 3 3" xfId="48278" xr:uid="{00000000-0005-0000-0000-00005DBC0000}"/>
    <cellStyle name="Notiz 5 3 4" xfId="48279" xr:uid="{00000000-0005-0000-0000-00005EBC0000}"/>
    <cellStyle name="Notiz 5 3 4 2" xfId="48280" xr:uid="{00000000-0005-0000-0000-00005FBC0000}"/>
    <cellStyle name="Notiz 5 3 5" xfId="48281" xr:uid="{00000000-0005-0000-0000-000060BC0000}"/>
    <cellStyle name="Notiz 5 4" xfId="48282" xr:uid="{00000000-0005-0000-0000-000061BC0000}"/>
    <cellStyle name="Notiz 5 4 2" xfId="48283" xr:uid="{00000000-0005-0000-0000-000062BC0000}"/>
    <cellStyle name="Notiz 5 4 2 2" xfId="48284" xr:uid="{00000000-0005-0000-0000-000063BC0000}"/>
    <cellStyle name="Notiz 5 4 3" xfId="48285" xr:uid="{00000000-0005-0000-0000-000064BC0000}"/>
    <cellStyle name="Notiz 5 4 3 2" xfId="48286" xr:uid="{00000000-0005-0000-0000-000065BC0000}"/>
    <cellStyle name="Notiz 5 4 4" xfId="48287" xr:uid="{00000000-0005-0000-0000-000066BC0000}"/>
    <cellStyle name="Notiz 5 4 4 2" xfId="48288" xr:uid="{00000000-0005-0000-0000-000067BC0000}"/>
    <cellStyle name="Notiz 5 4 5" xfId="48289" xr:uid="{00000000-0005-0000-0000-000068BC0000}"/>
    <cellStyle name="Notiz 5 5" xfId="48290" xr:uid="{00000000-0005-0000-0000-000069BC0000}"/>
    <cellStyle name="Notiz 5 5 2" xfId="48291" xr:uid="{00000000-0005-0000-0000-00006ABC0000}"/>
    <cellStyle name="Notiz 5 5 2 2" xfId="48292" xr:uid="{00000000-0005-0000-0000-00006BBC0000}"/>
    <cellStyle name="Notiz 5 5 3" xfId="48293" xr:uid="{00000000-0005-0000-0000-00006CBC0000}"/>
    <cellStyle name="Notiz 5 5 3 2" xfId="48294" xr:uid="{00000000-0005-0000-0000-00006DBC0000}"/>
    <cellStyle name="Notiz 5 5 4" xfId="48295" xr:uid="{00000000-0005-0000-0000-00006EBC0000}"/>
    <cellStyle name="Notiz 5 6" xfId="48296" xr:uid="{00000000-0005-0000-0000-00006FBC0000}"/>
    <cellStyle name="Notiz 5 6 2" xfId="48297" xr:uid="{00000000-0005-0000-0000-000070BC0000}"/>
    <cellStyle name="Notiz 5 6 2 2" xfId="48298" xr:uid="{00000000-0005-0000-0000-000071BC0000}"/>
    <cellStyle name="Notiz 5 6 3" xfId="48299" xr:uid="{00000000-0005-0000-0000-000072BC0000}"/>
    <cellStyle name="Notiz 5 6 3 2" xfId="48300" xr:uid="{00000000-0005-0000-0000-000073BC0000}"/>
    <cellStyle name="Notiz 5 6 4" xfId="48301" xr:uid="{00000000-0005-0000-0000-000074BC0000}"/>
    <cellStyle name="Notiz 5 7" xfId="48302" xr:uid="{00000000-0005-0000-0000-000075BC0000}"/>
    <cellStyle name="Notiz 5 7 2" xfId="48303" xr:uid="{00000000-0005-0000-0000-000076BC0000}"/>
    <cellStyle name="Notiz 5 7 2 2" xfId="48304" xr:uid="{00000000-0005-0000-0000-000077BC0000}"/>
    <cellStyle name="Notiz 5 7 3" xfId="48305" xr:uid="{00000000-0005-0000-0000-000078BC0000}"/>
    <cellStyle name="Notiz 5 7 3 2" xfId="48306" xr:uid="{00000000-0005-0000-0000-000079BC0000}"/>
    <cellStyle name="Notiz 5 7 4" xfId="48307" xr:uid="{00000000-0005-0000-0000-00007ABC0000}"/>
    <cellStyle name="Notiz 5 8" xfId="48308" xr:uid="{00000000-0005-0000-0000-00007BBC0000}"/>
    <cellStyle name="Notiz 5 8 2" xfId="48309" xr:uid="{00000000-0005-0000-0000-00007CBC0000}"/>
    <cellStyle name="Notiz 5 8 2 2" xfId="48310" xr:uid="{00000000-0005-0000-0000-00007DBC0000}"/>
    <cellStyle name="Notiz 5 8 3" xfId="48311" xr:uid="{00000000-0005-0000-0000-00007EBC0000}"/>
    <cellStyle name="Notiz 5 8 3 2" xfId="48312" xr:uid="{00000000-0005-0000-0000-00007FBC0000}"/>
    <cellStyle name="Notiz 5 8 4" xfId="48313" xr:uid="{00000000-0005-0000-0000-000080BC0000}"/>
    <cellStyle name="Notiz 5 9" xfId="48314" xr:uid="{00000000-0005-0000-0000-000081BC0000}"/>
    <cellStyle name="Notiz 5 9 2" xfId="48315" xr:uid="{00000000-0005-0000-0000-000082BC0000}"/>
    <cellStyle name="Notiz 5_Aug" xfId="48316" xr:uid="{00000000-0005-0000-0000-000083BC0000}"/>
    <cellStyle name="Notiz 6" xfId="48317" xr:uid="{00000000-0005-0000-0000-000084BC0000}"/>
    <cellStyle name="Notiz 6 10" xfId="48318" xr:uid="{00000000-0005-0000-0000-000085BC0000}"/>
    <cellStyle name="Notiz 6 10 2" xfId="48319" xr:uid="{00000000-0005-0000-0000-000086BC0000}"/>
    <cellStyle name="Notiz 6 11" xfId="48320" xr:uid="{00000000-0005-0000-0000-000087BC0000}"/>
    <cellStyle name="Notiz 6 11 2" xfId="48321" xr:uid="{00000000-0005-0000-0000-000088BC0000}"/>
    <cellStyle name="Notiz 6 12" xfId="48322" xr:uid="{00000000-0005-0000-0000-000089BC0000}"/>
    <cellStyle name="Notiz 6 12 2" xfId="48323" xr:uid="{00000000-0005-0000-0000-00008ABC0000}"/>
    <cellStyle name="Notiz 6 13" xfId="48324" xr:uid="{00000000-0005-0000-0000-00008BBC0000}"/>
    <cellStyle name="Notiz 6 14" xfId="48325" xr:uid="{00000000-0005-0000-0000-00008CBC0000}"/>
    <cellStyle name="Notiz 6 2" xfId="48326" xr:uid="{00000000-0005-0000-0000-00008DBC0000}"/>
    <cellStyle name="Notiz 6 2 10" xfId="48327" xr:uid="{00000000-0005-0000-0000-00008EBC0000}"/>
    <cellStyle name="Notiz 6 2 2" xfId="48328" xr:uid="{00000000-0005-0000-0000-00008FBC0000}"/>
    <cellStyle name="Notiz 6 2 2 2" xfId="48329" xr:uid="{00000000-0005-0000-0000-000090BC0000}"/>
    <cellStyle name="Notiz 6 2 2 2 2" xfId="48330" xr:uid="{00000000-0005-0000-0000-000091BC0000}"/>
    <cellStyle name="Notiz 6 2 2 3" xfId="48331" xr:uid="{00000000-0005-0000-0000-000092BC0000}"/>
    <cellStyle name="Notiz 6 2 2 3 2" xfId="48332" xr:uid="{00000000-0005-0000-0000-000093BC0000}"/>
    <cellStyle name="Notiz 6 2 2 4" xfId="48333" xr:uid="{00000000-0005-0000-0000-000094BC0000}"/>
    <cellStyle name="Notiz 6 2 3" xfId="48334" xr:uid="{00000000-0005-0000-0000-000095BC0000}"/>
    <cellStyle name="Notiz 6 2 3 2" xfId="48335" xr:uid="{00000000-0005-0000-0000-000096BC0000}"/>
    <cellStyle name="Notiz 6 2 3 2 2" xfId="48336" xr:uid="{00000000-0005-0000-0000-000097BC0000}"/>
    <cellStyle name="Notiz 6 2 3 3" xfId="48337" xr:uid="{00000000-0005-0000-0000-000098BC0000}"/>
    <cellStyle name="Notiz 6 2 3 3 2" xfId="48338" xr:uid="{00000000-0005-0000-0000-000099BC0000}"/>
    <cellStyle name="Notiz 6 2 3 4" xfId="48339" xr:uid="{00000000-0005-0000-0000-00009ABC0000}"/>
    <cellStyle name="Notiz 6 2 4" xfId="48340" xr:uid="{00000000-0005-0000-0000-00009BBC0000}"/>
    <cellStyle name="Notiz 6 2 4 2" xfId="48341" xr:uid="{00000000-0005-0000-0000-00009CBC0000}"/>
    <cellStyle name="Notiz 6 2 4 2 2" xfId="48342" xr:uid="{00000000-0005-0000-0000-00009DBC0000}"/>
    <cellStyle name="Notiz 6 2 4 3" xfId="48343" xr:uid="{00000000-0005-0000-0000-00009EBC0000}"/>
    <cellStyle name="Notiz 6 2 4 3 2" xfId="48344" xr:uid="{00000000-0005-0000-0000-00009FBC0000}"/>
    <cellStyle name="Notiz 6 2 4 4" xfId="48345" xr:uid="{00000000-0005-0000-0000-0000A0BC0000}"/>
    <cellStyle name="Notiz 6 2 5" xfId="48346" xr:uid="{00000000-0005-0000-0000-0000A1BC0000}"/>
    <cellStyle name="Notiz 6 2 5 2" xfId="48347" xr:uid="{00000000-0005-0000-0000-0000A2BC0000}"/>
    <cellStyle name="Notiz 6 2 5 2 2" xfId="48348" xr:uid="{00000000-0005-0000-0000-0000A3BC0000}"/>
    <cellStyle name="Notiz 6 2 5 3" xfId="48349" xr:uid="{00000000-0005-0000-0000-0000A4BC0000}"/>
    <cellStyle name="Notiz 6 2 5 3 2" xfId="48350" xr:uid="{00000000-0005-0000-0000-0000A5BC0000}"/>
    <cellStyle name="Notiz 6 2 5 4" xfId="48351" xr:uid="{00000000-0005-0000-0000-0000A6BC0000}"/>
    <cellStyle name="Notiz 6 2 6" xfId="48352" xr:uid="{00000000-0005-0000-0000-0000A7BC0000}"/>
    <cellStyle name="Notiz 6 2 6 2" xfId="48353" xr:uid="{00000000-0005-0000-0000-0000A8BC0000}"/>
    <cellStyle name="Notiz 6 2 6 2 2" xfId="48354" xr:uid="{00000000-0005-0000-0000-0000A9BC0000}"/>
    <cellStyle name="Notiz 6 2 6 3" xfId="48355" xr:uid="{00000000-0005-0000-0000-0000AABC0000}"/>
    <cellStyle name="Notiz 6 2 6 3 2" xfId="48356" xr:uid="{00000000-0005-0000-0000-0000ABBC0000}"/>
    <cellStyle name="Notiz 6 2 6 4" xfId="48357" xr:uid="{00000000-0005-0000-0000-0000ACBC0000}"/>
    <cellStyle name="Notiz 6 2 7" xfId="48358" xr:uid="{00000000-0005-0000-0000-0000ADBC0000}"/>
    <cellStyle name="Notiz 6 2 7 2" xfId="48359" xr:uid="{00000000-0005-0000-0000-0000AEBC0000}"/>
    <cellStyle name="Notiz 6 2 7 2 2" xfId="48360" xr:uid="{00000000-0005-0000-0000-0000AFBC0000}"/>
    <cellStyle name="Notiz 6 2 7 3" xfId="48361" xr:uid="{00000000-0005-0000-0000-0000B0BC0000}"/>
    <cellStyle name="Notiz 6 2 7 3 2" xfId="48362" xr:uid="{00000000-0005-0000-0000-0000B1BC0000}"/>
    <cellStyle name="Notiz 6 2 7 4" xfId="48363" xr:uid="{00000000-0005-0000-0000-0000B2BC0000}"/>
    <cellStyle name="Notiz 6 2 8" xfId="48364" xr:uid="{00000000-0005-0000-0000-0000B3BC0000}"/>
    <cellStyle name="Notiz 6 2 8 2" xfId="48365" xr:uid="{00000000-0005-0000-0000-0000B4BC0000}"/>
    <cellStyle name="Notiz 6 2 9" xfId="48366" xr:uid="{00000000-0005-0000-0000-0000B5BC0000}"/>
    <cellStyle name="Notiz 6 2 9 2" xfId="48367" xr:uid="{00000000-0005-0000-0000-0000B6BC0000}"/>
    <cellStyle name="Notiz 6 3" xfId="48368" xr:uid="{00000000-0005-0000-0000-0000B7BC0000}"/>
    <cellStyle name="Notiz 6 3 2" xfId="48369" xr:uid="{00000000-0005-0000-0000-0000B8BC0000}"/>
    <cellStyle name="Notiz 6 3 2 2" xfId="48370" xr:uid="{00000000-0005-0000-0000-0000B9BC0000}"/>
    <cellStyle name="Notiz 6 3 3" xfId="48371" xr:uid="{00000000-0005-0000-0000-0000BABC0000}"/>
    <cellStyle name="Notiz 6 3 3 2" xfId="48372" xr:uid="{00000000-0005-0000-0000-0000BBBC0000}"/>
    <cellStyle name="Notiz 6 3 4" xfId="48373" xr:uid="{00000000-0005-0000-0000-0000BCBC0000}"/>
    <cellStyle name="Notiz 6 4" xfId="48374" xr:uid="{00000000-0005-0000-0000-0000BDBC0000}"/>
    <cellStyle name="Notiz 6 4 2" xfId="48375" xr:uid="{00000000-0005-0000-0000-0000BEBC0000}"/>
    <cellStyle name="Notiz 6 4 2 2" xfId="48376" xr:uid="{00000000-0005-0000-0000-0000BFBC0000}"/>
    <cellStyle name="Notiz 6 4 3" xfId="48377" xr:uid="{00000000-0005-0000-0000-0000C0BC0000}"/>
    <cellStyle name="Notiz 6 4 3 2" xfId="48378" xr:uid="{00000000-0005-0000-0000-0000C1BC0000}"/>
    <cellStyle name="Notiz 6 4 4" xfId="48379" xr:uid="{00000000-0005-0000-0000-0000C2BC0000}"/>
    <cellStyle name="Notiz 6 5" xfId="48380" xr:uid="{00000000-0005-0000-0000-0000C3BC0000}"/>
    <cellStyle name="Notiz 6 5 2" xfId="48381" xr:uid="{00000000-0005-0000-0000-0000C4BC0000}"/>
    <cellStyle name="Notiz 6 5 2 2" xfId="48382" xr:uid="{00000000-0005-0000-0000-0000C5BC0000}"/>
    <cellStyle name="Notiz 6 5 3" xfId="48383" xr:uid="{00000000-0005-0000-0000-0000C6BC0000}"/>
    <cellStyle name="Notiz 6 5 3 2" xfId="48384" xr:uid="{00000000-0005-0000-0000-0000C7BC0000}"/>
    <cellStyle name="Notiz 6 5 4" xfId="48385" xr:uid="{00000000-0005-0000-0000-0000C8BC0000}"/>
    <cellStyle name="Notiz 6 6" xfId="48386" xr:uid="{00000000-0005-0000-0000-0000C9BC0000}"/>
    <cellStyle name="Notiz 6 6 2" xfId="48387" xr:uid="{00000000-0005-0000-0000-0000CABC0000}"/>
    <cellStyle name="Notiz 6 6 2 2" xfId="48388" xr:uid="{00000000-0005-0000-0000-0000CBBC0000}"/>
    <cellStyle name="Notiz 6 6 3" xfId="48389" xr:uid="{00000000-0005-0000-0000-0000CCBC0000}"/>
    <cellStyle name="Notiz 6 6 3 2" xfId="48390" xr:uid="{00000000-0005-0000-0000-0000CDBC0000}"/>
    <cellStyle name="Notiz 6 6 4" xfId="48391" xr:uid="{00000000-0005-0000-0000-0000CEBC0000}"/>
    <cellStyle name="Notiz 6 7" xfId="48392" xr:uid="{00000000-0005-0000-0000-0000CFBC0000}"/>
    <cellStyle name="Notiz 6 7 2" xfId="48393" xr:uid="{00000000-0005-0000-0000-0000D0BC0000}"/>
    <cellStyle name="Notiz 6 7 2 2" xfId="48394" xr:uid="{00000000-0005-0000-0000-0000D1BC0000}"/>
    <cellStyle name="Notiz 6 7 3" xfId="48395" xr:uid="{00000000-0005-0000-0000-0000D2BC0000}"/>
    <cellStyle name="Notiz 6 7 3 2" xfId="48396" xr:uid="{00000000-0005-0000-0000-0000D3BC0000}"/>
    <cellStyle name="Notiz 6 7 4" xfId="48397" xr:uid="{00000000-0005-0000-0000-0000D4BC0000}"/>
    <cellStyle name="Notiz 6 8" xfId="48398" xr:uid="{00000000-0005-0000-0000-0000D5BC0000}"/>
    <cellStyle name="Notiz 6 8 2" xfId="48399" xr:uid="{00000000-0005-0000-0000-0000D6BC0000}"/>
    <cellStyle name="Notiz 6 8 2 2" xfId="48400" xr:uid="{00000000-0005-0000-0000-0000D7BC0000}"/>
    <cellStyle name="Notiz 6 8 3" xfId="48401" xr:uid="{00000000-0005-0000-0000-0000D8BC0000}"/>
    <cellStyle name="Notiz 6 8 3 2" xfId="48402" xr:uid="{00000000-0005-0000-0000-0000D9BC0000}"/>
    <cellStyle name="Notiz 6 8 4" xfId="48403" xr:uid="{00000000-0005-0000-0000-0000DABC0000}"/>
    <cellStyle name="Notiz 6 9" xfId="48404" xr:uid="{00000000-0005-0000-0000-0000DBBC0000}"/>
    <cellStyle name="Notiz 6 9 2" xfId="48405" xr:uid="{00000000-0005-0000-0000-0000DCBC0000}"/>
    <cellStyle name="Notiz 6 9 2 2" xfId="48406" xr:uid="{00000000-0005-0000-0000-0000DDBC0000}"/>
    <cellStyle name="Notiz 6 9 3" xfId="48407" xr:uid="{00000000-0005-0000-0000-0000DEBC0000}"/>
    <cellStyle name="Notiz 6 9 3 2" xfId="48408" xr:uid="{00000000-0005-0000-0000-0000DFBC0000}"/>
    <cellStyle name="Notiz 6 9 4" xfId="48409" xr:uid="{00000000-0005-0000-0000-0000E0BC0000}"/>
    <cellStyle name="Notiz 7" xfId="48410" xr:uid="{00000000-0005-0000-0000-0000E1BC0000}"/>
    <cellStyle name="Notiz 7 10" xfId="48411" xr:uid="{00000000-0005-0000-0000-0000E2BC0000}"/>
    <cellStyle name="Notiz 7 10 2" xfId="48412" xr:uid="{00000000-0005-0000-0000-0000E3BC0000}"/>
    <cellStyle name="Notiz 7 11" xfId="48413" xr:uid="{00000000-0005-0000-0000-0000E4BC0000}"/>
    <cellStyle name="Notiz 7 11 2" xfId="48414" xr:uid="{00000000-0005-0000-0000-0000E5BC0000}"/>
    <cellStyle name="Notiz 7 12" xfId="48415" xr:uid="{00000000-0005-0000-0000-0000E6BC0000}"/>
    <cellStyle name="Notiz 7 13" xfId="48416" xr:uid="{00000000-0005-0000-0000-0000E7BC0000}"/>
    <cellStyle name="Notiz 7 2" xfId="48417" xr:uid="{00000000-0005-0000-0000-0000E8BC0000}"/>
    <cellStyle name="Notiz 7 2 2" xfId="48418" xr:uid="{00000000-0005-0000-0000-0000E9BC0000}"/>
    <cellStyle name="Notiz 7 2 2 2" xfId="48419" xr:uid="{00000000-0005-0000-0000-0000EABC0000}"/>
    <cellStyle name="Notiz 7 2 2 2 2" xfId="48420" xr:uid="{00000000-0005-0000-0000-0000EBBC0000}"/>
    <cellStyle name="Notiz 7 2 2 3" xfId="48421" xr:uid="{00000000-0005-0000-0000-0000ECBC0000}"/>
    <cellStyle name="Notiz 7 2 2 3 2" xfId="48422" xr:uid="{00000000-0005-0000-0000-0000EDBC0000}"/>
    <cellStyle name="Notiz 7 2 2 4" xfId="48423" xr:uid="{00000000-0005-0000-0000-0000EEBC0000}"/>
    <cellStyle name="Notiz 7 2 3" xfId="48424" xr:uid="{00000000-0005-0000-0000-0000EFBC0000}"/>
    <cellStyle name="Notiz 7 2 3 2" xfId="48425" xr:uid="{00000000-0005-0000-0000-0000F0BC0000}"/>
    <cellStyle name="Notiz 7 2 3 2 2" xfId="48426" xr:uid="{00000000-0005-0000-0000-0000F1BC0000}"/>
    <cellStyle name="Notiz 7 2 3 3" xfId="48427" xr:uid="{00000000-0005-0000-0000-0000F2BC0000}"/>
    <cellStyle name="Notiz 7 2 3 3 2" xfId="48428" xr:uid="{00000000-0005-0000-0000-0000F3BC0000}"/>
    <cellStyle name="Notiz 7 2 3 4" xfId="48429" xr:uid="{00000000-0005-0000-0000-0000F4BC0000}"/>
    <cellStyle name="Notiz 7 2 4" xfId="48430" xr:uid="{00000000-0005-0000-0000-0000F5BC0000}"/>
    <cellStyle name="Notiz 7 2 4 2" xfId="48431" xr:uid="{00000000-0005-0000-0000-0000F6BC0000}"/>
    <cellStyle name="Notiz 7 2 5" xfId="48432" xr:uid="{00000000-0005-0000-0000-0000F7BC0000}"/>
    <cellStyle name="Notiz 7 2 5 2" xfId="48433" xr:uid="{00000000-0005-0000-0000-0000F8BC0000}"/>
    <cellStyle name="Notiz 7 2 6" xfId="48434" xr:uid="{00000000-0005-0000-0000-0000F9BC0000}"/>
    <cellStyle name="Notiz 7 3" xfId="48435" xr:uid="{00000000-0005-0000-0000-0000FABC0000}"/>
    <cellStyle name="Notiz 7 3 2" xfId="48436" xr:uid="{00000000-0005-0000-0000-0000FBBC0000}"/>
    <cellStyle name="Notiz 7 3 2 2" xfId="48437" xr:uid="{00000000-0005-0000-0000-0000FCBC0000}"/>
    <cellStyle name="Notiz 7 3 3" xfId="48438" xr:uid="{00000000-0005-0000-0000-0000FDBC0000}"/>
    <cellStyle name="Notiz 7 3 3 2" xfId="48439" xr:uid="{00000000-0005-0000-0000-0000FEBC0000}"/>
    <cellStyle name="Notiz 7 3 4" xfId="48440" xr:uid="{00000000-0005-0000-0000-0000FFBC0000}"/>
    <cellStyle name="Notiz 7 4" xfId="48441" xr:uid="{00000000-0005-0000-0000-000000BD0000}"/>
    <cellStyle name="Notiz 7 4 2" xfId="48442" xr:uid="{00000000-0005-0000-0000-000001BD0000}"/>
    <cellStyle name="Notiz 7 4 2 2" xfId="48443" xr:uid="{00000000-0005-0000-0000-000002BD0000}"/>
    <cellStyle name="Notiz 7 4 3" xfId="48444" xr:uid="{00000000-0005-0000-0000-000003BD0000}"/>
    <cellStyle name="Notiz 7 4 3 2" xfId="48445" xr:uid="{00000000-0005-0000-0000-000004BD0000}"/>
    <cellStyle name="Notiz 7 4 4" xfId="48446" xr:uid="{00000000-0005-0000-0000-000005BD0000}"/>
    <cellStyle name="Notiz 7 5" xfId="48447" xr:uid="{00000000-0005-0000-0000-000006BD0000}"/>
    <cellStyle name="Notiz 7 5 2" xfId="48448" xr:uid="{00000000-0005-0000-0000-000007BD0000}"/>
    <cellStyle name="Notiz 7 5 2 2" xfId="48449" xr:uid="{00000000-0005-0000-0000-000008BD0000}"/>
    <cellStyle name="Notiz 7 5 3" xfId="48450" xr:uid="{00000000-0005-0000-0000-000009BD0000}"/>
    <cellStyle name="Notiz 7 5 3 2" xfId="48451" xr:uid="{00000000-0005-0000-0000-00000ABD0000}"/>
    <cellStyle name="Notiz 7 5 4" xfId="48452" xr:uid="{00000000-0005-0000-0000-00000BBD0000}"/>
    <cellStyle name="Notiz 7 6" xfId="48453" xr:uid="{00000000-0005-0000-0000-00000CBD0000}"/>
    <cellStyle name="Notiz 7 6 2" xfId="48454" xr:uid="{00000000-0005-0000-0000-00000DBD0000}"/>
    <cellStyle name="Notiz 7 6 2 2" xfId="48455" xr:uid="{00000000-0005-0000-0000-00000EBD0000}"/>
    <cellStyle name="Notiz 7 6 3" xfId="48456" xr:uid="{00000000-0005-0000-0000-00000FBD0000}"/>
    <cellStyle name="Notiz 7 6 3 2" xfId="48457" xr:uid="{00000000-0005-0000-0000-000010BD0000}"/>
    <cellStyle name="Notiz 7 6 4" xfId="48458" xr:uid="{00000000-0005-0000-0000-000011BD0000}"/>
    <cellStyle name="Notiz 7 7" xfId="48459" xr:uid="{00000000-0005-0000-0000-000012BD0000}"/>
    <cellStyle name="Notiz 7 7 2" xfId="48460" xr:uid="{00000000-0005-0000-0000-000013BD0000}"/>
    <cellStyle name="Notiz 7 7 2 2" xfId="48461" xr:uid="{00000000-0005-0000-0000-000014BD0000}"/>
    <cellStyle name="Notiz 7 7 3" xfId="48462" xr:uid="{00000000-0005-0000-0000-000015BD0000}"/>
    <cellStyle name="Notiz 7 7 3 2" xfId="48463" xr:uid="{00000000-0005-0000-0000-000016BD0000}"/>
    <cellStyle name="Notiz 7 7 4" xfId="48464" xr:uid="{00000000-0005-0000-0000-000017BD0000}"/>
    <cellStyle name="Notiz 7 8" xfId="48465" xr:uid="{00000000-0005-0000-0000-000018BD0000}"/>
    <cellStyle name="Notiz 7 8 2" xfId="48466" xr:uid="{00000000-0005-0000-0000-000019BD0000}"/>
    <cellStyle name="Notiz 7 8 2 2" xfId="48467" xr:uid="{00000000-0005-0000-0000-00001ABD0000}"/>
    <cellStyle name="Notiz 7 8 3" xfId="48468" xr:uid="{00000000-0005-0000-0000-00001BBD0000}"/>
    <cellStyle name="Notiz 7 8 3 2" xfId="48469" xr:uid="{00000000-0005-0000-0000-00001CBD0000}"/>
    <cellStyle name="Notiz 7 8 4" xfId="48470" xr:uid="{00000000-0005-0000-0000-00001DBD0000}"/>
    <cellStyle name="Notiz 7 9" xfId="48471" xr:uid="{00000000-0005-0000-0000-00001EBD0000}"/>
    <cellStyle name="Notiz 7 9 2" xfId="48472" xr:uid="{00000000-0005-0000-0000-00001FBD0000}"/>
    <cellStyle name="Notiz 8" xfId="48473" xr:uid="{00000000-0005-0000-0000-000020BD0000}"/>
    <cellStyle name="Notiz 8 10" xfId="48474" xr:uid="{00000000-0005-0000-0000-000021BD0000}"/>
    <cellStyle name="Notiz 8 10 2" xfId="48475" xr:uid="{00000000-0005-0000-0000-000022BD0000}"/>
    <cellStyle name="Notiz 8 11" xfId="48476" xr:uid="{00000000-0005-0000-0000-000023BD0000}"/>
    <cellStyle name="Notiz 8 11 2" xfId="48477" xr:uid="{00000000-0005-0000-0000-000024BD0000}"/>
    <cellStyle name="Notiz 8 12" xfId="48478" xr:uid="{00000000-0005-0000-0000-000025BD0000}"/>
    <cellStyle name="Notiz 8 12 2" xfId="48479" xr:uid="{00000000-0005-0000-0000-000026BD0000}"/>
    <cellStyle name="Notiz 8 13" xfId="48480" xr:uid="{00000000-0005-0000-0000-000027BD0000}"/>
    <cellStyle name="Notiz 8 2" xfId="48481" xr:uid="{00000000-0005-0000-0000-000028BD0000}"/>
    <cellStyle name="Notiz 8 2 2" xfId="48482" xr:uid="{00000000-0005-0000-0000-000029BD0000}"/>
    <cellStyle name="Notiz 8 2 2 2" xfId="48483" xr:uid="{00000000-0005-0000-0000-00002ABD0000}"/>
    <cellStyle name="Notiz 8 2 2 2 2" xfId="48484" xr:uid="{00000000-0005-0000-0000-00002BBD0000}"/>
    <cellStyle name="Notiz 8 2 2 3" xfId="48485" xr:uid="{00000000-0005-0000-0000-00002CBD0000}"/>
    <cellStyle name="Notiz 8 2 2 3 2" xfId="48486" xr:uid="{00000000-0005-0000-0000-00002DBD0000}"/>
    <cellStyle name="Notiz 8 2 2 4" xfId="48487" xr:uid="{00000000-0005-0000-0000-00002EBD0000}"/>
    <cellStyle name="Notiz 8 2 3" xfId="48488" xr:uid="{00000000-0005-0000-0000-00002FBD0000}"/>
    <cellStyle name="Notiz 8 2 3 2" xfId="48489" xr:uid="{00000000-0005-0000-0000-000030BD0000}"/>
    <cellStyle name="Notiz 8 2 3 2 2" xfId="48490" xr:uid="{00000000-0005-0000-0000-000031BD0000}"/>
    <cellStyle name="Notiz 8 2 3 3" xfId="48491" xr:uid="{00000000-0005-0000-0000-000032BD0000}"/>
    <cellStyle name="Notiz 8 2 3 3 2" xfId="48492" xr:uid="{00000000-0005-0000-0000-000033BD0000}"/>
    <cellStyle name="Notiz 8 2 3 4" xfId="48493" xr:uid="{00000000-0005-0000-0000-000034BD0000}"/>
    <cellStyle name="Notiz 8 2 4" xfId="48494" xr:uid="{00000000-0005-0000-0000-000035BD0000}"/>
    <cellStyle name="Notiz 8 2 4 2" xfId="48495" xr:uid="{00000000-0005-0000-0000-000036BD0000}"/>
    <cellStyle name="Notiz 8 2 5" xfId="48496" xr:uid="{00000000-0005-0000-0000-000037BD0000}"/>
    <cellStyle name="Notiz 8 2 5 2" xfId="48497" xr:uid="{00000000-0005-0000-0000-000038BD0000}"/>
    <cellStyle name="Notiz 8 2 6" xfId="48498" xr:uid="{00000000-0005-0000-0000-000039BD0000}"/>
    <cellStyle name="Notiz 8 3" xfId="48499" xr:uid="{00000000-0005-0000-0000-00003ABD0000}"/>
    <cellStyle name="Notiz 8 3 2" xfId="48500" xr:uid="{00000000-0005-0000-0000-00003BBD0000}"/>
    <cellStyle name="Notiz 8 3 2 2" xfId="48501" xr:uid="{00000000-0005-0000-0000-00003CBD0000}"/>
    <cellStyle name="Notiz 8 3 2 2 2" xfId="48502" xr:uid="{00000000-0005-0000-0000-00003DBD0000}"/>
    <cellStyle name="Notiz 8 3 2 3" xfId="48503" xr:uid="{00000000-0005-0000-0000-00003EBD0000}"/>
    <cellStyle name="Notiz 8 3 2 3 2" xfId="48504" xr:uid="{00000000-0005-0000-0000-00003FBD0000}"/>
    <cellStyle name="Notiz 8 3 2 4" xfId="48505" xr:uid="{00000000-0005-0000-0000-000040BD0000}"/>
    <cellStyle name="Notiz 8 3 3" xfId="48506" xr:uid="{00000000-0005-0000-0000-000041BD0000}"/>
    <cellStyle name="Notiz 8 3 3 2" xfId="48507" xr:uid="{00000000-0005-0000-0000-000042BD0000}"/>
    <cellStyle name="Notiz 8 3 3 2 2" xfId="48508" xr:uid="{00000000-0005-0000-0000-000043BD0000}"/>
    <cellStyle name="Notiz 8 3 3 3" xfId="48509" xr:uid="{00000000-0005-0000-0000-000044BD0000}"/>
    <cellStyle name="Notiz 8 3 3 3 2" xfId="48510" xr:uid="{00000000-0005-0000-0000-000045BD0000}"/>
    <cellStyle name="Notiz 8 3 3 4" xfId="48511" xr:uid="{00000000-0005-0000-0000-000046BD0000}"/>
    <cellStyle name="Notiz 8 3 4" xfId="48512" xr:uid="{00000000-0005-0000-0000-000047BD0000}"/>
    <cellStyle name="Notiz 8 3 4 2" xfId="48513" xr:uid="{00000000-0005-0000-0000-000048BD0000}"/>
    <cellStyle name="Notiz 8 3 5" xfId="48514" xr:uid="{00000000-0005-0000-0000-000049BD0000}"/>
    <cellStyle name="Notiz 8 3 5 2" xfId="48515" xr:uid="{00000000-0005-0000-0000-00004ABD0000}"/>
    <cellStyle name="Notiz 8 3 6" xfId="48516" xr:uid="{00000000-0005-0000-0000-00004BBD0000}"/>
    <cellStyle name="Notiz 8 4" xfId="48517" xr:uid="{00000000-0005-0000-0000-00004CBD0000}"/>
    <cellStyle name="Notiz 8 4 2" xfId="48518" xr:uid="{00000000-0005-0000-0000-00004DBD0000}"/>
    <cellStyle name="Notiz 8 4 2 2" xfId="48519" xr:uid="{00000000-0005-0000-0000-00004EBD0000}"/>
    <cellStyle name="Notiz 8 4 2 2 2" xfId="48520" xr:uid="{00000000-0005-0000-0000-00004FBD0000}"/>
    <cellStyle name="Notiz 8 4 2 2 2 2" xfId="48521" xr:uid="{00000000-0005-0000-0000-000050BD0000}"/>
    <cellStyle name="Notiz 8 4 2 2 3" xfId="48522" xr:uid="{00000000-0005-0000-0000-000051BD0000}"/>
    <cellStyle name="Notiz 8 4 2 2 3 2" xfId="48523" xr:uid="{00000000-0005-0000-0000-000052BD0000}"/>
    <cellStyle name="Notiz 8 4 2 2 4" xfId="48524" xr:uid="{00000000-0005-0000-0000-000053BD0000}"/>
    <cellStyle name="Notiz 8 4 2 3" xfId="48525" xr:uid="{00000000-0005-0000-0000-000054BD0000}"/>
    <cellStyle name="Notiz 8 4 2 3 2" xfId="48526" xr:uid="{00000000-0005-0000-0000-000055BD0000}"/>
    <cellStyle name="Notiz 8 4 2 3 2 2" xfId="48527" xr:uid="{00000000-0005-0000-0000-000056BD0000}"/>
    <cellStyle name="Notiz 8 4 2 3 3" xfId="48528" xr:uid="{00000000-0005-0000-0000-000057BD0000}"/>
    <cellStyle name="Notiz 8 4 2 3 3 2" xfId="48529" xr:uid="{00000000-0005-0000-0000-000058BD0000}"/>
    <cellStyle name="Notiz 8 4 2 3 4" xfId="48530" xr:uid="{00000000-0005-0000-0000-000059BD0000}"/>
    <cellStyle name="Notiz 8 4 2 4" xfId="48531" xr:uid="{00000000-0005-0000-0000-00005ABD0000}"/>
    <cellStyle name="Notiz 8 4 2 4 2" xfId="48532" xr:uid="{00000000-0005-0000-0000-00005BBD0000}"/>
    <cellStyle name="Notiz 8 4 2 5" xfId="48533" xr:uid="{00000000-0005-0000-0000-00005CBD0000}"/>
    <cellStyle name="Notiz 8 4 2 5 2" xfId="48534" xr:uid="{00000000-0005-0000-0000-00005DBD0000}"/>
    <cellStyle name="Notiz 8 4 2 6" xfId="48535" xr:uid="{00000000-0005-0000-0000-00005EBD0000}"/>
    <cellStyle name="Notiz 8 4 3" xfId="48536" xr:uid="{00000000-0005-0000-0000-00005FBD0000}"/>
    <cellStyle name="Notiz 8 4 3 2" xfId="48537" xr:uid="{00000000-0005-0000-0000-000060BD0000}"/>
    <cellStyle name="Notiz 8 4 3 2 2" xfId="48538" xr:uid="{00000000-0005-0000-0000-000061BD0000}"/>
    <cellStyle name="Notiz 8 4 3 3" xfId="48539" xr:uid="{00000000-0005-0000-0000-000062BD0000}"/>
    <cellStyle name="Notiz 8 4 3 3 2" xfId="48540" xr:uid="{00000000-0005-0000-0000-000063BD0000}"/>
    <cellStyle name="Notiz 8 4 3 4" xfId="48541" xr:uid="{00000000-0005-0000-0000-000064BD0000}"/>
    <cellStyle name="Notiz 8 4 4" xfId="48542" xr:uid="{00000000-0005-0000-0000-000065BD0000}"/>
    <cellStyle name="Notiz 8 4 4 2" xfId="48543" xr:uid="{00000000-0005-0000-0000-000066BD0000}"/>
    <cellStyle name="Notiz 8 4 5" xfId="48544" xr:uid="{00000000-0005-0000-0000-000067BD0000}"/>
    <cellStyle name="Notiz 8 4 5 2" xfId="48545" xr:uid="{00000000-0005-0000-0000-000068BD0000}"/>
    <cellStyle name="Notiz 8 4 6" xfId="48546" xr:uid="{00000000-0005-0000-0000-000069BD0000}"/>
    <cellStyle name="Notiz 8 5" xfId="48547" xr:uid="{00000000-0005-0000-0000-00006ABD0000}"/>
    <cellStyle name="Notiz 8 5 2" xfId="48548" xr:uid="{00000000-0005-0000-0000-00006BBD0000}"/>
    <cellStyle name="Notiz 8 5 2 2" xfId="48549" xr:uid="{00000000-0005-0000-0000-00006CBD0000}"/>
    <cellStyle name="Notiz 8 5 3" xfId="48550" xr:uid="{00000000-0005-0000-0000-00006DBD0000}"/>
    <cellStyle name="Notiz 8 5 3 2" xfId="48551" xr:uid="{00000000-0005-0000-0000-00006EBD0000}"/>
    <cellStyle name="Notiz 8 5 4" xfId="48552" xr:uid="{00000000-0005-0000-0000-00006FBD0000}"/>
    <cellStyle name="Notiz 8 6" xfId="48553" xr:uid="{00000000-0005-0000-0000-000070BD0000}"/>
    <cellStyle name="Notiz 8 6 2" xfId="48554" xr:uid="{00000000-0005-0000-0000-000071BD0000}"/>
    <cellStyle name="Notiz 8 6 2 2" xfId="48555" xr:uid="{00000000-0005-0000-0000-000072BD0000}"/>
    <cellStyle name="Notiz 8 6 3" xfId="48556" xr:uid="{00000000-0005-0000-0000-000073BD0000}"/>
    <cellStyle name="Notiz 8 6 3 2" xfId="48557" xr:uid="{00000000-0005-0000-0000-000074BD0000}"/>
    <cellStyle name="Notiz 8 6 4" xfId="48558" xr:uid="{00000000-0005-0000-0000-000075BD0000}"/>
    <cellStyle name="Notiz 8 7" xfId="48559" xr:uid="{00000000-0005-0000-0000-000076BD0000}"/>
    <cellStyle name="Notiz 8 7 2" xfId="48560" xr:uid="{00000000-0005-0000-0000-000077BD0000}"/>
    <cellStyle name="Notiz 8 7 2 2" xfId="48561" xr:uid="{00000000-0005-0000-0000-000078BD0000}"/>
    <cellStyle name="Notiz 8 7 3" xfId="48562" xr:uid="{00000000-0005-0000-0000-000079BD0000}"/>
    <cellStyle name="Notiz 8 7 3 2" xfId="48563" xr:uid="{00000000-0005-0000-0000-00007ABD0000}"/>
    <cellStyle name="Notiz 8 7 4" xfId="48564" xr:uid="{00000000-0005-0000-0000-00007BBD0000}"/>
    <cellStyle name="Notiz 8 8" xfId="48565" xr:uid="{00000000-0005-0000-0000-00007CBD0000}"/>
    <cellStyle name="Notiz 8 8 2" xfId="48566" xr:uid="{00000000-0005-0000-0000-00007DBD0000}"/>
    <cellStyle name="Notiz 8 8 2 2" xfId="48567" xr:uid="{00000000-0005-0000-0000-00007EBD0000}"/>
    <cellStyle name="Notiz 8 8 3" xfId="48568" xr:uid="{00000000-0005-0000-0000-00007FBD0000}"/>
    <cellStyle name="Notiz 8 8 3 2" xfId="48569" xr:uid="{00000000-0005-0000-0000-000080BD0000}"/>
    <cellStyle name="Notiz 8 8 4" xfId="48570" xr:uid="{00000000-0005-0000-0000-000081BD0000}"/>
    <cellStyle name="Notiz 8 9" xfId="48571" xr:uid="{00000000-0005-0000-0000-000082BD0000}"/>
    <cellStyle name="Notiz 8 9 2" xfId="48572" xr:uid="{00000000-0005-0000-0000-000083BD0000}"/>
    <cellStyle name="Notiz 8 9 2 2" xfId="48573" xr:uid="{00000000-0005-0000-0000-000084BD0000}"/>
    <cellStyle name="Notiz 8 9 3" xfId="48574" xr:uid="{00000000-0005-0000-0000-000085BD0000}"/>
    <cellStyle name="Notiz 8 9 3 2" xfId="48575" xr:uid="{00000000-0005-0000-0000-000086BD0000}"/>
    <cellStyle name="Notiz 8 9 4" xfId="48576" xr:uid="{00000000-0005-0000-0000-000087BD0000}"/>
    <cellStyle name="Notiz 9" xfId="48577" xr:uid="{00000000-0005-0000-0000-000088BD0000}"/>
    <cellStyle name="Notiz 9 10" xfId="48578" xr:uid="{00000000-0005-0000-0000-000089BD0000}"/>
    <cellStyle name="Notiz 9 2" xfId="48579" xr:uid="{00000000-0005-0000-0000-00008ABD0000}"/>
    <cellStyle name="Notiz 9 2 2" xfId="48580" xr:uid="{00000000-0005-0000-0000-00008BBD0000}"/>
    <cellStyle name="Notiz 9 2 2 2" xfId="48581" xr:uid="{00000000-0005-0000-0000-00008CBD0000}"/>
    <cellStyle name="Notiz 9 2 2 2 2" xfId="48582" xr:uid="{00000000-0005-0000-0000-00008DBD0000}"/>
    <cellStyle name="Notiz 9 2 2 3" xfId="48583" xr:uid="{00000000-0005-0000-0000-00008EBD0000}"/>
    <cellStyle name="Notiz 9 2 2 3 2" xfId="48584" xr:uid="{00000000-0005-0000-0000-00008FBD0000}"/>
    <cellStyle name="Notiz 9 2 2 4" xfId="48585" xr:uid="{00000000-0005-0000-0000-000090BD0000}"/>
    <cellStyle name="Notiz 9 2 3" xfId="48586" xr:uid="{00000000-0005-0000-0000-000091BD0000}"/>
    <cellStyle name="Notiz 9 2 3 2" xfId="48587" xr:uid="{00000000-0005-0000-0000-000092BD0000}"/>
    <cellStyle name="Notiz 9 2 3 2 2" xfId="48588" xr:uid="{00000000-0005-0000-0000-000093BD0000}"/>
    <cellStyle name="Notiz 9 2 3 3" xfId="48589" xr:uid="{00000000-0005-0000-0000-000094BD0000}"/>
    <cellStyle name="Notiz 9 2 3 3 2" xfId="48590" xr:uid="{00000000-0005-0000-0000-000095BD0000}"/>
    <cellStyle name="Notiz 9 2 3 4" xfId="48591" xr:uid="{00000000-0005-0000-0000-000096BD0000}"/>
    <cellStyle name="Notiz 9 2 4" xfId="48592" xr:uid="{00000000-0005-0000-0000-000097BD0000}"/>
    <cellStyle name="Notiz 9 2 4 2" xfId="48593" xr:uid="{00000000-0005-0000-0000-000098BD0000}"/>
    <cellStyle name="Notiz 9 2 5" xfId="48594" xr:uid="{00000000-0005-0000-0000-000099BD0000}"/>
    <cellStyle name="Notiz 9 2 5 2" xfId="48595" xr:uid="{00000000-0005-0000-0000-00009ABD0000}"/>
    <cellStyle name="Notiz 9 2 6" xfId="48596" xr:uid="{00000000-0005-0000-0000-00009BBD0000}"/>
    <cellStyle name="Notiz 9 2 6 2" xfId="48597" xr:uid="{00000000-0005-0000-0000-00009CBD0000}"/>
    <cellStyle name="Notiz 9 2 7" xfId="48598" xr:uid="{00000000-0005-0000-0000-00009DBD0000}"/>
    <cellStyle name="Notiz 9 3" xfId="48599" xr:uid="{00000000-0005-0000-0000-00009EBD0000}"/>
    <cellStyle name="Notiz 9 3 2" xfId="48600" xr:uid="{00000000-0005-0000-0000-00009FBD0000}"/>
    <cellStyle name="Notiz 9 3 2 2" xfId="48601" xr:uid="{00000000-0005-0000-0000-0000A0BD0000}"/>
    <cellStyle name="Notiz 9 3 2 2 2" xfId="48602" xr:uid="{00000000-0005-0000-0000-0000A1BD0000}"/>
    <cellStyle name="Notiz 9 3 2 3" xfId="48603" xr:uid="{00000000-0005-0000-0000-0000A2BD0000}"/>
    <cellStyle name="Notiz 9 3 2 3 2" xfId="48604" xr:uid="{00000000-0005-0000-0000-0000A3BD0000}"/>
    <cellStyle name="Notiz 9 3 2 4" xfId="48605" xr:uid="{00000000-0005-0000-0000-0000A4BD0000}"/>
    <cellStyle name="Notiz 9 3 3" xfId="48606" xr:uid="{00000000-0005-0000-0000-0000A5BD0000}"/>
    <cellStyle name="Notiz 9 3 3 2" xfId="48607" xr:uid="{00000000-0005-0000-0000-0000A6BD0000}"/>
    <cellStyle name="Notiz 9 3 3 2 2" xfId="48608" xr:uid="{00000000-0005-0000-0000-0000A7BD0000}"/>
    <cellStyle name="Notiz 9 3 3 3" xfId="48609" xr:uid="{00000000-0005-0000-0000-0000A8BD0000}"/>
    <cellStyle name="Notiz 9 3 3 3 2" xfId="48610" xr:uid="{00000000-0005-0000-0000-0000A9BD0000}"/>
    <cellStyle name="Notiz 9 3 3 4" xfId="48611" xr:uid="{00000000-0005-0000-0000-0000AABD0000}"/>
    <cellStyle name="Notiz 9 3 4" xfId="48612" xr:uid="{00000000-0005-0000-0000-0000ABBD0000}"/>
    <cellStyle name="Notiz 9 3 4 2" xfId="48613" xr:uid="{00000000-0005-0000-0000-0000ACBD0000}"/>
    <cellStyle name="Notiz 9 3 5" xfId="48614" xr:uid="{00000000-0005-0000-0000-0000ADBD0000}"/>
    <cellStyle name="Notiz 9 3 5 2" xfId="48615" xr:uid="{00000000-0005-0000-0000-0000AEBD0000}"/>
    <cellStyle name="Notiz 9 3 6" xfId="48616" xr:uid="{00000000-0005-0000-0000-0000AFBD0000}"/>
    <cellStyle name="Notiz 9 4" xfId="48617" xr:uid="{00000000-0005-0000-0000-0000B0BD0000}"/>
    <cellStyle name="Notiz 9 4 2" xfId="48618" xr:uid="{00000000-0005-0000-0000-0000B1BD0000}"/>
    <cellStyle name="Notiz 9 4 2 2" xfId="48619" xr:uid="{00000000-0005-0000-0000-0000B2BD0000}"/>
    <cellStyle name="Notiz 9 4 2 2 2" xfId="48620" xr:uid="{00000000-0005-0000-0000-0000B3BD0000}"/>
    <cellStyle name="Notiz 9 4 2 2 2 2" xfId="48621" xr:uid="{00000000-0005-0000-0000-0000B4BD0000}"/>
    <cellStyle name="Notiz 9 4 2 2 3" xfId="48622" xr:uid="{00000000-0005-0000-0000-0000B5BD0000}"/>
    <cellStyle name="Notiz 9 4 2 2 3 2" xfId="48623" xr:uid="{00000000-0005-0000-0000-0000B6BD0000}"/>
    <cellStyle name="Notiz 9 4 2 2 4" xfId="48624" xr:uid="{00000000-0005-0000-0000-0000B7BD0000}"/>
    <cellStyle name="Notiz 9 4 2 3" xfId="48625" xr:uid="{00000000-0005-0000-0000-0000B8BD0000}"/>
    <cellStyle name="Notiz 9 4 2 3 2" xfId="48626" xr:uid="{00000000-0005-0000-0000-0000B9BD0000}"/>
    <cellStyle name="Notiz 9 4 2 3 2 2" xfId="48627" xr:uid="{00000000-0005-0000-0000-0000BABD0000}"/>
    <cellStyle name="Notiz 9 4 2 3 3" xfId="48628" xr:uid="{00000000-0005-0000-0000-0000BBBD0000}"/>
    <cellStyle name="Notiz 9 4 2 3 3 2" xfId="48629" xr:uid="{00000000-0005-0000-0000-0000BCBD0000}"/>
    <cellStyle name="Notiz 9 4 2 3 4" xfId="48630" xr:uid="{00000000-0005-0000-0000-0000BDBD0000}"/>
    <cellStyle name="Notiz 9 4 2 4" xfId="48631" xr:uid="{00000000-0005-0000-0000-0000BEBD0000}"/>
    <cellStyle name="Notiz 9 4 2 4 2" xfId="48632" xr:uid="{00000000-0005-0000-0000-0000BFBD0000}"/>
    <cellStyle name="Notiz 9 4 2 5" xfId="48633" xr:uid="{00000000-0005-0000-0000-0000C0BD0000}"/>
    <cellStyle name="Notiz 9 4 2 5 2" xfId="48634" xr:uid="{00000000-0005-0000-0000-0000C1BD0000}"/>
    <cellStyle name="Notiz 9 4 2 6" xfId="48635" xr:uid="{00000000-0005-0000-0000-0000C2BD0000}"/>
    <cellStyle name="Notiz 9 4 3" xfId="48636" xr:uid="{00000000-0005-0000-0000-0000C3BD0000}"/>
    <cellStyle name="Notiz 9 4 3 2" xfId="48637" xr:uid="{00000000-0005-0000-0000-0000C4BD0000}"/>
    <cellStyle name="Notiz 9 4 3 2 2" xfId="48638" xr:uid="{00000000-0005-0000-0000-0000C5BD0000}"/>
    <cellStyle name="Notiz 9 4 3 3" xfId="48639" xr:uid="{00000000-0005-0000-0000-0000C6BD0000}"/>
    <cellStyle name="Notiz 9 4 3 3 2" xfId="48640" xr:uid="{00000000-0005-0000-0000-0000C7BD0000}"/>
    <cellStyle name="Notiz 9 4 3 4" xfId="48641" xr:uid="{00000000-0005-0000-0000-0000C8BD0000}"/>
    <cellStyle name="Notiz 9 4 4" xfId="48642" xr:uid="{00000000-0005-0000-0000-0000C9BD0000}"/>
    <cellStyle name="Notiz 9 4 4 2" xfId="48643" xr:uid="{00000000-0005-0000-0000-0000CABD0000}"/>
    <cellStyle name="Notiz 9 4 5" xfId="48644" xr:uid="{00000000-0005-0000-0000-0000CBBD0000}"/>
    <cellStyle name="Notiz 9 4 5 2" xfId="48645" xr:uid="{00000000-0005-0000-0000-0000CCBD0000}"/>
    <cellStyle name="Notiz 9 4 6" xfId="48646" xr:uid="{00000000-0005-0000-0000-0000CDBD0000}"/>
    <cellStyle name="Notiz 9 5" xfId="48647" xr:uid="{00000000-0005-0000-0000-0000CEBD0000}"/>
    <cellStyle name="Notiz 9 5 2" xfId="48648" xr:uid="{00000000-0005-0000-0000-0000CFBD0000}"/>
    <cellStyle name="Notiz 9 5 2 2" xfId="48649" xr:uid="{00000000-0005-0000-0000-0000D0BD0000}"/>
    <cellStyle name="Notiz 9 5 3" xfId="48650" xr:uid="{00000000-0005-0000-0000-0000D1BD0000}"/>
    <cellStyle name="Notiz 9 5 3 2" xfId="48651" xr:uid="{00000000-0005-0000-0000-0000D2BD0000}"/>
    <cellStyle name="Notiz 9 5 4" xfId="48652" xr:uid="{00000000-0005-0000-0000-0000D3BD0000}"/>
    <cellStyle name="Notiz 9 6" xfId="48653" xr:uid="{00000000-0005-0000-0000-0000D4BD0000}"/>
    <cellStyle name="Notiz 9 6 2" xfId="48654" xr:uid="{00000000-0005-0000-0000-0000D5BD0000}"/>
    <cellStyle name="Notiz 9 6 2 2" xfId="48655" xr:uid="{00000000-0005-0000-0000-0000D6BD0000}"/>
    <cellStyle name="Notiz 9 6 3" xfId="48656" xr:uid="{00000000-0005-0000-0000-0000D7BD0000}"/>
    <cellStyle name="Notiz 9 6 3 2" xfId="48657" xr:uid="{00000000-0005-0000-0000-0000D8BD0000}"/>
    <cellStyle name="Notiz 9 6 4" xfId="48658" xr:uid="{00000000-0005-0000-0000-0000D9BD0000}"/>
    <cellStyle name="Notiz 9 7" xfId="48659" xr:uid="{00000000-0005-0000-0000-0000DABD0000}"/>
    <cellStyle name="Notiz 9 7 2" xfId="48660" xr:uid="{00000000-0005-0000-0000-0000DBBD0000}"/>
    <cellStyle name="Notiz 9 8" xfId="48661" xr:uid="{00000000-0005-0000-0000-0000DCBD0000}"/>
    <cellStyle name="Notiz 9 8 2" xfId="48662" xr:uid="{00000000-0005-0000-0000-0000DDBD0000}"/>
    <cellStyle name="Notiz 9 9" xfId="48663" xr:uid="{00000000-0005-0000-0000-0000DEBD0000}"/>
    <cellStyle name="Notiz 9 9 2" xfId="48664" xr:uid="{00000000-0005-0000-0000-0000DFBD0000}"/>
    <cellStyle name="Output" xfId="48665" xr:uid="{00000000-0005-0000-0000-0000E0BD0000}"/>
    <cellStyle name="Output 2" xfId="48666" xr:uid="{00000000-0005-0000-0000-0000E1BD0000}"/>
    <cellStyle name="Output 2 2" xfId="48667" xr:uid="{00000000-0005-0000-0000-0000E2BD0000}"/>
    <cellStyle name="Output 2 3" xfId="48668" xr:uid="{00000000-0005-0000-0000-0000E3BD0000}"/>
    <cellStyle name="Output 2 4" xfId="48669" xr:uid="{00000000-0005-0000-0000-0000E4BD0000}"/>
    <cellStyle name="Output 3" xfId="48670" xr:uid="{00000000-0005-0000-0000-0000E5BD0000}"/>
    <cellStyle name="Output 4" xfId="48671" xr:uid="{00000000-0005-0000-0000-0000E6BD0000}"/>
    <cellStyle name="Output 5" xfId="48672" xr:uid="{00000000-0005-0000-0000-0000E7BD0000}"/>
    <cellStyle name="Output 6" xfId="48673" xr:uid="{00000000-0005-0000-0000-0000E8BD0000}"/>
    <cellStyle name="Output 7" xfId="48674" xr:uid="{00000000-0005-0000-0000-0000E9BD0000}"/>
    <cellStyle name="Output 8" xfId="48675" xr:uid="{00000000-0005-0000-0000-0000EABD0000}"/>
    <cellStyle name="Perc out_1dec ital" xfId="48676" xr:uid="{00000000-0005-0000-0000-0000EBBD0000}"/>
    <cellStyle name="Percent 2" xfId="48677" xr:uid="{00000000-0005-0000-0000-0000ECBD0000}"/>
    <cellStyle name="Percent 2 2" xfId="48678" xr:uid="{00000000-0005-0000-0000-0000EDBD0000}"/>
    <cellStyle name="Percent 2 2 2" xfId="48679" xr:uid="{00000000-0005-0000-0000-0000EEBD0000}"/>
    <cellStyle name="Percent 2 3" xfId="48680" xr:uid="{00000000-0005-0000-0000-0000EFBD0000}"/>
    <cellStyle name="Percent 2 3 2" xfId="48681" xr:uid="{00000000-0005-0000-0000-0000F0BD0000}"/>
    <cellStyle name="Percent 2 4" xfId="48682" xr:uid="{00000000-0005-0000-0000-0000F1BD0000}"/>
    <cellStyle name="Percent 3" xfId="48683" xr:uid="{00000000-0005-0000-0000-0000F2BD0000}"/>
    <cellStyle name="Percent 3 2" xfId="48684" xr:uid="{00000000-0005-0000-0000-0000F3BD0000}"/>
    <cellStyle name="Percent 3 3" xfId="48685" xr:uid="{00000000-0005-0000-0000-0000F4BD0000}"/>
    <cellStyle name="Percent 4" xfId="48686" xr:uid="{00000000-0005-0000-0000-0000F5BD0000}"/>
    <cellStyle name="Percent 5" xfId="48687" xr:uid="{00000000-0005-0000-0000-0000F6BD0000}"/>
    <cellStyle name="Price_Body" xfId="48688" xr:uid="{00000000-0005-0000-0000-0000F7BD0000}"/>
    <cellStyle name="Prozent" xfId="109" builtinId="5"/>
    <cellStyle name="Prozent 10" xfId="203" xr:uid="{00000000-0005-0000-0000-0000F9BD0000}"/>
    <cellStyle name="Prozent 10 10" xfId="48689" xr:uid="{00000000-0005-0000-0000-0000FABD0000}"/>
    <cellStyle name="Prozent 10 10 2" xfId="48690" xr:uid="{00000000-0005-0000-0000-0000FBBD0000}"/>
    <cellStyle name="Prozent 10 2" xfId="48691" xr:uid="{00000000-0005-0000-0000-0000FCBD0000}"/>
    <cellStyle name="Prozent 10 2 2" xfId="48692" xr:uid="{00000000-0005-0000-0000-0000FDBD0000}"/>
    <cellStyle name="Prozent 10 2 2 2" xfId="48693" xr:uid="{00000000-0005-0000-0000-0000FEBD0000}"/>
    <cellStyle name="Prozent 10 2 2 2 2" xfId="48694" xr:uid="{00000000-0005-0000-0000-0000FFBD0000}"/>
    <cellStyle name="Prozent 10 2 2 3" xfId="48695" xr:uid="{00000000-0005-0000-0000-000000BE0000}"/>
    <cellStyle name="Prozent 10 2 2 3 2" xfId="48696" xr:uid="{00000000-0005-0000-0000-000001BE0000}"/>
    <cellStyle name="Prozent 10 2 2 4" xfId="48697" xr:uid="{00000000-0005-0000-0000-000002BE0000}"/>
    <cellStyle name="Prozent 10 2 3" xfId="48698" xr:uid="{00000000-0005-0000-0000-000003BE0000}"/>
    <cellStyle name="Prozent 10 2 3 2" xfId="48699" xr:uid="{00000000-0005-0000-0000-000004BE0000}"/>
    <cellStyle name="Prozent 10 2 3 2 2" xfId="48700" xr:uid="{00000000-0005-0000-0000-000005BE0000}"/>
    <cellStyle name="Prozent 10 2 3 3" xfId="48701" xr:uid="{00000000-0005-0000-0000-000006BE0000}"/>
    <cellStyle name="Prozent 10 2 3 3 2" xfId="48702" xr:uid="{00000000-0005-0000-0000-000007BE0000}"/>
    <cellStyle name="Prozent 10 2 3 4" xfId="48703" xr:uid="{00000000-0005-0000-0000-000008BE0000}"/>
    <cellStyle name="Prozent 10 2 4" xfId="48704" xr:uid="{00000000-0005-0000-0000-000009BE0000}"/>
    <cellStyle name="Prozent 10 2 4 2" xfId="48705" xr:uid="{00000000-0005-0000-0000-00000ABE0000}"/>
    <cellStyle name="Prozent 10 2 4 2 2" xfId="48706" xr:uid="{00000000-0005-0000-0000-00000BBE0000}"/>
    <cellStyle name="Prozent 10 2 4 3" xfId="48707" xr:uid="{00000000-0005-0000-0000-00000CBE0000}"/>
    <cellStyle name="Prozent 10 2 4 3 2" xfId="48708" xr:uid="{00000000-0005-0000-0000-00000DBE0000}"/>
    <cellStyle name="Prozent 10 2 4 4" xfId="48709" xr:uid="{00000000-0005-0000-0000-00000EBE0000}"/>
    <cellStyle name="Prozent 10 2 5" xfId="48710" xr:uid="{00000000-0005-0000-0000-00000FBE0000}"/>
    <cellStyle name="Prozent 10 2 5 2" xfId="48711" xr:uid="{00000000-0005-0000-0000-000010BE0000}"/>
    <cellStyle name="Prozent 10 2 6" xfId="48712" xr:uid="{00000000-0005-0000-0000-000011BE0000}"/>
    <cellStyle name="Prozent 10 2 6 2" xfId="48713" xr:uid="{00000000-0005-0000-0000-000012BE0000}"/>
    <cellStyle name="Prozent 10 2 7" xfId="48714" xr:uid="{00000000-0005-0000-0000-000013BE0000}"/>
    <cellStyle name="Prozent 10 3" xfId="48715" xr:uid="{00000000-0005-0000-0000-000014BE0000}"/>
    <cellStyle name="Prozent 10 3 2" xfId="48716" xr:uid="{00000000-0005-0000-0000-000015BE0000}"/>
    <cellStyle name="Prozent 10 3 2 2" xfId="48717" xr:uid="{00000000-0005-0000-0000-000016BE0000}"/>
    <cellStyle name="Prozent 10 3 2 2 2" xfId="48718" xr:uid="{00000000-0005-0000-0000-000017BE0000}"/>
    <cellStyle name="Prozent 10 3 2 3" xfId="48719" xr:uid="{00000000-0005-0000-0000-000018BE0000}"/>
    <cellStyle name="Prozent 10 3 2 3 2" xfId="48720" xr:uid="{00000000-0005-0000-0000-000019BE0000}"/>
    <cellStyle name="Prozent 10 3 2 4" xfId="48721" xr:uid="{00000000-0005-0000-0000-00001ABE0000}"/>
    <cellStyle name="Prozent 10 3 3" xfId="48722" xr:uid="{00000000-0005-0000-0000-00001BBE0000}"/>
    <cellStyle name="Prozent 10 3 3 2" xfId="48723" xr:uid="{00000000-0005-0000-0000-00001CBE0000}"/>
    <cellStyle name="Prozent 10 3 3 2 2" xfId="48724" xr:uid="{00000000-0005-0000-0000-00001DBE0000}"/>
    <cellStyle name="Prozent 10 3 3 3" xfId="48725" xr:uid="{00000000-0005-0000-0000-00001EBE0000}"/>
    <cellStyle name="Prozent 10 3 3 3 2" xfId="48726" xr:uid="{00000000-0005-0000-0000-00001FBE0000}"/>
    <cellStyle name="Prozent 10 3 3 4" xfId="48727" xr:uid="{00000000-0005-0000-0000-000020BE0000}"/>
    <cellStyle name="Prozent 10 3 4" xfId="48728" xr:uid="{00000000-0005-0000-0000-000021BE0000}"/>
    <cellStyle name="Prozent 10 3 4 2" xfId="48729" xr:uid="{00000000-0005-0000-0000-000022BE0000}"/>
    <cellStyle name="Prozent 10 3 5" xfId="48730" xr:uid="{00000000-0005-0000-0000-000023BE0000}"/>
    <cellStyle name="Prozent 10 3 5 2" xfId="48731" xr:uid="{00000000-0005-0000-0000-000024BE0000}"/>
    <cellStyle name="Prozent 10 3 6" xfId="48732" xr:uid="{00000000-0005-0000-0000-000025BE0000}"/>
    <cellStyle name="Prozent 10 4" xfId="48733" xr:uid="{00000000-0005-0000-0000-000026BE0000}"/>
    <cellStyle name="Prozent 10 4 2" xfId="48734" xr:uid="{00000000-0005-0000-0000-000027BE0000}"/>
    <cellStyle name="Prozent 10 4 2 2" xfId="48735" xr:uid="{00000000-0005-0000-0000-000028BE0000}"/>
    <cellStyle name="Prozent 10 4 2 2 2" xfId="48736" xr:uid="{00000000-0005-0000-0000-000029BE0000}"/>
    <cellStyle name="Prozent 10 4 2 2 2 2" xfId="48737" xr:uid="{00000000-0005-0000-0000-00002ABE0000}"/>
    <cellStyle name="Prozent 10 4 2 2 3" xfId="48738" xr:uid="{00000000-0005-0000-0000-00002BBE0000}"/>
    <cellStyle name="Prozent 10 4 2 2 3 2" xfId="48739" xr:uid="{00000000-0005-0000-0000-00002CBE0000}"/>
    <cellStyle name="Prozent 10 4 2 2 4" xfId="48740" xr:uid="{00000000-0005-0000-0000-00002DBE0000}"/>
    <cellStyle name="Prozent 10 4 2 3" xfId="48741" xr:uid="{00000000-0005-0000-0000-00002EBE0000}"/>
    <cellStyle name="Prozent 10 4 2 3 2" xfId="48742" xr:uid="{00000000-0005-0000-0000-00002FBE0000}"/>
    <cellStyle name="Prozent 10 4 2 3 2 2" xfId="48743" xr:uid="{00000000-0005-0000-0000-000030BE0000}"/>
    <cellStyle name="Prozent 10 4 2 3 3" xfId="48744" xr:uid="{00000000-0005-0000-0000-000031BE0000}"/>
    <cellStyle name="Prozent 10 4 2 3 3 2" xfId="48745" xr:uid="{00000000-0005-0000-0000-000032BE0000}"/>
    <cellStyle name="Prozent 10 4 2 3 4" xfId="48746" xr:uid="{00000000-0005-0000-0000-000033BE0000}"/>
    <cellStyle name="Prozent 10 4 2 4" xfId="48747" xr:uid="{00000000-0005-0000-0000-000034BE0000}"/>
    <cellStyle name="Prozent 10 4 2 4 2" xfId="48748" xr:uid="{00000000-0005-0000-0000-000035BE0000}"/>
    <cellStyle name="Prozent 10 4 2 5" xfId="48749" xr:uid="{00000000-0005-0000-0000-000036BE0000}"/>
    <cellStyle name="Prozent 10 4 2 5 2" xfId="48750" xr:uid="{00000000-0005-0000-0000-000037BE0000}"/>
    <cellStyle name="Prozent 10 4 2 6" xfId="48751" xr:uid="{00000000-0005-0000-0000-000038BE0000}"/>
    <cellStyle name="Prozent 10 4 3" xfId="48752" xr:uid="{00000000-0005-0000-0000-000039BE0000}"/>
    <cellStyle name="Prozent 10 4 3 2" xfId="48753" xr:uid="{00000000-0005-0000-0000-00003ABE0000}"/>
    <cellStyle name="Prozent 10 4 3 2 2" xfId="48754" xr:uid="{00000000-0005-0000-0000-00003BBE0000}"/>
    <cellStyle name="Prozent 10 4 3 3" xfId="48755" xr:uid="{00000000-0005-0000-0000-00003CBE0000}"/>
    <cellStyle name="Prozent 10 4 3 3 2" xfId="48756" xr:uid="{00000000-0005-0000-0000-00003DBE0000}"/>
    <cellStyle name="Prozent 10 4 3 4" xfId="48757" xr:uid="{00000000-0005-0000-0000-00003EBE0000}"/>
    <cellStyle name="Prozent 10 4 4" xfId="48758" xr:uid="{00000000-0005-0000-0000-00003FBE0000}"/>
    <cellStyle name="Prozent 10 4 4 2" xfId="48759" xr:uid="{00000000-0005-0000-0000-000040BE0000}"/>
    <cellStyle name="Prozent 10 4 5" xfId="48760" xr:uid="{00000000-0005-0000-0000-000041BE0000}"/>
    <cellStyle name="Prozent 10 4 5 2" xfId="48761" xr:uid="{00000000-0005-0000-0000-000042BE0000}"/>
    <cellStyle name="Prozent 10 4 6" xfId="48762" xr:uid="{00000000-0005-0000-0000-000043BE0000}"/>
    <cellStyle name="Prozent 10 5" xfId="48763" xr:uid="{00000000-0005-0000-0000-000044BE0000}"/>
    <cellStyle name="Prozent 10 5 2" xfId="48764" xr:uid="{00000000-0005-0000-0000-000045BE0000}"/>
    <cellStyle name="Prozent 10 5 2 2" xfId="48765" xr:uid="{00000000-0005-0000-0000-000046BE0000}"/>
    <cellStyle name="Prozent 10 5 3" xfId="48766" xr:uid="{00000000-0005-0000-0000-000047BE0000}"/>
    <cellStyle name="Prozent 10 5 3 2" xfId="48767" xr:uid="{00000000-0005-0000-0000-000048BE0000}"/>
    <cellStyle name="Prozent 10 5 4" xfId="48768" xr:uid="{00000000-0005-0000-0000-000049BE0000}"/>
    <cellStyle name="Prozent 10 6" xfId="48769" xr:uid="{00000000-0005-0000-0000-00004ABE0000}"/>
    <cellStyle name="Prozent 10 6 2" xfId="48770" xr:uid="{00000000-0005-0000-0000-00004BBE0000}"/>
    <cellStyle name="Prozent 10 6 2 2" xfId="48771" xr:uid="{00000000-0005-0000-0000-00004CBE0000}"/>
    <cellStyle name="Prozent 10 6 3" xfId="48772" xr:uid="{00000000-0005-0000-0000-00004DBE0000}"/>
    <cellStyle name="Prozent 10 6 3 2" xfId="48773" xr:uid="{00000000-0005-0000-0000-00004EBE0000}"/>
    <cellStyle name="Prozent 10 6 4" xfId="48774" xr:uid="{00000000-0005-0000-0000-00004FBE0000}"/>
    <cellStyle name="Prozent 10 7" xfId="48775" xr:uid="{00000000-0005-0000-0000-000050BE0000}"/>
    <cellStyle name="Prozent 10 7 2" xfId="48776" xr:uid="{00000000-0005-0000-0000-000051BE0000}"/>
    <cellStyle name="Prozent 10 7 2 2" xfId="48777" xr:uid="{00000000-0005-0000-0000-000052BE0000}"/>
    <cellStyle name="Prozent 10 7 3" xfId="48778" xr:uid="{00000000-0005-0000-0000-000053BE0000}"/>
    <cellStyle name="Prozent 10 7 3 2" xfId="48779" xr:uid="{00000000-0005-0000-0000-000054BE0000}"/>
    <cellStyle name="Prozent 10 7 4" xfId="48780" xr:uid="{00000000-0005-0000-0000-000055BE0000}"/>
    <cellStyle name="Prozent 10 8" xfId="48781" xr:uid="{00000000-0005-0000-0000-000056BE0000}"/>
    <cellStyle name="Prozent 10 8 2" xfId="48782" xr:uid="{00000000-0005-0000-0000-000057BE0000}"/>
    <cellStyle name="Prozent 10 9" xfId="48783" xr:uid="{00000000-0005-0000-0000-000058BE0000}"/>
    <cellStyle name="Prozent 10 9 2" xfId="48784" xr:uid="{00000000-0005-0000-0000-000059BE0000}"/>
    <cellStyle name="Prozent 11" xfId="48785" xr:uid="{00000000-0005-0000-0000-00005ABE0000}"/>
    <cellStyle name="Prozent 11 2" xfId="48786" xr:uid="{00000000-0005-0000-0000-00005BBE0000}"/>
    <cellStyle name="Prozent 11 2 2" xfId="48787" xr:uid="{00000000-0005-0000-0000-00005CBE0000}"/>
    <cellStyle name="Prozent 11 2 2 2" xfId="48788" xr:uid="{00000000-0005-0000-0000-00005DBE0000}"/>
    <cellStyle name="Prozent 11 2 2 2 2" xfId="48789" xr:uid="{00000000-0005-0000-0000-00005EBE0000}"/>
    <cellStyle name="Prozent 11 2 2 3" xfId="48790" xr:uid="{00000000-0005-0000-0000-00005FBE0000}"/>
    <cellStyle name="Prozent 11 2 2 3 2" xfId="48791" xr:uid="{00000000-0005-0000-0000-000060BE0000}"/>
    <cellStyle name="Prozent 11 2 2 4" xfId="48792" xr:uid="{00000000-0005-0000-0000-000061BE0000}"/>
    <cellStyle name="Prozent 11 2 3" xfId="48793" xr:uid="{00000000-0005-0000-0000-000062BE0000}"/>
    <cellStyle name="Prozent 11 2 3 2" xfId="48794" xr:uid="{00000000-0005-0000-0000-000063BE0000}"/>
    <cellStyle name="Prozent 11 2 3 2 2" xfId="48795" xr:uid="{00000000-0005-0000-0000-000064BE0000}"/>
    <cellStyle name="Prozent 11 2 3 3" xfId="48796" xr:uid="{00000000-0005-0000-0000-000065BE0000}"/>
    <cellStyle name="Prozent 11 2 3 3 2" xfId="48797" xr:uid="{00000000-0005-0000-0000-000066BE0000}"/>
    <cellStyle name="Prozent 11 2 3 4" xfId="48798" xr:uid="{00000000-0005-0000-0000-000067BE0000}"/>
    <cellStyle name="Prozent 11 2 4" xfId="48799" xr:uid="{00000000-0005-0000-0000-000068BE0000}"/>
    <cellStyle name="Prozent 11 2 4 2" xfId="48800" xr:uid="{00000000-0005-0000-0000-000069BE0000}"/>
    <cellStyle name="Prozent 11 2 5" xfId="48801" xr:uid="{00000000-0005-0000-0000-00006ABE0000}"/>
    <cellStyle name="Prozent 11 2 5 2" xfId="48802" xr:uid="{00000000-0005-0000-0000-00006BBE0000}"/>
    <cellStyle name="Prozent 11 2 6" xfId="48803" xr:uid="{00000000-0005-0000-0000-00006CBE0000}"/>
    <cellStyle name="Prozent 11 3" xfId="48804" xr:uid="{00000000-0005-0000-0000-00006DBE0000}"/>
    <cellStyle name="Prozent 11 3 2" xfId="48805" xr:uid="{00000000-0005-0000-0000-00006EBE0000}"/>
    <cellStyle name="Prozent 11 3 2 2" xfId="48806" xr:uid="{00000000-0005-0000-0000-00006FBE0000}"/>
    <cellStyle name="Prozent 11 3 3" xfId="48807" xr:uid="{00000000-0005-0000-0000-000070BE0000}"/>
    <cellStyle name="Prozent 11 3 3 2" xfId="48808" xr:uid="{00000000-0005-0000-0000-000071BE0000}"/>
    <cellStyle name="Prozent 11 3 4" xfId="48809" xr:uid="{00000000-0005-0000-0000-000072BE0000}"/>
    <cellStyle name="Prozent 11 4" xfId="48810" xr:uid="{00000000-0005-0000-0000-000073BE0000}"/>
    <cellStyle name="Prozent 11 4 2" xfId="48811" xr:uid="{00000000-0005-0000-0000-000074BE0000}"/>
    <cellStyle name="Prozent 11 4 2 2" xfId="48812" xr:uid="{00000000-0005-0000-0000-000075BE0000}"/>
    <cellStyle name="Prozent 11 4 3" xfId="48813" xr:uid="{00000000-0005-0000-0000-000076BE0000}"/>
    <cellStyle name="Prozent 11 4 3 2" xfId="48814" xr:uid="{00000000-0005-0000-0000-000077BE0000}"/>
    <cellStyle name="Prozent 11 4 4" xfId="48815" xr:uid="{00000000-0005-0000-0000-000078BE0000}"/>
    <cellStyle name="Prozent 11 5" xfId="48816" xr:uid="{00000000-0005-0000-0000-000079BE0000}"/>
    <cellStyle name="Prozent 11 5 2" xfId="48817" xr:uid="{00000000-0005-0000-0000-00007ABE0000}"/>
    <cellStyle name="Prozent 11 6" xfId="48818" xr:uid="{00000000-0005-0000-0000-00007BBE0000}"/>
    <cellStyle name="Prozent 11 6 2" xfId="48819" xr:uid="{00000000-0005-0000-0000-00007CBE0000}"/>
    <cellStyle name="Prozent 11 7" xfId="48820" xr:uid="{00000000-0005-0000-0000-00007DBE0000}"/>
    <cellStyle name="Prozent 12" xfId="48821" xr:uid="{00000000-0005-0000-0000-00007EBE0000}"/>
    <cellStyle name="Prozent 12 2" xfId="48822" xr:uid="{00000000-0005-0000-0000-00007FBE0000}"/>
    <cellStyle name="Prozent 12 2 2" xfId="48823" xr:uid="{00000000-0005-0000-0000-000080BE0000}"/>
    <cellStyle name="Prozent 12 3" xfId="48824" xr:uid="{00000000-0005-0000-0000-000081BE0000}"/>
    <cellStyle name="Prozent 12 3 2" xfId="48825" xr:uid="{00000000-0005-0000-0000-000082BE0000}"/>
    <cellStyle name="Prozent 12 4" xfId="48826" xr:uid="{00000000-0005-0000-0000-000083BE0000}"/>
    <cellStyle name="Prozent 2" xfId="110" xr:uid="{00000000-0005-0000-0000-000084BE0000}"/>
    <cellStyle name="Prozent 2 10" xfId="48827" xr:uid="{00000000-0005-0000-0000-000085BE0000}"/>
    <cellStyle name="Prozent 2 10 2" xfId="48828" xr:uid="{00000000-0005-0000-0000-000086BE0000}"/>
    <cellStyle name="Prozent 2 10 2 2" xfId="48829" xr:uid="{00000000-0005-0000-0000-000087BE0000}"/>
    <cellStyle name="Prozent 2 11" xfId="48830" xr:uid="{00000000-0005-0000-0000-000088BE0000}"/>
    <cellStyle name="Prozent 2 2" xfId="187" xr:uid="{00000000-0005-0000-0000-000089BE0000}"/>
    <cellStyle name="Prozent 2 2 10" xfId="48831" xr:uid="{00000000-0005-0000-0000-00008ABE0000}"/>
    <cellStyle name="Prozent 2 2 2" xfId="48832" xr:uid="{00000000-0005-0000-0000-00008BBE0000}"/>
    <cellStyle name="Prozent 2 2 2 2" xfId="48833" xr:uid="{00000000-0005-0000-0000-00008CBE0000}"/>
    <cellStyle name="Prozent 2 2 2 2 2" xfId="48834" xr:uid="{00000000-0005-0000-0000-00008DBE0000}"/>
    <cellStyle name="Prozent 2 2 2 2 2 2" xfId="48835" xr:uid="{00000000-0005-0000-0000-00008EBE0000}"/>
    <cellStyle name="Prozent 2 2 2 2 2 2 2" xfId="48836" xr:uid="{00000000-0005-0000-0000-00008FBE0000}"/>
    <cellStyle name="Prozent 2 2 2 2 2 2 2 2" xfId="48837" xr:uid="{00000000-0005-0000-0000-000090BE0000}"/>
    <cellStyle name="Prozent 2 2 2 2 2 2 2 2 2" xfId="48838" xr:uid="{00000000-0005-0000-0000-000091BE0000}"/>
    <cellStyle name="Prozent 2 2 2 2 2 2 2 3" xfId="48839" xr:uid="{00000000-0005-0000-0000-000092BE0000}"/>
    <cellStyle name="Prozent 2 2 2 2 2 2 3" xfId="48840" xr:uid="{00000000-0005-0000-0000-000093BE0000}"/>
    <cellStyle name="Prozent 2 2 2 2 2 2 3 2" xfId="48841" xr:uid="{00000000-0005-0000-0000-000094BE0000}"/>
    <cellStyle name="Prozent 2 2 2 2 2 2 4" xfId="48842" xr:uid="{00000000-0005-0000-0000-000095BE0000}"/>
    <cellStyle name="Prozent 2 2 2 2 2 3" xfId="48843" xr:uid="{00000000-0005-0000-0000-000096BE0000}"/>
    <cellStyle name="Prozent 2 2 2 2 2 3 2" xfId="48844" xr:uid="{00000000-0005-0000-0000-000097BE0000}"/>
    <cellStyle name="Prozent 2 2 2 2 2 3 2 2" xfId="48845" xr:uid="{00000000-0005-0000-0000-000098BE0000}"/>
    <cellStyle name="Prozent 2 2 2 2 2 3 3" xfId="48846" xr:uid="{00000000-0005-0000-0000-000099BE0000}"/>
    <cellStyle name="Prozent 2 2 2 2 2 4" xfId="48847" xr:uid="{00000000-0005-0000-0000-00009ABE0000}"/>
    <cellStyle name="Prozent 2 2 2 2 2_Aug" xfId="48848" xr:uid="{00000000-0005-0000-0000-00009BBE0000}"/>
    <cellStyle name="Prozent 2 2 2 2 3" xfId="48849" xr:uid="{00000000-0005-0000-0000-00009CBE0000}"/>
    <cellStyle name="Prozent 2 2 2 2 3 2" xfId="48850" xr:uid="{00000000-0005-0000-0000-00009DBE0000}"/>
    <cellStyle name="Prozent 2 2 2 2 3 2 2" xfId="48851" xr:uid="{00000000-0005-0000-0000-00009EBE0000}"/>
    <cellStyle name="Prozent 2 2 2 2 3 2 2 2" xfId="48852" xr:uid="{00000000-0005-0000-0000-00009FBE0000}"/>
    <cellStyle name="Prozent 2 2 2 2 3 2 3" xfId="48853" xr:uid="{00000000-0005-0000-0000-0000A0BE0000}"/>
    <cellStyle name="Prozent 2 2 2 2 3 3" xfId="48854" xr:uid="{00000000-0005-0000-0000-0000A1BE0000}"/>
    <cellStyle name="Prozent 2 2 2 2 3 3 2" xfId="48855" xr:uid="{00000000-0005-0000-0000-0000A2BE0000}"/>
    <cellStyle name="Prozent 2 2 2 2 3 4" xfId="48856" xr:uid="{00000000-0005-0000-0000-0000A3BE0000}"/>
    <cellStyle name="Prozent 2 2 2 2 4" xfId="48857" xr:uid="{00000000-0005-0000-0000-0000A4BE0000}"/>
    <cellStyle name="Prozent 2 2 2 2 4 2" xfId="48858" xr:uid="{00000000-0005-0000-0000-0000A5BE0000}"/>
    <cellStyle name="Prozent 2 2 2 2 4 2 2" xfId="48859" xr:uid="{00000000-0005-0000-0000-0000A6BE0000}"/>
    <cellStyle name="Prozent 2 2 2 2 4 3" xfId="48860" xr:uid="{00000000-0005-0000-0000-0000A7BE0000}"/>
    <cellStyle name="Prozent 2 2 2 2 5" xfId="48861" xr:uid="{00000000-0005-0000-0000-0000A8BE0000}"/>
    <cellStyle name="Prozent 2 2 2 2 5 2" xfId="48862" xr:uid="{00000000-0005-0000-0000-0000A9BE0000}"/>
    <cellStyle name="Prozent 2 2 2 2 6" xfId="48863" xr:uid="{00000000-0005-0000-0000-0000AABE0000}"/>
    <cellStyle name="Prozent 2 2 2 2_Aug" xfId="48864" xr:uid="{00000000-0005-0000-0000-0000ABBE0000}"/>
    <cellStyle name="Prozent 2 2 2 3" xfId="48865" xr:uid="{00000000-0005-0000-0000-0000ACBE0000}"/>
    <cellStyle name="Prozent 2 2 2 3 2" xfId="48866" xr:uid="{00000000-0005-0000-0000-0000ADBE0000}"/>
    <cellStyle name="Prozent 2 2 2 3 2 2" xfId="48867" xr:uid="{00000000-0005-0000-0000-0000AEBE0000}"/>
    <cellStyle name="Prozent 2 2 2 3 2 2 2" xfId="48868" xr:uid="{00000000-0005-0000-0000-0000AFBE0000}"/>
    <cellStyle name="Prozent 2 2 2 3 2 2 2 2" xfId="48869" xr:uid="{00000000-0005-0000-0000-0000B0BE0000}"/>
    <cellStyle name="Prozent 2 2 2 3 2 2 3" xfId="48870" xr:uid="{00000000-0005-0000-0000-0000B1BE0000}"/>
    <cellStyle name="Prozent 2 2 2 3 2 3" xfId="48871" xr:uid="{00000000-0005-0000-0000-0000B2BE0000}"/>
    <cellStyle name="Prozent 2 2 2 3 2 3 2" xfId="48872" xr:uid="{00000000-0005-0000-0000-0000B3BE0000}"/>
    <cellStyle name="Prozent 2 2 2 3 2 4" xfId="48873" xr:uid="{00000000-0005-0000-0000-0000B4BE0000}"/>
    <cellStyle name="Prozent 2 2 2 3 3" xfId="48874" xr:uid="{00000000-0005-0000-0000-0000B5BE0000}"/>
    <cellStyle name="Prozent 2 2 2 3 3 2" xfId="48875" xr:uid="{00000000-0005-0000-0000-0000B6BE0000}"/>
    <cellStyle name="Prozent 2 2 2 3 3 2 2" xfId="48876" xr:uid="{00000000-0005-0000-0000-0000B7BE0000}"/>
    <cellStyle name="Prozent 2 2 2 3 3 3" xfId="48877" xr:uid="{00000000-0005-0000-0000-0000B8BE0000}"/>
    <cellStyle name="Prozent 2 2 2 3 4" xfId="48878" xr:uid="{00000000-0005-0000-0000-0000B9BE0000}"/>
    <cellStyle name="Prozent 2 2 2 3 5" xfId="48879" xr:uid="{00000000-0005-0000-0000-0000BABE0000}"/>
    <cellStyle name="Prozent 2 2 2 3_Aug" xfId="48880" xr:uid="{00000000-0005-0000-0000-0000BBBE0000}"/>
    <cellStyle name="Prozent 2 2 2 4" xfId="48881" xr:uid="{00000000-0005-0000-0000-0000BCBE0000}"/>
    <cellStyle name="Prozent 2 2 2 4 2" xfId="48882" xr:uid="{00000000-0005-0000-0000-0000BDBE0000}"/>
    <cellStyle name="Prozent 2 2 2 4 2 2" xfId="48883" xr:uid="{00000000-0005-0000-0000-0000BEBE0000}"/>
    <cellStyle name="Prozent 2 2 2 4 2 2 2" xfId="48884" xr:uid="{00000000-0005-0000-0000-0000BFBE0000}"/>
    <cellStyle name="Prozent 2 2 2 4 2 3" xfId="48885" xr:uid="{00000000-0005-0000-0000-0000C0BE0000}"/>
    <cellStyle name="Prozent 2 2 2 4 3" xfId="48886" xr:uid="{00000000-0005-0000-0000-0000C1BE0000}"/>
    <cellStyle name="Prozent 2 2 2 4 3 2" xfId="48887" xr:uid="{00000000-0005-0000-0000-0000C2BE0000}"/>
    <cellStyle name="Prozent 2 2 2 4 4" xfId="48888" xr:uid="{00000000-0005-0000-0000-0000C3BE0000}"/>
    <cellStyle name="Prozent 2 2 2 5" xfId="48889" xr:uid="{00000000-0005-0000-0000-0000C4BE0000}"/>
    <cellStyle name="Prozent 2 2 2 5 2" xfId="48890" xr:uid="{00000000-0005-0000-0000-0000C5BE0000}"/>
    <cellStyle name="Prozent 2 2 2 5 2 2" xfId="48891" xr:uid="{00000000-0005-0000-0000-0000C6BE0000}"/>
    <cellStyle name="Prozent 2 2 2 5 3" xfId="48892" xr:uid="{00000000-0005-0000-0000-0000C7BE0000}"/>
    <cellStyle name="Prozent 2 2 2 5 3 2" xfId="48893" xr:uid="{00000000-0005-0000-0000-0000C8BE0000}"/>
    <cellStyle name="Prozent 2 2 2 5 4" xfId="48894" xr:uid="{00000000-0005-0000-0000-0000C9BE0000}"/>
    <cellStyle name="Prozent 2 2 2 6" xfId="48895" xr:uid="{00000000-0005-0000-0000-0000CABE0000}"/>
    <cellStyle name="Prozent 2 2 2 6 2" xfId="48896" xr:uid="{00000000-0005-0000-0000-0000CBBE0000}"/>
    <cellStyle name="Prozent 2 2 2 6 2 2" xfId="48897" xr:uid="{00000000-0005-0000-0000-0000CCBE0000}"/>
    <cellStyle name="Prozent 2 2 2 6 3" xfId="48898" xr:uid="{00000000-0005-0000-0000-0000CDBE0000}"/>
    <cellStyle name="Prozent 2 2 2 6 3 2" xfId="48899" xr:uid="{00000000-0005-0000-0000-0000CEBE0000}"/>
    <cellStyle name="Prozent 2 2 2 6 4" xfId="48900" xr:uid="{00000000-0005-0000-0000-0000CFBE0000}"/>
    <cellStyle name="Prozent 2 2 2 7" xfId="48901" xr:uid="{00000000-0005-0000-0000-0000D0BE0000}"/>
    <cellStyle name="Prozent 2 2 2 8" xfId="48902" xr:uid="{00000000-0005-0000-0000-0000D1BE0000}"/>
    <cellStyle name="Prozent 2 2 2_Aug" xfId="48903" xr:uid="{00000000-0005-0000-0000-0000D2BE0000}"/>
    <cellStyle name="Prozent 2 2 3" xfId="48904" xr:uid="{00000000-0005-0000-0000-0000D3BE0000}"/>
    <cellStyle name="Prozent 2 2 3 2" xfId="48905" xr:uid="{00000000-0005-0000-0000-0000D4BE0000}"/>
    <cellStyle name="Prozent 2 2 3 2 2" xfId="48906" xr:uid="{00000000-0005-0000-0000-0000D5BE0000}"/>
    <cellStyle name="Prozent 2 2 3 2 2 2" xfId="48907" xr:uid="{00000000-0005-0000-0000-0000D6BE0000}"/>
    <cellStyle name="Prozent 2 2 3 2 2 2 2" xfId="48908" xr:uid="{00000000-0005-0000-0000-0000D7BE0000}"/>
    <cellStyle name="Prozent 2 2 3 2 2 2 2 2" xfId="48909" xr:uid="{00000000-0005-0000-0000-0000D8BE0000}"/>
    <cellStyle name="Prozent 2 2 3 2 2 2 3" xfId="48910" xr:uid="{00000000-0005-0000-0000-0000D9BE0000}"/>
    <cellStyle name="Prozent 2 2 3 2 2 3" xfId="48911" xr:uid="{00000000-0005-0000-0000-0000DABE0000}"/>
    <cellStyle name="Prozent 2 2 3 2 2 3 2" xfId="48912" xr:uid="{00000000-0005-0000-0000-0000DBBE0000}"/>
    <cellStyle name="Prozent 2 2 3 2 2 4" xfId="48913" xr:uid="{00000000-0005-0000-0000-0000DCBE0000}"/>
    <cellStyle name="Prozent 2 2 3 2 3" xfId="48914" xr:uid="{00000000-0005-0000-0000-0000DDBE0000}"/>
    <cellStyle name="Prozent 2 2 3 2 3 2" xfId="48915" xr:uid="{00000000-0005-0000-0000-0000DEBE0000}"/>
    <cellStyle name="Prozent 2 2 3 2 3 2 2" xfId="48916" xr:uid="{00000000-0005-0000-0000-0000DFBE0000}"/>
    <cellStyle name="Prozent 2 2 3 2 3 3" xfId="48917" xr:uid="{00000000-0005-0000-0000-0000E0BE0000}"/>
    <cellStyle name="Prozent 2 2 3 2 4" xfId="48918" xr:uid="{00000000-0005-0000-0000-0000E1BE0000}"/>
    <cellStyle name="Prozent 2 2 3 2_Aug" xfId="48919" xr:uid="{00000000-0005-0000-0000-0000E2BE0000}"/>
    <cellStyle name="Prozent 2 2 3 3" xfId="48920" xr:uid="{00000000-0005-0000-0000-0000E3BE0000}"/>
    <cellStyle name="Prozent 2 2 3 3 2" xfId="48921" xr:uid="{00000000-0005-0000-0000-0000E4BE0000}"/>
    <cellStyle name="Prozent 2 2 3 3 2 2" xfId="48922" xr:uid="{00000000-0005-0000-0000-0000E5BE0000}"/>
    <cellStyle name="Prozent 2 2 3 3 2 2 2" xfId="48923" xr:uid="{00000000-0005-0000-0000-0000E6BE0000}"/>
    <cellStyle name="Prozent 2 2 3 3 2 3" xfId="48924" xr:uid="{00000000-0005-0000-0000-0000E7BE0000}"/>
    <cellStyle name="Prozent 2 2 3 3 3" xfId="48925" xr:uid="{00000000-0005-0000-0000-0000E8BE0000}"/>
    <cellStyle name="Prozent 2 2 3 3 3 2" xfId="48926" xr:uid="{00000000-0005-0000-0000-0000E9BE0000}"/>
    <cellStyle name="Prozent 2 2 3 3 4" xfId="48927" xr:uid="{00000000-0005-0000-0000-0000EABE0000}"/>
    <cellStyle name="Prozent 2 2 3 4" xfId="48928" xr:uid="{00000000-0005-0000-0000-0000EBBE0000}"/>
    <cellStyle name="Prozent 2 2 3 4 2" xfId="48929" xr:uid="{00000000-0005-0000-0000-0000ECBE0000}"/>
    <cellStyle name="Prozent 2 2 3 4 2 2" xfId="48930" xr:uid="{00000000-0005-0000-0000-0000EDBE0000}"/>
    <cellStyle name="Prozent 2 2 3 4 3" xfId="48931" xr:uid="{00000000-0005-0000-0000-0000EEBE0000}"/>
    <cellStyle name="Prozent 2 2 3 5" xfId="48932" xr:uid="{00000000-0005-0000-0000-0000EFBE0000}"/>
    <cellStyle name="Prozent 2 2 3_Aug" xfId="48933" xr:uid="{00000000-0005-0000-0000-0000F0BE0000}"/>
    <cellStyle name="Prozent 2 2 4" xfId="48934" xr:uid="{00000000-0005-0000-0000-0000F1BE0000}"/>
    <cellStyle name="Prozent 2 2 4 2" xfId="48935" xr:uid="{00000000-0005-0000-0000-0000F2BE0000}"/>
    <cellStyle name="Prozent 2 2 4 2 2" xfId="48936" xr:uid="{00000000-0005-0000-0000-0000F3BE0000}"/>
    <cellStyle name="Prozent 2 2 4 2 2 2" xfId="48937" xr:uid="{00000000-0005-0000-0000-0000F4BE0000}"/>
    <cellStyle name="Prozent 2 2 4 2 2 2 2" xfId="48938" xr:uid="{00000000-0005-0000-0000-0000F5BE0000}"/>
    <cellStyle name="Prozent 2 2 4 2 2 3" xfId="48939" xr:uid="{00000000-0005-0000-0000-0000F6BE0000}"/>
    <cellStyle name="Prozent 2 2 4 2 3" xfId="48940" xr:uid="{00000000-0005-0000-0000-0000F7BE0000}"/>
    <cellStyle name="Prozent 2 2 4 2 3 2" xfId="48941" xr:uid="{00000000-0005-0000-0000-0000F8BE0000}"/>
    <cellStyle name="Prozent 2 2 4 2 4" xfId="48942" xr:uid="{00000000-0005-0000-0000-0000F9BE0000}"/>
    <cellStyle name="Prozent 2 2 4 3" xfId="48943" xr:uid="{00000000-0005-0000-0000-0000FABE0000}"/>
    <cellStyle name="Prozent 2 2 4 3 2" xfId="48944" xr:uid="{00000000-0005-0000-0000-0000FBBE0000}"/>
    <cellStyle name="Prozent 2 2 4 3 2 2" xfId="48945" xr:uid="{00000000-0005-0000-0000-0000FCBE0000}"/>
    <cellStyle name="Prozent 2 2 4 3 3" xfId="48946" xr:uid="{00000000-0005-0000-0000-0000FDBE0000}"/>
    <cellStyle name="Prozent 2 2 4 4" xfId="48947" xr:uid="{00000000-0005-0000-0000-0000FEBE0000}"/>
    <cellStyle name="Prozent 2 2 4_Aug" xfId="48948" xr:uid="{00000000-0005-0000-0000-0000FFBE0000}"/>
    <cellStyle name="Prozent 2 2 5" xfId="48949" xr:uid="{00000000-0005-0000-0000-000000BF0000}"/>
    <cellStyle name="Prozent 2 2 5 2" xfId="48950" xr:uid="{00000000-0005-0000-0000-000001BF0000}"/>
    <cellStyle name="Prozent 2 2 5 2 2" xfId="48951" xr:uid="{00000000-0005-0000-0000-000002BF0000}"/>
    <cellStyle name="Prozent 2 2 5 2 2 2" xfId="48952" xr:uid="{00000000-0005-0000-0000-000003BF0000}"/>
    <cellStyle name="Prozent 2 2 5 2 3" xfId="48953" xr:uid="{00000000-0005-0000-0000-000004BF0000}"/>
    <cellStyle name="Prozent 2 2 5 3" xfId="48954" xr:uid="{00000000-0005-0000-0000-000005BF0000}"/>
    <cellStyle name="Prozent 2 2 5 3 2" xfId="48955" xr:uid="{00000000-0005-0000-0000-000006BF0000}"/>
    <cellStyle name="Prozent 2 2 5 4" xfId="48956" xr:uid="{00000000-0005-0000-0000-000007BF0000}"/>
    <cellStyle name="Prozent 2 2 6" xfId="48957" xr:uid="{00000000-0005-0000-0000-000008BF0000}"/>
    <cellStyle name="Prozent 2 2 6 2" xfId="48958" xr:uid="{00000000-0005-0000-0000-000009BF0000}"/>
    <cellStyle name="Prozent 2 2 6 2 2" xfId="48959" xr:uid="{00000000-0005-0000-0000-00000ABF0000}"/>
    <cellStyle name="Prozent 2 2 6 3" xfId="48960" xr:uid="{00000000-0005-0000-0000-00000BBF0000}"/>
    <cellStyle name="Prozent 2 2 6 3 2" xfId="48961" xr:uid="{00000000-0005-0000-0000-00000CBF0000}"/>
    <cellStyle name="Prozent 2 2 6 4" xfId="48962" xr:uid="{00000000-0005-0000-0000-00000DBF0000}"/>
    <cellStyle name="Prozent 2 2 7" xfId="48963" xr:uid="{00000000-0005-0000-0000-00000EBF0000}"/>
    <cellStyle name="Prozent 2 2 7 2" xfId="48964" xr:uid="{00000000-0005-0000-0000-00000FBF0000}"/>
    <cellStyle name="Prozent 2 2 7 2 2" xfId="48965" xr:uid="{00000000-0005-0000-0000-000010BF0000}"/>
    <cellStyle name="Prozent 2 2 7 3" xfId="48966" xr:uid="{00000000-0005-0000-0000-000011BF0000}"/>
    <cellStyle name="Prozent 2 2 7 3 2" xfId="48967" xr:uid="{00000000-0005-0000-0000-000012BF0000}"/>
    <cellStyle name="Prozent 2 2 7 4" xfId="48968" xr:uid="{00000000-0005-0000-0000-000013BF0000}"/>
    <cellStyle name="Prozent 2 2 8" xfId="48969" xr:uid="{00000000-0005-0000-0000-000014BF0000}"/>
    <cellStyle name="Prozent 2 2 9" xfId="48970" xr:uid="{00000000-0005-0000-0000-000015BF0000}"/>
    <cellStyle name="Prozent 2 2_Aug" xfId="48971" xr:uid="{00000000-0005-0000-0000-000016BF0000}"/>
    <cellStyle name="Prozent 2 3" xfId="48972" xr:uid="{00000000-0005-0000-0000-000017BF0000}"/>
    <cellStyle name="Prozent 2 3 10" xfId="48973" xr:uid="{00000000-0005-0000-0000-000018BF0000}"/>
    <cellStyle name="Prozent 2 3 10 2" xfId="48974" xr:uid="{00000000-0005-0000-0000-000019BF0000}"/>
    <cellStyle name="Prozent 2 3 11" xfId="48975" xr:uid="{00000000-0005-0000-0000-00001ABF0000}"/>
    <cellStyle name="Prozent 2 3 12" xfId="48976" xr:uid="{00000000-0005-0000-0000-00001BBF0000}"/>
    <cellStyle name="Prozent 2 3 12 2" xfId="48977" xr:uid="{00000000-0005-0000-0000-00001CBF0000}"/>
    <cellStyle name="Prozent 2 3 2" xfId="48978" xr:uid="{00000000-0005-0000-0000-00001DBF0000}"/>
    <cellStyle name="Prozent 2 3 2 2" xfId="48979" xr:uid="{00000000-0005-0000-0000-00001EBF0000}"/>
    <cellStyle name="Prozent 2 3 2 2 2" xfId="48980" xr:uid="{00000000-0005-0000-0000-00001FBF0000}"/>
    <cellStyle name="Prozent 2 3 2 2 2 2" xfId="48981" xr:uid="{00000000-0005-0000-0000-000020BF0000}"/>
    <cellStyle name="Prozent 2 3 2 2 2 2 2" xfId="48982" xr:uid="{00000000-0005-0000-0000-000021BF0000}"/>
    <cellStyle name="Prozent 2 3 2 2 2 2 2 2" xfId="48983" xr:uid="{00000000-0005-0000-0000-000022BF0000}"/>
    <cellStyle name="Prozent 2 3 2 2 2 2 3" xfId="48984" xr:uid="{00000000-0005-0000-0000-000023BF0000}"/>
    <cellStyle name="Prozent 2 3 2 2 2 3" xfId="48985" xr:uid="{00000000-0005-0000-0000-000024BF0000}"/>
    <cellStyle name="Prozent 2 3 2 2 2 3 2" xfId="48986" xr:uid="{00000000-0005-0000-0000-000025BF0000}"/>
    <cellStyle name="Prozent 2 3 2 2 2 4" xfId="48987" xr:uid="{00000000-0005-0000-0000-000026BF0000}"/>
    <cellStyle name="Prozent 2 3 2 2 3" xfId="48988" xr:uid="{00000000-0005-0000-0000-000027BF0000}"/>
    <cellStyle name="Prozent 2 3 2 2 3 2" xfId="48989" xr:uid="{00000000-0005-0000-0000-000028BF0000}"/>
    <cellStyle name="Prozent 2 3 2 2 3 2 2" xfId="48990" xr:uid="{00000000-0005-0000-0000-000029BF0000}"/>
    <cellStyle name="Prozent 2 3 2 2 3 3" xfId="48991" xr:uid="{00000000-0005-0000-0000-00002ABF0000}"/>
    <cellStyle name="Prozent 2 3 2 2 4" xfId="48992" xr:uid="{00000000-0005-0000-0000-00002BBF0000}"/>
    <cellStyle name="Prozent 2 3 2 2_Aug" xfId="48993" xr:uid="{00000000-0005-0000-0000-00002CBF0000}"/>
    <cellStyle name="Prozent 2 3 2 3" xfId="48994" xr:uid="{00000000-0005-0000-0000-00002DBF0000}"/>
    <cellStyle name="Prozent 2 3 2 3 2" xfId="48995" xr:uid="{00000000-0005-0000-0000-00002EBF0000}"/>
    <cellStyle name="Prozent 2 3 2 3 2 2" xfId="48996" xr:uid="{00000000-0005-0000-0000-00002FBF0000}"/>
    <cellStyle name="Prozent 2 3 2 3 2 2 2" xfId="48997" xr:uid="{00000000-0005-0000-0000-000030BF0000}"/>
    <cellStyle name="Prozent 2 3 2 3 2 3" xfId="48998" xr:uid="{00000000-0005-0000-0000-000031BF0000}"/>
    <cellStyle name="Prozent 2 3 2 3 3" xfId="48999" xr:uid="{00000000-0005-0000-0000-000032BF0000}"/>
    <cellStyle name="Prozent 2 3 2 3 3 2" xfId="49000" xr:uid="{00000000-0005-0000-0000-000033BF0000}"/>
    <cellStyle name="Prozent 2 3 2 3 4" xfId="49001" xr:uid="{00000000-0005-0000-0000-000034BF0000}"/>
    <cellStyle name="Prozent 2 3 2 3 4 2" xfId="49002" xr:uid="{00000000-0005-0000-0000-000035BF0000}"/>
    <cellStyle name="Prozent 2 3 2 3 5" xfId="49003" xr:uid="{00000000-0005-0000-0000-000036BF0000}"/>
    <cellStyle name="Prozent 2 3 2 4" xfId="49004" xr:uid="{00000000-0005-0000-0000-000037BF0000}"/>
    <cellStyle name="Prozent 2 3 2 4 2" xfId="49005" xr:uid="{00000000-0005-0000-0000-000038BF0000}"/>
    <cellStyle name="Prozent 2 3 2 4 2 2" xfId="49006" xr:uid="{00000000-0005-0000-0000-000039BF0000}"/>
    <cellStyle name="Prozent 2 3 2 4 3" xfId="49007" xr:uid="{00000000-0005-0000-0000-00003ABF0000}"/>
    <cellStyle name="Prozent 2 3 2 4 3 2" xfId="49008" xr:uid="{00000000-0005-0000-0000-00003BBF0000}"/>
    <cellStyle name="Prozent 2 3 2 4 3 2 2" xfId="49009" xr:uid="{00000000-0005-0000-0000-00003CBF0000}"/>
    <cellStyle name="Prozent 2 3 2 4 3 3" xfId="49010" xr:uid="{00000000-0005-0000-0000-00003DBF0000}"/>
    <cellStyle name="Prozent 2 3 2 4 4" xfId="49011" xr:uid="{00000000-0005-0000-0000-00003EBF0000}"/>
    <cellStyle name="Prozent 2 3 2 5" xfId="49012" xr:uid="{00000000-0005-0000-0000-00003FBF0000}"/>
    <cellStyle name="Prozent 2 3 2 5 2" xfId="49013" xr:uid="{00000000-0005-0000-0000-000040BF0000}"/>
    <cellStyle name="Prozent 2 3 2 6" xfId="49014" xr:uid="{00000000-0005-0000-0000-000041BF0000}"/>
    <cellStyle name="Prozent 2 3 2 6 2" xfId="49015" xr:uid="{00000000-0005-0000-0000-000042BF0000}"/>
    <cellStyle name="Prozent 2 3 2 7" xfId="49016" xr:uid="{00000000-0005-0000-0000-000043BF0000}"/>
    <cellStyle name="Prozent 2 3 2_Aug" xfId="49017" xr:uid="{00000000-0005-0000-0000-000044BF0000}"/>
    <cellStyle name="Prozent 2 3 3" xfId="49018" xr:uid="{00000000-0005-0000-0000-000045BF0000}"/>
    <cellStyle name="Prozent 2 3 3 2" xfId="49019" xr:uid="{00000000-0005-0000-0000-000046BF0000}"/>
    <cellStyle name="Prozent 2 3 3 2 2" xfId="49020" xr:uid="{00000000-0005-0000-0000-000047BF0000}"/>
    <cellStyle name="Prozent 2 3 3 2 2 2" xfId="49021" xr:uid="{00000000-0005-0000-0000-000048BF0000}"/>
    <cellStyle name="Prozent 2 3 3 2 2 2 2" xfId="49022" xr:uid="{00000000-0005-0000-0000-000049BF0000}"/>
    <cellStyle name="Prozent 2 3 3 2 2 3" xfId="49023" xr:uid="{00000000-0005-0000-0000-00004ABF0000}"/>
    <cellStyle name="Prozent 2 3 3 2 2 3 2" xfId="49024" xr:uid="{00000000-0005-0000-0000-00004BBF0000}"/>
    <cellStyle name="Prozent 2 3 3 2 2 4" xfId="49025" xr:uid="{00000000-0005-0000-0000-00004CBF0000}"/>
    <cellStyle name="Prozent 2 3 3 2 2_Aug" xfId="49026" xr:uid="{00000000-0005-0000-0000-00004DBF0000}"/>
    <cellStyle name="Prozent 2 3 3 2 3" xfId="49027" xr:uid="{00000000-0005-0000-0000-00004EBF0000}"/>
    <cellStyle name="Prozent 2 3 3 2 3 2" xfId="49028" xr:uid="{00000000-0005-0000-0000-00004FBF0000}"/>
    <cellStyle name="Prozent 2 3 3 2 3 2 2" xfId="49029" xr:uid="{00000000-0005-0000-0000-000050BF0000}"/>
    <cellStyle name="Prozent 2 3 3 2 3 3" xfId="49030" xr:uid="{00000000-0005-0000-0000-000051BF0000}"/>
    <cellStyle name="Prozent 2 3 3 2 3 3 2" xfId="49031" xr:uid="{00000000-0005-0000-0000-000052BF0000}"/>
    <cellStyle name="Prozent 2 3 3 2 3 4" xfId="49032" xr:uid="{00000000-0005-0000-0000-000053BF0000}"/>
    <cellStyle name="Prozent 2 3 3 2 4" xfId="49033" xr:uid="{00000000-0005-0000-0000-000054BF0000}"/>
    <cellStyle name="Prozent 2 3 3 2 4 2" xfId="49034" xr:uid="{00000000-0005-0000-0000-000055BF0000}"/>
    <cellStyle name="Prozent 2 3 3 2 5" xfId="49035" xr:uid="{00000000-0005-0000-0000-000056BF0000}"/>
    <cellStyle name="Prozent 2 3 3 2 5 2" xfId="49036" xr:uid="{00000000-0005-0000-0000-000057BF0000}"/>
    <cellStyle name="Prozent 2 3 3 2 6" xfId="49037" xr:uid="{00000000-0005-0000-0000-000058BF0000}"/>
    <cellStyle name="Prozent 2 3 3 2 7" xfId="49038" xr:uid="{00000000-0005-0000-0000-000059BF0000}"/>
    <cellStyle name="Prozent 2 3 3 2 7 2" xfId="49039" xr:uid="{00000000-0005-0000-0000-00005ABF0000}"/>
    <cellStyle name="Prozent 2 3 3 2_Aug" xfId="49040" xr:uid="{00000000-0005-0000-0000-00005BBF0000}"/>
    <cellStyle name="Prozent 2 3 3 3" xfId="49041" xr:uid="{00000000-0005-0000-0000-00005CBF0000}"/>
    <cellStyle name="Prozent 2 3 3 3 2" xfId="49042" xr:uid="{00000000-0005-0000-0000-00005DBF0000}"/>
    <cellStyle name="Prozent 2 3 3 3 2 2" xfId="49043" xr:uid="{00000000-0005-0000-0000-00005EBF0000}"/>
    <cellStyle name="Prozent 2 3 3 3 2 2 2" xfId="49044" xr:uid="{00000000-0005-0000-0000-00005FBF0000}"/>
    <cellStyle name="Prozent 2 3 3 3 2 3" xfId="49045" xr:uid="{00000000-0005-0000-0000-000060BF0000}"/>
    <cellStyle name="Prozent 2 3 3 3 3" xfId="49046" xr:uid="{00000000-0005-0000-0000-000061BF0000}"/>
    <cellStyle name="Prozent 2 3 3 3 3 2" xfId="49047" xr:uid="{00000000-0005-0000-0000-000062BF0000}"/>
    <cellStyle name="Prozent 2 3 3 3 4" xfId="49048" xr:uid="{00000000-0005-0000-0000-000063BF0000}"/>
    <cellStyle name="Prozent 2 3 3 3 5" xfId="49049" xr:uid="{00000000-0005-0000-0000-000064BF0000}"/>
    <cellStyle name="Prozent 2 3 3 3 5 2" xfId="49050" xr:uid="{00000000-0005-0000-0000-000065BF0000}"/>
    <cellStyle name="Prozent 2 3 3 3_Aug" xfId="49051" xr:uid="{00000000-0005-0000-0000-000066BF0000}"/>
    <cellStyle name="Prozent 2 3 3 4" xfId="49052" xr:uid="{00000000-0005-0000-0000-000067BF0000}"/>
    <cellStyle name="Prozent 2 3 3 4 2" xfId="49053" xr:uid="{00000000-0005-0000-0000-000068BF0000}"/>
    <cellStyle name="Prozent 2 3 3 4 2 2" xfId="49054" xr:uid="{00000000-0005-0000-0000-000069BF0000}"/>
    <cellStyle name="Prozent 2 3 3 4 3" xfId="49055" xr:uid="{00000000-0005-0000-0000-00006ABF0000}"/>
    <cellStyle name="Prozent 2 3 3 4 3 2" xfId="49056" xr:uid="{00000000-0005-0000-0000-00006BBF0000}"/>
    <cellStyle name="Prozent 2 3 3 4 4" xfId="49057" xr:uid="{00000000-0005-0000-0000-00006CBF0000}"/>
    <cellStyle name="Prozent 2 3 3 5" xfId="49058" xr:uid="{00000000-0005-0000-0000-00006DBF0000}"/>
    <cellStyle name="Prozent 2 3 3 5 2" xfId="49059" xr:uid="{00000000-0005-0000-0000-00006EBF0000}"/>
    <cellStyle name="Prozent 2 3 3 6" xfId="49060" xr:uid="{00000000-0005-0000-0000-00006FBF0000}"/>
    <cellStyle name="Prozent 2 3 3 6 2" xfId="49061" xr:uid="{00000000-0005-0000-0000-000070BF0000}"/>
    <cellStyle name="Prozent 2 3 3 7" xfId="49062" xr:uid="{00000000-0005-0000-0000-000071BF0000}"/>
    <cellStyle name="Prozent 2 3 3 8" xfId="49063" xr:uid="{00000000-0005-0000-0000-000072BF0000}"/>
    <cellStyle name="Prozent 2 3 3 8 2" xfId="49064" xr:uid="{00000000-0005-0000-0000-000073BF0000}"/>
    <cellStyle name="Prozent 2 3 3_Aug" xfId="49065" xr:uid="{00000000-0005-0000-0000-000074BF0000}"/>
    <cellStyle name="Prozent 2 3 4" xfId="49066" xr:uid="{00000000-0005-0000-0000-000075BF0000}"/>
    <cellStyle name="Prozent 2 3 4 2" xfId="49067" xr:uid="{00000000-0005-0000-0000-000076BF0000}"/>
    <cellStyle name="Prozent 2 3 4 2 2" xfId="49068" xr:uid="{00000000-0005-0000-0000-000077BF0000}"/>
    <cellStyle name="Prozent 2 3 4 2 2 2" xfId="49069" xr:uid="{00000000-0005-0000-0000-000078BF0000}"/>
    <cellStyle name="Prozent 2 3 4 2 3" xfId="49070" xr:uid="{00000000-0005-0000-0000-000079BF0000}"/>
    <cellStyle name="Prozent 2 3 4 2 3 2" xfId="49071" xr:uid="{00000000-0005-0000-0000-00007ABF0000}"/>
    <cellStyle name="Prozent 2 3 4 2 4" xfId="49072" xr:uid="{00000000-0005-0000-0000-00007BBF0000}"/>
    <cellStyle name="Prozent 2 3 4 2 5" xfId="49073" xr:uid="{00000000-0005-0000-0000-00007CBF0000}"/>
    <cellStyle name="Prozent 2 3 4 2 5 2" xfId="49074" xr:uid="{00000000-0005-0000-0000-00007DBF0000}"/>
    <cellStyle name="Prozent 2 3 4 2_Aug" xfId="49075" xr:uid="{00000000-0005-0000-0000-00007EBF0000}"/>
    <cellStyle name="Prozent 2 3 4 3" xfId="49076" xr:uid="{00000000-0005-0000-0000-00007FBF0000}"/>
    <cellStyle name="Prozent 2 3 4 3 2" xfId="49077" xr:uid="{00000000-0005-0000-0000-000080BF0000}"/>
    <cellStyle name="Prozent 2 3 4 3 2 2" xfId="49078" xr:uid="{00000000-0005-0000-0000-000081BF0000}"/>
    <cellStyle name="Prozent 2 3 4 3 3" xfId="49079" xr:uid="{00000000-0005-0000-0000-000082BF0000}"/>
    <cellStyle name="Prozent 2 3 4 3 3 2" xfId="49080" xr:uid="{00000000-0005-0000-0000-000083BF0000}"/>
    <cellStyle name="Prozent 2 3 4 3 4" xfId="49081" xr:uid="{00000000-0005-0000-0000-000084BF0000}"/>
    <cellStyle name="Prozent 2 3 4 3 5" xfId="49082" xr:uid="{00000000-0005-0000-0000-000085BF0000}"/>
    <cellStyle name="Prozent 2 3 4 3 5 2" xfId="49083" xr:uid="{00000000-0005-0000-0000-000086BF0000}"/>
    <cellStyle name="Prozent 2 3 4 4" xfId="49084" xr:uid="{00000000-0005-0000-0000-000087BF0000}"/>
    <cellStyle name="Prozent 2 3 4 4 2" xfId="49085" xr:uid="{00000000-0005-0000-0000-000088BF0000}"/>
    <cellStyle name="Prozent 2 3 4 5" xfId="49086" xr:uid="{00000000-0005-0000-0000-000089BF0000}"/>
    <cellStyle name="Prozent 2 3 4 5 2" xfId="49087" xr:uid="{00000000-0005-0000-0000-00008ABF0000}"/>
    <cellStyle name="Prozent 2 3 4 6" xfId="49088" xr:uid="{00000000-0005-0000-0000-00008BBF0000}"/>
    <cellStyle name="Prozent 2 3 4 7" xfId="49089" xr:uid="{00000000-0005-0000-0000-00008CBF0000}"/>
    <cellStyle name="Prozent 2 3 4 7 2" xfId="49090" xr:uid="{00000000-0005-0000-0000-00008DBF0000}"/>
    <cellStyle name="Prozent 2 3 4_Aug" xfId="49091" xr:uid="{00000000-0005-0000-0000-00008EBF0000}"/>
    <cellStyle name="Prozent 2 3 5" xfId="49092" xr:uid="{00000000-0005-0000-0000-00008FBF0000}"/>
    <cellStyle name="Prozent 2 3 5 2" xfId="49093" xr:uid="{00000000-0005-0000-0000-000090BF0000}"/>
    <cellStyle name="Prozent 2 3 5 2 2" xfId="49094" xr:uid="{00000000-0005-0000-0000-000091BF0000}"/>
    <cellStyle name="Prozent 2 3 5 2 2 2" xfId="49095" xr:uid="{00000000-0005-0000-0000-000092BF0000}"/>
    <cellStyle name="Prozent 2 3 5 2 2 2 2" xfId="49096" xr:uid="{00000000-0005-0000-0000-000093BF0000}"/>
    <cellStyle name="Prozent 2 3 5 2 2 3" xfId="49097" xr:uid="{00000000-0005-0000-0000-000094BF0000}"/>
    <cellStyle name="Prozent 2 3 5 2 3" xfId="49098" xr:uid="{00000000-0005-0000-0000-000095BF0000}"/>
    <cellStyle name="Prozent 2 3 5 2 3 2" xfId="49099" xr:uid="{00000000-0005-0000-0000-000096BF0000}"/>
    <cellStyle name="Prozent 2 3 5 2 4" xfId="49100" xr:uid="{00000000-0005-0000-0000-000097BF0000}"/>
    <cellStyle name="Prozent 2 3 5 3" xfId="49101" xr:uid="{00000000-0005-0000-0000-000098BF0000}"/>
    <cellStyle name="Prozent 2 3 5 3 2" xfId="49102" xr:uid="{00000000-0005-0000-0000-000099BF0000}"/>
    <cellStyle name="Prozent 2 3 5 3 2 2" xfId="49103" xr:uid="{00000000-0005-0000-0000-00009ABF0000}"/>
    <cellStyle name="Prozent 2 3 5 3 3" xfId="49104" xr:uid="{00000000-0005-0000-0000-00009BBF0000}"/>
    <cellStyle name="Prozent 2 3 5 4" xfId="49105" xr:uid="{00000000-0005-0000-0000-00009CBF0000}"/>
    <cellStyle name="Prozent 2 3 5_Aug" xfId="49106" xr:uid="{00000000-0005-0000-0000-00009DBF0000}"/>
    <cellStyle name="Prozent 2 3 6" xfId="49107" xr:uid="{00000000-0005-0000-0000-00009EBF0000}"/>
    <cellStyle name="Prozent 2 3 6 2" xfId="49108" xr:uid="{00000000-0005-0000-0000-00009FBF0000}"/>
    <cellStyle name="Prozent 2 3 6 2 2" xfId="49109" xr:uid="{00000000-0005-0000-0000-0000A0BF0000}"/>
    <cellStyle name="Prozent 2 3 6 2 2 2" xfId="49110" xr:uid="{00000000-0005-0000-0000-0000A1BF0000}"/>
    <cellStyle name="Prozent 2 3 6 2 3" xfId="49111" xr:uid="{00000000-0005-0000-0000-0000A2BF0000}"/>
    <cellStyle name="Prozent 2 3 6 3" xfId="49112" xr:uid="{00000000-0005-0000-0000-0000A3BF0000}"/>
    <cellStyle name="Prozent 2 3 6 3 2" xfId="49113" xr:uid="{00000000-0005-0000-0000-0000A4BF0000}"/>
    <cellStyle name="Prozent 2 3 6 3 2 2" xfId="49114" xr:uid="{00000000-0005-0000-0000-0000A5BF0000}"/>
    <cellStyle name="Prozent 2 3 6 3 3" xfId="49115" xr:uid="{00000000-0005-0000-0000-0000A6BF0000}"/>
    <cellStyle name="Prozent 2 3 6 4" xfId="49116" xr:uid="{00000000-0005-0000-0000-0000A7BF0000}"/>
    <cellStyle name="Prozent 2 3 6 5" xfId="49117" xr:uid="{00000000-0005-0000-0000-0000A8BF0000}"/>
    <cellStyle name="Prozent 2 3 6 5 2" xfId="49118" xr:uid="{00000000-0005-0000-0000-0000A9BF0000}"/>
    <cellStyle name="Prozent 2 3 7" xfId="49119" xr:uid="{00000000-0005-0000-0000-0000AABF0000}"/>
    <cellStyle name="Prozent 2 3 7 2" xfId="49120" xr:uid="{00000000-0005-0000-0000-0000ABBF0000}"/>
    <cellStyle name="Prozent 2 3 7 2 2" xfId="49121" xr:uid="{00000000-0005-0000-0000-0000ACBF0000}"/>
    <cellStyle name="Prozent 2 3 7 3" xfId="49122" xr:uid="{00000000-0005-0000-0000-0000ADBF0000}"/>
    <cellStyle name="Prozent 2 3 7 3 2" xfId="49123" xr:uid="{00000000-0005-0000-0000-0000AEBF0000}"/>
    <cellStyle name="Prozent 2 3 7 4" xfId="49124" xr:uid="{00000000-0005-0000-0000-0000AFBF0000}"/>
    <cellStyle name="Prozent 2 3 8" xfId="49125" xr:uid="{00000000-0005-0000-0000-0000B0BF0000}"/>
    <cellStyle name="Prozent 2 3 8 2" xfId="49126" xr:uid="{00000000-0005-0000-0000-0000B1BF0000}"/>
    <cellStyle name="Prozent 2 3 8 2 2" xfId="49127" xr:uid="{00000000-0005-0000-0000-0000B2BF0000}"/>
    <cellStyle name="Prozent 2 3 8 3" xfId="49128" xr:uid="{00000000-0005-0000-0000-0000B3BF0000}"/>
    <cellStyle name="Prozent 2 3 9" xfId="49129" xr:uid="{00000000-0005-0000-0000-0000B4BF0000}"/>
    <cellStyle name="Prozent 2 3 9 2" xfId="49130" xr:uid="{00000000-0005-0000-0000-0000B5BF0000}"/>
    <cellStyle name="Prozent 2 3 9 2 2" xfId="49131" xr:uid="{00000000-0005-0000-0000-0000B6BF0000}"/>
    <cellStyle name="Prozent 2 3 9 3" xfId="49132" xr:uid="{00000000-0005-0000-0000-0000B7BF0000}"/>
    <cellStyle name="Prozent 2 3_Aug" xfId="49133" xr:uid="{00000000-0005-0000-0000-0000B8BF0000}"/>
    <cellStyle name="Prozent 2 4" xfId="49134" xr:uid="{00000000-0005-0000-0000-0000B9BF0000}"/>
    <cellStyle name="Prozent 2 4 2" xfId="49135" xr:uid="{00000000-0005-0000-0000-0000BABF0000}"/>
    <cellStyle name="Prozent 2 4 2 2" xfId="49136" xr:uid="{00000000-0005-0000-0000-0000BBBF0000}"/>
    <cellStyle name="Prozent 2 4 2 2 2" xfId="49137" xr:uid="{00000000-0005-0000-0000-0000BCBF0000}"/>
    <cellStyle name="Prozent 2 4 2 2 2 2" xfId="49138" xr:uid="{00000000-0005-0000-0000-0000BDBF0000}"/>
    <cellStyle name="Prozent 2 4 2 2 2 2 2" xfId="49139" xr:uid="{00000000-0005-0000-0000-0000BEBF0000}"/>
    <cellStyle name="Prozent 2 4 2 2 2 3" xfId="49140" xr:uid="{00000000-0005-0000-0000-0000BFBF0000}"/>
    <cellStyle name="Prozent 2 4 2 2 3" xfId="49141" xr:uid="{00000000-0005-0000-0000-0000C0BF0000}"/>
    <cellStyle name="Prozent 2 4 2 2 3 2" xfId="49142" xr:uid="{00000000-0005-0000-0000-0000C1BF0000}"/>
    <cellStyle name="Prozent 2 4 2 2 4" xfId="49143" xr:uid="{00000000-0005-0000-0000-0000C2BF0000}"/>
    <cellStyle name="Prozent 2 4 2 3" xfId="49144" xr:uid="{00000000-0005-0000-0000-0000C3BF0000}"/>
    <cellStyle name="Prozent 2 4 2 3 2" xfId="49145" xr:uid="{00000000-0005-0000-0000-0000C4BF0000}"/>
    <cellStyle name="Prozent 2 4 2 3 2 2" xfId="49146" xr:uid="{00000000-0005-0000-0000-0000C5BF0000}"/>
    <cellStyle name="Prozent 2 4 2 3 3" xfId="49147" xr:uid="{00000000-0005-0000-0000-0000C6BF0000}"/>
    <cellStyle name="Prozent 2 4 2 4" xfId="49148" xr:uid="{00000000-0005-0000-0000-0000C7BF0000}"/>
    <cellStyle name="Prozent 2 4 2 4 2" xfId="49149" xr:uid="{00000000-0005-0000-0000-0000C8BF0000}"/>
    <cellStyle name="Prozent 2 4 2 5" xfId="49150" xr:uid="{00000000-0005-0000-0000-0000C9BF0000}"/>
    <cellStyle name="Prozent 2 4 2_Aug" xfId="49151" xr:uid="{00000000-0005-0000-0000-0000CABF0000}"/>
    <cellStyle name="Prozent 2 4 3" xfId="49152" xr:uid="{00000000-0005-0000-0000-0000CBBF0000}"/>
    <cellStyle name="Prozent 2 4 3 2" xfId="49153" xr:uid="{00000000-0005-0000-0000-0000CCBF0000}"/>
    <cellStyle name="Prozent 2 4 3 2 2" xfId="49154" xr:uid="{00000000-0005-0000-0000-0000CDBF0000}"/>
    <cellStyle name="Prozent 2 4 3 2 2 2" xfId="49155" xr:uid="{00000000-0005-0000-0000-0000CEBF0000}"/>
    <cellStyle name="Prozent 2 4 3 2 3" xfId="49156" xr:uid="{00000000-0005-0000-0000-0000CFBF0000}"/>
    <cellStyle name="Prozent 2 4 3 3" xfId="49157" xr:uid="{00000000-0005-0000-0000-0000D0BF0000}"/>
    <cellStyle name="Prozent 2 4 3 3 2" xfId="49158" xr:uid="{00000000-0005-0000-0000-0000D1BF0000}"/>
    <cellStyle name="Prozent 2 4 3 4" xfId="49159" xr:uid="{00000000-0005-0000-0000-0000D2BF0000}"/>
    <cellStyle name="Prozent 2 4 4" xfId="49160" xr:uid="{00000000-0005-0000-0000-0000D3BF0000}"/>
    <cellStyle name="Prozent 2 4 4 2" xfId="49161" xr:uid="{00000000-0005-0000-0000-0000D4BF0000}"/>
    <cellStyle name="Prozent 2 4 4 2 2" xfId="49162" xr:uid="{00000000-0005-0000-0000-0000D5BF0000}"/>
    <cellStyle name="Prozent 2 4 4 3" xfId="49163" xr:uid="{00000000-0005-0000-0000-0000D6BF0000}"/>
    <cellStyle name="Prozent 2 4 4 3 2" xfId="49164" xr:uid="{00000000-0005-0000-0000-0000D7BF0000}"/>
    <cellStyle name="Prozent 2 4 4 4" xfId="49165" xr:uid="{00000000-0005-0000-0000-0000D8BF0000}"/>
    <cellStyle name="Prozent 2 4 5" xfId="49166" xr:uid="{00000000-0005-0000-0000-0000D9BF0000}"/>
    <cellStyle name="Prozent 2 4 5 2" xfId="49167" xr:uid="{00000000-0005-0000-0000-0000DABF0000}"/>
    <cellStyle name="Prozent 2 4 6" xfId="49168" xr:uid="{00000000-0005-0000-0000-0000DBBF0000}"/>
    <cellStyle name="Prozent 2 4 6 2" xfId="49169" xr:uid="{00000000-0005-0000-0000-0000DCBF0000}"/>
    <cellStyle name="Prozent 2 4 7" xfId="49170" xr:uid="{00000000-0005-0000-0000-0000DDBF0000}"/>
    <cellStyle name="Prozent 2 4_Aug" xfId="49171" xr:uid="{00000000-0005-0000-0000-0000DEBF0000}"/>
    <cellStyle name="Prozent 2 5" xfId="49172" xr:uid="{00000000-0005-0000-0000-0000DFBF0000}"/>
    <cellStyle name="Prozent 2 5 2" xfId="49173" xr:uid="{00000000-0005-0000-0000-0000E0BF0000}"/>
    <cellStyle name="Prozent 2 5 2 2" xfId="49174" xr:uid="{00000000-0005-0000-0000-0000E1BF0000}"/>
    <cellStyle name="Prozent 2 5 2 2 2" xfId="49175" xr:uid="{00000000-0005-0000-0000-0000E2BF0000}"/>
    <cellStyle name="Prozent 2 5 2 2 2 2" xfId="49176" xr:uid="{00000000-0005-0000-0000-0000E3BF0000}"/>
    <cellStyle name="Prozent 2 5 2 2 3" xfId="49177" xr:uid="{00000000-0005-0000-0000-0000E4BF0000}"/>
    <cellStyle name="Prozent 2 5 2 3" xfId="49178" xr:uid="{00000000-0005-0000-0000-0000E5BF0000}"/>
    <cellStyle name="Prozent 2 5 2 3 2" xfId="49179" xr:uid="{00000000-0005-0000-0000-0000E6BF0000}"/>
    <cellStyle name="Prozent 2 5 2 4" xfId="49180" xr:uid="{00000000-0005-0000-0000-0000E7BF0000}"/>
    <cellStyle name="Prozent 2 5 3" xfId="49181" xr:uid="{00000000-0005-0000-0000-0000E8BF0000}"/>
    <cellStyle name="Prozent 2 5 3 2" xfId="49182" xr:uid="{00000000-0005-0000-0000-0000E9BF0000}"/>
    <cellStyle name="Prozent 2 5 3 2 2" xfId="49183" xr:uid="{00000000-0005-0000-0000-0000EABF0000}"/>
    <cellStyle name="Prozent 2 5 3 3" xfId="49184" xr:uid="{00000000-0005-0000-0000-0000EBBF0000}"/>
    <cellStyle name="Prozent 2 5 4" xfId="49185" xr:uid="{00000000-0005-0000-0000-0000ECBF0000}"/>
    <cellStyle name="Prozent 2 5 4 2" xfId="49186" xr:uid="{00000000-0005-0000-0000-0000EDBF0000}"/>
    <cellStyle name="Prozent 2 5 5" xfId="49187" xr:uid="{00000000-0005-0000-0000-0000EEBF0000}"/>
    <cellStyle name="Prozent 2 5_Aug" xfId="49188" xr:uid="{00000000-0005-0000-0000-0000EFBF0000}"/>
    <cellStyle name="Prozent 2 6" xfId="49189" xr:uid="{00000000-0005-0000-0000-0000F0BF0000}"/>
    <cellStyle name="Prozent 2 6 2" xfId="49190" xr:uid="{00000000-0005-0000-0000-0000F1BF0000}"/>
    <cellStyle name="Prozent 2 6 2 2" xfId="49191" xr:uid="{00000000-0005-0000-0000-0000F2BF0000}"/>
    <cellStyle name="Prozent 2 6 2 2 2" xfId="49192" xr:uid="{00000000-0005-0000-0000-0000F3BF0000}"/>
    <cellStyle name="Prozent 2 6 2 3" xfId="49193" xr:uid="{00000000-0005-0000-0000-0000F4BF0000}"/>
    <cellStyle name="Prozent 2 6 2 3 2" xfId="49194" xr:uid="{00000000-0005-0000-0000-0000F5BF0000}"/>
    <cellStyle name="Prozent 2 6 2 4" xfId="49195" xr:uid="{00000000-0005-0000-0000-0000F6BF0000}"/>
    <cellStyle name="Prozent 2 6 3" xfId="49196" xr:uid="{00000000-0005-0000-0000-0000F7BF0000}"/>
    <cellStyle name="Prozent 2 6 3 2" xfId="49197" xr:uid="{00000000-0005-0000-0000-0000F8BF0000}"/>
    <cellStyle name="Prozent 2 6 3 2 2" xfId="49198" xr:uid="{00000000-0005-0000-0000-0000F9BF0000}"/>
    <cellStyle name="Prozent 2 6 3 3" xfId="49199" xr:uid="{00000000-0005-0000-0000-0000FABF0000}"/>
    <cellStyle name="Prozent 2 6 3 3 2" xfId="49200" xr:uid="{00000000-0005-0000-0000-0000FBBF0000}"/>
    <cellStyle name="Prozent 2 6 3 4" xfId="49201" xr:uid="{00000000-0005-0000-0000-0000FCBF0000}"/>
    <cellStyle name="Prozent 2 6 4" xfId="49202" xr:uid="{00000000-0005-0000-0000-0000FDBF0000}"/>
    <cellStyle name="Prozent 2 6 4 2" xfId="49203" xr:uid="{00000000-0005-0000-0000-0000FEBF0000}"/>
    <cellStyle name="Prozent 2 6 4 2 2" xfId="49204" xr:uid="{00000000-0005-0000-0000-0000FFBF0000}"/>
    <cellStyle name="Prozent 2 6 4 3" xfId="49205" xr:uid="{00000000-0005-0000-0000-000000C00000}"/>
    <cellStyle name="Prozent 2 6 5" xfId="49206" xr:uid="{00000000-0005-0000-0000-000001C00000}"/>
    <cellStyle name="Prozent 2 6 5 2" xfId="49207" xr:uid="{00000000-0005-0000-0000-000002C00000}"/>
    <cellStyle name="Prozent 2 7" xfId="49208" xr:uid="{00000000-0005-0000-0000-000003C00000}"/>
    <cellStyle name="Prozent 2 7 2" xfId="49209" xr:uid="{00000000-0005-0000-0000-000004C00000}"/>
    <cellStyle name="Prozent 2 7 2 2" xfId="49210" xr:uid="{00000000-0005-0000-0000-000005C00000}"/>
    <cellStyle name="Prozent 2 7 2 3" xfId="49211" xr:uid="{00000000-0005-0000-0000-000006C00000}"/>
    <cellStyle name="Prozent 2 7 3" xfId="49212" xr:uid="{00000000-0005-0000-0000-000007C00000}"/>
    <cellStyle name="Prozent 2 7 3 2" xfId="49213" xr:uid="{00000000-0005-0000-0000-000008C00000}"/>
    <cellStyle name="Prozent 2 7 4" xfId="49214" xr:uid="{00000000-0005-0000-0000-000009C00000}"/>
    <cellStyle name="Prozent 2 7 4 2" xfId="49215" xr:uid="{00000000-0005-0000-0000-00000AC00000}"/>
    <cellStyle name="Prozent 2 7 5" xfId="49216" xr:uid="{00000000-0005-0000-0000-00000BC00000}"/>
    <cellStyle name="Prozent 2 8" xfId="49217" xr:uid="{00000000-0005-0000-0000-00000CC00000}"/>
    <cellStyle name="Prozent 2 8 2" xfId="49218" xr:uid="{00000000-0005-0000-0000-00000DC00000}"/>
    <cellStyle name="Prozent 2 8 2 2" xfId="49219" xr:uid="{00000000-0005-0000-0000-00000EC00000}"/>
    <cellStyle name="Prozent 2 8 3" xfId="49220" xr:uid="{00000000-0005-0000-0000-00000FC00000}"/>
    <cellStyle name="Prozent 2 8 3 2" xfId="49221" xr:uid="{00000000-0005-0000-0000-000010C00000}"/>
    <cellStyle name="Prozent 2 8 4" xfId="49222" xr:uid="{00000000-0005-0000-0000-000011C00000}"/>
    <cellStyle name="Prozent 2 8 4 2" xfId="49223" xr:uid="{00000000-0005-0000-0000-000012C00000}"/>
    <cellStyle name="Prozent 2 9" xfId="49224" xr:uid="{00000000-0005-0000-0000-000013C00000}"/>
    <cellStyle name="Prozent 2 9 2" xfId="49225" xr:uid="{00000000-0005-0000-0000-000014C00000}"/>
    <cellStyle name="Prozent 2 9 2 2" xfId="49226" xr:uid="{00000000-0005-0000-0000-000015C00000}"/>
    <cellStyle name="Prozent 2_Aug" xfId="49227" xr:uid="{00000000-0005-0000-0000-000016C00000}"/>
    <cellStyle name="Prozent 3" xfId="111" xr:uid="{00000000-0005-0000-0000-000017C00000}"/>
    <cellStyle name="Prozent 3 10" xfId="49228" xr:uid="{00000000-0005-0000-0000-000018C00000}"/>
    <cellStyle name="Prozent 3 10 2" xfId="49229" xr:uid="{00000000-0005-0000-0000-000019C00000}"/>
    <cellStyle name="Prozent 3 10 2 2" xfId="49230" xr:uid="{00000000-0005-0000-0000-00001AC00000}"/>
    <cellStyle name="Prozent 3 10 3" xfId="49231" xr:uid="{00000000-0005-0000-0000-00001BC00000}"/>
    <cellStyle name="Prozent 3 10 3 2" xfId="49232" xr:uid="{00000000-0005-0000-0000-00001CC00000}"/>
    <cellStyle name="Prozent 3 10 4" xfId="49233" xr:uid="{00000000-0005-0000-0000-00001DC00000}"/>
    <cellStyle name="Prozent 3 11" xfId="49234" xr:uid="{00000000-0005-0000-0000-00001EC00000}"/>
    <cellStyle name="Prozent 3 11 2" xfId="49235" xr:uid="{00000000-0005-0000-0000-00001FC00000}"/>
    <cellStyle name="Prozent 3 12" xfId="49236" xr:uid="{00000000-0005-0000-0000-000020C00000}"/>
    <cellStyle name="Prozent 3 12 2" xfId="49237" xr:uid="{00000000-0005-0000-0000-000021C00000}"/>
    <cellStyle name="Prozent 3 13" xfId="49238" xr:uid="{00000000-0005-0000-0000-000022C00000}"/>
    <cellStyle name="Prozent 3 14" xfId="49239" xr:uid="{00000000-0005-0000-0000-000023C00000}"/>
    <cellStyle name="Prozent 3 2" xfId="188" xr:uid="{00000000-0005-0000-0000-000024C00000}"/>
    <cellStyle name="Prozent 3 2 10" xfId="49240" xr:uid="{00000000-0005-0000-0000-000025C00000}"/>
    <cellStyle name="Prozent 3 2 11" xfId="49241" xr:uid="{00000000-0005-0000-0000-000026C00000}"/>
    <cellStyle name="Prozent 3 2 2" xfId="49242" xr:uid="{00000000-0005-0000-0000-000027C00000}"/>
    <cellStyle name="Prozent 3 2 2 2" xfId="49243" xr:uid="{00000000-0005-0000-0000-000028C00000}"/>
    <cellStyle name="Prozent 3 2 2 2 2" xfId="49244" xr:uid="{00000000-0005-0000-0000-000029C00000}"/>
    <cellStyle name="Prozent 3 2 2 2 2 2" xfId="49245" xr:uid="{00000000-0005-0000-0000-00002AC00000}"/>
    <cellStyle name="Prozent 3 2 2 2 2 2 2" xfId="49246" xr:uid="{00000000-0005-0000-0000-00002BC00000}"/>
    <cellStyle name="Prozent 3 2 2 2 2 2 2 2" xfId="49247" xr:uid="{00000000-0005-0000-0000-00002CC00000}"/>
    <cellStyle name="Prozent 3 2 2 2 2 2 3" xfId="49248" xr:uid="{00000000-0005-0000-0000-00002DC00000}"/>
    <cellStyle name="Prozent 3 2 2 2 2 3" xfId="49249" xr:uid="{00000000-0005-0000-0000-00002EC00000}"/>
    <cellStyle name="Prozent 3 2 2 2 2 3 2" xfId="49250" xr:uid="{00000000-0005-0000-0000-00002FC00000}"/>
    <cellStyle name="Prozent 3 2 2 2 2 4" xfId="49251" xr:uid="{00000000-0005-0000-0000-000030C00000}"/>
    <cellStyle name="Prozent 3 2 2 2 3" xfId="49252" xr:uid="{00000000-0005-0000-0000-000031C00000}"/>
    <cellStyle name="Prozent 3 2 2 2 3 2" xfId="49253" xr:uid="{00000000-0005-0000-0000-000032C00000}"/>
    <cellStyle name="Prozent 3 2 2 2 3 2 2" xfId="49254" xr:uid="{00000000-0005-0000-0000-000033C00000}"/>
    <cellStyle name="Prozent 3 2 2 2 3 3" xfId="49255" xr:uid="{00000000-0005-0000-0000-000034C00000}"/>
    <cellStyle name="Prozent 3 2 2 2 4" xfId="49256" xr:uid="{00000000-0005-0000-0000-000035C00000}"/>
    <cellStyle name="Prozent 3 2 2 2_Aug" xfId="49257" xr:uid="{00000000-0005-0000-0000-000036C00000}"/>
    <cellStyle name="Prozent 3 2 2 3" xfId="49258" xr:uid="{00000000-0005-0000-0000-000037C00000}"/>
    <cellStyle name="Prozent 3 2 2 3 2" xfId="49259" xr:uid="{00000000-0005-0000-0000-000038C00000}"/>
    <cellStyle name="Prozent 3 2 2 3 2 2" xfId="49260" xr:uid="{00000000-0005-0000-0000-000039C00000}"/>
    <cellStyle name="Prozent 3 2 2 3 2 2 2" xfId="49261" xr:uid="{00000000-0005-0000-0000-00003AC00000}"/>
    <cellStyle name="Prozent 3 2 2 3 2 3" xfId="49262" xr:uid="{00000000-0005-0000-0000-00003BC00000}"/>
    <cellStyle name="Prozent 3 2 2 3 3" xfId="49263" xr:uid="{00000000-0005-0000-0000-00003CC00000}"/>
    <cellStyle name="Prozent 3 2 2 3 3 2" xfId="49264" xr:uid="{00000000-0005-0000-0000-00003DC00000}"/>
    <cellStyle name="Prozent 3 2 2 3 4" xfId="49265" xr:uid="{00000000-0005-0000-0000-00003EC00000}"/>
    <cellStyle name="Prozent 3 2 2 4" xfId="49266" xr:uid="{00000000-0005-0000-0000-00003FC00000}"/>
    <cellStyle name="Prozent 3 2 2 4 2" xfId="49267" xr:uid="{00000000-0005-0000-0000-000040C00000}"/>
    <cellStyle name="Prozent 3 2 2 4 2 2" xfId="49268" xr:uid="{00000000-0005-0000-0000-000041C00000}"/>
    <cellStyle name="Prozent 3 2 2 4 3" xfId="49269" xr:uid="{00000000-0005-0000-0000-000042C00000}"/>
    <cellStyle name="Prozent 3 2 2 5" xfId="49270" xr:uid="{00000000-0005-0000-0000-000043C00000}"/>
    <cellStyle name="Prozent 3 2 2_Aug" xfId="49271" xr:uid="{00000000-0005-0000-0000-000044C00000}"/>
    <cellStyle name="Prozent 3 2 3" xfId="49272" xr:uid="{00000000-0005-0000-0000-000045C00000}"/>
    <cellStyle name="Prozent 3 2 3 2" xfId="49273" xr:uid="{00000000-0005-0000-0000-000046C00000}"/>
    <cellStyle name="Prozent 3 2 3 2 2" xfId="49274" xr:uid="{00000000-0005-0000-0000-000047C00000}"/>
    <cellStyle name="Prozent 3 2 3 2 2 2" xfId="49275" xr:uid="{00000000-0005-0000-0000-000048C00000}"/>
    <cellStyle name="Prozent 3 2 3 2 2 2 2" xfId="49276" xr:uid="{00000000-0005-0000-0000-000049C00000}"/>
    <cellStyle name="Prozent 3 2 3 2 2 3" xfId="49277" xr:uid="{00000000-0005-0000-0000-00004AC00000}"/>
    <cellStyle name="Prozent 3 2 3 2 3" xfId="49278" xr:uid="{00000000-0005-0000-0000-00004BC00000}"/>
    <cellStyle name="Prozent 3 2 3 2 3 2" xfId="49279" xr:uid="{00000000-0005-0000-0000-00004CC00000}"/>
    <cellStyle name="Prozent 3 2 3 2 4" xfId="49280" xr:uid="{00000000-0005-0000-0000-00004DC00000}"/>
    <cellStyle name="Prozent 3 2 3 3" xfId="49281" xr:uid="{00000000-0005-0000-0000-00004EC00000}"/>
    <cellStyle name="Prozent 3 2 3 3 2" xfId="49282" xr:uid="{00000000-0005-0000-0000-00004FC00000}"/>
    <cellStyle name="Prozent 3 2 3 3 2 2" xfId="49283" xr:uid="{00000000-0005-0000-0000-000050C00000}"/>
    <cellStyle name="Prozent 3 2 3 3 3" xfId="49284" xr:uid="{00000000-0005-0000-0000-000051C00000}"/>
    <cellStyle name="Prozent 3 2 3 4" xfId="49285" xr:uid="{00000000-0005-0000-0000-000052C00000}"/>
    <cellStyle name="Prozent 3 2 3_Aug" xfId="49286" xr:uid="{00000000-0005-0000-0000-000053C00000}"/>
    <cellStyle name="Prozent 3 2 4" xfId="49287" xr:uid="{00000000-0005-0000-0000-000054C00000}"/>
    <cellStyle name="Prozent 3 2 4 2" xfId="49288" xr:uid="{00000000-0005-0000-0000-000055C00000}"/>
    <cellStyle name="Prozent 3 2 4 2 2" xfId="49289" xr:uid="{00000000-0005-0000-0000-000056C00000}"/>
    <cellStyle name="Prozent 3 2 4 2 2 2" xfId="49290" xr:uid="{00000000-0005-0000-0000-000057C00000}"/>
    <cellStyle name="Prozent 3 2 4 2 3" xfId="49291" xr:uid="{00000000-0005-0000-0000-000058C00000}"/>
    <cellStyle name="Prozent 3 2 4 3" xfId="49292" xr:uid="{00000000-0005-0000-0000-000059C00000}"/>
    <cellStyle name="Prozent 3 2 4 3 2" xfId="49293" xr:uid="{00000000-0005-0000-0000-00005AC00000}"/>
    <cellStyle name="Prozent 3 2 4 4" xfId="49294" xr:uid="{00000000-0005-0000-0000-00005BC00000}"/>
    <cellStyle name="Prozent 3 2 5" xfId="49295" xr:uid="{00000000-0005-0000-0000-00005CC00000}"/>
    <cellStyle name="Prozent 3 2 5 2" xfId="49296" xr:uid="{00000000-0005-0000-0000-00005DC00000}"/>
    <cellStyle name="Prozent 3 2 5 2 2" xfId="49297" xr:uid="{00000000-0005-0000-0000-00005EC00000}"/>
    <cellStyle name="Prozent 3 2 5 3" xfId="49298" xr:uid="{00000000-0005-0000-0000-00005FC00000}"/>
    <cellStyle name="Prozent 3 2 5 3 2" xfId="49299" xr:uid="{00000000-0005-0000-0000-000060C00000}"/>
    <cellStyle name="Prozent 3 2 5 4" xfId="49300" xr:uid="{00000000-0005-0000-0000-000061C00000}"/>
    <cellStyle name="Prozent 3 2 6" xfId="49301" xr:uid="{00000000-0005-0000-0000-000062C00000}"/>
    <cellStyle name="Prozent 3 2 6 2" xfId="49302" xr:uid="{00000000-0005-0000-0000-000063C00000}"/>
    <cellStyle name="Prozent 3 2 6 2 2" xfId="49303" xr:uid="{00000000-0005-0000-0000-000064C00000}"/>
    <cellStyle name="Prozent 3 2 6 3" xfId="49304" xr:uid="{00000000-0005-0000-0000-000065C00000}"/>
    <cellStyle name="Prozent 3 2 6 3 2" xfId="49305" xr:uid="{00000000-0005-0000-0000-000066C00000}"/>
    <cellStyle name="Prozent 3 2 6 4" xfId="49306" xr:uid="{00000000-0005-0000-0000-000067C00000}"/>
    <cellStyle name="Prozent 3 2 7" xfId="49307" xr:uid="{00000000-0005-0000-0000-000068C00000}"/>
    <cellStyle name="Prozent 3 2 7 2" xfId="49308" xr:uid="{00000000-0005-0000-0000-000069C00000}"/>
    <cellStyle name="Prozent 3 2 7 2 2" xfId="49309" xr:uid="{00000000-0005-0000-0000-00006AC00000}"/>
    <cellStyle name="Prozent 3 2 7 3" xfId="49310" xr:uid="{00000000-0005-0000-0000-00006BC00000}"/>
    <cellStyle name="Prozent 3 2 7 3 2" xfId="49311" xr:uid="{00000000-0005-0000-0000-00006CC00000}"/>
    <cellStyle name="Prozent 3 2 7 4" xfId="49312" xr:uid="{00000000-0005-0000-0000-00006DC00000}"/>
    <cellStyle name="Prozent 3 2 8" xfId="49313" xr:uid="{00000000-0005-0000-0000-00006EC00000}"/>
    <cellStyle name="Prozent 3 2 8 2" xfId="49314" xr:uid="{00000000-0005-0000-0000-00006FC00000}"/>
    <cellStyle name="Prozent 3 2 9" xfId="49315" xr:uid="{00000000-0005-0000-0000-000070C00000}"/>
    <cellStyle name="Prozent 3 2 9 2" xfId="49316" xr:uid="{00000000-0005-0000-0000-000071C00000}"/>
    <cellStyle name="Prozent 3 2_Aug" xfId="49317" xr:uid="{00000000-0005-0000-0000-000072C00000}"/>
    <cellStyle name="Prozent 3 3" xfId="49318" xr:uid="{00000000-0005-0000-0000-000073C00000}"/>
    <cellStyle name="Prozent 3 3 10" xfId="49319" xr:uid="{00000000-0005-0000-0000-000074C00000}"/>
    <cellStyle name="Prozent 3 3 2" xfId="49320" xr:uid="{00000000-0005-0000-0000-000075C00000}"/>
    <cellStyle name="Prozent 3 3 2 2" xfId="49321" xr:uid="{00000000-0005-0000-0000-000076C00000}"/>
    <cellStyle name="Prozent 3 3 2 2 2" xfId="49322" xr:uid="{00000000-0005-0000-0000-000077C00000}"/>
    <cellStyle name="Prozent 3 3 2 2 2 2" xfId="49323" xr:uid="{00000000-0005-0000-0000-000078C00000}"/>
    <cellStyle name="Prozent 3 3 2 2 2 2 2" xfId="49324" xr:uid="{00000000-0005-0000-0000-000079C00000}"/>
    <cellStyle name="Prozent 3 3 2 2 2 3" xfId="49325" xr:uid="{00000000-0005-0000-0000-00007AC00000}"/>
    <cellStyle name="Prozent 3 3 2 2 3" xfId="49326" xr:uid="{00000000-0005-0000-0000-00007BC00000}"/>
    <cellStyle name="Prozent 3 3 2 2 3 2" xfId="49327" xr:uid="{00000000-0005-0000-0000-00007CC00000}"/>
    <cellStyle name="Prozent 3 3 2 2 4" xfId="49328" xr:uid="{00000000-0005-0000-0000-00007DC00000}"/>
    <cellStyle name="Prozent 3 3 2 3" xfId="49329" xr:uid="{00000000-0005-0000-0000-00007EC00000}"/>
    <cellStyle name="Prozent 3 3 2 3 2" xfId="49330" xr:uid="{00000000-0005-0000-0000-00007FC00000}"/>
    <cellStyle name="Prozent 3 3 2 3 2 2" xfId="49331" xr:uid="{00000000-0005-0000-0000-000080C00000}"/>
    <cellStyle name="Prozent 3 3 2 3 3" xfId="49332" xr:uid="{00000000-0005-0000-0000-000081C00000}"/>
    <cellStyle name="Prozent 3 3 2 3 3 2" xfId="49333" xr:uid="{00000000-0005-0000-0000-000082C00000}"/>
    <cellStyle name="Prozent 3 3 2 3 4" xfId="49334" xr:uid="{00000000-0005-0000-0000-000083C00000}"/>
    <cellStyle name="Prozent 3 3 2 4" xfId="49335" xr:uid="{00000000-0005-0000-0000-000084C00000}"/>
    <cellStyle name="Prozent 3 3 2 4 2" xfId="49336" xr:uid="{00000000-0005-0000-0000-000085C00000}"/>
    <cellStyle name="Prozent 3 3 2 4 2 2" xfId="49337" xr:uid="{00000000-0005-0000-0000-000086C00000}"/>
    <cellStyle name="Prozent 3 3 2 4 3" xfId="49338" xr:uid="{00000000-0005-0000-0000-000087C00000}"/>
    <cellStyle name="Prozent 3 3 2 4 3 2" xfId="49339" xr:uid="{00000000-0005-0000-0000-000088C00000}"/>
    <cellStyle name="Prozent 3 3 2 4 4" xfId="49340" xr:uid="{00000000-0005-0000-0000-000089C00000}"/>
    <cellStyle name="Prozent 3 3 2 5" xfId="49341" xr:uid="{00000000-0005-0000-0000-00008AC00000}"/>
    <cellStyle name="Prozent 3 3 2 5 2" xfId="49342" xr:uid="{00000000-0005-0000-0000-00008BC00000}"/>
    <cellStyle name="Prozent 3 3 2 5 2 2" xfId="49343" xr:uid="{00000000-0005-0000-0000-00008CC00000}"/>
    <cellStyle name="Prozent 3 3 2 5 3" xfId="49344" xr:uid="{00000000-0005-0000-0000-00008DC00000}"/>
    <cellStyle name="Prozent 3 3 2 5 3 2" xfId="49345" xr:uid="{00000000-0005-0000-0000-00008EC00000}"/>
    <cellStyle name="Prozent 3 3 2 5 4" xfId="49346" xr:uid="{00000000-0005-0000-0000-00008FC00000}"/>
    <cellStyle name="Prozent 3 3 2 6" xfId="49347" xr:uid="{00000000-0005-0000-0000-000090C00000}"/>
    <cellStyle name="Prozent 3 3 2 6 2" xfId="49348" xr:uid="{00000000-0005-0000-0000-000091C00000}"/>
    <cellStyle name="Prozent 3 3 2 6 2 2" xfId="49349" xr:uid="{00000000-0005-0000-0000-000092C00000}"/>
    <cellStyle name="Prozent 3 3 2 6 3" xfId="49350" xr:uid="{00000000-0005-0000-0000-000093C00000}"/>
    <cellStyle name="Prozent 3 3 2 6 3 2" xfId="49351" xr:uid="{00000000-0005-0000-0000-000094C00000}"/>
    <cellStyle name="Prozent 3 3 2 6 4" xfId="49352" xr:uid="{00000000-0005-0000-0000-000095C00000}"/>
    <cellStyle name="Prozent 3 3 2 7" xfId="49353" xr:uid="{00000000-0005-0000-0000-000096C00000}"/>
    <cellStyle name="Prozent 3 3 2 7 2" xfId="49354" xr:uid="{00000000-0005-0000-0000-000097C00000}"/>
    <cellStyle name="Prozent 3 3 2 8" xfId="49355" xr:uid="{00000000-0005-0000-0000-000098C00000}"/>
    <cellStyle name="Prozent 3 3 2 8 2" xfId="49356" xr:uid="{00000000-0005-0000-0000-000099C00000}"/>
    <cellStyle name="Prozent 3 3 2 9" xfId="49357" xr:uid="{00000000-0005-0000-0000-00009AC00000}"/>
    <cellStyle name="Prozent 3 3 2_Aug" xfId="49358" xr:uid="{00000000-0005-0000-0000-00009BC00000}"/>
    <cellStyle name="Prozent 3 3 3" xfId="49359" xr:uid="{00000000-0005-0000-0000-00009CC00000}"/>
    <cellStyle name="Prozent 3 3 3 2" xfId="49360" xr:uid="{00000000-0005-0000-0000-00009DC00000}"/>
    <cellStyle name="Prozent 3 3 3 2 2" xfId="49361" xr:uid="{00000000-0005-0000-0000-00009EC00000}"/>
    <cellStyle name="Prozent 3 3 3 2 2 2" xfId="49362" xr:uid="{00000000-0005-0000-0000-00009FC00000}"/>
    <cellStyle name="Prozent 3 3 3 2 3" xfId="49363" xr:uid="{00000000-0005-0000-0000-0000A0C00000}"/>
    <cellStyle name="Prozent 3 3 3 2 3 2" xfId="49364" xr:uid="{00000000-0005-0000-0000-0000A1C00000}"/>
    <cellStyle name="Prozent 3 3 3 2 4" xfId="49365" xr:uid="{00000000-0005-0000-0000-0000A2C00000}"/>
    <cellStyle name="Prozent 3 3 3 3" xfId="49366" xr:uid="{00000000-0005-0000-0000-0000A3C00000}"/>
    <cellStyle name="Prozent 3 3 3 3 2" xfId="49367" xr:uid="{00000000-0005-0000-0000-0000A4C00000}"/>
    <cellStyle name="Prozent 3 3 3 3 2 2" xfId="49368" xr:uid="{00000000-0005-0000-0000-0000A5C00000}"/>
    <cellStyle name="Prozent 3 3 3 3 3" xfId="49369" xr:uid="{00000000-0005-0000-0000-0000A6C00000}"/>
    <cellStyle name="Prozent 3 3 3 3 3 2" xfId="49370" xr:uid="{00000000-0005-0000-0000-0000A7C00000}"/>
    <cellStyle name="Prozent 3 3 3 3 4" xfId="49371" xr:uid="{00000000-0005-0000-0000-0000A8C00000}"/>
    <cellStyle name="Prozent 3 3 3 4" xfId="49372" xr:uid="{00000000-0005-0000-0000-0000A9C00000}"/>
    <cellStyle name="Prozent 3 3 3 4 2" xfId="49373" xr:uid="{00000000-0005-0000-0000-0000AAC00000}"/>
    <cellStyle name="Prozent 3 3 3 5" xfId="49374" xr:uid="{00000000-0005-0000-0000-0000ABC00000}"/>
    <cellStyle name="Prozent 3 3 3 5 2" xfId="49375" xr:uid="{00000000-0005-0000-0000-0000ACC00000}"/>
    <cellStyle name="Prozent 3 3 3 6" xfId="49376" xr:uid="{00000000-0005-0000-0000-0000ADC00000}"/>
    <cellStyle name="Prozent 3 3 4" xfId="49377" xr:uid="{00000000-0005-0000-0000-0000AEC00000}"/>
    <cellStyle name="Prozent 3 3 4 2" xfId="49378" xr:uid="{00000000-0005-0000-0000-0000AFC00000}"/>
    <cellStyle name="Prozent 3 3 4 2 2" xfId="49379" xr:uid="{00000000-0005-0000-0000-0000B0C00000}"/>
    <cellStyle name="Prozent 3 3 4 3" xfId="49380" xr:uid="{00000000-0005-0000-0000-0000B1C00000}"/>
    <cellStyle name="Prozent 3 3 4 3 2" xfId="49381" xr:uid="{00000000-0005-0000-0000-0000B2C00000}"/>
    <cellStyle name="Prozent 3 3 4 4" xfId="49382" xr:uid="{00000000-0005-0000-0000-0000B3C00000}"/>
    <cellStyle name="Prozent 3 3 5" xfId="49383" xr:uid="{00000000-0005-0000-0000-0000B4C00000}"/>
    <cellStyle name="Prozent 3 3 5 2" xfId="49384" xr:uid="{00000000-0005-0000-0000-0000B5C00000}"/>
    <cellStyle name="Prozent 3 3 5 2 2" xfId="49385" xr:uid="{00000000-0005-0000-0000-0000B6C00000}"/>
    <cellStyle name="Prozent 3 3 5 3" xfId="49386" xr:uid="{00000000-0005-0000-0000-0000B7C00000}"/>
    <cellStyle name="Prozent 3 3 5 3 2" xfId="49387" xr:uid="{00000000-0005-0000-0000-0000B8C00000}"/>
    <cellStyle name="Prozent 3 3 5 4" xfId="49388" xr:uid="{00000000-0005-0000-0000-0000B9C00000}"/>
    <cellStyle name="Prozent 3 3 6" xfId="49389" xr:uid="{00000000-0005-0000-0000-0000BAC00000}"/>
    <cellStyle name="Prozent 3 3 6 2" xfId="49390" xr:uid="{00000000-0005-0000-0000-0000BBC00000}"/>
    <cellStyle name="Prozent 3 3 6 2 2" xfId="49391" xr:uid="{00000000-0005-0000-0000-0000BCC00000}"/>
    <cellStyle name="Prozent 3 3 6 3" xfId="49392" xr:uid="{00000000-0005-0000-0000-0000BDC00000}"/>
    <cellStyle name="Prozent 3 3 6 3 2" xfId="49393" xr:uid="{00000000-0005-0000-0000-0000BEC00000}"/>
    <cellStyle name="Prozent 3 3 6 4" xfId="49394" xr:uid="{00000000-0005-0000-0000-0000BFC00000}"/>
    <cellStyle name="Prozent 3 3 7" xfId="49395" xr:uid="{00000000-0005-0000-0000-0000C0C00000}"/>
    <cellStyle name="Prozent 3 3 7 2" xfId="49396" xr:uid="{00000000-0005-0000-0000-0000C1C00000}"/>
    <cellStyle name="Prozent 3 3 7 2 2" xfId="49397" xr:uid="{00000000-0005-0000-0000-0000C2C00000}"/>
    <cellStyle name="Prozent 3 3 7 3" xfId="49398" xr:uid="{00000000-0005-0000-0000-0000C3C00000}"/>
    <cellStyle name="Prozent 3 3 7 3 2" xfId="49399" xr:uid="{00000000-0005-0000-0000-0000C4C00000}"/>
    <cellStyle name="Prozent 3 3 7 4" xfId="49400" xr:uid="{00000000-0005-0000-0000-0000C5C00000}"/>
    <cellStyle name="Prozent 3 3 8" xfId="49401" xr:uid="{00000000-0005-0000-0000-0000C6C00000}"/>
    <cellStyle name="Prozent 3 3 8 2" xfId="49402" xr:uid="{00000000-0005-0000-0000-0000C7C00000}"/>
    <cellStyle name="Prozent 3 3 9" xfId="49403" xr:uid="{00000000-0005-0000-0000-0000C8C00000}"/>
    <cellStyle name="Prozent 3 3 9 2" xfId="49404" xr:uid="{00000000-0005-0000-0000-0000C9C00000}"/>
    <cellStyle name="Prozent 3 3_Aug" xfId="49405" xr:uid="{00000000-0005-0000-0000-0000CAC00000}"/>
    <cellStyle name="Prozent 3 4" xfId="49406" xr:uid="{00000000-0005-0000-0000-0000CBC00000}"/>
    <cellStyle name="Prozent 3 4 10" xfId="49407" xr:uid="{00000000-0005-0000-0000-0000CCC00000}"/>
    <cellStyle name="Prozent 3 4 2" xfId="49408" xr:uid="{00000000-0005-0000-0000-0000CDC00000}"/>
    <cellStyle name="Prozent 3 4 2 2" xfId="49409" xr:uid="{00000000-0005-0000-0000-0000CEC00000}"/>
    <cellStyle name="Prozent 3 4 2 2 2" xfId="49410" xr:uid="{00000000-0005-0000-0000-0000CFC00000}"/>
    <cellStyle name="Prozent 3 4 2 2 2 2" xfId="49411" xr:uid="{00000000-0005-0000-0000-0000D0C00000}"/>
    <cellStyle name="Prozent 3 4 2 2 3" xfId="49412" xr:uid="{00000000-0005-0000-0000-0000D1C00000}"/>
    <cellStyle name="Prozent 3 4 2 2 3 2" xfId="49413" xr:uid="{00000000-0005-0000-0000-0000D2C00000}"/>
    <cellStyle name="Prozent 3 4 2 2 4" xfId="49414" xr:uid="{00000000-0005-0000-0000-0000D3C00000}"/>
    <cellStyle name="Prozent 3 4 2 3" xfId="49415" xr:uid="{00000000-0005-0000-0000-0000D4C00000}"/>
    <cellStyle name="Prozent 3 4 2 3 2" xfId="49416" xr:uid="{00000000-0005-0000-0000-0000D5C00000}"/>
    <cellStyle name="Prozent 3 4 2 3 2 2" xfId="49417" xr:uid="{00000000-0005-0000-0000-0000D6C00000}"/>
    <cellStyle name="Prozent 3 4 2 3 3" xfId="49418" xr:uid="{00000000-0005-0000-0000-0000D7C00000}"/>
    <cellStyle name="Prozent 3 4 2 3 3 2" xfId="49419" xr:uid="{00000000-0005-0000-0000-0000D8C00000}"/>
    <cellStyle name="Prozent 3 4 2 3 4" xfId="49420" xr:uid="{00000000-0005-0000-0000-0000D9C00000}"/>
    <cellStyle name="Prozent 3 4 2 4" xfId="49421" xr:uid="{00000000-0005-0000-0000-0000DAC00000}"/>
    <cellStyle name="Prozent 3 4 2 4 2" xfId="49422" xr:uid="{00000000-0005-0000-0000-0000DBC00000}"/>
    <cellStyle name="Prozent 3 4 2 4 2 2" xfId="49423" xr:uid="{00000000-0005-0000-0000-0000DCC00000}"/>
    <cellStyle name="Prozent 3 4 2 4 3" xfId="49424" xr:uid="{00000000-0005-0000-0000-0000DDC00000}"/>
    <cellStyle name="Prozent 3 4 2 4 3 2" xfId="49425" xr:uid="{00000000-0005-0000-0000-0000DEC00000}"/>
    <cellStyle name="Prozent 3 4 2 4 4" xfId="49426" xr:uid="{00000000-0005-0000-0000-0000DFC00000}"/>
    <cellStyle name="Prozent 3 4 2 5" xfId="49427" xr:uid="{00000000-0005-0000-0000-0000E0C00000}"/>
    <cellStyle name="Prozent 3 4 2 5 2" xfId="49428" xr:uid="{00000000-0005-0000-0000-0000E1C00000}"/>
    <cellStyle name="Prozent 3 4 2 5 2 2" xfId="49429" xr:uid="{00000000-0005-0000-0000-0000E2C00000}"/>
    <cellStyle name="Prozent 3 4 2 5 3" xfId="49430" xr:uid="{00000000-0005-0000-0000-0000E3C00000}"/>
    <cellStyle name="Prozent 3 4 2 5 3 2" xfId="49431" xr:uid="{00000000-0005-0000-0000-0000E4C00000}"/>
    <cellStyle name="Prozent 3 4 2 5 4" xfId="49432" xr:uid="{00000000-0005-0000-0000-0000E5C00000}"/>
    <cellStyle name="Prozent 3 4 2 6" xfId="49433" xr:uid="{00000000-0005-0000-0000-0000E6C00000}"/>
    <cellStyle name="Prozent 3 4 2 6 2" xfId="49434" xr:uid="{00000000-0005-0000-0000-0000E7C00000}"/>
    <cellStyle name="Prozent 3 4 2 6 2 2" xfId="49435" xr:uid="{00000000-0005-0000-0000-0000E8C00000}"/>
    <cellStyle name="Prozent 3 4 2 6 3" xfId="49436" xr:uid="{00000000-0005-0000-0000-0000E9C00000}"/>
    <cellStyle name="Prozent 3 4 2 6 3 2" xfId="49437" xr:uid="{00000000-0005-0000-0000-0000EAC00000}"/>
    <cellStyle name="Prozent 3 4 2 6 4" xfId="49438" xr:uid="{00000000-0005-0000-0000-0000EBC00000}"/>
    <cellStyle name="Prozent 3 4 2 7" xfId="49439" xr:uid="{00000000-0005-0000-0000-0000ECC00000}"/>
    <cellStyle name="Prozent 3 4 2 7 2" xfId="49440" xr:uid="{00000000-0005-0000-0000-0000EDC00000}"/>
    <cellStyle name="Prozent 3 4 2 8" xfId="49441" xr:uid="{00000000-0005-0000-0000-0000EEC00000}"/>
    <cellStyle name="Prozent 3 4 2 8 2" xfId="49442" xr:uid="{00000000-0005-0000-0000-0000EFC00000}"/>
    <cellStyle name="Prozent 3 4 2 9" xfId="49443" xr:uid="{00000000-0005-0000-0000-0000F0C00000}"/>
    <cellStyle name="Prozent 3 4 3" xfId="49444" xr:uid="{00000000-0005-0000-0000-0000F1C00000}"/>
    <cellStyle name="Prozent 3 4 3 2" xfId="49445" xr:uid="{00000000-0005-0000-0000-0000F2C00000}"/>
    <cellStyle name="Prozent 3 4 3 2 2" xfId="49446" xr:uid="{00000000-0005-0000-0000-0000F3C00000}"/>
    <cellStyle name="Prozent 3 4 3 2 2 2" xfId="49447" xr:uid="{00000000-0005-0000-0000-0000F4C00000}"/>
    <cellStyle name="Prozent 3 4 3 2 3" xfId="49448" xr:uid="{00000000-0005-0000-0000-0000F5C00000}"/>
    <cellStyle name="Prozent 3 4 3 2 3 2" xfId="49449" xr:uid="{00000000-0005-0000-0000-0000F6C00000}"/>
    <cellStyle name="Prozent 3 4 3 2 4" xfId="49450" xr:uid="{00000000-0005-0000-0000-0000F7C00000}"/>
    <cellStyle name="Prozent 3 4 3 3" xfId="49451" xr:uid="{00000000-0005-0000-0000-0000F8C00000}"/>
    <cellStyle name="Prozent 3 4 3 3 2" xfId="49452" xr:uid="{00000000-0005-0000-0000-0000F9C00000}"/>
    <cellStyle name="Prozent 3 4 3 3 2 2" xfId="49453" xr:uid="{00000000-0005-0000-0000-0000FAC00000}"/>
    <cellStyle name="Prozent 3 4 3 3 3" xfId="49454" xr:uid="{00000000-0005-0000-0000-0000FBC00000}"/>
    <cellStyle name="Prozent 3 4 3 3 3 2" xfId="49455" xr:uid="{00000000-0005-0000-0000-0000FCC00000}"/>
    <cellStyle name="Prozent 3 4 3 3 4" xfId="49456" xr:uid="{00000000-0005-0000-0000-0000FDC00000}"/>
    <cellStyle name="Prozent 3 4 3 4" xfId="49457" xr:uid="{00000000-0005-0000-0000-0000FEC00000}"/>
    <cellStyle name="Prozent 3 4 3 4 2" xfId="49458" xr:uid="{00000000-0005-0000-0000-0000FFC00000}"/>
    <cellStyle name="Prozent 3 4 3 5" xfId="49459" xr:uid="{00000000-0005-0000-0000-000000C10000}"/>
    <cellStyle name="Prozent 3 4 3 5 2" xfId="49460" xr:uid="{00000000-0005-0000-0000-000001C10000}"/>
    <cellStyle name="Prozent 3 4 3 6" xfId="49461" xr:uid="{00000000-0005-0000-0000-000002C10000}"/>
    <cellStyle name="Prozent 3 4 4" xfId="49462" xr:uid="{00000000-0005-0000-0000-000003C10000}"/>
    <cellStyle name="Prozent 3 4 4 2" xfId="49463" xr:uid="{00000000-0005-0000-0000-000004C10000}"/>
    <cellStyle name="Prozent 3 4 4 2 2" xfId="49464" xr:uid="{00000000-0005-0000-0000-000005C10000}"/>
    <cellStyle name="Prozent 3 4 4 3" xfId="49465" xr:uid="{00000000-0005-0000-0000-000006C10000}"/>
    <cellStyle name="Prozent 3 4 4 3 2" xfId="49466" xr:uid="{00000000-0005-0000-0000-000007C10000}"/>
    <cellStyle name="Prozent 3 4 4 4" xfId="49467" xr:uid="{00000000-0005-0000-0000-000008C10000}"/>
    <cellStyle name="Prozent 3 4 5" xfId="49468" xr:uid="{00000000-0005-0000-0000-000009C10000}"/>
    <cellStyle name="Prozent 3 4 5 2" xfId="49469" xr:uid="{00000000-0005-0000-0000-00000AC10000}"/>
    <cellStyle name="Prozent 3 4 5 2 2" xfId="49470" xr:uid="{00000000-0005-0000-0000-00000BC10000}"/>
    <cellStyle name="Prozent 3 4 5 3" xfId="49471" xr:uid="{00000000-0005-0000-0000-00000CC10000}"/>
    <cellStyle name="Prozent 3 4 5 3 2" xfId="49472" xr:uid="{00000000-0005-0000-0000-00000DC10000}"/>
    <cellStyle name="Prozent 3 4 5 4" xfId="49473" xr:uid="{00000000-0005-0000-0000-00000EC10000}"/>
    <cellStyle name="Prozent 3 4 6" xfId="49474" xr:uid="{00000000-0005-0000-0000-00000FC10000}"/>
    <cellStyle name="Prozent 3 4 6 2" xfId="49475" xr:uid="{00000000-0005-0000-0000-000010C10000}"/>
    <cellStyle name="Prozent 3 4 6 2 2" xfId="49476" xr:uid="{00000000-0005-0000-0000-000011C10000}"/>
    <cellStyle name="Prozent 3 4 6 3" xfId="49477" xr:uid="{00000000-0005-0000-0000-000012C10000}"/>
    <cellStyle name="Prozent 3 4 6 3 2" xfId="49478" xr:uid="{00000000-0005-0000-0000-000013C10000}"/>
    <cellStyle name="Prozent 3 4 6 4" xfId="49479" xr:uid="{00000000-0005-0000-0000-000014C10000}"/>
    <cellStyle name="Prozent 3 4 7" xfId="49480" xr:uid="{00000000-0005-0000-0000-000015C10000}"/>
    <cellStyle name="Prozent 3 4 7 2" xfId="49481" xr:uid="{00000000-0005-0000-0000-000016C10000}"/>
    <cellStyle name="Prozent 3 4 7 2 2" xfId="49482" xr:uid="{00000000-0005-0000-0000-000017C10000}"/>
    <cellStyle name="Prozent 3 4 7 3" xfId="49483" xr:uid="{00000000-0005-0000-0000-000018C10000}"/>
    <cellStyle name="Prozent 3 4 7 3 2" xfId="49484" xr:uid="{00000000-0005-0000-0000-000019C10000}"/>
    <cellStyle name="Prozent 3 4 7 4" xfId="49485" xr:uid="{00000000-0005-0000-0000-00001AC10000}"/>
    <cellStyle name="Prozent 3 4 8" xfId="49486" xr:uid="{00000000-0005-0000-0000-00001BC10000}"/>
    <cellStyle name="Prozent 3 4 8 2" xfId="49487" xr:uid="{00000000-0005-0000-0000-00001CC10000}"/>
    <cellStyle name="Prozent 3 4 9" xfId="49488" xr:uid="{00000000-0005-0000-0000-00001DC10000}"/>
    <cellStyle name="Prozent 3 4 9 2" xfId="49489" xr:uid="{00000000-0005-0000-0000-00001EC10000}"/>
    <cellStyle name="Prozent 3 4_Aug" xfId="49490" xr:uid="{00000000-0005-0000-0000-00001FC10000}"/>
    <cellStyle name="Prozent 3 5" xfId="49491" xr:uid="{00000000-0005-0000-0000-000020C10000}"/>
    <cellStyle name="Prozent 3 5 2" xfId="49492" xr:uid="{00000000-0005-0000-0000-000021C10000}"/>
    <cellStyle name="Prozent 3 5 2 2" xfId="49493" xr:uid="{00000000-0005-0000-0000-000022C10000}"/>
    <cellStyle name="Prozent 3 5 2 2 2" xfId="49494" xr:uid="{00000000-0005-0000-0000-000023C10000}"/>
    <cellStyle name="Prozent 3 5 2 2 2 2" xfId="49495" xr:uid="{00000000-0005-0000-0000-000024C10000}"/>
    <cellStyle name="Prozent 3 5 2 2 3" xfId="49496" xr:uid="{00000000-0005-0000-0000-000025C10000}"/>
    <cellStyle name="Prozent 3 5 2 2 3 2" xfId="49497" xr:uid="{00000000-0005-0000-0000-000026C10000}"/>
    <cellStyle name="Prozent 3 5 2 2 4" xfId="49498" xr:uid="{00000000-0005-0000-0000-000027C10000}"/>
    <cellStyle name="Prozent 3 5 2 3" xfId="49499" xr:uid="{00000000-0005-0000-0000-000028C10000}"/>
    <cellStyle name="Prozent 3 5 2 3 2" xfId="49500" xr:uid="{00000000-0005-0000-0000-000029C10000}"/>
    <cellStyle name="Prozent 3 5 2 3 2 2" xfId="49501" xr:uid="{00000000-0005-0000-0000-00002AC10000}"/>
    <cellStyle name="Prozent 3 5 2 3 3" xfId="49502" xr:uid="{00000000-0005-0000-0000-00002BC10000}"/>
    <cellStyle name="Prozent 3 5 2 3 3 2" xfId="49503" xr:uid="{00000000-0005-0000-0000-00002CC10000}"/>
    <cellStyle name="Prozent 3 5 2 3 4" xfId="49504" xr:uid="{00000000-0005-0000-0000-00002DC10000}"/>
    <cellStyle name="Prozent 3 5 2 4" xfId="49505" xr:uid="{00000000-0005-0000-0000-00002EC10000}"/>
    <cellStyle name="Prozent 3 5 2 4 2" xfId="49506" xr:uid="{00000000-0005-0000-0000-00002FC10000}"/>
    <cellStyle name="Prozent 3 5 2 4 2 2" xfId="49507" xr:uid="{00000000-0005-0000-0000-000030C10000}"/>
    <cellStyle name="Prozent 3 5 2 4 3" xfId="49508" xr:uid="{00000000-0005-0000-0000-000031C10000}"/>
    <cellStyle name="Prozent 3 5 2 4 3 2" xfId="49509" xr:uid="{00000000-0005-0000-0000-000032C10000}"/>
    <cellStyle name="Prozent 3 5 2 4 4" xfId="49510" xr:uid="{00000000-0005-0000-0000-000033C10000}"/>
    <cellStyle name="Prozent 3 5 2 5" xfId="49511" xr:uid="{00000000-0005-0000-0000-000034C10000}"/>
    <cellStyle name="Prozent 3 5 2 5 2" xfId="49512" xr:uid="{00000000-0005-0000-0000-000035C10000}"/>
    <cellStyle name="Prozent 3 5 2 5 2 2" xfId="49513" xr:uid="{00000000-0005-0000-0000-000036C10000}"/>
    <cellStyle name="Prozent 3 5 2 5 3" xfId="49514" xr:uid="{00000000-0005-0000-0000-000037C10000}"/>
    <cellStyle name="Prozent 3 5 2 5 3 2" xfId="49515" xr:uid="{00000000-0005-0000-0000-000038C10000}"/>
    <cellStyle name="Prozent 3 5 2 5 4" xfId="49516" xr:uid="{00000000-0005-0000-0000-000039C10000}"/>
    <cellStyle name="Prozent 3 5 2 6" xfId="49517" xr:uid="{00000000-0005-0000-0000-00003AC10000}"/>
    <cellStyle name="Prozent 3 5 2 6 2" xfId="49518" xr:uid="{00000000-0005-0000-0000-00003BC10000}"/>
    <cellStyle name="Prozent 3 5 2 6 2 2" xfId="49519" xr:uid="{00000000-0005-0000-0000-00003CC10000}"/>
    <cellStyle name="Prozent 3 5 2 6 3" xfId="49520" xr:uid="{00000000-0005-0000-0000-00003DC10000}"/>
    <cellStyle name="Prozent 3 5 2 6 3 2" xfId="49521" xr:uid="{00000000-0005-0000-0000-00003EC10000}"/>
    <cellStyle name="Prozent 3 5 2 6 4" xfId="49522" xr:uid="{00000000-0005-0000-0000-00003FC10000}"/>
    <cellStyle name="Prozent 3 5 2 7" xfId="49523" xr:uid="{00000000-0005-0000-0000-000040C10000}"/>
    <cellStyle name="Prozent 3 5 2 7 2" xfId="49524" xr:uid="{00000000-0005-0000-0000-000041C10000}"/>
    <cellStyle name="Prozent 3 5 2 8" xfId="49525" xr:uid="{00000000-0005-0000-0000-000042C10000}"/>
    <cellStyle name="Prozent 3 5 2 8 2" xfId="49526" xr:uid="{00000000-0005-0000-0000-000043C10000}"/>
    <cellStyle name="Prozent 3 5 2 9" xfId="49527" xr:uid="{00000000-0005-0000-0000-000044C10000}"/>
    <cellStyle name="Prozent 3 5 3" xfId="49528" xr:uid="{00000000-0005-0000-0000-000045C10000}"/>
    <cellStyle name="Prozent 3 5 3 2" xfId="49529" xr:uid="{00000000-0005-0000-0000-000046C10000}"/>
    <cellStyle name="Prozent 3 5 3 2 2" xfId="49530" xr:uid="{00000000-0005-0000-0000-000047C10000}"/>
    <cellStyle name="Prozent 3 5 3 3" xfId="49531" xr:uid="{00000000-0005-0000-0000-000048C10000}"/>
    <cellStyle name="Prozent 3 5 3 3 2" xfId="49532" xr:uid="{00000000-0005-0000-0000-000049C10000}"/>
    <cellStyle name="Prozent 3 5 3 4" xfId="49533" xr:uid="{00000000-0005-0000-0000-00004AC10000}"/>
    <cellStyle name="Prozent 3 5 4" xfId="49534" xr:uid="{00000000-0005-0000-0000-00004BC10000}"/>
    <cellStyle name="Prozent 3 5 4 2" xfId="49535" xr:uid="{00000000-0005-0000-0000-00004CC10000}"/>
    <cellStyle name="Prozent 3 5 4 2 2" xfId="49536" xr:uid="{00000000-0005-0000-0000-00004DC10000}"/>
    <cellStyle name="Prozent 3 5 4 3" xfId="49537" xr:uid="{00000000-0005-0000-0000-00004EC10000}"/>
    <cellStyle name="Prozent 3 5 4 3 2" xfId="49538" xr:uid="{00000000-0005-0000-0000-00004FC10000}"/>
    <cellStyle name="Prozent 3 5 4 4" xfId="49539" xr:uid="{00000000-0005-0000-0000-000050C10000}"/>
    <cellStyle name="Prozent 3 5 4 4 2" xfId="49540" xr:uid="{00000000-0005-0000-0000-000051C10000}"/>
    <cellStyle name="Prozent 3 5 4 5" xfId="49541" xr:uid="{00000000-0005-0000-0000-000052C10000}"/>
    <cellStyle name="Prozent 3 5 5" xfId="49542" xr:uid="{00000000-0005-0000-0000-000053C10000}"/>
    <cellStyle name="Prozent 3 5 5 2" xfId="49543" xr:uid="{00000000-0005-0000-0000-000054C10000}"/>
    <cellStyle name="Prozent 3 5 5 2 2" xfId="49544" xr:uid="{00000000-0005-0000-0000-000055C10000}"/>
    <cellStyle name="Prozent 3 5 5 3" xfId="49545" xr:uid="{00000000-0005-0000-0000-000056C10000}"/>
    <cellStyle name="Prozent 3 5 5 3 2" xfId="49546" xr:uid="{00000000-0005-0000-0000-000057C10000}"/>
    <cellStyle name="Prozent 3 5 5 4" xfId="49547" xr:uid="{00000000-0005-0000-0000-000058C10000}"/>
    <cellStyle name="Prozent 3 5 6" xfId="49548" xr:uid="{00000000-0005-0000-0000-000059C10000}"/>
    <cellStyle name="Prozent 3 5 6 2" xfId="49549" xr:uid="{00000000-0005-0000-0000-00005AC10000}"/>
    <cellStyle name="Prozent 3 5 6 2 2" xfId="49550" xr:uid="{00000000-0005-0000-0000-00005BC10000}"/>
    <cellStyle name="Prozent 3 5 6 3" xfId="49551" xr:uid="{00000000-0005-0000-0000-00005CC10000}"/>
    <cellStyle name="Prozent 3 5 6 3 2" xfId="49552" xr:uid="{00000000-0005-0000-0000-00005DC10000}"/>
    <cellStyle name="Prozent 3 5 6 4" xfId="49553" xr:uid="{00000000-0005-0000-0000-00005EC10000}"/>
    <cellStyle name="Prozent 3 5 7" xfId="49554" xr:uid="{00000000-0005-0000-0000-00005FC10000}"/>
    <cellStyle name="Prozent 3 5 7 2" xfId="49555" xr:uid="{00000000-0005-0000-0000-000060C10000}"/>
    <cellStyle name="Prozent 3 5 8" xfId="49556" xr:uid="{00000000-0005-0000-0000-000061C10000}"/>
    <cellStyle name="Prozent 3 5 8 2" xfId="49557" xr:uid="{00000000-0005-0000-0000-000062C10000}"/>
    <cellStyle name="Prozent 3 5 9" xfId="49558" xr:uid="{00000000-0005-0000-0000-000063C10000}"/>
    <cellStyle name="Prozent 3 6" xfId="49559" xr:uid="{00000000-0005-0000-0000-000064C10000}"/>
    <cellStyle name="Prozent 3 6 2" xfId="49560" xr:uid="{00000000-0005-0000-0000-000065C10000}"/>
    <cellStyle name="Prozent 3 6 2 2" xfId="49561" xr:uid="{00000000-0005-0000-0000-000066C10000}"/>
    <cellStyle name="Prozent 3 6 2 2 2" xfId="49562" xr:uid="{00000000-0005-0000-0000-000067C10000}"/>
    <cellStyle name="Prozent 3 6 2 2 2 2" xfId="49563" xr:uid="{00000000-0005-0000-0000-000068C10000}"/>
    <cellStyle name="Prozent 3 6 2 2 3" xfId="49564" xr:uid="{00000000-0005-0000-0000-000069C10000}"/>
    <cellStyle name="Prozent 3 6 2 2 3 2" xfId="49565" xr:uid="{00000000-0005-0000-0000-00006AC10000}"/>
    <cellStyle name="Prozent 3 6 2 2 4" xfId="49566" xr:uid="{00000000-0005-0000-0000-00006BC10000}"/>
    <cellStyle name="Prozent 3 6 2 3" xfId="49567" xr:uid="{00000000-0005-0000-0000-00006CC10000}"/>
    <cellStyle name="Prozent 3 6 2 3 2" xfId="49568" xr:uid="{00000000-0005-0000-0000-00006DC10000}"/>
    <cellStyle name="Prozent 3 6 2 3 2 2" xfId="49569" xr:uid="{00000000-0005-0000-0000-00006EC10000}"/>
    <cellStyle name="Prozent 3 6 2 3 3" xfId="49570" xr:uid="{00000000-0005-0000-0000-00006FC10000}"/>
    <cellStyle name="Prozent 3 6 2 3 3 2" xfId="49571" xr:uid="{00000000-0005-0000-0000-000070C10000}"/>
    <cellStyle name="Prozent 3 6 2 3 4" xfId="49572" xr:uid="{00000000-0005-0000-0000-000071C10000}"/>
    <cellStyle name="Prozent 3 6 2 4" xfId="49573" xr:uid="{00000000-0005-0000-0000-000072C10000}"/>
    <cellStyle name="Prozent 3 6 2 4 2" xfId="49574" xr:uid="{00000000-0005-0000-0000-000073C10000}"/>
    <cellStyle name="Prozent 3 6 2 5" xfId="49575" xr:uid="{00000000-0005-0000-0000-000074C10000}"/>
    <cellStyle name="Prozent 3 6 2 5 2" xfId="49576" xr:uid="{00000000-0005-0000-0000-000075C10000}"/>
    <cellStyle name="Prozent 3 6 2 6" xfId="49577" xr:uid="{00000000-0005-0000-0000-000076C10000}"/>
    <cellStyle name="Prozent 3 6 3" xfId="49578" xr:uid="{00000000-0005-0000-0000-000077C10000}"/>
    <cellStyle name="Prozent 3 6 3 2" xfId="49579" xr:uid="{00000000-0005-0000-0000-000078C10000}"/>
    <cellStyle name="Prozent 3 6 3 2 2" xfId="49580" xr:uid="{00000000-0005-0000-0000-000079C10000}"/>
    <cellStyle name="Prozent 3 6 3 3" xfId="49581" xr:uid="{00000000-0005-0000-0000-00007AC10000}"/>
    <cellStyle name="Prozent 3 6 3 3 2" xfId="49582" xr:uid="{00000000-0005-0000-0000-00007BC10000}"/>
    <cellStyle name="Prozent 3 6 3 4" xfId="49583" xr:uid="{00000000-0005-0000-0000-00007CC10000}"/>
    <cellStyle name="Prozent 3 6 4" xfId="49584" xr:uid="{00000000-0005-0000-0000-00007DC10000}"/>
    <cellStyle name="Prozent 3 6 4 2" xfId="49585" xr:uid="{00000000-0005-0000-0000-00007EC10000}"/>
    <cellStyle name="Prozent 3 6 4 2 2" xfId="49586" xr:uid="{00000000-0005-0000-0000-00007FC10000}"/>
    <cellStyle name="Prozent 3 6 4 3" xfId="49587" xr:uid="{00000000-0005-0000-0000-000080C10000}"/>
    <cellStyle name="Prozent 3 6 4 3 2" xfId="49588" xr:uid="{00000000-0005-0000-0000-000081C10000}"/>
    <cellStyle name="Prozent 3 6 4 4" xfId="49589" xr:uid="{00000000-0005-0000-0000-000082C10000}"/>
    <cellStyle name="Prozent 3 6 5" xfId="49590" xr:uid="{00000000-0005-0000-0000-000083C10000}"/>
    <cellStyle name="Prozent 3 6 5 2" xfId="49591" xr:uid="{00000000-0005-0000-0000-000084C10000}"/>
    <cellStyle name="Prozent 3 6 5 2 2" xfId="49592" xr:uid="{00000000-0005-0000-0000-000085C10000}"/>
    <cellStyle name="Prozent 3 6 5 3" xfId="49593" xr:uid="{00000000-0005-0000-0000-000086C10000}"/>
    <cellStyle name="Prozent 3 6 5 3 2" xfId="49594" xr:uid="{00000000-0005-0000-0000-000087C10000}"/>
    <cellStyle name="Prozent 3 6 5 4" xfId="49595" xr:uid="{00000000-0005-0000-0000-000088C10000}"/>
    <cellStyle name="Prozent 3 6 6" xfId="49596" xr:uid="{00000000-0005-0000-0000-000089C10000}"/>
    <cellStyle name="Prozent 3 6 6 2" xfId="49597" xr:uid="{00000000-0005-0000-0000-00008AC10000}"/>
    <cellStyle name="Prozent 3 6 6 2 2" xfId="49598" xr:uid="{00000000-0005-0000-0000-00008BC10000}"/>
    <cellStyle name="Prozent 3 6 6 3" xfId="49599" xr:uid="{00000000-0005-0000-0000-00008CC10000}"/>
    <cellStyle name="Prozent 3 6 6 3 2" xfId="49600" xr:uid="{00000000-0005-0000-0000-00008DC10000}"/>
    <cellStyle name="Prozent 3 6 6 4" xfId="49601" xr:uid="{00000000-0005-0000-0000-00008EC10000}"/>
    <cellStyle name="Prozent 3 6 7" xfId="49602" xr:uid="{00000000-0005-0000-0000-00008FC10000}"/>
    <cellStyle name="Prozent 3 6 7 2" xfId="49603" xr:uid="{00000000-0005-0000-0000-000090C10000}"/>
    <cellStyle name="Prozent 3 6 8" xfId="49604" xr:uid="{00000000-0005-0000-0000-000091C10000}"/>
    <cellStyle name="Prozent 3 6 8 2" xfId="49605" xr:uid="{00000000-0005-0000-0000-000092C10000}"/>
    <cellStyle name="Prozent 3 6 9" xfId="49606" xr:uid="{00000000-0005-0000-0000-000093C10000}"/>
    <cellStyle name="Prozent 3 7" xfId="49607" xr:uid="{00000000-0005-0000-0000-000094C10000}"/>
    <cellStyle name="Prozent 3 7 10" xfId="49608" xr:uid="{00000000-0005-0000-0000-000095C10000}"/>
    <cellStyle name="Prozent 3 7 10 2" xfId="49609" xr:uid="{00000000-0005-0000-0000-000096C10000}"/>
    <cellStyle name="Prozent 3 7 11" xfId="49610" xr:uid="{00000000-0005-0000-0000-000097C10000}"/>
    <cellStyle name="Prozent 3 7 2" xfId="49611" xr:uid="{00000000-0005-0000-0000-000098C10000}"/>
    <cellStyle name="Prozent 3 7 2 2" xfId="49612" xr:uid="{00000000-0005-0000-0000-000099C10000}"/>
    <cellStyle name="Prozent 3 7 2 2 2" xfId="49613" xr:uid="{00000000-0005-0000-0000-00009AC10000}"/>
    <cellStyle name="Prozent 3 7 2 2 2 2" xfId="49614" xr:uid="{00000000-0005-0000-0000-00009BC10000}"/>
    <cellStyle name="Prozent 3 7 2 2 3" xfId="49615" xr:uid="{00000000-0005-0000-0000-00009CC10000}"/>
    <cellStyle name="Prozent 3 7 2 2 3 2" xfId="49616" xr:uid="{00000000-0005-0000-0000-00009DC10000}"/>
    <cellStyle name="Prozent 3 7 2 2 4" xfId="49617" xr:uid="{00000000-0005-0000-0000-00009EC10000}"/>
    <cellStyle name="Prozent 3 7 2 3" xfId="49618" xr:uid="{00000000-0005-0000-0000-00009FC10000}"/>
    <cellStyle name="Prozent 3 7 2 3 2" xfId="49619" xr:uid="{00000000-0005-0000-0000-0000A0C10000}"/>
    <cellStyle name="Prozent 3 7 2 3 2 2" xfId="49620" xr:uid="{00000000-0005-0000-0000-0000A1C10000}"/>
    <cellStyle name="Prozent 3 7 2 3 3" xfId="49621" xr:uid="{00000000-0005-0000-0000-0000A2C10000}"/>
    <cellStyle name="Prozent 3 7 2 3 3 2" xfId="49622" xr:uid="{00000000-0005-0000-0000-0000A3C10000}"/>
    <cellStyle name="Prozent 3 7 2 3 4" xfId="49623" xr:uid="{00000000-0005-0000-0000-0000A4C10000}"/>
    <cellStyle name="Prozent 3 7 2 4" xfId="49624" xr:uid="{00000000-0005-0000-0000-0000A5C10000}"/>
    <cellStyle name="Prozent 3 7 2 4 2" xfId="49625" xr:uid="{00000000-0005-0000-0000-0000A6C10000}"/>
    <cellStyle name="Prozent 3 7 2 5" xfId="49626" xr:uid="{00000000-0005-0000-0000-0000A7C10000}"/>
    <cellStyle name="Prozent 3 7 2 5 2" xfId="49627" xr:uid="{00000000-0005-0000-0000-0000A8C10000}"/>
    <cellStyle name="Prozent 3 7 2 6" xfId="49628" xr:uid="{00000000-0005-0000-0000-0000A9C10000}"/>
    <cellStyle name="Prozent 3 7 3" xfId="49629" xr:uid="{00000000-0005-0000-0000-0000AAC10000}"/>
    <cellStyle name="Prozent 3 7 3 2" xfId="49630" xr:uid="{00000000-0005-0000-0000-0000ABC10000}"/>
    <cellStyle name="Prozent 3 7 3 2 2" xfId="49631" xr:uid="{00000000-0005-0000-0000-0000ACC10000}"/>
    <cellStyle name="Prozent 3 7 3 2 2 2" xfId="49632" xr:uid="{00000000-0005-0000-0000-0000ADC10000}"/>
    <cellStyle name="Prozent 3 7 3 2 3" xfId="49633" xr:uid="{00000000-0005-0000-0000-0000AEC10000}"/>
    <cellStyle name="Prozent 3 7 3 2 3 2" xfId="49634" xr:uid="{00000000-0005-0000-0000-0000AFC10000}"/>
    <cellStyle name="Prozent 3 7 3 2 4" xfId="49635" xr:uid="{00000000-0005-0000-0000-0000B0C10000}"/>
    <cellStyle name="Prozent 3 7 3 3" xfId="49636" xr:uid="{00000000-0005-0000-0000-0000B1C10000}"/>
    <cellStyle name="Prozent 3 7 3 3 2" xfId="49637" xr:uid="{00000000-0005-0000-0000-0000B2C10000}"/>
    <cellStyle name="Prozent 3 7 3 3 2 2" xfId="49638" xr:uid="{00000000-0005-0000-0000-0000B3C10000}"/>
    <cellStyle name="Prozent 3 7 3 3 3" xfId="49639" xr:uid="{00000000-0005-0000-0000-0000B4C10000}"/>
    <cellStyle name="Prozent 3 7 3 3 3 2" xfId="49640" xr:uid="{00000000-0005-0000-0000-0000B5C10000}"/>
    <cellStyle name="Prozent 3 7 3 3 4" xfId="49641" xr:uid="{00000000-0005-0000-0000-0000B6C10000}"/>
    <cellStyle name="Prozent 3 7 3 4" xfId="49642" xr:uid="{00000000-0005-0000-0000-0000B7C10000}"/>
    <cellStyle name="Prozent 3 7 3 4 2" xfId="49643" xr:uid="{00000000-0005-0000-0000-0000B8C10000}"/>
    <cellStyle name="Prozent 3 7 3 5" xfId="49644" xr:uid="{00000000-0005-0000-0000-0000B9C10000}"/>
    <cellStyle name="Prozent 3 7 3 5 2" xfId="49645" xr:uid="{00000000-0005-0000-0000-0000BAC10000}"/>
    <cellStyle name="Prozent 3 7 3 6" xfId="49646" xr:uid="{00000000-0005-0000-0000-0000BBC10000}"/>
    <cellStyle name="Prozent 3 7 4" xfId="49647" xr:uid="{00000000-0005-0000-0000-0000BCC10000}"/>
    <cellStyle name="Prozent 3 7 4 2" xfId="49648" xr:uid="{00000000-0005-0000-0000-0000BDC10000}"/>
    <cellStyle name="Prozent 3 7 4 2 2" xfId="49649" xr:uid="{00000000-0005-0000-0000-0000BEC10000}"/>
    <cellStyle name="Prozent 3 7 4 2 2 2" xfId="49650" xr:uid="{00000000-0005-0000-0000-0000BFC10000}"/>
    <cellStyle name="Prozent 3 7 4 2 2 2 2" xfId="49651" xr:uid="{00000000-0005-0000-0000-0000C0C10000}"/>
    <cellStyle name="Prozent 3 7 4 2 2 3" xfId="49652" xr:uid="{00000000-0005-0000-0000-0000C1C10000}"/>
    <cellStyle name="Prozent 3 7 4 2 2 3 2" xfId="49653" xr:uid="{00000000-0005-0000-0000-0000C2C10000}"/>
    <cellStyle name="Prozent 3 7 4 2 2 4" xfId="49654" xr:uid="{00000000-0005-0000-0000-0000C3C10000}"/>
    <cellStyle name="Prozent 3 7 4 2 3" xfId="49655" xr:uid="{00000000-0005-0000-0000-0000C4C10000}"/>
    <cellStyle name="Prozent 3 7 4 2 3 2" xfId="49656" xr:uid="{00000000-0005-0000-0000-0000C5C10000}"/>
    <cellStyle name="Prozent 3 7 4 2 3 2 2" xfId="49657" xr:uid="{00000000-0005-0000-0000-0000C6C10000}"/>
    <cellStyle name="Prozent 3 7 4 2 3 3" xfId="49658" xr:uid="{00000000-0005-0000-0000-0000C7C10000}"/>
    <cellStyle name="Prozent 3 7 4 2 3 3 2" xfId="49659" xr:uid="{00000000-0005-0000-0000-0000C8C10000}"/>
    <cellStyle name="Prozent 3 7 4 2 3 4" xfId="49660" xr:uid="{00000000-0005-0000-0000-0000C9C10000}"/>
    <cellStyle name="Prozent 3 7 4 2 4" xfId="49661" xr:uid="{00000000-0005-0000-0000-0000CAC10000}"/>
    <cellStyle name="Prozent 3 7 4 2 4 2" xfId="49662" xr:uid="{00000000-0005-0000-0000-0000CBC10000}"/>
    <cellStyle name="Prozent 3 7 4 2 5" xfId="49663" xr:uid="{00000000-0005-0000-0000-0000CCC10000}"/>
    <cellStyle name="Prozent 3 7 4 2 5 2" xfId="49664" xr:uid="{00000000-0005-0000-0000-0000CDC10000}"/>
    <cellStyle name="Prozent 3 7 4 2 6" xfId="49665" xr:uid="{00000000-0005-0000-0000-0000CEC10000}"/>
    <cellStyle name="Prozent 3 7 4 3" xfId="49666" xr:uid="{00000000-0005-0000-0000-0000CFC10000}"/>
    <cellStyle name="Prozent 3 7 4 3 2" xfId="49667" xr:uid="{00000000-0005-0000-0000-0000D0C10000}"/>
    <cellStyle name="Prozent 3 7 4 3 2 2" xfId="49668" xr:uid="{00000000-0005-0000-0000-0000D1C10000}"/>
    <cellStyle name="Prozent 3 7 4 3 3" xfId="49669" xr:uid="{00000000-0005-0000-0000-0000D2C10000}"/>
    <cellStyle name="Prozent 3 7 4 3 3 2" xfId="49670" xr:uid="{00000000-0005-0000-0000-0000D3C10000}"/>
    <cellStyle name="Prozent 3 7 4 3 4" xfId="49671" xr:uid="{00000000-0005-0000-0000-0000D4C10000}"/>
    <cellStyle name="Prozent 3 7 4 4" xfId="49672" xr:uid="{00000000-0005-0000-0000-0000D5C10000}"/>
    <cellStyle name="Prozent 3 7 4 4 2" xfId="49673" xr:uid="{00000000-0005-0000-0000-0000D6C10000}"/>
    <cellStyle name="Prozent 3 7 4 5" xfId="49674" xr:uid="{00000000-0005-0000-0000-0000D7C10000}"/>
    <cellStyle name="Prozent 3 7 4 5 2" xfId="49675" xr:uid="{00000000-0005-0000-0000-0000D8C10000}"/>
    <cellStyle name="Prozent 3 7 4 6" xfId="49676" xr:uid="{00000000-0005-0000-0000-0000D9C10000}"/>
    <cellStyle name="Prozent 3 7 5" xfId="49677" xr:uid="{00000000-0005-0000-0000-0000DAC10000}"/>
    <cellStyle name="Prozent 3 7 5 2" xfId="49678" xr:uid="{00000000-0005-0000-0000-0000DBC10000}"/>
    <cellStyle name="Prozent 3 7 5 2 2" xfId="49679" xr:uid="{00000000-0005-0000-0000-0000DCC10000}"/>
    <cellStyle name="Prozent 3 7 5 3" xfId="49680" xr:uid="{00000000-0005-0000-0000-0000DDC10000}"/>
    <cellStyle name="Prozent 3 7 5 3 2" xfId="49681" xr:uid="{00000000-0005-0000-0000-0000DEC10000}"/>
    <cellStyle name="Prozent 3 7 5 4" xfId="49682" xr:uid="{00000000-0005-0000-0000-0000DFC10000}"/>
    <cellStyle name="Prozent 3 7 6" xfId="49683" xr:uid="{00000000-0005-0000-0000-0000E0C10000}"/>
    <cellStyle name="Prozent 3 7 6 2" xfId="49684" xr:uid="{00000000-0005-0000-0000-0000E1C10000}"/>
    <cellStyle name="Prozent 3 7 6 2 2" xfId="49685" xr:uid="{00000000-0005-0000-0000-0000E2C10000}"/>
    <cellStyle name="Prozent 3 7 6 3" xfId="49686" xr:uid="{00000000-0005-0000-0000-0000E3C10000}"/>
    <cellStyle name="Prozent 3 7 6 3 2" xfId="49687" xr:uid="{00000000-0005-0000-0000-0000E4C10000}"/>
    <cellStyle name="Prozent 3 7 6 4" xfId="49688" xr:uid="{00000000-0005-0000-0000-0000E5C10000}"/>
    <cellStyle name="Prozent 3 7 7" xfId="49689" xr:uid="{00000000-0005-0000-0000-0000E6C10000}"/>
    <cellStyle name="Prozent 3 7 7 2" xfId="49690" xr:uid="{00000000-0005-0000-0000-0000E7C10000}"/>
    <cellStyle name="Prozent 3 7 7 2 2" xfId="49691" xr:uid="{00000000-0005-0000-0000-0000E8C10000}"/>
    <cellStyle name="Prozent 3 7 7 3" xfId="49692" xr:uid="{00000000-0005-0000-0000-0000E9C10000}"/>
    <cellStyle name="Prozent 3 7 7 3 2" xfId="49693" xr:uid="{00000000-0005-0000-0000-0000EAC10000}"/>
    <cellStyle name="Prozent 3 7 7 4" xfId="49694" xr:uid="{00000000-0005-0000-0000-0000EBC10000}"/>
    <cellStyle name="Prozent 3 7 8" xfId="49695" xr:uid="{00000000-0005-0000-0000-0000ECC10000}"/>
    <cellStyle name="Prozent 3 7 8 2" xfId="49696" xr:uid="{00000000-0005-0000-0000-0000EDC10000}"/>
    <cellStyle name="Prozent 3 7 8 2 2" xfId="49697" xr:uid="{00000000-0005-0000-0000-0000EEC10000}"/>
    <cellStyle name="Prozent 3 7 8 3" xfId="49698" xr:uid="{00000000-0005-0000-0000-0000EFC10000}"/>
    <cellStyle name="Prozent 3 7 8 3 2" xfId="49699" xr:uid="{00000000-0005-0000-0000-0000F0C10000}"/>
    <cellStyle name="Prozent 3 7 8 4" xfId="49700" xr:uid="{00000000-0005-0000-0000-0000F1C10000}"/>
    <cellStyle name="Prozent 3 7 9" xfId="49701" xr:uid="{00000000-0005-0000-0000-0000F2C10000}"/>
    <cellStyle name="Prozent 3 7 9 2" xfId="49702" xr:uid="{00000000-0005-0000-0000-0000F3C10000}"/>
    <cellStyle name="Prozent 3 8" xfId="49703" xr:uid="{00000000-0005-0000-0000-0000F4C10000}"/>
    <cellStyle name="Prozent 3 8 10" xfId="49704" xr:uid="{00000000-0005-0000-0000-0000F5C10000}"/>
    <cellStyle name="Prozent 3 8 2" xfId="49705" xr:uid="{00000000-0005-0000-0000-0000F6C10000}"/>
    <cellStyle name="Prozent 3 8 2 2" xfId="49706" xr:uid="{00000000-0005-0000-0000-0000F7C10000}"/>
    <cellStyle name="Prozent 3 8 2 2 2" xfId="49707" xr:uid="{00000000-0005-0000-0000-0000F8C10000}"/>
    <cellStyle name="Prozent 3 8 2 2 2 2" xfId="49708" xr:uid="{00000000-0005-0000-0000-0000F9C10000}"/>
    <cellStyle name="Prozent 3 8 2 2 3" xfId="49709" xr:uid="{00000000-0005-0000-0000-0000FAC10000}"/>
    <cellStyle name="Prozent 3 8 2 2 3 2" xfId="49710" xr:uid="{00000000-0005-0000-0000-0000FBC10000}"/>
    <cellStyle name="Prozent 3 8 2 2 4" xfId="49711" xr:uid="{00000000-0005-0000-0000-0000FCC10000}"/>
    <cellStyle name="Prozent 3 8 2 3" xfId="49712" xr:uid="{00000000-0005-0000-0000-0000FDC10000}"/>
    <cellStyle name="Prozent 3 8 2 3 2" xfId="49713" xr:uid="{00000000-0005-0000-0000-0000FEC10000}"/>
    <cellStyle name="Prozent 3 8 2 3 2 2" xfId="49714" xr:uid="{00000000-0005-0000-0000-0000FFC10000}"/>
    <cellStyle name="Prozent 3 8 2 3 3" xfId="49715" xr:uid="{00000000-0005-0000-0000-000000C20000}"/>
    <cellStyle name="Prozent 3 8 2 3 3 2" xfId="49716" xr:uid="{00000000-0005-0000-0000-000001C20000}"/>
    <cellStyle name="Prozent 3 8 2 3 4" xfId="49717" xr:uid="{00000000-0005-0000-0000-000002C20000}"/>
    <cellStyle name="Prozent 3 8 2 4" xfId="49718" xr:uid="{00000000-0005-0000-0000-000003C20000}"/>
    <cellStyle name="Prozent 3 8 2 4 2" xfId="49719" xr:uid="{00000000-0005-0000-0000-000004C20000}"/>
    <cellStyle name="Prozent 3 8 2 5" xfId="49720" xr:uid="{00000000-0005-0000-0000-000005C20000}"/>
    <cellStyle name="Prozent 3 8 2 5 2" xfId="49721" xr:uid="{00000000-0005-0000-0000-000006C20000}"/>
    <cellStyle name="Prozent 3 8 2 6" xfId="49722" xr:uid="{00000000-0005-0000-0000-000007C20000}"/>
    <cellStyle name="Prozent 3 8 3" xfId="49723" xr:uid="{00000000-0005-0000-0000-000008C20000}"/>
    <cellStyle name="Prozent 3 8 3 2" xfId="49724" xr:uid="{00000000-0005-0000-0000-000009C20000}"/>
    <cellStyle name="Prozent 3 8 3 2 2" xfId="49725" xr:uid="{00000000-0005-0000-0000-00000AC20000}"/>
    <cellStyle name="Prozent 3 8 3 2 2 2" xfId="49726" xr:uid="{00000000-0005-0000-0000-00000BC20000}"/>
    <cellStyle name="Prozent 3 8 3 2 3" xfId="49727" xr:uid="{00000000-0005-0000-0000-00000CC20000}"/>
    <cellStyle name="Prozent 3 8 3 2 3 2" xfId="49728" xr:uid="{00000000-0005-0000-0000-00000DC20000}"/>
    <cellStyle name="Prozent 3 8 3 2 4" xfId="49729" xr:uid="{00000000-0005-0000-0000-00000EC20000}"/>
    <cellStyle name="Prozent 3 8 3 3" xfId="49730" xr:uid="{00000000-0005-0000-0000-00000FC20000}"/>
    <cellStyle name="Prozent 3 8 3 3 2" xfId="49731" xr:uid="{00000000-0005-0000-0000-000010C20000}"/>
    <cellStyle name="Prozent 3 8 3 3 2 2" xfId="49732" xr:uid="{00000000-0005-0000-0000-000011C20000}"/>
    <cellStyle name="Prozent 3 8 3 3 3" xfId="49733" xr:uid="{00000000-0005-0000-0000-000012C20000}"/>
    <cellStyle name="Prozent 3 8 3 3 3 2" xfId="49734" xr:uid="{00000000-0005-0000-0000-000013C20000}"/>
    <cellStyle name="Prozent 3 8 3 3 4" xfId="49735" xr:uid="{00000000-0005-0000-0000-000014C20000}"/>
    <cellStyle name="Prozent 3 8 3 4" xfId="49736" xr:uid="{00000000-0005-0000-0000-000015C20000}"/>
    <cellStyle name="Prozent 3 8 3 4 2" xfId="49737" xr:uid="{00000000-0005-0000-0000-000016C20000}"/>
    <cellStyle name="Prozent 3 8 3 5" xfId="49738" xr:uid="{00000000-0005-0000-0000-000017C20000}"/>
    <cellStyle name="Prozent 3 8 3 5 2" xfId="49739" xr:uid="{00000000-0005-0000-0000-000018C20000}"/>
    <cellStyle name="Prozent 3 8 3 6" xfId="49740" xr:uid="{00000000-0005-0000-0000-000019C20000}"/>
    <cellStyle name="Prozent 3 8 4" xfId="49741" xr:uid="{00000000-0005-0000-0000-00001AC20000}"/>
    <cellStyle name="Prozent 3 8 4 2" xfId="49742" xr:uid="{00000000-0005-0000-0000-00001BC20000}"/>
    <cellStyle name="Prozent 3 8 4 2 2" xfId="49743" xr:uid="{00000000-0005-0000-0000-00001CC20000}"/>
    <cellStyle name="Prozent 3 8 4 2 2 2" xfId="49744" xr:uid="{00000000-0005-0000-0000-00001DC20000}"/>
    <cellStyle name="Prozent 3 8 4 2 2 2 2" xfId="49745" xr:uid="{00000000-0005-0000-0000-00001EC20000}"/>
    <cellStyle name="Prozent 3 8 4 2 2 3" xfId="49746" xr:uid="{00000000-0005-0000-0000-00001FC20000}"/>
    <cellStyle name="Prozent 3 8 4 2 2 3 2" xfId="49747" xr:uid="{00000000-0005-0000-0000-000020C20000}"/>
    <cellStyle name="Prozent 3 8 4 2 2 4" xfId="49748" xr:uid="{00000000-0005-0000-0000-000021C20000}"/>
    <cellStyle name="Prozent 3 8 4 2 3" xfId="49749" xr:uid="{00000000-0005-0000-0000-000022C20000}"/>
    <cellStyle name="Prozent 3 8 4 2 3 2" xfId="49750" xr:uid="{00000000-0005-0000-0000-000023C20000}"/>
    <cellStyle name="Prozent 3 8 4 2 3 2 2" xfId="49751" xr:uid="{00000000-0005-0000-0000-000024C20000}"/>
    <cellStyle name="Prozent 3 8 4 2 3 3" xfId="49752" xr:uid="{00000000-0005-0000-0000-000025C20000}"/>
    <cellStyle name="Prozent 3 8 4 2 3 3 2" xfId="49753" xr:uid="{00000000-0005-0000-0000-000026C20000}"/>
    <cellStyle name="Prozent 3 8 4 2 3 4" xfId="49754" xr:uid="{00000000-0005-0000-0000-000027C20000}"/>
    <cellStyle name="Prozent 3 8 4 2 4" xfId="49755" xr:uid="{00000000-0005-0000-0000-000028C20000}"/>
    <cellStyle name="Prozent 3 8 4 2 4 2" xfId="49756" xr:uid="{00000000-0005-0000-0000-000029C20000}"/>
    <cellStyle name="Prozent 3 8 4 2 5" xfId="49757" xr:uid="{00000000-0005-0000-0000-00002AC20000}"/>
    <cellStyle name="Prozent 3 8 4 2 5 2" xfId="49758" xr:uid="{00000000-0005-0000-0000-00002BC20000}"/>
    <cellStyle name="Prozent 3 8 4 2 6" xfId="49759" xr:uid="{00000000-0005-0000-0000-00002CC20000}"/>
    <cellStyle name="Prozent 3 8 4 3" xfId="49760" xr:uid="{00000000-0005-0000-0000-00002DC20000}"/>
    <cellStyle name="Prozent 3 8 4 3 2" xfId="49761" xr:uid="{00000000-0005-0000-0000-00002EC20000}"/>
    <cellStyle name="Prozent 3 8 4 3 2 2" xfId="49762" xr:uid="{00000000-0005-0000-0000-00002FC20000}"/>
    <cellStyle name="Prozent 3 8 4 3 3" xfId="49763" xr:uid="{00000000-0005-0000-0000-000030C20000}"/>
    <cellStyle name="Prozent 3 8 4 3 3 2" xfId="49764" xr:uid="{00000000-0005-0000-0000-000031C20000}"/>
    <cellStyle name="Prozent 3 8 4 3 4" xfId="49765" xr:uid="{00000000-0005-0000-0000-000032C20000}"/>
    <cellStyle name="Prozent 3 8 4 4" xfId="49766" xr:uid="{00000000-0005-0000-0000-000033C20000}"/>
    <cellStyle name="Prozent 3 8 4 4 2" xfId="49767" xr:uid="{00000000-0005-0000-0000-000034C20000}"/>
    <cellStyle name="Prozent 3 8 4 5" xfId="49768" xr:uid="{00000000-0005-0000-0000-000035C20000}"/>
    <cellStyle name="Prozent 3 8 4 5 2" xfId="49769" xr:uid="{00000000-0005-0000-0000-000036C20000}"/>
    <cellStyle name="Prozent 3 8 4 6" xfId="49770" xr:uid="{00000000-0005-0000-0000-000037C20000}"/>
    <cellStyle name="Prozent 3 8 5" xfId="49771" xr:uid="{00000000-0005-0000-0000-000038C20000}"/>
    <cellStyle name="Prozent 3 8 5 2" xfId="49772" xr:uid="{00000000-0005-0000-0000-000039C20000}"/>
    <cellStyle name="Prozent 3 8 5 2 2" xfId="49773" xr:uid="{00000000-0005-0000-0000-00003AC20000}"/>
    <cellStyle name="Prozent 3 8 5 3" xfId="49774" xr:uid="{00000000-0005-0000-0000-00003BC20000}"/>
    <cellStyle name="Prozent 3 8 5 3 2" xfId="49775" xr:uid="{00000000-0005-0000-0000-00003CC20000}"/>
    <cellStyle name="Prozent 3 8 5 4" xfId="49776" xr:uid="{00000000-0005-0000-0000-00003DC20000}"/>
    <cellStyle name="Prozent 3 8 6" xfId="49777" xr:uid="{00000000-0005-0000-0000-00003EC20000}"/>
    <cellStyle name="Prozent 3 8 6 2" xfId="49778" xr:uid="{00000000-0005-0000-0000-00003FC20000}"/>
    <cellStyle name="Prozent 3 8 6 2 2" xfId="49779" xr:uid="{00000000-0005-0000-0000-000040C20000}"/>
    <cellStyle name="Prozent 3 8 6 3" xfId="49780" xr:uid="{00000000-0005-0000-0000-000041C20000}"/>
    <cellStyle name="Prozent 3 8 6 3 2" xfId="49781" xr:uid="{00000000-0005-0000-0000-000042C20000}"/>
    <cellStyle name="Prozent 3 8 6 4" xfId="49782" xr:uid="{00000000-0005-0000-0000-000043C20000}"/>
    <cellStyle name="Prozent 3 8 7" xfId="49783" xr:uid="{00000000-0005-0000-0000-000044C20000}"/>
    <cellStyle name="Prozent 3 8 7 2" xfId="49784" xr:uid="{00000000-0005-0000-0000-000045C20000}"/>
    <cellStyle name="Prozent 3 8 7 2 2" xfId="49785" xr:uid="{00000000-0005-0000-0000-000046C20000}"/>
    <cellStyle name="Prozent 3 8 7 3" xfId="49786" xr:uid="{00000000-0005-0000-0000-000047C20000}"/>
    <cellStyle name="Prozent 3 8 7 3 2" xfId="49787" xr:uid="{00000000-0005-0000-0000-000048C20000}"/>
    <cellStyle name="Prozent 3 8 7 4" xfId="49788" xr:uid="{00000000-0005-0000-0000-000049C20000}"/>
    <cellStyle name="Prozent 3 8 8" xfId="49789" xr:uid="{00000000-0005-0000-0000-00004AC20000}"/>
    <cellStyle name="Prozent 3 8 8 2" xfId="49790" xr:uid="{00000000-0005-0000-0000-00004BC20000}"/>
    <cellStyle name="Prozent 3 8 9" xfId="49791" xr:uid="{00000000-0005-0000-0000-00004CC20000}"/>
    <cellStyle name="Prozent 3 8 9 2" xfId="49792" xr:uid="{00000000-0005-0000-0000-00004DC20000}"/>
    <cellStyle name="Prozent 3 9" xfId="49793" xr:uid="{00000000-0005-0000-0000-00004EC20000}"/>
    <cellStyle name="Prozent 3 9 2" xfId="49794" xr:uid="{00000000-0005-0000-0000-00004FC20000}"/>
    <cellStyle name="Prozent 3 9 2 2" xfId="49795" xr:uid="{00000000-0005-0000-0000-000050C20000}"/>
    <cellStyle name="Prozent 3 9 2 2 2" xfId="49796" xr:uid="{00000000-0005-0000-0000-000051C20000}"/>
    <cellStyle name="Prozent 3 9 2 2 2 2" xfId="49797" xr:uid="{00000000-0005-0000-0000-000052C20000}"/>
    <cellStyle name="Prozent 3 9 2 2 3" xfId="49798" xr:uid="{00000000-0005-0000-0000-000053C20000}"/>
    <cellStyle name="Prozent 3 9 2 2 3 2" xfId="49799" xr:uid="{00000000-0005-0000-0000-000054C20000}"/>
    <cellStyle name="Prozent 3 9 2 2 4" xfId="49800" xr:uid="{00000000-0005-0000-0000-000055C20000}"/>
    <cellStyle name="Prozent 3 9 2 3" xfId="49801" xr:uid="{00000000-0005-0000-0000-000056C20000}"/>
    <cellStyle name="Prozent 3 9 2 3 2" xfId="49802" xr:uid="{00000000-0005-0000-0000-000057C20000}"/>
    <cellStyle name="Prozent 3 9 2 3 2 2" xfId="49803" xr:uid="{00000000-0005-0000-0000-000058C20000}"/>
    <cellStyle name="Prozent 3 9 2 3 3" xfId="49804" xr:uid="{00000000-0005-0000-0000-000059C20000}"/>
    <cellStyle name="Prozent 3 9 2 3 3 2" xfId="49805" xr:uid="{00000000-0005-0000-0000-00005AC20000}"/>
    <cellStyle name="Prozent 3 9 2 3 4" xfId="49806" xr:uid="{00000000-0005-0000-0000-00005BC20000}"/>
    <cellStyle name="Prozent 3 9 2 4" xfId="49807" xr:uid="{00000000-0005-0000-0000-00005CC20000}"/>
    <cellStyle name="Prozent 3 9 2 4 2" xfId="49808" xr:uid="{00000000-0005-0000-0000-00005DC20000}"/>
    <cellStyle name="Prozent 3 9 2 5" xfId="49809" xr:uid="{00000000-0005-0000-0000-00005EC20000}"/>
    <cellStyle name="Prozent 3 9 2 5 2" xfId="49810" xr:uid="{00000000-0005-0000-0000-00005FC20000}"/>
    <cellStyle name="Prozent 3 9 2 6" xfId="49811" xr:uid="{00000000-0005-0000-0000-000060C20000}"/>
    <cellStyle name="Prozent 3 9 3" xfId="49812" xr:uid="{00000000-0005-0000-0000-000061C20000}"/>
    <cellStyle name="Prozent 3 9 3 2" xfId="49813" xr:uid="{00000000-0005-0000-0000-000062C20000}"/>
    <cellStyle name="Prozent 3 9 3 2 2" xfId="49814" xr:uid="{00000000-0005-0000-0000-000063C20000}"/>
    <cellStyle name="Prozent 3 9 3 3" xfId="49815" xr:uid="{00000000-0005-0000-0000-000064C20000}"/>
    <cellStyle name="Prozent 3 9 3 3 2" xfId="49816" xr:uid="{00000000-0005-0000-0000-000065C20000}"/>
    <cellStyle name="Prozent 3 9 3 4" xfId="49817" xr:uid="{00000000-0005-0000-0000-000066C20000}"/>
    <cellStyle name="Prozent 3 9 4" xfId="49818" xr:uid="{00000000-0005-0000-0000-000067C20000}"/>
    <cellStyle name="Prozent 3 9 4 2" xfId="49819" xr:uid="{00000000-0005-0000-0000-000068C20000}"/>
    <cellStyle name="Prozent 3 9 5" xfId="49820" xr:uid="{00000000-0005-0000-0000-000069C20000}"/>
    <cellStyle name="Prozent 3 9 5 2" xfId="49821" xr:uid="{00000000-0005-0000-0000-00006AC20000}"/>
    <cellStyle name="Prozent 3 9 6" xfId="49822" xr:uid="{00000000-0005-0000-0000-00006BC20000}"/>
    <cellStyle name="Prozent 3_Aug" xfId="49823" xr:uid="{00000000-0005-0000-0000-00006CC20000}"/>
    <cellStyle name="Prozent 4" xfId="186" xr:uid="{00000000-0005-0000-0000-00006DC20000}"/>
    <cellStyle name="Prozent 4 10" xfId="49824" xr:uid="{00000000-0005-0000-0000-00006EC20000}"/>
    <cellStyle name="Prozent 4 11" xfId="49825" xr:uid="{00000000-0005-0000-0000-00006FC20000}"/>
    <cellStyle name="Prozent 4 2" xfId="49826" xr:uid="{00000000-0005-0000-0000-000070C20000}"/>
    <cellStyle name="Prozent 4 2 2" xfId="49827" xr:uid="{00000000-0005-0000-0000-000071C20000}"/>
    <cellStyle name="Prozent 4 2 2 2" xfId="49828" xr:uid="{00000000-0005-0000-0000-000072C20000}"/>
    <cellStyle name="Prozent 4 2 2 2 2" xfId="49829" xr:uid="{00000000-0005-0000-0000-000073C20000}"/>
    <cellStyle name="Prozent 4 2 2 2 2 2" xfId="49830" xr:uid="{00000000-0005-0000-0000-000074C20000}"/>
    <cellStyle name="Prozent 4 2 2 2 2 2 2" xfId="49831" xr:uid="{00000000-0005-0000-0000-000075C20000}"/>
    <cellStyle name="Prozent 4 2 2 2 2 3" xfId="49832" xr:uid="{00000000-0005-0000-0000-000076C20000}"/>
    <cellStyle name="Prozent 4 2 2 2 3" xfId="49833" xr:uid="{00000000-0005-0000-0000-000077C20000}"/>
    <cellStyle name="Prozent 4 2 2 2 3 2" xfId="49834" xr:uid="{00000000-0005-0000-0000-000078C20000}"/>
    <cellStyle name="Prozent 4 2 2 2 4" xfId="49835" xr:uid="{00000000-0005-0000-0000-000079C20000}"/>
    <cellStyle name="Prozent 4 2 2 3" xfId="49836" xr:uid="{00000000-0005-0000-0000-00007AC20000}"/>
    <cellStyle name="Prozent 4 2 2 3 2" xfId="49837" xr:uid="{00000000-0005-0000-0000-00007BC20000}"/>
    <cellStyle name="Prozent 4 2 2 3 2 2" xfId="49838" xr:uid="{00000000-0005-0000-0000-00007CC20000}"/>
    <cellStyle name="Prozent 4 2 2 3 3" xfId="49839" xr:uid="{00000000-0005-0000-0000-00007DC20000}"/>
    <cellStyle name="Prozent 4 2 2 4" xfId="49840" xr:uid="{00000000-0005-0000-0000-00007EC20000}"/>
    <cellStyle name="Prozent 4 2 2_Aug" xfId="49841" xr:uid="{00000000-0005-0000-0000-00007FC20000}"/>
    <cellStyle name="Prozent 4 2 3" xfId="49842" xr:uid="{00000000-0005-0000-0000-000080C20000}"/>
    <cellStyle name="Prozent 4 2 3 2" xfId="49843" xr:uid="{00000000-0005-0000-0000-000081C20000}"/>
    <cellStyle name="Prozent 4 2 3 2 2" xfId="49844" xr:uid="{00000000-0005-0000-0000-000082C20000}"/>
    <cellStyle name="Prozent 4 2 3 2 2 2" xfId="49845" xr:uid="{00000000-0005-0000-0000-000083C20000}"/>
    <cellStyle name="Prozent 4 2 3 2 3" xfId="49846" xr:uid="{00000000-0005-0000-0000-000084C20000}"/>
    <cellStyle name="Prozent 4 2 3 3" xfId="49847" xr:uid="{00000000-0005-0000-0000-000085C20000}"/>
    <cellStyle name="Prozent 4 2 3 3 2" xfId="49848" xr:uid="{00000000-0005-0000-0000-000086C20000}"/>
    <cellStyle name="Prozent 4 2 3 4" xfId="49849" xr:uid="{00000000-0005-0000-0000-000087C20000}"/>
    <cellStyle name="Prozent 4 2 4" xfId="49850" xr:uid="{00000000-0005-0000-0000-000088C20000}"/>
    <cellStyle name="Prozent 4 2 4 2" xfId="49851" xr:uid="{00000000-0005-0000-0000-000089C20000}"/>
    <cellStyle name="Prozent 4 2 4 2 2" xfId="49852" xr:uid="{00000000-0005-0000-0000-00008AC20000}"/>
    <cellStyle name="Prozent 4 2 4 3" xfId="49853" xr:uid="{00000000-0005-0000-0000-00008BC20000}"/>
    <cellStyle name="Prozent 4 2 4 3 2" xfId="49854" xr:uid="{00000000-0005-0000-0000-00008CC20000}"/>
    <cellStyle name="Prozent 4 2 4 4" xfId="49855" xr:uid="{00000000-0005-0000-0000-00008DC20000}"/>
    <cellStyle name="Prozent 4 2 5" xfId="49856" xr:uid="{00000000-0005-0000-0000-00008EC20000}"/>
    <cellStyle name="Prozent 4 2 5 2" xfId="49857" xr:uid="{00000000-0005-0000-0000-00008FC20000}"/>
    <cellStyle name="Prozent 4 2 6" xfId="49858" xr:uid="{00000000-0005-0000-0000-000090C20000}"/>
    <cellStyle name="Prozent 4 2 6 2" xfId="49859" xr:uid="{00000000-0005-0000-0000-000091C20000}"/>
    <cellStyle name="Prozent 4 2 7" xfId="49860" xr:uid="{00000000-0005-0000-0000-000092C20000}"/>
    <cellStyle name="Prozent 4 2_Aug" xfId="49861" xr:uid="{00000000-0005-0000-0000-000093C20000}"/>
    <cellStyle name="Prozent 4 3" xfId="49862" xr:uid="{00000000-0005-0000-0000-000094C20000}"/>
    <cellStyle name="Prozent 4 3 2" xfId="49863" xr:uid="{00000000-0005-0000-0000-000095C20000}"/>
    <cellStyle name="Prozent 4 3 2 2" xfId="49864" xr:uid="{00000000-0005-0000-0000-000096C20000}"/>
    <cellStyle name="Prozent 4 3 2 2 2" xfId="49865" xr:uid="{00000000-0005-0000-0000-000097C20000}"/>
    <cellStyle name="Prozent 4 3 2 2 2 2" xfId="49866" xr:uid="{00000000-0005-0000-0000-000098C20000}"/>
    <cellStyle name="Prozent 4 3 2 2 3" xfId="49867" xr:uid="{00000000-0005-0000-0000-000099C20000}"/>
    <cellStyle name="Prozent 4 3 2 3" xfId="49868" xr:uid="{00000000-0005-0000-0000-00009AC20000}"/>
    <cellStyle name="Prozent 4 3 2 3 2" xfId="49869" xr:uid="{00000000-0005-0000-0000-00009BC20000}"/>
    <cellStyle name="Prozent 4 3 2 4" xfId="49870" xr:uid="{00000000-0005-0000-0000-00009CC20000}"/>
    <cellStyle name="Prozent 4 3 3" xfId="49871" xr:uid="{00000000-0005-0000-0000-00009DC20000}"/>
    <cellStyle name="Prozent 4 3 3 2" xfId="49872" xr:uid="{00000000-0005-0000-0000-00009EC20000}"/>
    <cellStyle name="Prozent 4 3 3 2 2" xfId="49873" xr:uid="{00000000-0005-0000-0000-00009FC20000}"/>
    <cellStyle name="Prozent 4 3 3 3" xfId="49874" xr:uid="{00000000-0005-0000-0000-0000A0C20000}"/>
    <cellStyle name="Prozent 4 3 4" xfId="49875" xr:uid="{00000000-0005-0000-0000-0000A1C20000}"/>
    <cellStyle name="Prozent 4 3 4 2" xfId="49876" xr:uid="{00000000-0005-0000-0000-0000A2C20000}"/>
    <cellStyle name="Prozent 4 3 5" xfId="49877" xr:uid="{00000000-0005-0000-0000-0000A3C20000}"/>
    <cellStyle name="Prozent 4 3_Aug" xfId="49878" xr:uid="{00000000-0005-0000-0000-0000A4C20000}"/>
    <cellStyle name="Prozent 4 4" xfId="49879" xr:uid="{00000000-0005-0000-0000-0000A5C20000}"/>
    <cellStyle name="Prozent 4 4 2" xfId="49880" xr:uid="{00000000-0005-0000-0000-0000A6C20000}"/>
    <cellStyle name="Prozent 4 4 2 2" xfId="49881" xr:uid="{00000000-0005-0000-0000-0000A7C20000}"/>
    <cellStyle name="Prozent 4 4 2 2 2" xfId="49882" xr:uid="{00000000-0005-0000-0000-0000A8C20000}"/>
    <cellStyle name="Prozent 4 4 2 3" xfId="49883" xr:uid="{00000000-0005-0000-0000-0000A9C20000}"/>
    <cellStyle name="Prozent 4 4 2 3 2" xfId="49884" xr:uid="{00000000-0005-0000-0000-0000AAC20000}"/>
    <cellStyle name="Prozent 4 4 2 4" xfId="49885" xr:uid="{00000000-0005-0000-0000-0000ABC20000}"/>
    <cellStyle name="Prozent 4 4 3" xfId="49886" xr:uid="{00000000-0005-0000-0000-0000ACC20000}"/>
    <cellStyle name="Prozent 4 4 3 2" xfId="49887" xr:uid="{00000000-0005-0000-0000-0000ADC20000}"/>
    <cellStyle name="Prozent 4 4 4" xfId="49888" xr:uid="{00000000-0005-0000-0000-0000AEC20000}"/>
    <cellStyle name="Prozent 4 4 4 2" xfId="49889" xr:uid="{00000000-0005-0000-0000-0000AFC20000}"/>
    <cellStyle name="Prozent 4 4 4 2 2" xfId="49890" xr:uid="{00000000-0005-0000-0000-0000B0C20000}"/>
    <cellStyle name="Prozent 4 4 4 3" xfId="49891" xr:uid="{00000000-0005-0000-0000-0000B1C20000}"/>
    <cellStyle name="Prozent 4 4 5" xfId="49892" xr:uid="{00000000-0005-0000-0000-0000B2C20000}"/>
    <cellStyle name="Prozent 4 5" xfId="49893" xr:uid="{00000000-0005-0000-0000-0000B3C20000}"/>
    <cellStyle name="Prozent 4 5 2" xfId="49894" xr:uid="{00000000-0005-0000-0000-0000B4C20000}"/>
    <cellStyle name="Prozent 4 5 2 2" xfId="49895" xr:uid="{00000000-0005-0000-0000-0000B5C20000}"/>
    <cellStyle name="Prozent 4 5 3" xfId="49896" xr:uid="{00000000-0005-0000-0000-0000B6C20000}"/>
    <cellStyle name="Prozent 4 5 3 2" xfId="49897" xr:uid="{00000000-0005-0000-0000-0000B7C20000}"/>
    <cellStyle name="Prozent 4 5 4" xfId="49898" xr:uid="{00000000-0005-0000-0000-0000B8C20000}"/>
    <cellStyle name="Prozent 4 6" xfId="49899" xr:uid="{00000000-0005-0000-0000-0000B9C20000}"/>
    <cellStyle name="Prozent 4 6 2" xfId="49900" xr:uid="{00000000-0005-0000-0000-0000BAC20000}"/>
    <cellStyle name="Prozent 4 6 2 2" xfId="49901" xr:uid="{00000000-0005-0000-0000-0000BBC20000}"/>
    <cellStyle name="Prozent 4 6 3" xfId="49902" xr:uid="{00000000-0005-0000-0000-0000BCC20000}"/>
    <cellStyle name="Prozent 4 6 3 2" xfId="49903" xr:uid="{00000000-0005-0000-0000-0000BDC20000}"/>
    <cellStyle name="Prozent 4 6 4" xfId="49904" xr:uid="{00000000-0005-0000-0000-0000BEC20000}"/>
    <cellStyle name="Prozent 4 7" xfId="49905" xr:uid="{00000000-0005-0000-0000-0000BFC20000}"/>
    <cellStyle name="Prozent 4 7 2" xfId="49906" xr:uid="{00000000-0005-0000-0000-0000C0C20000}"/>
    <cellStyle name="Prozent 4 7 2 2" xfId="49907" xr:uid="{00000000-0005-0000-0000-0000C1C20000}"/>
    <cellStyle name="Prozent 4 7 3" xfId="49908" xr:uid="{00000000-0005-0000-0000-0000C2C20000}"/>
    <cellStyle name="Prozent 4 7 3 2" xfId="49909" xr:uid="{00000000-0005-0000-0000-0000C3C20000}"/>
    <cellStyle name="Prozent 4 7 4" xfId="49910" xr:uid="{00000000-0005-0000-0000-0000C4C20000}"/>
    <cellStyle name="Prozent 4 8" xfId="49911" xr:uid="{00000000-0005-0000-0000-0000C5C20000}"/>
    <cellStyle name="Prozent 4 8 2" xfId="49912" xr:uid="{00000000-0005-0000-0000-0000C6C20000}"/>
    <cellStyle name="Prozent 4 9" xfId="49913" xr:uid="{00000000-0005-0000-0000-0000C7C20000}"/>
    <cellStyle name="Prozent 4 9 2" xfId="49914" xr:uid="{00000000-0005-0000-0000-0000C8C20000}"/>
    <cellStyle name="Prozent 4_Aug" xfId="49915" xr:uid="{00000000-0005-0000-0000-0000C9C20000}"/>
    <cellStyle name="Prozent 5" xfId="49916" xr:uid="{00000000-0005-0000-0000-0000CAC20000}"/>
    <cellStyle name="Prozent 5 10" xfId="49917" xr:uid="{00000000-0005-0000-0000-0000CBC20000}"/>
    <cellStyle name="Prozent 5 10 2" xfId="49918" xr:uid="{00000000-0005-0000-0000-0000CCC20000}"/>
    <cellStyle name="Prozent 5 11" xfId="49919" xr:uid="{00000000-0005-0000-0000-0000CDC20000}"/>
    <cellStyle name="Prozent 5 12" xfId="49920" xr:uid="{00000000-0005-0000-0000-0000CEC20000}"/>
    <cellStyle name="Prozent 5 2" xfId="49921" xr:uid="{00000000-0005-0000-0000-0000CFC20000}"/>
    <cellStyle name="Prozent 5 2 10" xfId="49922" xr:uid="{00000000-0005-0000-0000-0000D0C20000}"/>
    <cellStyle name="Prozent 5 2 11" xfId="49923" xr:uid="{00000000-0005-0000-0000-0000D1C20000}"/>
    <cellStyle name="Prozent 5 2 2" xfId="49924" xr:uid="{00000000-0005-0000-0000-0000D2C20000}"/>
    <cellStyle name="Prozent 5 2 2 2" xfId="49925" xr:uid="{00000000-0005-0000-0000-0000D3C20000}"/>
    <cellStyle name="Prozent 5 2 2 2 2" xfId="49926" xr:uid="{00000000-0005-0000-0000-0000D4C20000}"/>
    <cellStyle name="Prozent 5 2 2 2 2 2" xfId="49927" xr:uid="{00000000-0005-0000-0000-0000D5C20000}"/>
    <cellStyle name="Prozent 5 2 2 2 3" xfId="49928" xr:uid="{00000000-0005-0000-0000-0000D6C20000}"/>
    <cellStyle name="Prozent 5 2 2 2 4" xfId="49929" xr:uid="{00000000-0005-0000-0000-0000D7C20000}"/>
    <cellStyle name="Prozent 5 2 2 3" xfId="49930" xr:uid="{00000000-0005-0000-0000-0000D8C20000}"/>
    <cellStyle name="Prozent 5 2 2 3 2" xfId="49931" xr:uid="{00000000-0005-0000-0000-0000D9C20000}"/>
    <cellStyle name="Prozent 5 2 2 4" xfId="49932" xr:uid="{00000000-0005-0000-0000-0000DAC20000}"/>
    <cellStyle name="Prozent 5 2 2 5" xfId="49933" xr:uid="{00000000-0005-0000-0000-0000DBC20000}"/>
    <cellStyle name="Prozent 5 2 3" xfId="49934" xr:uid="{00000000-0005-0000-0000-0000DCC20000}"/>
    <cellStyle name="Prozent 5 2 3 2" xfId="49935" xr:uid="{00000000-0005-0000-0000-0000DDC20000}"/>
    <cellStyle name="Prozent 5 2 3 2 2" xfId="49936" xr:uid="{00000000-0005-0000-0000-0000DEC20000}"/>
    <cellStyle name="Prozent 5 2 3 3" xfId="49937" xr:uid="{00000000-0005-0000-0000-0000DFC20000}"/>
    <cellStyle name="Prozent 5 2 3 3 2" xfId="49938" xr:uid="{00000000-0005-0000-0000-0000E0C20000}"/>
    <cellStyle name="Prozent 5 2 3 4" xfId="49939" xr:uid="{00000000-0005-0000-0000-0000E1C20000}"/>
    <cellStyle name="Prozent 5 2 4" xfId="49940" xr:uid="{00000000-0005-0000-0000-0000E2C20000}"/>
    <cellStyle name="Prozent 5 2 4 2" xfId="49941" xr:uid="{00000000-0005-0000-0000-0000E3C20000}"/>
    <cellStyle name="Prozent 5 2 4 2 2" xfId="49942" xr:uid="{00000000-0005-0000-0000-0000E4C20000}"/>
    <cellStyle name="Prozent 5 2 4 3" xfId="49943" xr:uid="{00000000-0005-0000-0000-0000E5C20000}"/>
    <cellStyle name="Prozent 5 2 4 3 2" xfId="49944" xr:uid="{00000000-0005-0000-0000-0000E6C20000}"/>
    <cellStyle name="Prozent 5 2 4 4" xfId="49945" xr:uid="{00000000-0005-0000-0000-0000E7C20000}"/>
    <cellStyle name="Prozent 5 2 5" xfId="49946" xr:uid="{00000000-0005-0000-0000-0000E8C20000}"/>
    <cellStyle name="Prozent 5 2 5 2" xfId="49947" xr:uid="{00000000-0005-0000-0000-0000E9C20000}"/>
    <cellStyle name="Prozent 5 2 5 2 2" xfId="49948" xr:uid="{00000000-0005-0000-0000-0000EAC20000}"/>
    <cellStyle name="Prozent 5 2 5 3" xfId="49949" xr:uid="{00000000-0005-0000-0000-0000EBC20000}"/>
    <cellStyle name="Prozent 5 2 5 3 2" xfId="49950" xr:uid="{00000000-0005-0000-0000-0000ECC20000}"/>
    <cellStyle name="Prozent 5 2 5 4" xfId="49951" xr:uid="{00000000-0005-0000-0000-0000EDC20000}"/>
    <cellStyle name="Prozent 5 2 6" xfId="49952" xr:uid="{00000000-0005-0000-0000-0000EEC20000}"/>
    <cellStyle name="Prozent 5 2 6 2" xfId="49953" xr:uid="{00000000-0005-0000-0000-0000EFC20000}"/>
    <cellStyle name="Prozent 5 2 6 2 2" xfId="49954" xr:uid="{00000000-0005-0000-0000-0000F0C20000}"/>
    <cellStyle name="Prozent 5 2 6 3" xfId="49955" xr:uid="{00000000-0005-0000-0000-0000F1C20000}"/>
    <cellStyle name="Prozent 5 2 6 3 2" xfId="49956" xr:uid="{00000000-0005-0000-0000-0000F2C20000}"/>
    <cellStyle name="Prozent 5 2 6 4" xfId="49957" xr:uid="{00000000-0005-0000-0000-0000F3C20000}"/>
    <cellStyle name="Prozent 5 2 7" xfId="49958" xr:uid="{00000000-0005-0000-0000-0000F4C20000}"/>
    <cellStyle name="Prozent 5 2 7 2" xfId="49959" xr:uid="{00000000-0005-0000-0000-0000F5C20000}"/>
    <cellStyle name="Prozent 5 2 7 2 2" xfId="49960" xr:uid="{00000000-0005-0000-0000-0000F6C20000}"/>
    <cellStyle name="Prozent 5 2 7 3" xfId="49961" xr:uid="{00000000-0005-0000-0000-0000F7C20000}"/>
    <cellStyle name="Prozent 5 2 7 3 2" xfId="49962" xr:uid="{00000000-0005-0000-0000-0000F8C20000}"/>
    <cellStyle name="Prozent 5 2 7 4" xfId="49963" xr:uid="{00000000-0005-0000-0000-0000F9C20000}"/>
    <cellStyle name="Prozent 5 2 8" xfId="49964" xr:uid="{00000000-0005-0000-0000-0000FAC20000}"/>
    <cellStyle name="Prozent 5 2 8 2" xfId="49965" xr:uid="{00000000-0005-0000-0000-0000FBC20000}"/>
    <cellStyle name="Prozent 5 2 9" xfId="49966" xr:uid="{00000000-0005-0000-0000-0000FCC20000}"/>
    <cellStyle name="Prozent 5 2 9 2" xfId="49967" xr:uid="{00000000-0005-0000-0000-0000FDC20000}"/>
    <cellStyle name="Prozent 5 2_Aug" xfId="49968" xr:uid="{00000000-0005-0000-0000-0000FEC20000}"/>
    <cellStyle name="Prozent 5 3" xfId="49969" xr:uid="{00000000-0005-0000-0000-0000FFC20000}"/>
    <cellStyle name="Prozent 5 3 2" xfId="49970" xr:uid="{00000000-0005-0000-0000-000000C30000}"/>
    <cellStyle name="Prozent 5 3 2 2" xfId="49971" xr:uid="{00000000-0005-0000-0000-000001C30000}"/>
    <cellStyle name="Prozent 5 3 2 2 2" xfId="49972" xr:uid="{00000000-0005-0000-0000-000002C30000}"/>
    <cellStyle name="Prozent 5 3 2 2 2 2" xfId="49973" xr:uid="{00000000-0005-0000-0000-000003C30000}"/>
    <cellStyle name="Prozent 5 3 2 2 3" xfId="49974" xr:uid="{00000000-0005-0000-0000-000004C30000}"/>
    <cellStyle name="Prozent 5 3 2 2 4" xfId="49975" xr:uid="{00000000-0005-0000-0000-000005C30000}"/>
    <cellStyle name="Prozent 5 3 2 3" xfId="49976" xr:uid="{00000000-0005-0000-0000-000006C30000}"/>
    <cellStyle name="Prozent 5 3 2 3 2" xfId="49977" xr:uid="{00000000-0005-0000-0000-000007C30000}"/>
    <cellStyle name="Prozent 5 3 2 4" xfId="49978" xr:uid="{00000000-0005-0000-0000-000008C30000}"/>
    <cellStyle name="Prozent 5 3 2 5" xfId="49979" xr:uid="{00000000-0005-0000-0000-000009C30000}"/>
    <cellStyle name="Prozent 5 3 3" xfId="49980" xr:uid="{00000000-0005-0000-0000-00000AC30000}"/>
    <cellStyle name="Prozent 5 3 3 2" xfId="49981" xr:uid="{00000000-0005-0000-0000-00000BC30000}"/>
    <cellStyle name="Prozent 5 3 3 2 2" xfId="49982" xr:uid="{00000000-0005-0000-0000-00000CC30000}"/>
    <cellStyle name="Prozent 5 3 3 3" xfId="49983" xr:uid="{00000000-0005-0000-0000-00000DC30000}"/>
    <cellStyle name="Prozent 5 3 3 3 2" xfId="49984" xr:uid="{00000000-0005-0000-0000-00000EC30000}"/>
    <cellStyle name="Prozent 5 3 3 4" xfId="49985" xr:uid="{00000000-0005-0000-0000-00000FC30000}"/>
    <cellStyle name="Prozent 5 3 4" xfId="49986" xr:uid="{00000000-0005-0000-0000-000010C30000}"/>
    <cellStyle name="Prozent 5 3 4 2" xfId="49987" xr:uid="{00000000-0005-0000-0000-000011C30000}"/>
    <cellStyle name="Prozent 5 3 4 2 2" xfId="49988" xr:uid="{00000000-0005-0000-0000-000012C30000}"/>
    <cellStyle name="Prozent 5 3 4 3" xfId="49989" xr:uid="{00000000-0005-0000-0000-000013C30000}"/>
    <cellStyle name="Prozent 5 3 4 3 2" xfId="49990" xr:uid="{00000000-0005-0000-0000-000014C30000}"/>
    <cellStyle name="Prozent 5 3 4 4" xfId="49991" xr:uid="{00000000-0005-0000-0000-000015C30000}"/>
    <cellStyle name="Prozent 5 3 5" xfId="49992" xr:uid="{00000000-0005-0000-0000-000016C30000}"/>
    <cellStyle name="Prozent 5 3 5 2" xfId="49993" xr:uid="{00000000-0005-0000-0000-000017C30000}"/>
    <cellStyle name="Prozent 5 3 5 2 2" xfId="49994" xr:uid="{00000000-0005-0000-0000-000018C30000}"/>
    <cellStyle name="Prozent 5 3 5 3" xfId="49995" xr:uid="{00000000-0005-0000-0000-000019C30000}"/>
    <cellStyle name="Prozent 5 3 5 3 2" xfId="49996" xr:uid="{00000000-0005-0000-0000-00001AC30000}"/>
    <cellStyle name="Prozent 5 3 5 4" xfId="49997" xr:uid="{00000000-0005-0000-0000-00001BC30000}"/>
    <cellStyle name="Prozent 5 3 6" xfId="49998" xr:uid="{00000000-0005-0000-0000-00001CC30000}"/>
    <cellStyle name="Prozent 5 3 6 2" xfId="49999" xr:uid="{00000000-0005-0000-0000-00001DC30000}"/>
    <cellStyle name="Prozent 5 3 7" xfId="50000" xr:uid="{00000000-0005-0000-0000-00001EC30000}"/>
    <cellStyle name="Prozent 5 3 7 2" xfId="50001" xr:uid="{00000000-0005-0000-0000-00001FC30000}"/>
    <cellStyle name="Prozent 5 3 8" xfId="50002" xr:uid="{00000000-0005-0000-0000-000020C30000}"/>
    <cellStyle name="Prozent 5 3 8 2" xfId="50003" xr:uid="{00000000-0005-0000-0000-000021C30000}"/>
    <cellStyle name="Prozent 5 3 9" xfId="50004" xr:uid="{00000000-0005-0000-0000-000022C30000}"/>
    <cellStyle name="Prozent 5 4" xfId="50005" xr:uid="{00000000-0005-0000-0000-000023C30000}"/>
    <cellStyle name="Prozent 5 4 2" xfId="50006" xr:uid="{00000000-0005-0000-0000-000024C30000}"/>
    <cellStyle name="Prozent 5 4 2 2" xfId="50007" xr:uid="{00000000-0005-0000-0000-000025C30000}"/>
    <cellStyle name="Prozent 5 4 2 2 2" xfId="50008" xr:uid="{00000000-0005-0000-0000-000026C30000}"/>
    <cellStyle name="Prozent 5 4 2 3" xfId="50009" xr:uid="{00000000-0005-0000-0000-000027C30000}"/>
    <cellStyle name="Prozent 5 4 2 4" xfId="50010" xr:uid="{00000000-0005-0000-0000-000028C30000}"/>
    <cellStyle name="Prozent 5 4 3" xfId="50011" xr:uid="{00000000-0005-0000-0000-000029C30000}"/>
    <cellStyle name="Prozent 5 4 3 2" xfId="50012" xr:uid="{00000000-0005-0000-0000-00002AC30000}"/>
    <cellStyle name="Prozent 5 4 4" xfId="50013" xr:uid="{00000000-0005-0000-0000-00002BC30000}"/>
    <cellStyle name="Prozent 5 4 5" xfId="50014" xr:uid="{00000000-0005-0000-0000-00002CC30000}"/>
    <cellStyle name="Prozent 5 5" xfId="50015" xr:uid="{00000000-0005-0000-0000-00002DC30000}"/>
    <cellStyle name="Prozent 5 5 2" xfId="50016" xr:uid="{00000000-0005-0000-0000-00002EC30000}"/>
    <cellStyle name="Prozent 5 5 2 2" xfId="50017" xr:uid="{00000000-0005-0000-0000-00002FC30000}"/>
    <cellStyle name="Prozent 5 5 3" xfId="50018" xr:uid="{00000000-0005-0000-0000-000030C30000}"/>
    <cellStyle name="Prozent 5 5 3 2" xfId="50019" xr:uid="{00000000-0005-0000-0000-000031C30000}"/>
    <cellStyle name="Prozent 5 5 4" xfId="50020" xr:uid="{00000000-0005-0000-0000-000032C30000}"/>
    <cellStyle name="Prozent 5 5 4 2" xfId="50021" xr:uid="{00000000-0005-0000-0000-000033C30000}"/>
    <cellStyle name="Prozent 5 6" xfId="50022" xr:uid="{00000000-0005-0000-0000-000034C30000}"/>
    <cellStyle name="Prozent 5 6 2" xfId="50023" xr:uid="{00000000-0005-0000-0000-000035C30000}"/>
    <cellStyle name="Prozent 5 6 2 2" xfId="50024" xr:uid="{00000000-0005-0000-0000-000036C30000}"/>
    <cellStyle name="Prozent 5 6 3" xfId="50025" xr:uid="{00000000-0005-0000-0000-000037C30000}"/>
    <cellStyle name="Prozent 5 6 3 2" xfId="50026" xr:uid="{00000000-0005-0000-0000-000038C30000}"/>
    <cellStyle name="Prozent 5 6 4" xfId="50027" xr:uid="{00000000-0005-0000-0000-000039C30000}"/>
    <cellStyle name="Prozent 5 7" xfId="50028" xr:uid="{00000000-0005-0000-0000-00003AC30000}"/>
    <cellStyle name="Prozent 5 7 2" xfId="50029" xr:uid="{00000000-0005-0000-0000-00003BC30000}"/>
    <cellStyle name="Prozent 5 7 2 2" xfId="50030" xr:uid="{00000000-0005-0000-0000-00003CC30000}"/>
    <cellStyle name="Prozent 5 7 3" xfId="50031" xr:uid="{00000000-0005-0000-0000-00003DC30000}"/>
    <cellStyle name="Prozent 5 7 3 2" xfId="50032" xr:uid="{00000000-0005-0000-0000-00003EC30000}"/>
    <cellStyle name="Prozent 5 7 4" xfId="50033" xr:uid="{00000000-0005-0000-0000-00003FC30000}"/>
    <cellStyle name="Prozent 5 8" xfId="50034" xr:uid="{00000000-0005-0000-0000-000040C30000}"/>
    <cellStyle name="Prozent 5 8 2" xfId="50035" xr:uid="{00000000-0005-0000-0000-000041C30000}"/>
    <cellStyle name="Prozent 5 8 2 2" xfId="50036" xr:uid="{00000000-0005-0000-0000-000042C30000}"/>
    <cellStyle name="Prozent 5 8 3" xfId="50037" xr:uid="{00000000-0005-0000-0000-000043C30000}"/>
    <cellStyle name="Prozent 5 8 3 2" xfId="50038" xr:uid="{00000000-0005-0000-0000-000044C30000}"/>
    <cellStyle name="Prozent 5 8 4" xfId="50039" xr:uid="{00000000-0005-0000-0000-000045C30000}"/>
    <cellStyle name="Prozent 5 9" xfId="50040" xr:uid="{00000000-0005-0000-0000-000046C30000}"/>
    <cellStyle name="Prozent 5 9 2" xfId="50041" xr:uid="{00000000-0005-0000-0000-000047C30000}"/>
    <cellStyle name="Prozent 5_Aug" xfId="50042" xr:uid="{00000000-0005-0000-0000-000048C30000}"/>
    <cellStyle name="Prozent 6" xfId="50043" xr:uid="{00000000-0005-0000-0000-000049C30000}"/>
    <cellStyle name="Prozent 6 10" xfId="50044" xr:uid="{00000000-0005-0000-0000-00004AC30000}"/>
    <cellStyle name="Prozent 6 10 2" xfId="50045" xr:uid="{00000000-0005-0000-0000-00004BC30000}"/>
    <cellStyle name="Prozent 6 11" xfId="50046" xr:uid="{00000000-0005-0000-0000-00004CC30000}"/>
    <cellStyle name="Prozent 6 2" xfId="50047" xr:uid="{00000000-0005-0000-0000-00004DC30000}"/>
    <cellStyle name="Prozent 6 2 10" xfId="50048" xr:uid="{00000000-0005-0000-0000-00004EC30000}"/>
    <cellStyle name="Prozent 6 2 2" xfId="50049" xr:uid="{00000000-0005-0000-0000-00004FC30000}"/>
    <cellStyle name="Prozent 6 2 2 2" xfId="50050" xr:uid="{00000000-0005-0000-0000-000050C30000}"/>
    <cellStyle name="Prozent 6 2 2 2 2" xfId="50051" xr:uid="{00000000-0005-0000-0000-000051C30000}"/>
    <cellStyle name="Prozent 6 2 2 3" xfId="50052" xr:uid="{00000000-0005-0000-0000-000052C30000}"/>
    <cellStyle name="Prozent 6 2 2 3 2" xfId="50053" xr:uid="{00000000-0005-0000-0000-000053C30000}"/>
    <cellStyle name="Prozent 6 2 2 4" xfId="50054" xr:uid="{00000000-0005-0000-0000-000054C30000}"/>
    <cellStyle name="Prozent 6 2 3" xfId="50055" xr:uid="{00000000-0005-0000-0000-000055C30000}"/>
    <cellStyle name="Prozent 6 2 3 2" xfId="50056" xr:uid="{00000000-0005-0000-0000-000056C30000}"/>
    <cellStyle name="Prozent 6 2 3 2 2" xfId="50057" xr:uid="{00000000-0005-0000-0000-000057C30000}"/>
    <cellStyle name="Prozent 6 2 3 3" xfId="50058" xr:uid="{00000000-0005-0000-0000-000058C30000}"/>
    <cellStyle name="Prozent 6 2 3 3 2" xfId="50059" xr:uid="{00000000-0005-0000-0000-000059C30000}"/>
    <cellStyle name="Prozent 6 2 3 4" xfId="50060" xr:uid="{00000000-0005-0000-0000-00005AC30000}"/>
    <cellStyle name="Prozent 6 2 4" xfId="50061" xr:uid="{00000000-0005-0000-0000-00005BC30000}"/>
    <cellStyle name="Prozent 6 2 4 2" xfId="50062" xr:uid="{00000000-0005-0000-0000-00005CC30000}"/>
    <cellStyle name="Prozent 6 2 4 2 2" xfId="50063" xr:uid="{00000000-0005-0000-0000-00005DC30000}"/>
    <cellStyle name="Prozent 6 2 4 3" xfId="50064" xr:uid="{00000000-0005-0000-0000-00005EC30000}"/>
    <cellStyle name="Prozent 6 2 4 3 2" xfId="50065" xr:uid="{00000000-0005-0000-0000-00005FC30000}"/>
    <cellStyle name="Prozent 6 2 4 4" xfId="50066" xr:uid="{00000000-0005-0000-0000-000060C30000}"/>
    <cellStyle name="Prozent 6 2 5" xfId="50067" xr:uid="{00000000-0005-0000-0000-000061C30000}"/>
    <cellStyle name="Prozent 6 2 5 2" xfId="50068" xr:uid="{00000000-0005-0000-0000-000062C30000}"/>
    <cellStyle name="Prozent 6 2 5 2 2" xfId="50069" xr:uid="{00000000-0005-0000-0000-000063C30000}"/>
    <cellStyle name="Prozent 6 2 5 3" xfId="50070" xr:uid="{00000000-0005-0000-0000-000064C30000}"/>
    <cellStyle name="Prozent 6 2 5 3 2" xfId="50071" xr:uid="{00000000-0005-0000-0000-000065C30000}"/>
    <cellStyle name="Prozent 6 2 5 4" xfId="50072" xr:uid="{00000000-0005-0000-0000-000066C30000}"/>
    <cellStyle name="Prozent 6 2 6" xfId="50073" xr:uid="{00000000-0005-0000-0000-000067C30000}"/>
    <cellStyle name="Prozent 6 2 6 2" xfId="50074" xr:uid="{00000000-0005-0000-0000-000068C30000}"/>
    <cellStyle name="Prozent 6 2 6 2 2" xfId="50075" xr:uid="{00000000-0005-0000-0000-000069C30000}"/>
    <cellStyle name="Prozent 6 2 6 3" xfId="50076" xr:uid="{00000000-0005-0000-0000-00006AC30000}"/>
    <cellStyle name="Prozent 6 2 6 3 2" xfId="50077" xr:uid="{00000000-0005-0000-0000-00006BC30000}"/>
    <cellStyle name="Prozent 6 2 6 4" xfId="50078" xr:uid="{00000000-0005-0000-0000-00006CC30000}"/>
    <cellStyle name="Prozent 6 2 7" xfId="50079" xr:uid="{00000000-0005-0000-0000-00006DC30000}"/>
    <cellStyle name="Prozent 6 2 7 2" xfId="50080" xr:uid="{00000000-0005-0000-0000-00006EC30000}"/>
    <cellStyle name="Prozent 6 2 7 2 2" xfId="50081" xr:uid="{00000000-0005-0000-0000-00006FC30000}"/>
    <cellStyle name="Prozent 6 2 7 3" xfId="50082" xr:uid="{00000000-0005-0000-0000-000070C30000}"/>
    <cellStyle name="Prozent 6 2 7 3 2" xfId="50083" xr:uid="{00000000-0005-0000-0000-000071C30000}"/>
    <cellStyle name="Prozent 6 2 7 4" xfId="50084" xr:uid="{00000000-0005-0000-0000-000072C30000}"/>
    <cellStyle name="Prozent 6 2 8" xfId="50085" xr:uid="{00000000-0005-0000-0000-000073C30000}"/>
    <cellStyle name="Prozent 6 2 8 2" xfId="50086" xr:uid="{00000000-0005-0000-0000-000074C30000}"/>
    <cellStyle name="Prozent 6 2 9" xfId="50087" xr:uid="{00000000-0005-0000-0000-000075C30000}"/>
    <cellStyle name="Prozent 6 2 9 2" xfId="50088" xr:uid="{00000000-0005-0000-0000-000076C30000}"/>
    <cellStyle name="Prozent 6 3" xfId="50089" xr:uid="{00000000-0005-0000-0000-000077C30000}"/>
    <cellStyle name="Prozent 6 3 2" xfId="50090" xr:uid="{00000000-0005-0000-0000-000078C30000}"/>
    <cellStyle name="Prozent 6 3 2 2" xfId="50091" xr:uid="{00000000-0005-0000-0000-000079C30000}"/>
    <cellStyle name="Prozent 6 3 2 2 2" xfId="50092" xr:uid="{00000000-0005-0000-0000-00007AC30000}"/>
    <cellStyle name="Prozent 6 3 2 3" xfId="50093" xr:uid="{00000000-0005-0000-0000-00007BC30000}"/>
    <cellStyle name="Prozent 6 3 2 3 2" xfId="50094" xr:uid="{00000000-0005-0000-0000-00007CC30000}"/>
    <cellStyle name="Prozent 6 3 2 4" xfId="50095" xr:uid="{00000000-0005-0000-0000-00007DC30000}"/>
    <cellStyle name="Prozent 6 3 3" xfId="50096" xr:uid="{00000000-0005-0000-0000-00007EC30000}"/>
    <cellStyle name="Prozent 6 3 3 2" xfId="50097" xr:uid="{00000000-0005-0000-0000-00007FC30000}"/>
    <cellStyle name="Prozent 6 3 3 2 2" xfId="50098" xr:uid="{00000000-0005-0000-0000-000080C30000}"/>
    <cellStyle name="Prozent 6 3 3 3" xfId="50099" xr:uid="{00000000-0005-0000-0000-000081C30000}"/>
    <cellStyle name="Prozent 6 3 3 3 2" xfId="50100" xr:uid="{00000000-0005-0000-0000-000082C30000}"/>
    <cellStyle name="Prozent 6 3 3 4" xfId="50101" xr:uid="{00000000-0005-0000-0000-000083C30000}"/>
    <cellStyle name="Prozent 6 3 4" xfId="50102" xr:uid="{00000000-0005-0000-0000-000084C30000}"/>
    <cellStyle name="Prozent 6 3 4 2" xfId="50103" xr:uid="{00000000-0005-0000-0000-000085C30000}"/>
    <cellStyle name="Prozent 6 3 4 2 2" xfId="50104" xr:uid="{00000000-0005-0000-0000-000086C30000}"/>
    <cellStyle name="Prozent 6 3 4 3" xfId="50105" xr:uid="{00000000-0005-0000-0000-000087C30000}"/>
    <cellStyle name="Prozent 6 3 4 3 2" xfId="50106" xr:uid="{00000000-0005-0000-0000-000088C30000}"/>
    <cellStyle name="Prozent 6 3 4 4" xfId="50107" xr:uid="{00000000-0005-0000-0000-000089C30000}"/>
    <cellStyle name="Prozent 6 3 5" xfId="50108" xr:uid="{00000000-0005-0000-0000-00008AC30000}"/>
    <cellStyle name="Prozent 6 3 5 2" xfId="50109" xr:uid="{00000000-0005-0000-0000-00008BC30000}"/>
    <cellStyle name="Prozent 6 3 6" xfId="50110" xr:uid="{00000000-0005-0000-0000-00008CC30000}"/>
    <cellStyle name="Prozent 6 3 6 2" xfId="50111" xr:uid="{00000000-0005-0000-0000-00008DC30000}"/>
    <cellStyle name="Prozent 6 3 7" xfId="50112" xr:uid="{00000000-0005-0000-0000-00008EC30000}"/>
    <cellStyle name="Prozent 6 3 7 2" xfId="50113" xr:uid="{00000000-0005-0000-0000-00008FC30000}"/>
    <cellStyle name="Prozent 6 3 8" xfId="50114" xr:uid="{00000000-0005-0000-0000-000090C30000}"/>
    <cellStyle name="Prozent 6 4" xfId="50115" xr:uid="{00000000-0005-0000-0000-000091C30000}"/>
    <cellStyle name="Prozent 6 4 2" xfId="50116" xr:uid="{00000000-0005-0000-0000-000092C30000}"/>
    <cellStyle name="Prozent 6 4 2 2" xfId="50117" xr:uid="{00000000-0005-0000-0000-000093C30000}"/>
    <cellStyle name="Prozent 6 4 3" xfId="50118" xr:uid="{00000000-0005-0000-0000-000094C30000}"/>
    <cellStyle name="Prozent 6 4 3 2" xfId="50119" xr:uid="{00000000-0005-0000-0000-000095C30000}"/>
    <cellStyle name="Prozent 6 4 4" xfId="50120" xr:uid="{00000000-0005-0000-0000-000096C30000}"/>
    <cellStyle name="Prozent 6 5" xfId="50121" xr:uid="{00000000-0005-0000-0000-000097C30000}"/>
    <cellStyle name="Prozent 6 5 2" xfId="50122" xr:uid="{00000000-0005-0000-0000-000098C30000}"/>
    <cellStyle name="Prozent 6 5 2 2" xfId="50123" xr:uid="{00000000-0005-0000-0000-000099C30000}"/>
    <cellStyle name="Prozent 6 5 3" xfId="50124" xr:uid="{00000000-0005-0000-0000-00009AC30000}"/>
    <cellStyle name="Prozent 6 5 3 2" xfId="50125" xr:uid="{00000000-0005-0000-0000-00009BC30000}"/>
    <cellStyle name="Prozent 6 5 4" xfId="50126" xr:uid="{00000000-0005-0000-0000-00009CC30000}"/>
    <cellStyle name="Prozent 6 6" xfId="50127" xr:uid="{00000000-0005-0000-0000-00009DC30000}"/>
    <cellStyle name="Prozent 6 6 2" xfId="50128" xr:uid="{00000000-0005-0000-0000-00009EC30000}"/>
    <cellStyle name="Prozent 6 6 2 2" xfId="50129" xr:uid="{00000000-0005-0000-0000-00009FC30000}"/>
    <cellStyle name="Prozent 6 6 3" xfId="50130" xr:uid="{00000000-0005-0000-0000-0000A0C30000}"/>
    <cellStyle name="Prozent 6 6 3 2" xfId="50131" xr:uid="{00000000-0005-0000-0000-0000A1C30000}"/>
    <cellStyle name="Prozent 6 6 4" xfId="50132" xr:uid="{00000000-0005-0000-0000-0000A2C30000}"/>
    <cellStyle name="Prozent 6 7" xfId="50133" xr:uid="{00000000-0005-0000-0000-0000A3C30000}"/>
    <cellStyle name="Prozent 6 7 2" xfId="50134" xr:uid="{00000000-0005-0000-0000-0000A4C30000}"/>
    <cellStyle name="Prozent 6 7 2 2" xfId="50135" xr:uid="{00000000-0005-0000-0000-0000A5C30000}"/>
    <cellStyle name="Prozent 6 7 3" xfId="50136" xr:uid="{00000000-0005-0000-0000-0000A6C30000}"/>
    <cellStyle name="Prozent 6 7 3 2" xfId="50137" xr:uid="{00000000-0005-0000-0000-0000A7C30000}"/>
    <cellStyle name="Prozent 6 7 4" xfId="50138" xr:uid="{00000000-0005-0000-0000-0000A8C30000}"/>
    <cellStyle name="Prozent 6 8" xfId="50139" xr:uid="{00000000-0005-0000-0000-0000A9C30000}"/>
    <cellStyle name="Prozent 6 8 2" xfId="50140" xr:uid="{00000000-0005-0000-0000-0000AAC30000}"/>
    <cellStyle name="Prozent 6 8 2 2" xfId="50141" xr:uid="{00000000-0005-0000-0000-0000ABC30000}"/>
    <cellStyle name="Prozent 6 8 3" xfId="50142" xr:uid="{00000000-0005-0000-0000-0000ACC30000}"/>
    <cellStyle name="Prozent 6 8 3 2" xfId="50143" xr:uid="{00000000-0005-0000-0000-0000ADC30000}"/>
    <cellStyle name="Prozent 6 8 4" xfId="50144" xr:uid="{00000000-0005-0000-0000-0000AEC30000}"/>
    <cellStyle name="Prozent 6 9" xfId="50145" xr:uid="{00000000-0005-0000-0000-0000AFC30000}"/>
    <cellStyle name="Prozent 6 9 2" xfId="50146" xr:uid="{00000000-0005-0000-0000-0000B0C30000}"/>
    <cellStyle name="Prozent 7" xfId="50147" xr:uid="{00000000-0005-0000-0000-0000B1C30000}"/>
    <cellStyle name="Prozent 7 10" xfId="50148" xr:uid="{00000000-0005-0000-0000-0000B2C30000}"/>
    <cellStyle name="Prozent 7 10 2" xfId="50149" xr:uid="{00000000-0005-0000-0000-0000B3C30000}"/>
    <cellStyle name="Prozent 7 2" xfId="50150" xr:uid="{00000000-0005-0000-0000-0000B4C30000}"/>
    <cellStyle name="Prozent 7 2 10" xfId="50151" xr:uid="{00000000-0005-0000-0000-0000B5C30000}"/>
    <cellStyle name="Prozent 7 2 10 2" xfId="50152" xr:uid="{00000000-0005-0000-0000-0000B6C30000}"/>
    <cellStyle name="Prozent 7 2 11" xfId="50153" xr:uid="{00000000-0005-0000-0000-0000B7C30000}"/>
    <cellStyle name="Prozent 7 2 2" xfId="50154" xr:uid="{00000000-0005-0000-0000-0000B8C30000}"/>
    <cellStyle name="Prozent 7 2 2 2" xfId="50155" xr:uid="{00000000-0005-0000-0000-0000B9C30000}"/>
    <cellStyle name="Prozent 7 2 2 2 2" xfId="50156" xr:uid="{00000000-0005-0000-0000-0000BAC30000}"/>
    <cellStyle name="Prozent 7 2 2 3" xfId="50157" xr:uid="{00000000-0005-0000-0000-0000BBC30000}"/>
    <cellStyle name="Prozent 7 2 2 3 2" xfId="50158" xr:uid="{00000000-0005-0000-0000-0000BCC30000}"/>
    <cellStyle name="Prozent 7 2 2 4" xfId="50159" xr:uid="{00000000-0005-0000-0000-0000BDC30000}"/>
    <cellStyle name="Prozent 7 2 2 4 2" xfId="50160" xr:uid="{00000000-0005-0000-0000-0000BEC30000}"/>
    <cellStyle name="Prozent 7 2 2 5" xfId="50161" xr:uid="{00000000-0005-0000-0000-0000BFC30000}"/>
    <cellStyle name="Prozent 7 2 2 5 2" xfId="50162" xr:uid="{00000000-0005-0000-0000-0000C0C30000}"/>
    <cellStyle name="Prozent 7 2 2 6" xfId="50163" xr:uid="{00000000-0005-0000-0000-0000C1C30000}"/>
    <cellStyle name="Prozent 7 2 3" xfId="50164" xr:uid="{00000000-0005-0000-0000-0000C2C30000}"/>
    <cellStyle name="Prozent 7 2 3 2" xfId="50165" xr:uid="{00000000-0005-0000-0000-0000C3C30000}"/>
    <cellStyle name="Prozent 7 2 3 2 2" xfId="50166" xr:uid="{00000000-0005-0000-0000-0000C4C30000}"/>
    <cellStyle name="Prozent 7 2 3 3" xfId="50167" xr:uid="{00000000-0005-0000-0000-0000C5C30000}"/>
    <cellStyle name="Prozent 7 2 3 3 2" xfId="50168" xr:uid="{00000000-0005-0000-0000-0000C6C30000}"/>
    <cellStyle name="Prozent 7 2 3 4" xfId="50169" xr:uid="{00000000-0005-0000-0000-0000C7C30000}"/>
    <cellStyle name="Prozent 7 2 4" xfId="50170" xr:uid="{00000000-0005-0000-0000-0000C8C30000}"/>
    <cellStyle name="Prozent 7 2 4 2" xfId="50171" xr:uid="{00000000-0005-0000-0000-0000C9C30000}"/>
    <cellStyle name="Prozent 7 2 4 2 2" xfId="50172" xr:uid="{00000000-0005-0000-0000-0000CAC30000}"/>
    <cellStyle name="Prozent 7 2 4 3" xfId="50173" xr:uid="{00000000-0005-0000-0000-0000CBC30000}"/>
    <cellStyle name="Prozent 7 2 4 3 2" xfId="50174" xr:uid="{00000000-0005-0000-0000-0000CCC30000}"/>
    <cellStyle name="Prozent 7 2 4 4" xfId="50175" xr:uid="{00000000-0005-0000-0000-0000CDC30000}"/>
    <cellStyle name="Prozent 7 2 5" xfId="50176" xr:uid="{00000000-0005-0000-0000-0000CEC30000}"/>
    <cellStyle name="Prozent 7 2 5 2" xfId="50177" xr:uid="{00000000-0005-0000-0000-0000CFC30000}"/>
    <cellStyle name="Prozent 7 2 5 2 2" xfId="50178" xr:uid="{00000000-0005-0000-0000-0000D0C30000}"/>
    <cellStyle name="Prozent 7 2 5 3" xfId="50179" xr:uid="{00000000-0005-0000-0000-0000D1C30000}"/>
    <cellStyle name="Prozent 7 2 5 3 2" xfId="50180" xr:uid="{00000000-0005-0000-0000-0000D2C30000}"/>
    <cellStyle name="Prozent 7 2 5 4" xfId="50181" xr:uid="{00000000-0005-0000-0000-0000D3C30000}"/>
    <cellStyle name="Prozent 7 2 6" xfId="50182" xr:uid="{00000000-0005-0000-0000-0000D4C30000}"/>
    <cellStyle name="Prozent 7 2 6 2" xfId="50183" xr:uid="{00000000-0005-0000-0000-0000D5C30000}"/>
    <cellStyle name="Prozent 7 2 6 2 2" xfId="50184" xr:uid="{00000000-0005-0000-0000-0000D6C30000}"/>
    <cellStyle name="Prozent 7 2 6 3" xfId="50185" xr:uid="{00000000-0005-0000-0000-0000D7C30000}"/>
    <cellStyle name="Prozent 7 2 6 3 2" xfId="50186" xr:uid="{00000000-0005-0000-0000-0000D8C30000}"/>
    <cellStyle name="Prozent 7 2 6 4" xfId="50187" xr:uid="{00000000-0005-0000-0000-0000D9C30000}"/>
    <cellStyle name="Prozent 7 2 7" xfId="50188" xr:uid="{00000000-0005-0000-0000-0000DAC30000}"/>
    <cellStyle name="Prozent 7 2 7 2" xfId="50189" xr:uid="{00000000-0005-0000-0000-0000DBC30000}"/>
    <cellStyle name="Prozent 7 2 7 2 2" xfId="50190" xr:uid="{00000000-0005-0000-0000-0000DCC30000}"/>
    <cellStyle name="Prozent 7 2 7 3" xfId="50191" xr:uid="{00000000-0005-0000-0000-0000DDC30000}"/>
    <cellStyle name="Prozent 7 2 7 3 2" xfId="50192" xr:uid="{00000000-0005-0000-0000-0000DEC30000}"/>
    <cellStyle name="Prozent 7 2 7 4" xfId="50193" xr:uid="{00000000-0005-0000-0000-0000DFC30000}"/>
    <cellStyle name="Prozent 7 2 8" xfId="50194" xr:uid="{00000000-0005-0000-0000-0000E0C30000}"/>
    <cellStyle name="Prozent 7 2 8 2" xfId="50195" xr:uid="{00000000-0005-0000-0000-0000E1C30000}"/>
    <cellStyle name="Prozent 7 2 9" xfId="50196" xr:uid="{00000000-0005-0000-0000-0000E2C30000}"/>
    <cellStyle name="Prozent 7 2 9 2" xfId="50197" xr:uid="{00000000-0005-0000-0000-0000E3C30000}"/>
    <cellStyle name="Prozent 7 3" xfId="50198" xr:uid="{00000000-0005-0000-0000-0000E4C30000}"/>
    <cellStyle name="Prozent 7 3 2" xfId="50199" xr:uid="{00000000-0005-0000-0000-0000E5C30000}"/>
    <cellStyle name="Prozent 7 3 3" xfId="50200" xr:uid="{00000000-0005-0000-0000-0000E6C30000}"/>
    <cellStyle name="Prozent 7 3 3 2" xfId="50201" xr:uid="{00000000-0005-0000-0000-0000E7C30000}"/>
    <cellStyle name="Prozent 7 3 4" xfId="50202" xr:uid="{00000000-0005-0000-0000-0000E8C30000}"/>
    <cellStyle name="Prozent 7 3 4 2" xfId="50203" xr:uid="{00000000-0005-0000-0000-0000E9C30000}"/>
    <cellStyle name="Prozent 7 3 5" xfId="50204" xr:uid="{00000000-0005-0000-0000-0000EAC30000}"/>
    <cellStyle name="Prozent 7 3 5 2" xfId="50205" xr:uid="{00000000-0005-0000-0000-0000EBC30000}"/>
    <cellStyle name="Prozent 7 3 6" xfId="50206" xr:uid="{00000000-0005-0000-0000-0000ECC30000}"/>
    <cellStyle name="Prozent 7 4" xfId="50207" xr:uid="{00000000-0005-0000-0000-0000EDC30000}"/>
    <cellStyle name="Prozent 7 4 2" xfId="50208" xr:uid="{00000000-0005-0000-0000-0000EEC30000}"/>
    <cellStyle name="Prozent 7 4 2 2" xfId="50209" xr:uid="{00000000-0005-0000-0000-0000EFC30000}"/>
    <cellStyle name="Prozent 7 4 3" xfId="50210" xr:uid="{00000000-0005-0000-0000-0000F0C30000}"/>
    <cellStyle name="Prozent 7 4 3 2" xfId="50211" xr:uid="{00000000-0005-0000-0000-0000F1C30000}"/>
    <cellStyle name="Prozent 7 4 4" xfId="50212" xr:uid="{00000000-0005-0000-0000-0000F2C30000}"/>
    <cellStyle name="Prozent 7 5" xfId="50213" xr:uid="{00000000-0005-0000-0000-0000F3C30000}"/>
    <cellStyle name="Prozent 7 5 2" xfId="50214" xr:uid="{00000000-0005-0000-0000-0000F4C30000}"/>
    <cellStyle name="Prozent 7 5 2 2" xfId="50215" xr:uid="{00000000-0005-0000-0000-0000F5C30000}"/>
    <cellStyle name="Prozent 7 5 3" xfId="50216" xr:uid="{00000000-0005-0000-0000-0000F6C30000}"/>
    <cellStyle name="Prozent 7 5 3 2" xfId="50217" xr:uid="{00000000-0005-0000-0000-0000F7C30000}"/>
    <cellStyle name="Prozent 7 5 4" xfId="50218" xr:uid="{00000000-0005-0000-0000-0000F8C30000}"/>
    <cellStyle name="Prozent 7 6" xfId="50219" xr:uid="{00000000-0005-0000-0000-0000F9C30000}"/>
    <cellStyle name="Prozent 7 6 2" xfId="50220" xr:uid="{00000000-0005-0000-0000-0000FAC30000}"/>
    <cellStyle name="Prozent 7 6 2 2" xfId="50221" xr:uid="{00000000-0005-0000-0000-0000FBC30000}"/>
    <cellStyle name="Prozent 7 6 3" xfId="50222" xr:uid="{00000000-0005-0000-0000-0000FCC30000}"/>
    <cellStyle name="Prozent 7 6 3 2" xfId="50223" xr:uid="{00000000-0005-0000-0000-0000FDC30000}"/>
    <cellStyle name="Prozent 7 6 4" xfId="50224" xr:uid="{00000000-0005-0000-0000-0000FEC30000}"/>
    <cellStyle name="Prozent 7 7" xfId="50225" xr:uid="{00000000-0005-0000-0000-0000FFC30000}"/>
    <cellStyle name="Prozent 7 7 2" xfId="50226" xr:uid="{00000000-0005-0000-0000-000000C40000}"/>
    <cellStyle name="Prozent 7 7 2 2" xfId="50227" xr:uid="{00000000-0005-0000-0000-000001C40000}"/>
    <cellStyle name="Prozent 7 7 3" xfId="50228" xr:uid="{00000000-0005-0000-0000-000002C40000}"/>
    <cellStyle name="Prozent 7 7 3 2" xfId="50229" xr:uid="{00000000-0005-0000-0000-000003C40000}"/>
    <cellStyle name="Prozent 7 7 4" xfId="50230" xr:uid="{00000000-0005-0000-0000-000004C40000}"/>
    <cellStyle name="Prozent 7 8" xfId="50231" xr:uid="{00000000-0005-0000-0000-000005C40000}"/>
    <cellStyle name="Prozent 7 8 2" xfId="50232" xr:uid="{00000000-0005-0000-0000-000006C40000}"/>
    <cellStyle name="Prozent 7 9" xfId="50233" xr:uid="{00000000-0005-0000-0000-000007C40000}"/>
    <cellStyle name="Prozent 7 9 2" xfId="50234" xr:uid="{00000000-0005-0000-0000-000008C40000}"/>
    <cellStyle name="Prozent 8" xfId="50235" xr:uid="{00000000-0005-0000-0000-000009C40000}"/>
    <cellStyle name="Prozent 8 10" xfId="50236" xr:uid="{00000000-0005-0000-0000-00000AC40000}"/>
    <cellStyle name="Prozent 8 10 2" xfId="50237" xr:uid="{00000000-0005-0000-0000-00000BC40000}"/>
    <cellStyle name="Prozent 8 11" xfId="50238" xr:uid="{00000000-0005-0000-0000-00000CC40000}"/>
    <cellStyle name="Prozent 8 2" xfId="50239" xr:uid="{00000000-0005-0000-0000-00000DC40000}"/>
    <cellStyle name="Prozent 8 2 10" xfId="50240" xr:uid="{00000000-0005-0000-0000-00000EC40000}"/>
    <cellStyle name="Prozent 8 2 2" xfId="50241" xr:uid="{00000000-0005-0000-0000-00000FC40000}"/>
    <cellStyle name="Prozent 8 2 2 2" xfId="50242" xr:uid="{00000000-0005-0000-0000-000010C40000}"/>
    <cellStyle name="Prozent 8 2 2 2 2" xfId="50243" xr:uid="{00000000-0005-0000-0000-000011C40000}"/>
    <cellStyle name="Prozent 8 2 2 3" xfId="50244" xr:uid="{00000000-0005-0000-0000-000012C40000}"/>
    <cellStyle name="Prozent 8 2 2 3 2" xfId="50245" xr:uid="{00000000-0005-0000-0000-000013C40000}"/>
    <cellStyle name="Prozent 8 2 2 4" xfId="50246" xr:uid="{00000000-0005-0000-0000-000014C40000}"/>
    <cellStyle name="Prozent 8 2 3" xfId="50247" xr:uid="{00000000-0005-0000-0000-000015C40000}"/>
    <cellStyle name="Prozent 8 2 3 2" xfId="50248" xr:uid="{00000000-0005-0000-0000-000016C40000}"/>
    <cellStyle name="Prozent 8 2 3 2 2" xfId="50249" xr:uid="{00000000-0005-0000-0000-000017C40000}"/>
    <cellStyle name="Prozent 8 2 3 3" xfId="50250" xr:uid="{00000000-0005-0000-0000-000018C40000}"/>
    <cellStyle name="Prozent 8 2 3 3 2" xfId="50251" xr:uid="{00000000-0005-0000-0000-000019C40000}"/>
    <cellStyle name="Prozent 8 2 3 4" xfId="50252" xr:uid="{00000000-0005-0000-0000-00001AC40000}"/>
    <cellStyle name="Prozent 8 2 4" xfId="50253" xr:uid="{00000000-0005-0000-0000-00001BC40000}"/>
    <cellStyle name="Prozent 8 2 4 2" xfId="50254" xr:uid="{00000000-0005-0000-0000-00001CC40000}"/>
    <cellStyle name="Prozent 8 2 4 2 2" xfId="50255" xr:uid="{00000000-0005-0000-0000-00001DC40000}"/>
    <cellStyle name="Prozent 8 2 4 3" xfId="50256" xr:uid="{00000000-0005-0000-0000-00001EC40000}"/>
    <cellStyle name="Prozent 8 2 4 3 2" xfId="50257" xr:uid="{00000000-0005-0000-0000-00001FC40000}"/>
    <cellStyle name="Prozent 8 2 4 4" xfId="50258" xr:uid="{00000000-0005-0000-0000-000020C40000}"/>
    <cellStyle name="Prozent 8 2 5" xfId="50259" xr:uid="{00000000-0005-0000-0000-000021C40000}"/>
    <cellStyle name="Prozent 8 2 5 2" xfId="50260" xr:uid="{00000000-0005-0000-0000-000022C40000}"/>
    <cellStyle name="Prozent 8 2 5 2 2" xfId="50261" xr:uid="{00000000-0005-0000-0000-000023C40000}"/>
    <cellStyle name="Prozent 8 2 5 3" xfId="50262" xr:uid="{00000000-0005-0000-0000-000024C40000}"/>
    <cellStyle name="Prozent 8 2 5 3 2" xfId="50263" xr:uid="{00000000-0005-0000-0000-000025C40000}"/>
    <cellStyle name="Prozent 8 2 5 4" xfId="50264" xr:uid="{00000000-0005-0000-0000-000026C40000}"/>
    <cellStyle name="Prozent 8 2 6" xfId="50265" xr:uid="{00000000-0005-0000-0000-000027C40000}"/>
    <cellStyle name="Prozent 8 2 6 2" xfId="50266" xr:uid="{00000000-0005-0000-0000-000028C40000}"/>
    <cellStyle name="Prozent 8 2 6 2 2" xfId="50267" xr:uid="{00000000-0005-0000-0000-000029C40000}"/>
    <cellStyle name="Prozent 8 2 6 3" xfId="50268" xr:uid="{00000000-0005-0000-0000-00002AC40000}"/>
    <cellStyle name="Prozent 8 2 6 3 2" xfId="50269" xr:uid="{00000000-0005-0000-0000-00002BC40000}"/>
    <cellStyle name="Prozent 8 2 6 4" xfId="50270" xr:uid="{00000000-0005-0000-0000-00002CC40000}"/>
    <cellStyle name="Prozent 8 2 7" xfId="50271" xr:uid="{00000000-0005-0000-0000-00002DC40000}"/>
    <cellStyle name="Prozent 8 2 7 2" xfId="50272" xr:uid="{00000000-0005-0000-0000-00002EC40000}"/>
    <cellStyle name="Prozent 8 2 7 2 2" xfId="50273" xr:uid="{00000000-0005-0000-0000-00002FC40000}"/>
    <cellStyle name="Prozent 8 2 7 3" xfId="50274" xr:uid="{00000000-0005-0000-0000-000030C40000}"/>
    <cellStyle name="Prozent 8 2 7 3 2" xfId="50275" xr:uid="{00000000-0005-0000-0000-000031C40000}"/>
    <cellStyle name="Prozent 8 2 7 4" xfId="50276" xr:uid="{00000000-0005-0000-0000-000032C40000}"/>
    <cellStyle name="Prozent 8 2 8" xfId="50277" xr:uid="{00000000-0005-0000-0000-000033C40000}"/>
    <cellStyle name="Prozent 8 2 8 2" xfId="50278" xr:uid="{00000000-0005-0000-0000-000034C40000}"/>
    <cellStyle name="Prozent 8 2 9" xfId="50279" xr:uid="{00000000-0005-0000-0000-000035C40000}"/>
    <cellStyle name="Prozent 8 2 9 2" xfId="50280" xr:uid="{00000000-0005-0000-0000-000036C40000}"/>
    <cellStyle name="Prozent 8 3" xfId="50281" xr:uid="{00000000-0005-0000-0000-000037C40000}"/>
    <cellStyle name="Prozent 8 3 2" xfId="50282" xr:uid="{00000000-0005-0000-0000-000038C40000}"/>
    <cellStyle name="Prozent 8 3 2 2" xfId="50283" xr:uid="{00000000-0005-0000-0000-000039C40000}"/>
    <cellStyle name="Prozent 8 3 3" xfId="50284" xr:uid="{00000000-0005-0000-0000-00003AC40000}"/>
    <cellStyle name="Prozent 8 3 3 2" xfId="50285" xr:uid="{00000000-0005-0000-0000-00003BC40000}"/>
    <cellStyle name="Prozent 8 3 4" xfId="50286" xr:uid="{00000000-0005-0000-0000-00003CC40000}"/>
    <cellStyle name="Prozent 8 3 4 2" xfId="50287" xr:uid="{00000000-0005-0000-0000-00003DC40000}"/>
    <cellStyle name="Prozent 8 3 5" xfId="50288" xr:uid="{00000000-0005-0000-0000-00003EC40000}"/>
    <cellStyle name="Prozent 8 4" xfId="50289" xr:uid="{00000000-0005-0000-0000-00003FC40000}"/>
    <cellStyle name="Prozent 8 4 2" xfId="50290" xr:uid="{00000000-0005-0000-0000-000040C40000}"/>
    <cellStyle name="Prozent 8 4 2 2" xfId="50291" xr:uid="{00000000-0005-0000-0000-000041C40000}"/>
    <cellStyle name="Prozent 8 4 3" xfId="50292" xr:uid="{00000000-0005-0000-0000-000042C40000}"/>
    <cellStyle name="Prozent 8 4 3 2" xfId="50293" xr:uid="{00000000-0005-0000-0000-000043C40000}"/>
    <cellStyle name="Prozent 8 4 4" xfId="50294" xr:uid="{00000000-0005-0000-0000-000044C40000}"/>
    <cellStyle name="Prozent 8 4 4 2" xfId="50295" xr:uid="{00000000-0005-0000-0000-000045C40000}"/>
    <cellStyle name="Prozent 8 4 5" xfId="50296" xr:uid="{00000000-0005-0000-0000-000046C40000}"/>
    <cellStyle name="Prozent 8 5" xfId="50297" xr:uid="{00000000-0005-0000-0000-000047C40000}"/>
    <cellStyle name="Prozent 8 5 2" xfId="50298" xr:uid="{00000000-0005-0000-0000-000048C40000}"/>
    <cellStyle name="Prozent 8 5 2 2" xfId="50299" xr:uid="{00000000-0005-0000-0000-000049C40000}"/>
    <cellStyle name="Prozent 8 5 3" xfId="50300" xr:uid="{00000000-0005-0000-0000-00004AC40000}"/>
    <cellStyle name="Prozent 8 5 3 2" xfId="50301" xr:uid="{00000000-0005-0000-0000-00004BC40000}"/>
    <cellStyle name="Prozent 8 5 4" xfId="50302" xr:uid="{00000000-0005-0000-0000-00004CC40000}"/>
    <cellStyle name="Prozent 8 6" xfId="50303" xr:uid="{00000000-0005-0000-0000-00004DC40000}"/>
    <cellStyle name="Prozent 8 6 2" xfId="50304" xr:uid="{00000000-0005-0000-0000-00004EC40000}"/>
    <cellStyle name="Prozent 8 6 2 2" xfId="50305" xr:uid="{00000000-0005-0000-0000-00004FC40000}"/>
    <cellStyle name="Prozent 8 6 3" xfId="50306" xr:uid="{00000000-0005-0000-0000-000050C40000}"/>
    <cellStyle name="Prozent 8 6 3 2" xfId="50307" xr:uid="{00000000-0005-0000-0000-000051C40000}"/>
    <cellStyle name="Prozent 8 6 4" xfId="50308" xr:uid="{00000000-0005-0000-0000-000052C40000}"/>
    <cellStyle name="Prozent 8 7" xfId="50309" xr:uid="{00000000-0005-0000-0000-000053C40000}"/>
    <cellStyle name="Prozent 8 7 2" xfId="50310" xr:uid="{00000000-0005-0000-0000-000054C40000}"/>
    <cellStyle name="Prozent 8 7 2 2" xfId="50311" xr:uid="{00000000-0005-0000-0000-000055C40000}"/>
    <cellStyle name="Prozent 8 7 3" xfId="50312" xr:uid="{00000000-0005-0000-0000-000056C40000}"/>
    <cellStyle name="Prozent 8 7 3 2" xfId="50313" xr:uid="{00000000-0005-0000-0000-000057C40000}"/>
    <cellStyle name="Prozent 8 7 4" xfId="50314" xr:uid="{00000000-0005-0000-0000-000058C40000}"/>
    <cellStyle name="Prozent 8 8" xfId="50315" xr:uid="{00000000-0005-0000-0000-000059C40000}"/>
    <cellStyle name="Prozent 8 8 2" xfId="50316" xr:uid="{00000000-0005-0000-0000-00005AC40000}"/>
    <cellStyle name="Prozent 8 8 2 2" xfId="50317" xr:uid="{00000000-0005-0000-0000-00005BC40000}"/>
    <cellStyle name="Prozent 8 8 3" xfId="50318" xr:uid="{00000000-0005-0000-0000-00005CC40000}"/>
    <cellStyle name="Prozent 8 8 3 2" xfId="50319" xr:uid="{00000000-0005-0000-0000-00005DC40000}"/>
    <cellStyle name="Prozent 8 8 4" xfId="50320" xr:uid="{00000000-0005-0000-0000-00005EC40000}"/>
    <cellStyle name="Prozent 8 9" xfId="50321" xr:uid="{00000000-0005-0000-0000-00005FC40000}"/>
    <cellStyle name="Prozent 8 9 2" xfId="50322" xr:uid="{00000000-0005-0000-0000-000060C40000}"/>
    <cellStyle name="Prozent 9" xfId="50323" xr:uid="{00000000-0005-0000-0000-000061C40000}"/>
    <cellStyle name="Prozent 9 10" xfId="50324" xr:uid="{00000000-0005-0000-0000-000062C40000}"/>
    <cellStyle name="Prozent 9 10 2" xfId="50325" xr:uid="{00000000-0005-0000-0000-000063C40000}"/>
    <cellStyle name="Prozent 9 11" xfId="50326" xr:uid="{00000000-0005-0000-0000-000064C40000}"/>
    <cellStyle name="Prozent 9 2" xfId="50327" xr:uid="{00000000-0005-0000-0000-000065C40000}"/>
    <cellStyle name="Prozent 9 2 2" xfId="50328" xr:uid="{00000000-0005-0000-0000-000066C40000}"/>
    <cellStyle name="Prozent 9 2 2 2" xfId="50329" xr:uid="{00000000-0005-0000-0000-000067C40000}"/>
    <cellStyle name="Prozent 9 2 2 2 2" xfId="50330" xr:uid="{00000000-0005-0000-0000-000068C40000}"/>
    <cellStyle name="Prozent 9 2 2 3" xfId="50331" xr:uid="{00000000-0005-0000-0000-000069C40000}"/>
    <cellStyle name="Prozent 9 2 2 3 2" xfId="50332" xr:uid="{00000000-0005-0000-0000-00006AC40000}"/>
    <cellStyle name="Prozent 9 2 2 4" xfId="50333" xr:uid="{00000000-0005-0000-0000-00006BC40000}"/>
    <cellStyle name="Prozent 9 2 3" xfId="50334" xr:uid="{00000000-0005-0000-0000-00006CC40000}"/>
    <cellStyle name="Prozent 9 2 3 2" xfId="50335" xr:uid="{00000000-0005-0000-0000-00006DC40000}"/>
    <cellStyle name="Prozent 9 2 3 2 2" xfId="50336" xr:uid="{00000000-0005-0000-0000-00006EC40000}"/>
    <cellStyle name="Prozent 9 2 3 3" xfId="50337" xr:uid="{00000000-0005-0000-0000-00006FC40000}"/>
    <cellStyle name="Prozent 9 2 3 3 2" xfId="50338" xr:uid="{00000000-0005-0000-0000-000070C40000}"/>
    <cellStyle name="Prozent 9 2 3 4" xfId="50339" xr:uid="{00000000-0005-0000-0000-000071C40000}"/>
    <cellStyle name="Prozent 9 2 4" xfId="50340" xr:uid="{00000000-0005-0000-0000-000072C40000}"/>
    <cellStyle name="Prozent 9 2 4 2" xfId="50341" xr:uid="{00000000-0005-0000-0000-000073C40000}"/>
    <cellStyle name="Prozent 9 2 4 2 2" xfId="50342" xr:uid="{00000000-0005-0000-0000-000074C40000}"/>
    <cellStyle name="Prozent 9 2 4 3" xfId="50343" xr:uid="{00000000-0005-0000-0000-000075C40000}"/>
    <cellStyle name="Prozent 9 2 4 3 2" xfId="50344" xr:uid="{00000000-0005-0000-0000-000076C40000}"/>
    <cellStyle name="Prozent 9 2 4 4" xfId="50345" xr:uid="{00000000-0005-0000-0000-000077C40000}"/>
    <cellStyle name="Prozent 9 2 5" xfId="50346" xr:uid="{00000000-0005-0000-0000-000078C40000}"/>
    <cellStyle name="Prozent 9 2 5 2" xfId="50347" xr:uid="{00000000-0005-0000-0000-000079C40000}"/>
    <cellStyle name="Prozent 9 2 6" xfId="50348" xr:uid="{00000000-0005-0000-0000-00007AC40000}"/>
    <cellStyle name="Prozent 9 2 6 2" xfId="50349" xr:uid="{00000000-0005-0000-0000-00007BC40000}"/>
    <cellStyle name="Prozent 9 2 7" xfId="50350" xr:uid="{00000000-0005-0000-0000-00007CC40000}"/>
    <cellStyle name="Prozent 9 3" xfId="50351" xr:uid="{00000000-0005-0000-0000-00007DC40000}"/>
    <cellStyle name="Prozent 9 3 2" xfId="50352" xr:uid="{00000000-0005-0000-0000-00007EC40000}"/>
    <cellStyle name="Prozent 9 3 2 2" xfId="50353" xr:uid="{00000000-0005-0000-0000-00007FC40000}"/>
    <cellStyle name="Prozent 9 3 2 2 2" xfId="50354" xr:uid="{00000000-0005-0000-0000-000080C40000}"/>
    <cellStyle name="Prozent 9 3 2 3" xfId="50355" xr:uid="{00000000-0005-0000-0000-000081C40000}"/>
    <cellStyle name="Prozent 9 3 2 3 2" xfId="50356" xr:uid="{00000000-0005-0000-0000-000082C40000}"/>
    <cellStyle name="Prozent 9 3 2 4" xfId="50357" xr:uid="{00000000-0005-0000-0000-000083C40000}"/>
    <cellStyle name="Prozent 9 3 3" xfId="50358" xr:uid="{00000000-0005-0000-0000-000084C40000}"/>
    <cellStyle name="Prozent 9 3 3 2" xfId="50359" xr:uid="{00000000-0005-0000-0000-000085C40000}"/>
    <cellStyle name="Prozent 9 3 3 2 2" xfId="50360" xr:uid="{00000000-0005-0000-0000-000086C40000}"/>
    <cellStyle name="Prozent 9 3 3 3" xfId="50361" xr:uid="{00000000-0005-0000-0000-000087C40000}"/>
    <cellStyle name="Prozent 9 3 3 3 2" xfId="50362" xr:uid="{00000000-0005-0000-0000-000088C40000}"/>
    <cellStyle name="Prozent 9 3 3 4" xfId="50363" xr:uid="{00000000-0005-0000-0000-000089C40000}"/>
    <cellStyle name="Prozent 9 3 4" xfId="50364" xr:uid="{00000000-0005-0000-0000-00008AC40000}"/>
    <cellStyle name="Prozent 9 3 4 2" xfId="50365" xr:uid="{00000000-0005-0000-0000-00008BC40000}"/>
    <cellStyle name="Prozent 9 3 5" xfId="50366" xr:uid="{00000000-0005-0000-0000-00008CC40000}"/>
    <cellStyle name="Prozent 9 3 5 2" xfId="50367" xr:uid="{00000000-0005-0000-0000-00008DC40000}"/>
    <cellStyle name="Prozent 9 3 6" xfId="50368" xr:uid="{00000000-0005-0000-0000-00008EC40000}"/>
    <cellStyle name="Prozent 9 4" xfId="50369" xr:uid="{00000000-0005-0000-0000-00008FC40000}"/>
    <cellStyle name="Prozent 9 4 2" xfId="50370" xr:uid="{00000000-0005-0000-0000-000090C40000}"/>
    <cellStyle name="Prozent 9 4 2 2" xfId="50371" xr:uid="{00000000-0005-0000-0000-000091C40000}"/>
    <cellStyle name="Prozent 9 4 2 2 2" xfId="50372" xr:uid="{00000000-0005-0000-0000-000092C40000}"/>
    <cellStyle name="Prozent 9 4 2 2 2 2" xfId="50373" xr:uid="{00000000-0005-0000-0000-000093C40000}"/>
    <cellStyle name="Prozent 9 4 2 2 3" xfId="50374" xr:uid="{00000000-0005-0000-0000-000094C40000}"/>
    <cellStyle name="Prozent 9 4 2 2 3 2" xfId="50375" xr:uid="{00000000-0005-0000-0000-000095C40000}"/>
    <cellStyle name="Prozent 9 4 2 2 4" xfId="50376" xr:uid="{00000000-0005-0000-0000-000096C40000}"/>
    <cellStyle name="Prozent 9 4 2 3" xfId="50377" xr:uid="{00000000-0005-0000-0000-000097C40000}"/>
    <cellStyle name="Prozent 9 4 2 3 2" xfId="50378" xr:uid="{00000000-0005-0000-0000-000098C40000}"/>
    <cellStyle name="Prozent 9 4 2 3 2 2" xfId="50379" xr:uid="{00000000-0005-0000-0000-000099C40000}"/>
    <cellStyle name="Prozent 9 4 2 3 3" xfId="50380" xr:uid="{00000000-0005-0000-0000-00009AC40000}"/>
    <cellStyle name="Prozent 9 4 2 3 3 2" xfId="50381" xr:uid="{00000000-0005-0000-0000-00009BC40000}"/>
    <cellStyle name="Prozent 9 4 2 3 4" xfId="50382" xr:uid="{00000000-0005-0000-0000-00009CC40000}"/>
    <cellStyle name="Prozent 9 4 2 4" xfId="50383" xr:uid="{00000000-0005-0000-0000-00009DC40000}"/>
    <cellStyle name="Prozent 9 4 2 4 2" xfId="50384" xr:uid="{00000000-0005-0000-0000-00009EC40000}"/>
    <cellStyle name="Prozent 9 4 2 5" xfId="50385" xr:uid="{00000000-0005-0000-0000-00009FC40000}"/>
    <cellStyle name="Prozent 9 4 2 5 2" xfId="50386" xr:uid="{00000000-0005-0000-0000-0000A0C40000}"/>
    <cellStyle name="Prozent 9 4 2 6" xfId="50387" xr:uid="{00000000-0005-0000-0000-0000A1C40000}"/>
    <cellStyle name="Prozent 9 4 3" xfId="50388" xr:uid="{00000000-0005-0000-0000-0000A2C40000}"/>
    <cellStyle name="Prozent 9 4 3 2" xfId="50389" xr:uid="{00000000-0005-0000-0000-0000A3C40000}"/>
    <cellStyle name="Prozent 9 4 3 2 2" xfId="50390" xr:uid="{00000000-0005-0000-0000-0000A4C40000}"/>
    <cellStyle name="Prozent 9 4 3 3" xfId="50391" xr:uid="{00000000-0005-0000-0000-0000A5C40000}"/>
    <cellStyle name="Prozent 9 4 3 3 2" xfId="50392" xr:uid="{00000000-0005-0000-0000-0000A6C40000}"/>
    <cellStyle name="Prozent 9 4 3 4" xfId="50393" xr:uid="{00000000-0005-0000-0000-0000A7C40000}"/>
    <cellStyle name="Prozent 9 4 4" xfId="50394" xr:uid="{00000000-0005-0000-0000-0000A8C40000}"/>
    <cellStyle name="Prozent 9 4 4 2" xfId="50395" xr:uid="{00000000-0005-0000-0000-0000A9C40000}"/>
    <cellStyle name="Prozent 9 4 5" xfId="50396" xr:uid="{00000000-0005-0000-0000-0000AAC40000}"/>
    <cellStyle name="Prozent 9 4 5 2" xfId="50397" xr:uid="{00000000-0005-0000-0000-0000ABC40000}"/>
    <cellStyle name="Prozent 9 4 6" xfId="50398" xr:uid="{00000000-0005-0000-0000-0000ACC40000}"/>
    <cellStyle name="Prozent 9 5" xfId="50399" xr:uid="{00000000-0005-0000-0000-0000ADC40000}"/>
    <cellStyle name="Prozent 9 5 2" xfId="50400" xr:uid="{00000000-0005-0000-0000-0000AEC40000}"/>
    <cellStyle name="Prozent 9 5 2 2" xfId="50401" xr:uid="{00000000-0005-0000-0000-0000AFC40000}"/>
    <cellStyle name="Prozent 9 5 3" xfId="50402" xr:uid="{00000000-0005-0000-0000-0000B0C40000}"/>
    <cellStyle name="Prozent 9 5 3 2" xfId="50403" xr:uid="{00000000-0005-0000-0000-0000B1C40000}"/>
    <cellStyle name="Prozent 9 5 4" xfId="50404" xr:uid="{00000000-0005-0000-0000-0000B2C40000}"/>
    <cellStyle name="Prozent 9 6" xfId="50405" xr:uid="{00000000-0005-0000-0000-0000B3C40000}"/>
    <cellStyle name="Prozent 9 6 2" xfId="50406" xr:uid="{00000000-0005-0000-0000-0000B4C40000}"/>
    <cellStyle name="Prozent 9 6 2 2" xfId="50407" xr:uid="{00000000-0005-0000-0000-0000B5C40000}"/>
    <cellStyle name="Prozent 9 6 3" xfId="50408" xr:uid="{00000000-0005-0000-0000-0000B6C40000}"/>
    <cellStyle name="Prozent 9 6 3 2" xfId="50409" xr:uid="{00000000-0005-0000-0000-0000B7C40000}"/>
    <cellStyle name="Prozent 9 6 4" xfId="50410" xr:uid="{00000000-0005-0000-0000-0000B8C40000}"/>
    <cellStyle name="Prozent 9 7" xfId="50411" xr:uid="{00000000-0005-0000-0000-0000B9C40000}"/>
    <cellStyle name="Prozent 9 7 2" xfId="50412" xr:uid="{00000000-0005-0000-0000-0000BAC40000}"/>
    <cellStyle name="Prozent 9 7 2 2" xfId="50413" xr:uid="{00000000-0005-0000-0000-0000BBC40000}"/>
    <cellStyle name="Prozent 9 7 3" xfId="50414" xr:uid="{00000000-0005-0000-0000-0000BCC40000}"/>
    <cellStyle name="Prozent 9 7 3 2" xfId="50415" xr:uid="{00000000-0005-0000-0000-0000BDC40000}"/>
    <cellStyle name="Prozent 9 7 4" xfId="50416" xr:uid="{00000000-0005-0000-0000-0000BEC40000}"/>
    <cellStyle name="Prozent 9 8" xfId="50417" xr:uid="{00000000-0005-0000-0000-0000BFC40000}"/>
    <cellStyle name="Prozent 9 8 2" xfId="50418" xr:uid="{00000000-0005-0000-0000-0000C0C40000}"/>
    <cellStyle name="Prozent 9 9" xfId="50419" xr:uid="{00000000-0005-0000-0000-0000C1C40000}"/>
    <cellStyle name="Prozent 9 9 2" xfId="50420" xr:uid="{00000000-0005-0000-0000-0000C2C40000}"/>
    <cellStyle name="Ratio out_1dec ital" xfId="50421" xr:uid="{00000000-0005-0000-0000-0000C3C40000}"/>
    <cellStyle name="SAPBEXaggData" xfId="50422" xr:uid="{00000000-0005-0000-0000-0000C4C40000}"/>
    <cellStyle name="SAPBEXaggData 2" xfId="50423" xr:uid="{00000000-0005-0000-0000-0000C5C40000}"/>
    <cellStyle name="SAPBEXaggData 2 2" xfId="50424" xr:uid="{00000000-0005-0000-0000-0000C6C40000}"/>
    <cellStyle name="SAPBEXaggData 3" xfId="50425" xr:uid="{00000000-0005-0000-0000-0000C7C40000}"/>
    <cellStyle name="SAPBEXaggData 4" xfId="50426" xr:uid="{00000000-0005-0000-0000-0000C8C40000}"/>
    <cellStyle name="SAPBEXaggData_Aug" xfId="50427" xr:uid="{00000000-0005-0000-0000-0000C9C40000}"/>
    <cellStyle name="SAPBEXaggDataEmph" xfId="50428" xr:uid="{00000000-0005-0000-0000-0000CAC40000}"/>
    <cellStyle name="SAPBEXaggDataEmph 2" xfId="50429" xr:uid="{00000000-0005-0000-0000-0000CBC40000}"/>
    <cellStyle name="SAPBEXaggDataEmph 3" xfId="50430" xr:uid="{00000000-0005-0000-0000-0000CCC40000}"/>
    <cellStyle name="SAPBEXaggDataEmph 4" xfId="50431" xr:uid="{00000000-0005-0000-0000-0000CDC40000}"/>
    <cellStyle name="SAPBEXaggDataEmph_Aug" xfId="50432" xr:uid="{00000000-0005-0000-0000-0000CEC40000}"/>
    <cellStyle name="SAPBEXaggExc1" xfId="50433" xr:uid="{00000000-0005-0000-0000-0000CFC40000}"/>
    <cellStyle name="SAPBEXaggExc1Emph" xfId="50434" xr:uid="{00000000-0005-0000-0000-0000D0C40000}"/>
    <cellStyle name="SAPBEXaggExc2" xfId="50435" xr:uid="{00000000-0005-0000-0000-0000D1C40000}"/>
    <cellStyle name="SAPBEXaggExc2Emph" xfId="50436" xr:uid="{00000000-0005-0000-0000-0000D2C40000}"/>
    <cellStyle name="SAPBEXaggItem" xfId="50437" xr:uid="{00000000-0005-0000-0000-0000D3C40000}"/>
    <cellStyle name="SAPBEXaggItem 2" xfId="50438" xr:uid="{00000000-0005-0000-0000-0000D4C40000}"/>
    <cellStyle name="SAPBEXaggItem 2 2" xfId="50439" xr:uid="{00000000-0005-0000-0000-0000D5C40000}"/>
    <cellStyle name="SAPBEXaggItem 3" xfId="50440" xr:uid="{00000000-0005-0000-0000-0000D6C40000}"/>
    <cellStyle name="SAPBEXaggItem 4" xfId="50441" xr:uid="{00000000-0005-0000-0000-0000D7C40000}"/>
    <cellStyle name="SAPBEXaggItem_Aug" xfId="50442" xr:uid="{00000000-0005-0000-0000-0000D8C40000}"/>
    <cellStyle name="SAPBEXaggItemX" xfId="50443" xr:uid="{00000000-0005-0000-0000-0000D9C40000}"/>
    <cellStyle name="SAPBEXaggItemX 2" xfId="50444" xr:uid="{00000000-0005-0000-0000-0000DAC40000}"/>
    <cellStyle name="SAPBEXaggItemX 2 2" xfId="50445" xr:uid="{00000000-0005-0000-0000-0000DBC40000}"/>
    <cellStyle name="SAPBEXaggItemX 3" xfId="50446" xr:uid="{00000000-0005-0000-0000-0000DCC40000}"/>
    <cellStyle name="SAPBEXaggItemX 4" xfId="50447" xr:uid="{00000000-0005-0000-0000-0000DDC40000}"/>
    <cellStyle name="SAPBEXaggItemX 5" xfId="50448" xr:uid="{00000000-0005-0000-0000-0000DEC40000}"/>
    <cellStyle name="SAPBEXaggItemX_Aug" xfId="50449" xr:uid="{00000000-0005-0000-0000-0000DFC40000}"/>
    <cellStyle name="SAPBEXchaText" xfId="50450" xr:uid="{00000000-0005-0000-0000-0000E0C40000}"/>
    <cellStyle name="SAPBEXchaText 2" xfId="50451" xr:uid="{00000000-0005-0000-0000-0000E1C40000}"/>
    <cellStyle name="SAPBEXchaText 2 2" xfId="50452" xr:uid="{00000000-0005-0000-0000-0000E2C40000}"/>
    <cellStyle name="SAPBEXchaText 2 2 2" xfId="50453" xr:uid="{00000000-0005-0000-0000-0000E3C40000}"/>
    <cellStyle name="SAPBEXchaText 2 2 2 2" xfId="50454" xr:uid="{00000000-0005-0000-0000-0000E4C40000}"/>
    <cellStyle name="SAPBEXchaText 2 2 2 2 2" xfId="50455" xr:uid="{00000000-0005-0000-0000-0000E5C40000}"/>
    <cellStyle name="SAPBEXchaText 2 2 2 3" xfId="50456" xr:uid="{00000000-0005-0000-0000-0000E6C40000}"/>
    <cellStyle name="SAPBEXchaText 2 2 2 3 2" xfId="50457" xr:uid="{00000000-0005-0000-0000-0000E7C40000}"/>
    <cellStyle name="SAPBEXchaText 2 2 2 4" xfId="50458" xr:uid="{00000000-0005-0000-0000-0000E8C40000}"/>
    <cellStyle name="SAPBEXchaText 2 2 3" xfId="50459" xr:uid="{00000000-0005-0000-0000-0000E9C40000}"/>
    <cellStyle name="SAPBEXchaText 2 2 3 2" xfId="50460" xr:uid="{00000000-0005-0000-0000-0000EAC40000}"/>
    <cellStyle name="SAPBEXchaText 2 2 3 2 2" xfId="50461" xr:uid="{00000000-0005-0000-0000-0000EBC40000}"/>
    <cellStyle name="SAPBEXchaText 2 2 3 3" xfId="50462" xr:uid="{00000000-0005-0000-0000-0000ECC40000}"/>
    <cellStyle name="SAPBEXchaText 2 2 3 3 2" xfId="50463" xr:uid="{00000000-0005-0000-0000-0000EDC40000}"/>
    <cellStyle name="SAPBEXchaText 2 2 3 4" xfId="50464" xr:uid="{00000000-0005-0000-0000-0000EEC40000}"/>
    <cellStyle name="SAPBEXchaText 2 2 4" xfId="50465" xr:uid="{00000000-0005-0000-0000-0000EFC40000}"/>
    <cellStyle name="SAPBEXchaText 2 2 4 2" xfId="50466" xr:uid="{00000000-0005-0000-0000-0000F0C40000}"/>
    <cellStyle name="SAPBEXchaText 2 2 5" xfId="50467" xr:uid="{00000000-0005-0000-0000-0000F1C40000}"/>
    <cellStyle name="SAPBEXchaText 2 2 5 2" xfId="50468" xr:uid="{00000000-0005-0000-0000-0000F2C40000}"/>
    <cellStyle name="SAPBEXchaText 2 2 6" xfId="50469" xr:uid="{00000000-0005-0000-0000-0000F3C40000}"/>
    <cellStyle name="SAPBEXchaText 2 3" xfId="50470" xr:uid="{00000000-0005-0000-0000-0000F4C40000}"/>
    <cellStyle name="SAPBEXchaText 2 3 2" xfId="50471" xr:uid="{00000000-0005-0000-0000-0000F5C40000}"/>
    <cellStyle name="SAPBEXchaText 2 3 2 2" xfId="50472" xr:uid="{00000000-0005-0000-0000-0000F6C40000}"/>
    <cellStyle name="SAPBEXchaText 2 3 3" xfId="50473" xr:uid="{00000000-0005-0000-0000-0000F7C40000}"/>
    <cellStyle name="SAPBEXchaText 2 3 3 2" xfId="50474" xr:uid="{00000000-0005-0000-0000-0000F8C40000}"/>
    <cellStyle name="SAPBEXchaText 2 3 4" xfId="50475" xr:uid="{00000000-0005-0000-0000-0000F9C40000}"/>
    <cellStyle name="SAPBEXchaText 2 4" xfId="50476" xr:uid="{00000000-0005-0000-0000-0000FAC40000}"/>
    <cellStyle name="SAPBEXchaText 2 4 2" xfId="50477" xr:uid="{00000000-0005-0000-0000-0000FBC40000}"/>
    <cellStyle name="SAPBEXchaText 2 4 2 2" xfId="50478" xr:uid="{00000000-0005-0000-0000-0000FCC40000}"/>
    <cellStyle name="SAPBEXchaText 2 4 3" xfId="50479" xr:uid="{00000000-0005-0000-0000-0000FDC40000}"/>
    <cellStyle name="SAPBEXchaText 2 4 3 2" xfId="50480" xr:uid="{00000000-0005-0000-0000-0000FEC40000}"/>
    <cellStyle name="SAPBEXchaText 2 4 4" xfId="50481" xr:uid="{00000000-0005-0000-0000-0000FFC40000}"/>
    <cellStyle name="SAPBEXchaText 2 5" xfId="50482" xr:uid="{00000000-0005-0000-0000-000000C50000}"/>
    <cellStyle name="SAPBEXchaText 2 5 2" xfId="50483" xr:uid="{00000000-0005-0000-0000-000001C50000}"/>
    <cellStyle name="SAPBEXchaText 2 6" xfId="50484" xr:uid="{00000000-0005-0000-0000-000002C50000}"/>
    <cellStyle name="SAPBEXchaText 2 6 2" xfId="50485" xr:uid="{00000000-0005-0000-0000-000003C50000}"/>
    <cellStyle name="SAPBEXchaText 2 7" xfId="50486" xr:uid="{00000000-0005-0000-0000-000004C50000}"/>
    <cellStyle name="SAPBEXchaText 2 7 2" xfId="50487" xr:uid="{00000000-0005-0000-0000-000005C50000}"/>
    <cellStyle name="SAPBEXchaText 3" xfId="50488" xr:uid="{00000000-0005-0000-0000-000006C50000}"/>
    <cellStyle name="SAPBEXchaText 4" xfId="50489" xr:uid="{00000000-0005-0000-0000-000007C50000}"/>
    <cellStyle name="SAPBEXchaText_Aug" xfId="50490" xr:uid="{00000000-0005-0000-0000-000008C50000}"/>
    <cellStyle name="SAPBEXexcBad7" xfId="50491" xr:uid="{00000000-0005-0000-0000-000009C50000}"/>
    <cellStyle name="SAPBEXexcBad7 2" xfId="50492" xr:uid="{00000000-0005-0000-0000-00000AC50000}"/>
    <cellStyle name="SAPBEXexcBad7 2 2" xfId="50493" xr:uid="{00000000-0005-0000-0000-00000BC50000}"/>
    <cellStyle name="SAPBEXexcBad7 2 2 2" xfId="50494" xr:uid="{00000000-0005-0000-0000-00000CC50000}"/>
    <cellStyle name="SAPBEXexcBad7 2 3" xfId="50495" xr:uid="{00000000-0005-0000-0000-00000DC50000}"/>
    <cellStyle name="SAPBEXexcBad7 2 4" xfId="50496" xr:uid="{00000000-0005-0000-0000-00000EC50000}"/>
    <cellStyle name="SAPBEXexcBad7 3" xfId="50497" xr:uid="{00000000-0005-0000-0000-00000FC50000}"/>
    <cellStyle name="SAPBEXexcBad7 3 2" xfId="50498" xr:uid="{00000000-0005-0000-0000-000010C50000}"/>
    <cellStyle name="SAPBEXexcBad7 4" xfId="50499" xr:uid="{00000000-0005-0000-0000-000011C50000}"/>
    <cellStyle name="SAPBEXexcBad7 4 2" xfId="50500" xr:uid="{00000000-0005-0000-0000-000012C50000}"/>
    <cellStyle name="SAPBEXexcBad7 4 2 2" xfId="50501" xr:uid="{00000000-0005-0000-0000-000013C50000}"/>
    <cellStyle name="SAPBEXexcBad7 4 3" xfId="50502" xr:uid="{00000000-0005-0000-0000-000014C50000}"/>
    <cellStyle name="SAPBEXexcBad7 5" xfId="50503" xr:uid="{00000000-0005-0000-0000-000015C50000}"/>
    <cellStyle name="SAPBEXexcBad7 5 2" xfId="50504" xr:uid="{00000000-0005-0000-0000-000016C50000}"/>
    <cellStyle name="SAPBEXexcBad7 6" xfId="50505" xr:uid="{00000000-0005-0000-0000-000017C50000}"/>
    <cellStyle name="SAPBEXexcBad7 7" xfId="50506" xr:uid="{00000000-0005-0000-0000-000018C50000}"/>
    <cellStyle name="SAPBEXexcBad7 7 2" xfId="50507" xr:uid="{00000000-0005-0000-0000-000019C50000}"/>
    <cellStyle name="SAPBEXexcBad7 7 2 2" xfId="50508" xr:uid="{00000000-0005-0000-0000-00001AC50000}"/>
    <cellStyle name="SAPBEXexcBad7 7 3" xfId="50509" xr:uid="{00000000-0005-0000-0000-00001BC50000}"/>
    <cellStyle name="SAPBEXexcBad7 7 4" xfId="50510" xr:uid="{00000000-0005-0000-0000-00001CC50000}"/>
    <cellStyle name="SAPBEXexcBad7 8" xfId="50511" xr:uid="{00000000-0005-0000-0000-00001DC50000}"/>
    <cellStyle name="SAPBEXexcBad7_Aug" xfId="50512" xr:uid="{00000000-0005-0000-0000-00001EC50000}"/>
    <cellStyle name="SAPBEXexcBad8" xfId="50513" xr:uid="{00000000-0005-0000-0000-00001FC50000}"/>
    <cellStyle name="SAPBEXexcBad8 2" xfId="50514" xr:uid="{00000000-0005-0000-0000-000020C50000}"/>
    <cellStyle name="SAPBEXexcBad8 2 2" xfId="50515" xr:uid="{00000000-0005-0000-0000-000021C50000}"/>
    <cellStyle name="SAPBEXexcBad8 2 2 2" xfId="50516" xr:uid="{00000000-0005-0000-0000-000022C50000}"/>
    <cellStyle name="SAPBEXexcBad8 2 3" xfId="50517" xr:uid="{00000000-0005-0000-0000-000023C50000}"/>
    <cellStyle name="SAPBEXexcBad8 2 4" xfId="50518" xr:uid="{00000000-0005-0000-0000-000024C50000}"/>
    <cellStyle name="SAPBEXexcBad8 3" xfId="50519" xr:uid="{00000000-0005-0000-0000-000025C50000}"/>
    <cellStyle name="SAPBEXexcBad8 3 2" xfId="50520" xr:uid="{00000000-0005-0000-0000-000026C50000}"/>
    <cellStyle name="SAPBEXexcBad8 4" xfId="50521" xr:uid="{00000000-0005-0000-0000-000027C50000}"/>
    <cellStyle name="SAPBEXexcBad8 4 2" xfId="50522" xr:uid="{00000000-0005-0000-0000-000028C50000}"/>
    <cellStyle name="SAPBEXexcBad8 4 2 2" xfId="50523" xr:uid="{00000000-0005-0000-0000-000029C50000}"/>
    <cellStyle name="SAPBEXexcBad8 4 3" xfId="50524" xr:uid="{00000000-0005-0000-0000-00002AC50000}"/>
    <cellStyle name="SAPBEXexcBad8 5" xfId="50525" xr:uid="{00000000-0005-0000-0000-00002BC50000}"/>
    <cellStyle name="SAPBEXexcBad8 5 2" xfId="50526" xr:uid="{00000000-0005-0000-0000-00002CC50000}"/>
    <cellStyle name="SAPBEXexcBad8 6" xfId="50527" xr:uid="{00000000-0005-0000-0000-00002DC50000}"/>
    <cellStyle name="SAPBEXexcBad8 7" xfId="50528" xr:uid="{00000000-0005-0000-0000-00002EC50000}"/>
    <cellStyle name="SAPBEXexcBad8 7 2" xfId="50529" xr:uid="{00000000-0005-0000-0000-00002FC50000}"/>
    <cellStyle name="SAPBEXexcBad8 7 2 2" xfId="50530" xr:uid="{00000000-0005-0000-0000-000030C50000}"/>
    <cellStyle name="SAPBEXexcBad8 7 3" xfId="50531" xr:uid="{00000000-0005-0000-0000-000031C50000}"/>
    <cellStyle name="SAPBEXexcBad8 7 4" xfId="50532" xr:uid="{00000000-0005-0000-0000-000032C50000}"/>
    <cellStyle name="SAPBEXexcBad8 8" xfId="50533" xr:uid="{00000000-0005-0000-0000-000033C50000}"/>
    <cellStyle name="SAPBEXexcBad8_Aug" xfId="50534" xr:uid="{00000000-0005-0000-0000-000034C50000}"/>
    <cellStyle name="SAPBEXexcBad9" xfId="50535" xr:uid="{00000000-0005-0000-0000-000035C50000}"/>
    <cellStyle name="SAPBEXexcBad9 2" xfId="50536" xr:uid="{00000000-0005-0000-0000-000036C50000}"/>
    <cellStyle name="SAPBEXexcBad9 2 2" xfId="50537" xr:uid="{00000000-0005-0000-0000-000037C50000}"/>
    <cellStyle name="SAPBEXexcBad9 2 2 2" xfId="50538" xr:uid="{00000000-0005-0000-0000-000038C50000}"/>
    <cellStyle name="SAPBEXexcBad9 2 3" xfId="50539" xr:uid="{00000000-0005-0000-0000-000039C50000}"/>
    <cellStyle name="SAPBEXexcBad9 2 4" xfId="50540" xr:uid="{00000000-0005-0000-0000-00003AC50000}"/>
    <cellStyle name="SAPBEXexcBad9 3" xfId="50541" xr:uid="{00000000-0005-0000-0000-00003BC50000}"/>
    <cellStyle name="SAPBEXexcBad9 3 2" xfId="50542" xr:uid="{00000000-0005-0000-0000-00003CC50000}"/>
    <cellStyle name="SAPBEXexcBad9 4" xfId="50543" xr:uid="{00000000-0005-0000-0000-00003DC50000}"/>
    <cellStyle name="SAPBEXexcBad9 4 2" xfId="50544" xr:uid="{00000000-0005-0000-0000-00003EC50000}"/>
    <cellStyle name="SAPBEXexcBad9 4 2 2" xfId="50545" xr:uid="{00000000-0005-0000-0000-00003FC50000}"/>
    <cellStyle name="SAPBEXexcBad9 4 3" xfId="50546" xr:uid="{00000000-0005-0000-0000-000040C50000}"/>
    <cellStyle name="SAPBEXexcBad9 5" xfId="50547" xr:uid="{00000000-0005-0000-0000-000041C50000}"/>
    <cellStyle name="SAPBEXexcBad9 5 2" xfId="50548" xr:uid="{00000000-0005-0000-0000-000042C50000}"/>
    <cellStyle name="SAPBEXexcBad9 6" xfId="50549" xr:uid="{00000000-0005-0000-0000-000043C50000}"/>
    <cellStyle name="SAPBEXexcBad9 7" xfId="50550" xr:uid="{00000000-0005-0000-0000-000044C50000}"/>
    <cellStyle name="SAPBEXexcBad9 7 2" xfId="50551" xr:uid="{00000000-0005-0000-0000-000045C50000}"/>
    <cellStyle name="SAPBEXexcBad9 7 2 2" xfId="50552" xr:uid="{00000000-0005-0000-0000-000046C50000}"/>
    <cellStyle name="SAPBEXexcBad9 7 3" xfId="50553" xr:uid="{00000000-0005-0000-0000-000047C50000}"/>
    <cellStyle name="SAPBEXexcBad9 7 4" xfId="50554" xr:uid="{00000000-0005-0000-0000-000048C50000}"/>
    <cellStyle name="SAPBEXexcBad9 8" xfId="50555" xr:uid="{00000000-0005-0000-0000-000049C50000}"/>
    <cellStyle name="SAPBEXexcBad9_Aug" xfId="50556" xr:uid="{00000000-0005-0000-0000-00004AC50000}"/>
    <cellStyle name="SAPBEXexcCritical4" xfId="50557" xr:uid="{00000000-0005-0000-0000-00004BC50000}"/>
    <cellStyle name="SAPBEXexcCritical4 2" xfId="50558" xr:uid="{00000000-0005-0000-0000-00004CC50000}"/>
    <cellStyle name="SAPBEXexcCritical4 2 2" xfId="50559" xr:uid="{00000000-0005-0000-0000-00004DC50000}"/>
    <cellStyle name="SAPBEXexcCritical4 2 2 2" xfId="50560" xr:uid="{00000000-0005-0000-0000-00004EC50000}"/>
    <cellStyle name="SAPBEXexcCritical4 2 3" xfId="50561" xr:uid="{00000000-0005-0000-0000-00004FC50000}"/>
    <cellStyle name="SAPBEXexcCritical4 2 4" xfId="50562" xr:uid="{00000000-0005-0000-0000-000050C50000}"/>
    <cellStyle name="SAPBEXexcCritical4 3" xfId="50563" xr:uid="{00000000-0005-0000-0000-000051C50000}"/>
    <cellStyle name="SAPBEXexcCritical4 3 2" xfId="50564" xr:uid="{00000000-0005-0000-0000-000052C50000}"/>
    <cellStyle name="SAPBEXexcCritical4 4" xfId="50565" xr:uid="{00000000-0005-0000-0000-000053C50000}"/>
    <cellStyle name="SAPBEXexcCritical4 4 2" xfId="50566" xr:uid="{00000000-0005-0000-0000-000054C50000}"/>
    <cellStyle name="SAPBEXexcCritical4 4 2 2" xfId="50567" xr:uid="{00000000-0005-0000-0000-000055C50000}"/>
    <cellStyle name="SAPBEXexcCritical4 4 3" xfId="50568" xr:uid="{00000000-0005-0000-0000-000056C50000}"/>
    <cellStyle name="SAPBEXexcCritical4 5" xfId="50569" xr:uid="{00000000-0005-0000-0000-000057C50000}"/>
    <cellStyle name="SAPBEXexcCritical4 5 2" xfId="50570" xr:uid="{00000000-0005-0000-0000-000058C50000}"/>
    <cellStyle name="SAPBEXexcCritical4 6" xfId="50571" xr:uid="{00000000-0005-0000-0000-000059C50000}"/>
    <cellStyle name="SAPBEXexcCritical4 7" xfId="50572" xr:uid="{00000000-0005-0000-0000-00005AC50000}"/>
    <cellStyle name="SAPBEXexcCritical4 7 2" xfId="50573" xr:uid="{00000000-0005-0000-0000-00005BC50000}"/>
    <cellStyle name="SAPBEXexcCritical4 7 2 2" xfId="50574" xr:uid="{00000000-0005-0000-0000-00005CC50000}"/>
    <cellStyle name="SAPBEXexcCritical4 7 3" xfId="50575" xr:uid="{00000000-0005-0000-0000-00005DC50000}"/>
    <cellStyle name="SAPBEXexcCritical4 7 4" xfId="50576" xr:uid="{00000000-0005-0000-0000-00005EC50000}"/>
    <cellStyle name="SAPBEXexcCritical4 8" xfId="50577" xr:uid="{00000000-0005-0000-0000-00005FC50000}"/>
    <cellStyle name="SAPBEXexcCritical4_Aug" xfId="50578" xr:uid="{00000000-0005-0000-0000-000060C50000}"/>
    <cellStyle name="SAPBEXexcCritical5" xfId="50579" xr:uid="{00000000-0005-0000-0000-000061C50000}"/>
    <cellStyle name="SAPBEXexcCritical5 2" xfId="50580" xr:uid="{00000000-0005-0000-0000-000062C50000}"/>
    <cellStyle name="SAPBEXexcCritical5 2 2" xfId="50581" xr:uid="{00000000-0005-0000-0000-000063C50000}"/>
    <cellStyle name="SAPBEXexcCritical5 2 2 2" xfId="50582" xr:uid="{00000000-0005-0000-0000-000064C50000}"/>
    <cellStyle name="SAPBEXexcCritical5 2 3" xfId="50583" xr:uid="{00000000-0005-0000-0000-000065C50000}"/>
    <cellStyle name="SAPBEXexcCritical5 2 4" xfId="50584" xr:uid="{00000000-0005-0000-0000-000066C50000}"/>
    <cellStyle name="SAPBEXexcCritical5 3" xfId="50585" xr:uid="{00000000-0005-0000-0000-000067C50000}"/>
    <cellStyle name="SAPBEXexcCritical5 3 2" xfId="50586" xr:uid="{00000000-0005-0000-0000-000068C50000}"/>
    <cellStyle name="SAPBEXexcCritical5 4" xfId="50587" xr:uid="{00000000-0005-0000-0000-000069C50000}"/>
    <cellStyle name="SAPBEXexcCritical5 4 2" xfId="50588" xr:uid="{00000000-0005-0000-0000-00006AC50000}"/>
    <cellStyle name="SAPBEXexcCritical5 4 2 2" xfId="50589" xr:uid="{00000000-0005-0000-0000-00006BC50000}"/>
    <cellStyle name="SAPBEXexcCritical5 4 3" xfId="50590" xr:uid="{00000000-0005-0000-0000-00006CC50000}"/>
    <cellStyle name="SAPBEXexcCritical5 5" xfId="50591" xr:uid="{00000000-0005-0000-0000-00006DC50000}"/>
    <cellStyle name="SAPBEXexcCritical5 5 2" xfId="50592" xr:uid="{00000000-0005-0000-0000-00006EC50000}"/>
    <cellStyle name="SAPBEXexcCritical5 6" xfId="50593" xr:uid="{00000000-0005-0000-0000-00006FC50000}"/>
    <cellStyle name="SAPBEXexcCritical5 7" xfId="50594" xr:uid="{00000000-0005-0000-0000-000070C50000}"/>
    <cellStyle name="SAPBEXexcCritical5 7 2" xfId="50595" xr:uid="{00000000-0005-0000-0000-000071C50000}"/>
    <cellStyle name="SAPBEXexcCritical5 7 2 2" xfId="50596" xr:uid="{00000000-0005-0000-0000-000072C50000}"/>
    <cellStyle name="SAPBEXexcCritical5 7 3" xfId="50597" xr:uid="{00000000-0005-0000-0000-000073C50000}"/>
    <cellStyle name="SAPBEXexcCritical5 7 4" xfId="50598" xr:uid="{00000000-0005-0000-0000-000074C50000}"/>
    <cellStyle name="SAPBEXexcCritical5 8" xfId="50599" xr:uid="{00000000-0005-0000-0000-000075C50000}"/>
    <cellStyle name="SAPBEXexcCritical5_Aug" xfId="50600" xr:uid="{00000000-0005-0000-0000-000076C50000}"/>
    <cellStyle name="SAPBEXexcCritical6" xfId="50601" xr:uid="{00000000-0005-0000-0000-000077C50000}"/>
    <cellStyle name="SAPBEXexcCritical6 2" xfId="50602" xr:uid="{00000000-0005-0000-0000-000078C50000}"/>
    <cellStyle name="SAPBEXexcCritical6 2 2" xfId="50603" xr:uid="{00000000-0005-0000-0000-000079C50000}"/>
    <cellStyle name="SAPBEXexcCritical6 2 2 2" xfId="50604" xr:uid="{00000000-0005-0000-0000-00007AC50000}"/>
    <cellStyle name="SAPBEXexcCritical6 2 3" xfId="50605" xr:uid="{00000000-0005-0000-0000-00007BC50000}"/>
    <cellStyle name="SAPBEXexcCritical6 2 4" xfId="50606" xr:uid="{00000000-0005-0000-0000-00007CC50000}"/>
    <cellStyle name="SAPBEXexcCritical6 3" xfId="50607" xr:uid="{00000000-0005-0000-0000-00007DC50000}"/>
    <cellStyle name="SAPBEXexcCritical6 3 2" xfId="50608" xr:uid="{00000000-0005-0000-0000-00007EC50000}"/>
    <cellStyle name="SAPBEXexcCritical6 4" xfId="50609" xr:uid="{00000000-0005-0000-0000-00007FC50000}"/>
    <cellStyle name="SAPBEXexcCritical6 4 2" xfId="50610" xr:uid="{00000000-0005-0000-0000-000080C50000}"/>
    <cellStyle name="SAPBEXexcCritical6 4 2 2" xfId="50611" xr:uid="{00000000-0005-0000-0000-000081C50000}"/>
    <cellStyle name="SAPBEXexcCritical6 4 3" xfId="50612" xr:uid="{00000000-0005-0000-0000-000082C50000}"/>
    <cellStyle name="SAPBEXexcCritical6 5" xfId="50613" xr:uid="{00000000-0005-0000-0000-000083C50000}"/>
    <cellStyle name="SAPBEXexcCritical6 5 2" xfId="50614" xr:uid="{00000000-0005-0000-0000-000084C50000}"/>
    <cellStyle name="SAPBEXexcCritical6 6" xfId="50615" xr:uid="{00000000-0005-0000-0000-000085C50000}"/>
    <cellStyle name="SAPBEXexcCritical6 7" xfId="50616" xr:uid="{00000000-0005-0000-0000-000086C50000}"/>
    <cellStyle name="SAPBEXexcCritical6 7 2" xfId="50617" xr:uid="{00000000-0005-0000-0000-000087C50000}"/>
    <cellStyle name="SAPBEXexcCritical6 7 2 2" xfId="50618" xr:uid="{00000000-0005-0000-0000-000088C50000}"/>
    <cellStyle name="SAPBEXexcCritical6 7 3" xfId="50619" xr:uid="{00000000-0005-0000-0000-000089C50000}"/>
    <cellStyle name="SAPBEXexcCritical6 7 4" xfId="50620" xr:uid="{00000000-0005-0000-0000-00008AC50000}"/>
    <cellStyle name="SAPBEXexcCritical6 8" xfId="50621" xr:uid="{00000000-0005-0000-0000-00008BC50000}"/>
    <cellStyle name="SAPBEXexcCritical6_Aug" xfId="50622" xr:uid="{00000000-0005-0000-0000-00008CC50000}"/>
    <cellStyle name="SAPBEXexcGood1" xfId="50623" xr:uid="{00000000-0005-0000-0000-00008DC50000}"/>
    <cellStyle name="SAPBEXexcGood1 2" xfId="50624" xr:uid="{00000000-0005-0000-0000-00008EC50000}"/>
    <cellStyle name="SAPBEXexcGood1 2 2" xfId="50625" xr:uid="{00000000-0005-0000-0000-00008FC50000}"/>
    <cellStyle name="SAPBEXexcGood1 2 2 2" xfId="50626" xr:uid="{00000000-0005-0000-0000-000090C50000}"/>
    <cellStyle name="SAPBEXexcGood1 2 3" xfId="50627" xr:uid="{00000000-0005-0000-0000-000091C50000}"/>
    <cellStyle name="SAPBEXexcGood1 2 4" xfId="50628" xr:uid="{00000000-0005-0000-0000-000092C50000}"/>
    <cellStyle name="SAPBEXexcGood1 3" xfId="50629" xr:uid="{00000000-0005-0000-0000-000093C50000}"/>
    <cellStyle name="SAPBEXexcGood1 3 2" xfId="50630" xr:uid="{00000000-0005-0000-0000-000094C50000}"/>
    <cellStyle name="SAPBEXexcGood1 4" xfId="50631" xr:uid="{00000000-0005-0000-0000-000095C50000}"/>
    <cellStyle name="SAPBEXexcGood1 4 2" xfId="50632" xr:uid="{00000000-0005-0000-0000-000096C50000}"/>
    <cellStyle name="SAPBEXexcGood1 4 2 2" xfId="50633" xr:uid="{00000000-0005-0000-0000-000097C50000}"/>
    <cellStyle name="SAPBEXexcGood1 4 3" xfId="50634" xr:uid="{00000000-0005-0000-0000-000098C50000}"/>
    <cellStyle name="SAPBEXexcGood1 5" xfId="50635" xr:uid="{00000000-0005-0000-0000-000099C50000}"/>
    <cellStyle name="SAPBEXexcGood1 5 2" xfId="50636" xr:uid="{00000000-0005-0000-0000-00009AC50000}"/>
    <cellStyle name="SAPBEXexcGood1 6" xfId="50637" xr:uid="{00000000-0005-0000-0000-00009BC50000}"/>
    <cellStyle name="SAPBEXexcGood1 7" xfId="50638" xr:uid="{00000000-0005-0000-0000-00009CC50000}"/>
    <cellStyle name="SAPBEXexcGood1 7 2" xfId="50639" xr:uid="{00000000-0005-0000-0000-00009DC50000}"/>
    <cellStyle name="SAPBEXexcGood1 7 2 2" xfId="50640" xr:uid="{00000000-0005-0000-0000-00009EC50000}"/>
    <cellStyle name="SAPBEXexcGood1 7 3" xfId="50641" xr:uid="{00000000-0005-0000-0000-00009FC50000}"/>
    <cellStyle name="SAPBEXexcGood1 7 4" xfId="50642" xr:uid="{00000000-0005-0000-0000-0000A0C50000}"/>
    <cellStyle name="SAPBEXexcGood1 8" xfId="50643" xr:uid="{00000000-0005-0000-0000-0000A1C50000}"/>
    <cellStyle name="SAPBEXexcGood1_Aug" xfId="50644" xr:uid="{00000000-0005-0000-0000-0000A2C50000}"/>
    <cellStyle name="SAPBEXexcGood2" xfId="50645" xr:uid="{00000000-0005-0000-0000-0000A3C50000}"/>
    <cellStyle name="SAPBEXexcGood2 2" xfId="50646" xr:uid="{00000000-0005-0000-0000-0000A4C50000}"/>
    <cellStyle name="SAPBEXexcGood2 2 2" xfId="50647" xr:uid="{00000000-0005-0000-0000-0000A5C50000}"/>
    <cellStyle name="SAPBEXexcGood2 2 2 2" xfId="50648" xr:uid="{00000000-0005-0000-0000-0000A6C50000}"/>
    <cellStyle name="SAPBEXexcGood2 2 3" xfId="50649" xr:uid="{00000000-0005-0000-0000-0000A7C50000}"/>
    <cellStyle name="SAPBEXexcGood2 2 4" xfId="50650" xr:uid="{00000000-0005-0000-0000-0000A8C50000}"/>
    <cellStyle name="SAPBEXexcGood2 3" xfId="50651" xr:uid="{00000000-0005-0000-0000-0000A9C50000}"/>
    <cellStyle name="SAPBEXexcGood2 3 2" xfId="50652" xr:uid="{00000000-0005-0000-0000-0000AAC50000}"/>
    <cellStyle name="SAPBEXexcGood2 4" xfId="50653" xr:uid="{00000000-0005-0000-0000-0000ABC50000}"/>
    <cellStyle name="SAPBEXexcGood2 4 2" xfId="50654" xr:uid="{00000000-0005-0000-0000-0000ACC50000}"/>
    <cellStyle name="SAPBEXexcGood2 4 2 2" xfId="50655" xr:uid="{00000000-0005-0000-0000-0000ADC50000}"/>
    <cellStyle name="SAPBEXexcGood2 4 3" xfId="50656" xr:uid="{00000000-0005-0000-0000-0000AEC50000}"/>
    <cellStyle name="SAPBEXexcGood2 5" xfId="50657" xr:uid="{00000000-0005-0000-0000-0000AFC50000}"/>
    <cellStyle name="SAPBEXexcGood2 5 2" xfId="50658" xr:uid="{00000000-0005-0000-0000-0000B0C50000}"/>
    <cellStyle name="SAPBEXexcGood2 6" xfId="50659" xr:uid="{00000000-0005-0000-0000-0000B1C50000}"/>
    <cellStyle name="SAPBEXexcGood2 7" xfId="50660" xr:uid="{00000000-0005-0000-0000-0000B2C50000}"/>
    <cellStyle name="SAPBEXexcGood2 7 2" xfId="50661" xr:uid="{00000000-0005-0000-0000-0000B3C50000}"/>
    <cellStyle name="SAPBEXexcGood2 7 2 2" xfId="50662" xr:uid="{00000000-0005-0000-0000-0000B4C50000}"/>
    <cellStyle name="SAPBEXexcGood2 7 3" xfId="50663" xr:uid="{00000000-0005-0000-0000-0000B5C50000}"/>
    <cellStyle name="SAPBEXexcGood2 7 4" xfId="50664" xr:uid="{00000000-0005-0000-0000-0000B6C50000}"/>
    <cellStyle name="SAPBEXexcGood2 8" xfId="50665" xr:uid="{00000000-0005-0000-0000-0000B7C50000}"/>
    <cellStyle name="SAPBEXexcGood2_Aug" xfId="50666" xr:uid="{00000000-0005-0000-0000-0000B8C50000}"/>
    <cellStyle name="SAPBEXexcGood3" xfId="50667" xr:uid="{00000000-0005-0000-0000-0000B9C50000}"/>
    <cellStyle name="SAPBEXexcGood3 2" xfId="50668" xr:uid="{00000000-0005-0000-0000-0000BAC50000}"/>
    <cellStyle name="SAPBEXexcGood3 2 2" xfId="50669" xr:uid="{00000000-0005-0000-0000-0000BBC50000}"/>
    <cellStyle name="SAPBEXexcGood3 2 2 2" xfId="50670" xr:uid="{00000000-0005-0000-0000-0000BCC50000}"/>
    <cellStyle name="SAPBEXexcGood3 2 3" xfId="50671" xr:uid="{00000000-0005-0000-0000-0000BDC50000}"/>
    <cellStyle name="SAPBEXexcGood3 2 4" xfId="50672" xr:uid="{00000000-0005-0000-0000-0000BEC50000}"/>
    <cellStyle name="SAPBEXexcGood3 3" xfId="50673" xr:uid="{00000000-0005-0000-0000-0000BFC50000}"/>
    <cellStyle name="SAPBEXexcGood3 3 2" xfId="50674" xr:uid="{00000000-0005-0000-0000-0000C0C50000}"/>
    <cellStyle name="SAPBEXexcGood3 4" xfId="50675" xr:uid="{00000000-0005-0000-0000-0000C1C50000}"/>
    <cellStyle name="SAPBEXexcGood3 4 2" xfId="50676" xr:uid="{00000000-0005-0000-0000-0000C2C50000}"/>
    <cellStyle name="SAPBEXexcGood3 4 2 2" xfId="50677" xr:uid="{00000000-0005-0000-0000-0000C3C50000}"/>
    <cellStyle name="SAPBEXexcGood3 4 3" xfId="50678" xr:uid="{00000000-0005-0000-0000-0000C4C50000}"/>
    <cellStyle name="SAPBEXexcGood3 5" xfId="50679" xr:uid="{00000000-0005-0000-0000-0000C5C50000}"/>
    <cellStyle name="SAPBEXexcGood3 5 2" xfId="50680" xr:uid="{00000000-0005-0000-0000-0000C6C50000}"/>
    <cellStyle name="SAPBEXexcGood3 6" xfId="50681" xr:uid="{00000000-0005-0000-0000-0000C7C50000}"/>
    <cellStyle name="SAPBEXexcGood3 7" xfId="50682" xr:uid="{00000000-0005-0000-0000-0000C8C50000}"/>
    <cellStyle name="SAPBEXexcGood3 7 2" xfId="50683" xr:uid="{00000000-0005-0000-0000-0000C9C50000}"/>
    <cellStyle name="SAPBEXexcGood3 7 2 2" xfId="50684" xr:uid="{00000000-0005-0000-0000-0000CAC50000}"/>
    <cellStyle name="SAPBEXexcGood3 7 3" xfId="50685" xr:uid="{00000000-0005-0000-0000-0000CBC50000}"/>
    <cellStyle name="SAPBEXexcGood3 7 4" xfId="50686" xr:uid="{00000000-0005-0000-0000-0000CCC50000}"/>
    <cellStyle name="SAPBEXexcGood3 8" xfId="50687" xr:uid="{00000000-0005-0000-0000-0000CDC50000}"/>
    <cellStyle name="SAPBEXexcGood3_Aug" xfId="50688" xr:uid="{00000000-0005-0000-0000-0000CEC50000}"/>
    <cellStyle name="SAPBEXfilterDrill" xfId="50689" xr:uid="{00000000-0005-0000-0000-0000CFC50000}"/>
    <cellStyle name="SAPBEXfilterDrill 2" xfId="50690" xr:uid="{00000000-0005-0000-0000-0000D0C50000}"/>
    <cellStyle name="SAPBEXfilterDrill 2 2" xfId="50691" xr:uid="{00000000-0005-0000-0000-0000D1C50000}"/>
    <cellStyle name="SAPBEXfilterDrill 3" xfId="50692" xr:uid="{00000000-0005-0000-0000-0000D2C50000}"/>
    <cellStyle name="SAPBEXfilterDrill 4" xfId="50693" xr:uid="{00000000-0005-0000-0000-0000D3C50000}"/>
    <cellStyle name="SAPBEXfilterDrill_Aug" xfId="50694" xr:uid="{00000000-0005-0000-0000-0000D4C50000}"/>
    <cellStyle name="SAPBEXfilterItem" xfId="50695" xr:uid="{00000000-0005-0000-0000-0000D5C50000}"/>
    <cellStyle name="SAPBEXfilterItem 2" xfId="50696" xr:uid="{00000000-0005-0000-0000-0000D6C50000}"/>
    <cellStyle name="SAPBEXfilterItem 2 2" xfId="50697" xr:uid="{00000000-0005-0000-0000-0000D7C50000}"/>
    <cellStyle name="SAPBEXfilterItem 2 2 2" xfId="50698" xr:uid="{00000000-0005-0000-0000-0000D8C50000}"/>
    <cellStyle name="SAPBEXfilterItem 2 2 2 2" xfId="50699" xr:uid="{00000000-0005-0000-0000-0000D9C50000}"/>
    <cellStyle name="SAPBEXfilterItem 2 2 2 2 2" xfId="50700" xr:uid="{00000000-0005-0000-0000-0000DAC50000}"/>
    <cellStyle name="SAPBEXfilterItem 2 2 2 2 2 2" xfId="50701" xr:uid="{00000000-0005-0000-0000-0000DBC50000}"/>
    <cellStyle name="SAPBEXfilterItem 2 2 2 2 2 2 2" xfId="50702" xr:uid="{00000000-0005-0000-0000-0000DCC50000}"/>
    <cellStyle name="SAPBEXfilterItem 2 2 2 2 2 3" xfId="50703" xr:uid="{00000000-0005-0000-0000-0000DDC50000}"/>
    <cellStyle name="SAPBEXfilterItem 2 2 2 2 3" xfId="50704" xr:uid="{00000000-0005-0000-0000-0000DEC50000}"/>
    <cellStyle name="SAPBEXfilterItem 2 2 2 2 3 2" xfId="50705" xr:uid="{00000000-0005-0000-0000-0000DFC50000}"/>
    <cellStyle name="SAPBEXfilterItem 2 2 2 2 4" xfId="50706" xr:uid="{00000000-0005-0000-0000-0000E0C50000}"/>
    <cellStyle name="SAPBEXfilterItem 2 2 2 3" xfId="50707" xr:uid="{00000000-0005-0000-0000-0000E1C50000}"/>
    <cellStyle name="SAPBEXfilterItem 2 2 2 3 2" xfId="50708" xr:uid="{00000000-0005-0000-0000-0000E2C50000}"/>
    <cellStyle name="SAPBEXfilterItem 2 2 2 3 2 2" xfId="50709" xr:uid="{00000000-0005-0000-0000-0000E3C50000}"/>
    <cellStyle name="SAPBEXfilterItem 2 2 2 3 3" xfId="50710" xr:uid="{00000000-0005-0000-0000-0000E4C50000}"/>
    <cellStyle name="SAPBEXfilterItem 2 2 2 4" xfId="50711" xr:uid="{00000000-0005-0000-0000-0000E5C50000}"/>
    <cellStyle name="SAPBEXfilterItem 2 2 2_Aug" xfId="50712" xr:uid="{00000000-0005-0000-0000-0000E6C50000}"/>
    <cellStyle name="SAPBEXfilterItem 2 2 3" xfId="50713" xr:uid="{00000000-0005-0000-0000-0000E7C50000}"/>
    <cellStyle name="SAPBEXfilterItem 2 2 3 2" xfId="50714" xr:uid="{00000000-0005-0000-0000-0000E8C50000}"/>
    <cellStyle name="SAPBEXfilterItem 2 2 3 2 2" xfId="50715" xr:uid="{00000000-0005-0000-0000-0000E9C50000}"/>
    <cellStyle name="SAPBEXfilterItem 2 2 3 2 2 2" xfId="50716" xr:uid="{00000000-0005-0000-0000-0000EAC50000}"/>
    <cellStyle name="SAPBEXfilterItem 2 2 3 2 3" xfId="50717" xr:uid="{00000000-0005-0000-0000-0000EBC50000}"/>
    <cellStyle name="SAPBEXfilterItem 2 2 3 3" xfId="50718" xr:uid="{00000000-0005-0000-0000-0000ECC50000}"/>
    <cellStyle name="SAPBEXfilterItem 2 2 3 3 2" xfId="50719" xr:uid="{00000000-0005-0000-0000-0000EDC50000}"/>
    <cellStyle name="SAPBEXfilterItem 2 2 3 4" xfId="50720" xr:uid="{00000000-0005-0000-0000-0000EEC50000}"/>
    <cellStyle name="SAPBEXfilterItem 2 2 4" xfId="50721" xr:uid="{00000000-0005-0000-0000-0000EFC50000}"/>
    <cellStyle name="SAPBEXfilterItem 2 2 4 2" xfId="50722" xr:uid="{00000000-0005-0000-0000-0000F0C50000}"/>
    <cellStyle name="SAPBEXfilterItem 2 2 4 2 2" xfId="50723" xr:uid="{00000000-0005-0000-0000-0000F1C50000}"/>
    <cellStyle name="SAPBEXfilterItem 2 2 4 3" xfId="50724" xr:uid="{00000000-0005-0000-0000-0000F2C50000}"/>
    <cellStyle name="SAPBEXfilterItem 2 2 5" xfId="50725" xr:uid="{00000000-0005-0000-0000-0000F3C50000}"/>
    <cellStyle name="SAPBEXfilterItem 2 2_Aug" xfId="50726" xr:uid="{00000000-0005-0000-0000-0000F4C50000}"/>
    <cellStyle name="SAPBEXfilterItem 2 3" xfId="50727" xr:uid="{00000000-0005-0000-0000-0000F5C50000}"/>
    <cellStyle name="SAPBEXfilterItem 2 3 2" xfId="50728" xr:uid="{00000000-0005-0000-0000-0000F6C50000}"/>
    <cellStyle name="SAPBEXfilterItem 2 3 2 2" xfId="50729" xr:uid="{00000000-0005-0000-0000-0000F7C50000}"/>
    <cellStyle name="SAPBEXfilterItem 2 3 2 2 2" xfId="50730" xr:uid="{00000000-0005-0000-0000-0000F8C50000}"/>
    <cellStyle name="SAPBEXfilterItem 2 3 2 2 2 2" xfId="50731" xr:uid="{00000000-0005-0000-0000-0000F9C50000}"/>
    <cellStyle name="SAPBEXfilterItem 2 3 2 2 3" xfId="50732" xr:uid="{00000000-0005-0000-0000-0000FAC50000}"/>
    <cellStyle name="SAPBEXfilterItem 2 3 2 3" xfId="50733" xr:uid="{00000000-0005-0000-0000-0000FBC50000}"/>
    <cellStyle name="SAPBEXfilterItem 2 3 2 3 2" xfId="50734" xr:uid="{00000000-0005-0000-0000-0000FCC50000}"/>
    <cellStyle name="SAPBEXfilterItem 2 3 2 4" xfId="50735" xr:uid="{00000000-0005-0000-0000-0000FDC50000}"/>
    <cellStyle name="SAPBEXfilterItem 2 3 3" xfId="50736" xr:uid="{00000000-0005-0000-0000-0000FEC50000}"/>
    <cellStyle name="SAPBEXfilterItem 2 3 3 2" xfId="50737" xr:uid="{00000000-0005-0000-0000-0000FFC50000}"/>
    <cellStyle name="SAPBEXfilterItem 2 3 3 2 2" xfId="50738" xr:uid="{00000000-0005-0000-0000-000000C60000}"/>
    <cellStyle name="SAPBEXfilterItem 2 3 3 3" xfId="50739" xr:uid="{00000000-0005-0000-0000-000001C60000}"/>
    <cellStyle name="SAPBEXfilterItem 2 3 4" xfId="50740" xr:uid="{00000000-0005-0000-0000-000002C60000}"/>
    <cellStyle name="SAPBEXfilterItem 2 3_Aug" xfId="50741" xr:uid="{00000000-0005-0000-0000-000003C60000}"/>
    <cellStyle name="SAPBEXfilterItem 2 4" xfId="50742" xr:uid="{00000000-0005-0000-0000-000004C60000}"/>
    <cellStyle name="SAPBEXfilterItem 2 4 2" xfId="50743" xr:uid="{00000000-0005-0000-0000-000005C60000}"/>
    <cellStyle name="SAPBEXfilterItem 2 4 2 2" xfId="50744" xr:uid="{00000000-0005-0000-0000-000006C60000}"/>
    <cellStyle name="SAPBEXfilterItem 2 4 2 2 2" xfId="50745" xr:uid="{00000000-0005-0000-0000-000007C60000}"/>
    <cellStyle name="SAPBEXfilterItem 2 4 2 2 2 2" xfId="50746" xr:uid="{00000000-0005-0000-0000-000008C60000}"/>
    <cellStyle name="SAPBEXfilterItem 2 4 2 2 3" xfId="50747" xr:uid="{00000000-0005-0000-0000-000009C60000}"/>
    <cellStyle name="SAPBEXfilterItem 2 4 2 3" xfId="50748" xr:uid="{00000000-0005-0000-0000-00000AC60000}"/>
    <cellStyle name="SAPBEXfilterItem 2 4 2 3 2" xfId="50749" xr:uid="{00000000-0005-0000-0000-00000BC60000}"/>
    <cellStyle name="SAPBEXfilterItem 2 4 2 4" xfId="50750" xr:uid="{00000000-0005-0000-0000-00000CC60000}"/>
    <cellStyle name="SAPBEXfilterItem 2 4 3" xfId="50751" xr:uid="{00000000-0005-0000-0000-00000DC60000}"/>
    <cellStyle name="SAPBEXfilterItem 2 4 3 2" xfId="50752" xr:uid="{00000000-0005-0000-0000-00000EC60000}"/>
    <cellStyle name="SAPBEXfilterItem 2 4 3 2 2" xfId="50753" xr:uid="{00000000-0005-0000-0000-00000FC60000}"/>
    <cellStyle name="SAPBEXfilterItem 2 4 3 3" xfId="50754" xr:uid="{00000000-0005-0000-0000-000010C60000}"/>
    <cellStyle name="SAPBEXfilterItem 2 4 4" xfId="50755" xr:uid="{00000000-0005-0000-0000-000011C60000}"/>
    <cellStyle name="SAPBEXfilterItem 2 4_Aug" xfId="50756" xr:uid="{00000000-0005-0000-0000-000012C60000}"/>
    <cellStyle name="SAPBEXfilterItem 2 5" xfId="50757" xr:uid="{00000000-0005-0000-0000-000013C60000}"/>
    <cellStyle name="SAPBEXfilterItem 2 5 2" xfId="50758" xr:uid="{00000000-0005-0000-0000-000014C60000}"/>
    <cellStyle name="SAPBEXfilterItem 2 5 2 2" xfId="50759" xr:uid="{00000000-0005-0000-0000-000015C60000}"/>
    <cellStyle name="SAPBEXfilterItem 2 5 2 2 2" xfId="50760" xr:uid="{00000000-0005-0000-0000-000016C60000}"/>
    <cellStyle name="SAPBEXfilterItem 2 5 2 3" xfId="50761" xr:uid="{00000000-0005-0000-0000-000017C60000}"/>
    <cellStyle name="SAPBEXfilterItem 2 5 3" xfId="50762" xr:uid="{00000000-0005-0000-0000-000018C60000}"/>
    <cellStyle name="SAPBEXfilterItem 2 5 3 2" xfId="50763" xr:uid="{00000000-0005-0000-0000-000019C60000}"/>
    <cellStyle name="SAPBEXfilterItem 2 5 4" xfId="50764" xr:uid="{00000000-0005-0000-0000-00001AC60000}"/>
    <cellStyle name="SAPBEXfilterItem 2 6" xfId="50765" xr:uid="{00000000-0005-0000-0000-00001BC60000}"/>
    <cellStyle name="SAPBEXfilterItem 2 6 2" xfId="50766" xr:uid="{00000000-0005-0000-0000-00001CC60000}"/>
    <cellStyle name="SAPBEXfilterItem 2 6 2 2" xfId="50767" xr:uid="{00000000-0005-0000-0000-00001DC60000}"/>
    <cellStyle name="SAPBEXfilterItem 2 6 3" xfId="50768" xr:uid="{00000000-0005-0000-0000-00001EC60000}"/>
    <cellStyle name="SAPBEXfilterItem 2 7" xfId="50769" xr:uid="{00000000-0005-0000-0000-00001FC60000}"/>
    <cellStyle name="SAPBEXfilterItem 2_Aug" xfId="50770" xr:uid="{00000000-0005-0000-0000-000020C60000}"/>
    <cellStyle name="SAPBEXfilterItem 3" xfId="50771" xr:uid="{00000000-0005-0000-0000-000021C60000}"/>
    <cellStyle name="SAPBEXfilterItem 4" xfId="50772" xr:uid="{00000000-0005-0000-0000-000022C60000}"/>
    <cellStyle name="SAPBEXfilterItem_Aug" xfId="50773" xr:uid="{00000000-0005-0000-0000-000023C60000}"/>
    <cellStyle name="SAPBEXfilterText" xfId="50774" xr:uid="{00000000-0005-0000-0000-000024C60000}"/>
    <cellStyle name="SAPBEXfilterText 2" xfId="50775" xr:uid="{00000000-0005-0000-0000-000025C60000}"/>
    <cellStyle name="SAPBEXfilterText 2 2" xfId="50776" xr:uid="{00000000-0005-0000-0000-000026C60000}"/>
    <cellStyle name="SAPBEXfilterText 2 2 2" xfId="50777" xr:uid="{00000000-0005-0000-0000-000027C60000}"/>
    <cellStyle name="SAPBEXfilterText 2 2 2 2" xfId="50778" xr:uid="{00000000-0005-0000-0000-000028C60000}"/>
    <cellStyle name="SAPBEXfilterText 2 2 2 2 2" xfId="50779" xr:uid="{00000000-0005-0000-0000-000029C60000}"/>
    <cellStyle name="SAPBEXfilterText 2 2 2 2 2 2" xfId="50780" xr:uid="{00000000-0005-0000-0000-00002AC60000}"/>
    <cellStyle name="SAPBEXfilterText 2 2 2 2 2 2 2" xfId="50781" xr:uid="{00000000-0005-0000-0000-00002BC60000}"/>
    <cellStyle name="SAPBEXfilterText 2 2 2 2 2 3" xfId="50782" xr:uid="{00000000-0005-0000-0000-00002CC60000}"/>
    <cellStyle name="SAPBEXfilterText 2 2 2 2 3" xfId="50783" xr:uid="{00000000-0005-0000-0000-00002DC60000}"/>
    <cellStyle name="SAPBEXfilterText 2 2 2 2 3 2" xfId="50784" xr:uid="{00000000-0005-0000-0000-00002EC60000}"/>
    <cellStyle name="SAPBEXfilterText 2 2 2 2 4" xfId="50785" xr:uid="{00000000-0005-0000-0000-00002FC60000}"/>
    <cellStyle name="SAPBEXfilterText 2 2 2 3" xfId="50786" xr:uid="{00000000-0005-0000-0000-000030C60000}"/>
    <cellStyle name="SAPBEXfilterText 2 2 2 3 2" xfId="50787" xr:uid="{00000000-0005-0000-0000-000031C60000}"/>
    <cellStyle name="SAPBEXfilterText 2 2 2 3 2 2" xfId="50788" xr:uid="{00000000-0005-0000-0000-000032C60000}"/>
    <cellStyle name="SAPBEXfilterText 2 2 2 3 3" xfId="50789" xr:uid="{00000000-0005-0000-0000-000033C60000}"/>
    <cellStyle name="SAPBEXfilterText 2 2 2 4" xfId="50790" xr:uid="{00000000-0005-0000-0000-000034C60000}"/>
    <cellStyle name="SAPBEXfilterText 2 2 2_Aug" xfId="50791" xr:uid="{00000000-0005-0000-0000-000035C60000}"/>
    <cellStyle name="SAPBEXfilterText 2 2 3" xfId="50792" xr:uid="{00000000-0005-0000-0000-000036C60000}"/>
    <cellStyle name="SAPBEXfilterText 2 2 3 2" xfId="50793" xr:uid="{00000000-0005-0000-0000-000037C60000}"/>
    <cellStyle name="SAPBEXfilterText 2 2 3 2 2" xfId="50794" xr:uid="{00000000-0005-0000-0000-000038C60000}"/>
    <cellStyle name="SAPBEXfilterText 2 2 3 2 2 2" xfId="50795" xr:uid="{00000000-0005-0000-0000-000039C60000}"/>
    <cellStyle name="SAPBEXfilterText 2 2 3 2 3" xfId="50796" xr:uid="{00000000-0005-0000-0000-00003AC60000}"/>
    <cellStyle name="SAPBEXfilterText 2 2 3 3" xfId="50797" xr:uid="{00000000-0005-0000-0000-00003BC60000}"/>
    <cellStyle name="SAPBEXfilterText 2 2 3 3 2" xfId="50798" xr:uid="{00000000-0005-0000-0000-00003CC60000}"/>
    <cellStyle name="SAPBEXfilterText 2 2 3 4" xfId="50799" xr:uid="{00000000-0005-0000-0000-00003DC60000}"/>
    <cellStyle name="SAPBEXfilterText 2 2 4" xfId="50800" xr:uid="{00000000-0005-0000-0000-00003EC60000}"/>
    <cellStyle name="SAPBEXfilterText 2 2 4 2" xfId="50801" xr:uid="{00000000-0005-0000-0000-00003FC60000}"/>
    <cellStyle name="SAPBEXfilterText 2 2 4 2 2" xfId="50802" xr:uid="{00000000-0005-0000-0000-000040C60000}"/>
    <cellStyle name="SAPBEXfilterText 2 2 4 3" xfId="50803" xr:uid="{00000000-0005-0000-0000-000041C60000}"/>
    <cellStyle name="SAPBEXfilterText 2 2 5" xfId="50804" xr:uid="{00000000-0005-0000-0000-000042C60000}"/>
    <cellStyle name="SAPBEXfilterText 2 2_Aug" xfId="50805" xr:uid="{00000000-0005-0000-0000-000043C60000}"/>
    <cellStyle name="SAPBEXfilterText 2 3" xfId="50806" xr:uid="{00000000-0005-0000-0000-000044C60000}"/>
    <cellStyle name="SAPBEXfilterText 2 3 2" xfId="50807" xr:uid="{00000000-0005-0000-0000-000045C60000}"/>
    <cellStyle name="SAPBEXfilterText 2 3 2 2" xfId="50808" xr:uid="{00000000-0005-0000-0000-000046C60000}"/>
    <cellStyle name="SAPBEXfilterText 2 3 2 2 2" xfId="50809" xr:uid="{00000000-0005-0000-0000-000047C60000}"/>
    <cellStyle name="SAPBEXfilterText 2 3 2 2 2 2" xfId="50810" xr:uid="{00000000-0005-0000-0000-000048C60000}"/>
    <cellStyle name="SAPBEXfilterText 2 3 2 2 3" xfId="50811" xr:uid="{00000000-0005-0000-0000-000049C60000}"/>
    <cellStyle name="SAPBEXfilterText 2 3 2 3" xfId="50812" xr:uid="{00000000-0005-0000-0000-00004AC60000}"/>
    <cellStyle name="SAPBEXfilterText 2 3 2 3 2" xfId="50813" xr:uid="{00000000-0005-0000-0000-00004BC60000}"/>
    <cellStyle name="SAPBEXfilterText 2 3 2 4" xfId="50814" xr:uid="{00000000-0005-0000-0000-00004CC60000}"/>
    <cellStyle name="SAPBEXfilterText 2 3 3" xfId="50815" xr:uid="{00000000-0005-0000-0000-00004DC60000}"/>
    <cellStyle name="SAPBEXfilterText 2 3 3 2" xfId="50816" xr:uid="{00000000-0005-0000-0000-00004EC60000}"/>
    <cellStyle name="SAPBEXfilterText 2 3 3 2 2" xfId="50817" xr:uid="{00000000-0005-0000-0000-00004FC60000}"/>
    <cellStyle name="SAPBEXfilterText 2 3 3 3" xfId="50818" xr:uid="{00000000-0005-0000-0000-000050C60000}"/>
    <cellStyle name="SAPBEXfilterText 2 3 4" xfId="50819" xr:uid="{00000000-0005-0000-0000-000051C60000}"/>
    <cellStyle name="SAPBEXfilterText 2 3_Aug" xfId="50820" xr:uid="{00000000-0005-0000-0000-000052C60000}"/>
    <cellStyle name="SAPBEXfilterText 2 4" xfId="50821" xr:uid="{00000000-0005-0000-0000-000053C60000}"/>
    <cellStyle name="SAPBEXfilterText 2 4 2" xfId="50822" xr:uid="{00000000-0005-0000-0000-000054C60000}"/>
    <cellStyle name="SAPBEXfilterText 2 4 2 2" xfId="50823" xr:uid="{00000000-0005-0000-0000-000055C60000}"/>
    <cellStyle name="SAPBEXfilterText 2 4 2 2 2" xfId="50824" xr:uid="{00000000-0005-0000-0000-000056C60000}"/>
    <cellStyle name="SAPBEXfilterText 2 4 2 2 2 2" xfId="50825" xr:uid="{00000000-0005-0000-0000-000057C60000}"/>
    <cellStyle name="SAPBEXfilterText 2 4 2 2 3" xfId="50826" xr:uid="{00000000-0005-0000-0000-000058C60000}"/>
    <cellStyle name="SAPBEXfilterText 2 4 2 3" xfId="50827" xr:uid="{00000000-0005-0000-0000-000059C60000}"/>
    <cellStyle name="SAPBEXfilterText 2 4 2 3 2" xfId="50828" xr:uid="{00000000-0005-0000-0000-00005AC60000}"/>
    <cellStyle name="SAPBEXfilterText 2 4 2 4" xfId="50829" xr:uid="{00000000-0005-0000-0000-00005BC60000}"/>
    <cellStyle name="SAPBEXfilterText 2 4 3" xfId="50830" xr:uid="{00000000-0005-0000-0000-00005CC60000}"/>
    <cellStyle name="SAPBEXfilterText 2 4 3 2" xfId="50831" xr:uid="{00000000-0005-0000-0000-00005DC60000}"/>
    <cellStyle name="SAPBEXfilterText 2 4 3 2 2" xfId="50832" xr:uid="{00000000-0005-0000-0000-00005EC60000}"/>
    <cellStyle name="SAPBEXfilterText 2 4 3 3" xfId="50833" xr:uid="{00000000-0005-0000-0000-00005FC60000}"/>
    <cellStyle name="SAPBEXfilterText 2 4 4" xfId="50834" xr:uid="{00000000-0005-0000-0000-000060C60000}"/>
    <cellStyle name="SAPBEXfilterText 2 4_Aug" xfId="50835" xr:uid="{00000000-0005-0000-0000-000061C60000}"/>
    <cellStyle name="SAPBEXfilterText 2 5" xfId="50836" xr:uid="{00000000-0005-0000-0000-000062C60000}"/>
    <cellStyle name="SAPBEXfilterText 2 5 2" xfId="50837" xr:uid="{00000000-0005-0000-0000-000063C60000}"/>
    <cellStyle name="SAPBEXfilterText 2 5 2 2" xfId="50838" xr:uid="{00000000-0005-0000-0000-000064C60000}"/>
    <cellStyle name="SAPBEXfilterText 2 5 2 2 2" xfId="50839" xr:uid="{00000000-0005-0000-0000-000065C60000}"/>
    <cellStyle name="SAPBEXfilterText 2 5 2 3" xfId="50840" xr:uid="{00000000-0005-0000-0000-000066C60000}"/>
    <cellStyle name="SAPBEXfilterText 2 5 3" xfId="50841" xr:uid="{00000000-0005-0000-0000-000067C60000}"/>
    <cellStyle name="SAPBEXfilterText 2 5 3 2" xfId="50842" xr:uid="{00000000-0005-0000-0000-000068C60000}"/>
    <cellStyle name="SAPBEXfilterText 2 5 4" xfId="50843" xr:uid="{00000000-0005-0000-0000-000069C60000}"/>
    <cellStyle name="SAPBEXfilterText 2 6" xfId="50844" xr:uid="{00000000-0005-0000-0000-00006AC60000}"/>
    <cellStyle name="SAPBEXfilterText 2 6 2" xfId="50845" xr:uid="{00000000-0005-0000-0000-00006BC60000}"/>
    <cellStyle name="SAPBEXfilterText 2 6 2 2" xfId="50846" xr:uid="{00000000-0005-0000-0000-00006CC60000}"/>
    <cellStyle name="SAPBEXfilterText 2 6 3" xfId="50847" xr:uid="{00000000-0005-0000-0000-00006DC60000}"/>
    <cellStyle name="SAPBEXfilterText 2 7" xfId="50848" xr:uid="{00000000-0005-0000-0000-00006EC60000}"/>
    <cellStyle name="SAPBEXfilterText 2_Aug" xfId="50849" xr:uid="{00000000-0005-0000-0000-00006FC60000}"/>
    <cellStyle name="SAPBEXfilterText 3" xfId="50850" xr:uid="{00000000-0005-0000-0000-000070C60000}"/>
    <cellStyle name="SAPBEXfilterText 4" xfId="50851" xr:uid="{00000000-0005-0000-0000-000071C60000}"/>
    <cellStyle name="SAPBEXfilterText_Aug" xfId="50852" xr:uid="{00000000-0005-0000-0000-000072C60000}"/>
    <cellStyle name="SAPBEXformats" xfId="50853" xr:uid="{00000000-0005-0000-0000-000073C60000}"/>
    <cellStyle name="SAPBEXformats 2" xfId="50854" xr:uid="{00000000-0005-0000-0000-000074C60000}"/>
    <cellStyle name="SAPBEXformats 2 2" xfId="50855" xr:uid="{00000000-0005-0000-0000-000075C60000}"/>
    <cellStyle name="SAPBEXformats 3" xfId="50856" xr:uid="{00000000-0005-0000-0000-000076C60000}"/>
    <cellStyle name="SAPBEXformats 4" xfId="50857" xr:uid="{00000000-0005-0000-0000-000077C60000}"/>
    <cellStyle name="SAPBEXformats_Aug" xfId="50858" xr:uid="{00000000-0005-0000-0000-000078C60000}"/>
    <cellStyle name="SAPBEXheaderData" xfId="50859" xr:uid="{00000000-0005-0000-0000-000079C60000}"/>
    <cellStyle name="SAPBEXheaderItem" xfId="50860" xr:uid="{00000000-0005-0000-0000-00007AC60000}"/>
    <cellStyle name="SAPBEXheaderItem 2" xfId="50861" xr:uid="{00000000-0005-0000-0000-00007BC60000}"/>
    <cellStyle name="SAPBEXheaderItem 2 2" xfId="50862" xr:uid="{00000000-0005-0000-0000-00007CC60000}"/>
    <cellStyle name="SAPBEXheaderItem 2 3" xfId="50863" xr:uid="{00000000-0005-0000-0000-00007DC60000}"/>
    <cellStyle name="SAPBEXheaderItem 3" xfId="50864" xr:uid="{00000000-0005-0000-0000-00007EC60000}"/>
    <cellStyle name="SAPBEXheaderItem 4" xfId="50865" xr:uid="{00000000-0005-0000-0000-00007FC60000}"/>
    <cellStyle name="SAPBEXheaderItem_Aug" xfId="50866" xr:uid="{00000000-0005-0000-0000-000080C60000}"/>
    <cellStyle name="SAPBEXheaderText" xfId="50867" xr:uid="{00000000-0005-0000-0000-000081C60000}"/>
    <cellStyle name="SAPBEXheaderText 2" xfId="50868" xr:uid="{00000000-0005-0000-0000-000082C60000}"/>
    <cellStyle name="SAPBEXheaderText 2 2" xfId="50869" xr:uid="{00000000-0005-0000-0000-000083C60000}"/>
    <cellStyle name="SAPBEXheaderText 2 3" xfId="50870" xr:uid="{00000000-0005-0000-0000-000084C60000}"/>
    <cellStyle name="SAPBEXheaderText 3" xfId="50871" xr:uid="{00000000-0005-0000-0000-000085C60000}"/>
    <cellStyle name="SAPBEXheaderText 4" xfId="50872" xr:uid="{00000000-0005-0000-0000-000086C60000}"/>
    <cellStyle name="SAPBEXheaderText_Aug" xfId="50873" xr:uid="{00000000-0005-0000-0000-000087C60000}"/>
    <cellStyle name="SAPBEXHLevel0" xfId="50874" xr:uid="{00000000-0005-0000-0000-000088C60000}"/>
    <cellStyle name="SAPBEXHLevel0 10" xfId="50875" xr:uid="{00000000-0005-0000-0000-000089C60000}"/>
    <cellStyle name="SAPBEXHLevel0 10 2" xfId="50876" xr:uid="{00000000-0005-0000-0000-00008AC60000}"/>
    <cellStyle name="SAPBEXHLevel0 10 2 2" xfId="50877" xr:uid="{00000000-0005-0000-0000-00008BC60000}"/>
    <cellStyle name="SAPBEXHLevel0 10 3" xfId="50878" xr:uid="{00000000-0005-0000-0000-00008CC60000}"/>
    <cellStyle name="SAPBEXHLevel0 10 3 2" xfId="50879" xr:uid="{00000000-0005-0000-0000-00008DC60000}"/>
    <cellStyle name="SAPBEXHLevel0 10 4" xfId="50880" xr:uid="{00000000-0005-0000-0000-00008EC60000}"/>
    <cellStyle name="SAPBEXHLevel0 11" xfId="50881" xr:uid="{00000000-0005-0000-0000-00008FC60000}"/>
    <cellStyle name="SAPBEXHLevel0 11 2" xfId="50882" xr:uid="{00000000-0005-0000-0000-000090C60000}"/>
    <cellStyle name="SAPBEXHLevel0 11 2 2" xfId="50883" xr:uid="{00000000-0005-0000-0000-000091C60000}"/>
    <cellStyle name="SAPBEXHLevel0 11 3" xfId="50884" xr:uid="{00000000-0005-0000-0000-000092C60000}"/>
    <cellStyle name="SAPBEXHLevel0 11 3 2" xfId="50885" xr:uid="{00000000-0005-0000-0000-000093C60000}"/>
    <cellStyle name="SAPBEXHLevel0 11 4" xfId="50886" xr:uid="{00000000-0005-0000-0000-000094C60000}"/>
    <cellStyle name="SAPBEXHLevel0 12" xfId="50887" xr:uid="{00000000-0005-0000-0000-000095C60000}"/>
    <cellStyle name="SAPBEXHLevel0 12 2" xfId="50888" xr:uid="{00000000-0005-0000-0000-000096C60000}"/>
    <cellStyle name="SAPBEXHLevel0 13" xfId="50889" xr:uid="{00000000-0005-0000-0000-000097C60000}"/>
    <cellStyle name="SAPBEXHLevel0 13 2" xfId="50890" xr:uid="{00000000-0005-0000-0000-000098C60000}"/>
    <cellStyle name="SAPBEXHLevel0 14" xfId="50891" xr:uid="{00000000-0005-0000-0000-000099C60000}"/>
    <cellStyle name="SAPBEXHLevel0 14 2" xfId="50892" xr:uid="{00000000-0005-0000-0000-00009AC60000}"/>
    <cellStyle name="SAPBEXHLevel0 15" xfId="50893" xr:uid="{00000000-0005-0000-0000-00009BC60000}"/>
    <cellStyle name="SAPBEXHLevel0 16" xfId="50894" xr:uid="{00000000-0005-0000-0000-00009CC60000}"/>
    <cellStyle name="SAPBEXHLevel0 2" xfId="50895" xr:uid="{00000000-0005-0000-0000-00009DC60000}"/>
    <cellStyle name="SAPBEXHLevel0 2 10" xfId="50896" xr:uid="{00000000-0005-0000-0000-00009EC60000}"/>
    <cellStyle name="SAPBEXHLevel0 2 10 2" xfId="50897" xr:uid="{00000000-0005-0000-0000-00009FC60000}"/>
    <cellStyle name="SAPBEXHLevel0 2 11" xfId="50898" xr:uid="{00000000-0005-0000-0000-0000A0C60000}"/>
    <cellStyle name="SAPBEXHLevel0 2 2" xfId="50899" xr:uid="{00000000-0005-0000-0000-0000A1C60000}"/>
    <cellStyle name="SAPBEXHLevel0 2 2 2" xfId="50900" xr:uid="{00000000-0005-0000-0000-0000A2C60000}"/>
    <cellStyle name="SAPBEXHLevel0 2 2 2 2" xfId="50901" xr:uid="{00000000-0005-0000-0000-0000A3C60000}"/>
    <cellStyle name="SAPBEXHLevel0 2 2 2 2 2" xfId="50902" xr:uid="{00000000-0005-0000-0000-0000A4C60000}"/>
    <cellStyle name="SAPBEXHLevel0 2 2 2 3" xfId="50903" xr:uid="{00000000-0005-0000-0000-0000A5C60000}"/>
    <cellStyle name="SAPBEXHLevel0 2 2 2 3 2" xfId="50904" xr:uid="{00000000-0005-0000-0000-0000A6C60000}"/>
    <cellStyle name="SAPBEXHLevel0 2 2 2 4" xfId="50905" xr:uid="{00000000-0005-0000-0000-0000A7C60000}"/>
    <cellStyle name="SAPBEXHLevel0 2 2 3" xfId="50906" xr:uid="{00000000-0005-0000-0000-0000A8C60000}"/>
    <cellStyle name="SAPBEXHLevel0 2 2 3 2" xfId="50907" xr:uid="{00000000-0005-0000-0000-0000A9C60000}"/>
    <cellStyle name="SAPBEXHLevel0 2 2 3 2 2" xfId="50908" xr:uid="{00000000-0005-0000-0000-0000AAC60000}"/>
    <cellStyle name="SAPBEXHLevel0 2 2 3 3" xfId="50909" xr:uid="{00000000-0005-0000-0000-0000ABC60000}"/>
    <cellStyle name="SAPBEXHLevel0 2 2 3 3 2" xfId="50910" xr:uid="{00000000-0005-0000-0000-0000ACC60000}"/>
    <cellStyle name="SAPBEXHLevel0 2 2 3 4" xfId="50911" xr:uid="{00000000-0005-0000-0000-0000ADC60000}"/>
    <cellStyle name="SAPBEXHLevel0 2 2 4" xfId="50912" xr:uid="{00000000-0005-0000-0000-0000AEC60000}"/>
    <cellStyle name="SAPBEXHLevel0 2 2 4 2" xfId="50913" xr:uid="{00000000-0005-0000-0000-0000AFC60000}"/>
    <cellStyle name="SAPBEXHLevel0 2 2 4 2 2" xfId="50914" xr:uid="{00000000-0005-0000-0000-0000B0C60000}"/>
    <cellStyle name="SAPBEXHLevel0 2 2 4 3" xfId="50915" xr:uid="{00000000-0005-0000-0000-0000B1C60000}"/>
    <cellStyle name="SAPBEXHLevel0 2 2 4 3 2" xfId="50916" xr:uid="{00000000-0005-0000-0000-0000B2C60000}"/>
    <cellStyle name="SAPBEXHLevel0 2 2 4 4" xfId="50917" xr:uid="{00000000-0005-0000-0000-0000B3C60000}"/>
    <cellStyle name="SAPBEXHLevel0 2 2 5" xfId="50918" xr:uid="{00000000-0005-0000-0000-0000B4C60000}"/>
    <cellStyle name="SAPBEXHLevel0 2 2 5 2" xfId="50919" xr:uid="{00000000-0005-0000-0000-0000B5C60000}"/>
    <cellStyle name="SAPBEXHLevel0 2 2 6" xfId="50920" xr:uid="{00000000-0005-0000-0000-0000B6C60000}"/>
    <cellStyle name="SAPBEXHLevel0 2 2 6 2" xfId="50921" xr:uid="{00000000-0005-0000-0000-0000B7C60000}"/>
    <cellStyle name="SAPBEXHLevel0 2 2 7" xfId="50922" xr:uid="{00000000-0005-0000-0000-0000B8C60000}"/>
    <cellStyle name="SAPBEXHLevel0 2 3" xfId="50923" xr:uid="{00000000-0005-0000-0000-0000B9C60000}"/>
    <cellStyle name="SAPBEXHLevel0 2 3 2" xfId="50924" xr:uid="{00000000-0005-0000-0000-0000BAC60000}"/>
    <cellStyle name="SAPBEXHLevel0 2 3 2 2" xfId="50925" xr:uid="{00000000-0005-0000-0000-0000BBC60000}"/>
    <cellStyle name="SAPBEXHLevel0 2 3 3" xfId="50926" xr:uid="{00000000-0005-0000-0000-0000BCC60000}"/>
    <cellStyle name="SAPBEXHLevel0 2 3 3 2" xfId="50927" xr:uid="{00000000-0005-0000-0000-0000BDC60000}"/>
    <cellStyle name="SAPBEXHLevel0 2 3 4" xfId="50928" xr:uid="{00000000-0005-0000-0000-0000BEC60000}"/>
    <cellStyle name="SAPBEXHLevel0 2 4" xfId="50929" xr:uid="{00000000-0005-0000-0000-0000BFC60000}"/>
    <cellStyle name="SAPBEXHLevel0 2 4 2" xfId="50930" xr:uid="{00000000-0005-0000-0000-0000C0C60000}"/>
    <cellStyle name="SAPBEXHLevel0 2 4 2 2" xfId="50931" xr:uid="{00000000-0005-0000-0000-0000C1C60000}"/>
    <cellStyle name="SAPBEXHLevel0 2 4 3" xfId="50932" xr:uid="{00000000-0005-0000-0000-0000C2C60000}"/>
    <cellStyle name="SAPBEXHLevel0 2 4 3 2" xfId="50933" xr:uid="{00000000-0005-0000-0000-0000C3C60000}"/>
    <cellStyle name="SAPBEXHLevel0 2 4 4" xfId="50934" xr:uid="{00000000-0005-0000-0000-0000C4C60000}"/>
    <cellStyle name="SAPBEXHLevel0 2 5" xfId="50935" xr:uid="{00000000-0005-0000-0000-0000C5C60000}"/>
    <cellStyle name="SAPBEXHLevel0 2 5 2" xfId="50936" xr:uid="{00000000-0005-0000-0000-0000C6C60000}"/>
    <cellStyle name="SAPBEXHLevel0 2 5 2 2" xfId="50937" xr:uid="{00000000-0005-0000-0000-0000C7C60000}"/>
    <cellStyle name="SAPBEXHLevel0 2 5 3" xfId="50938" xr:uid="{00000000-0005-0000-0000-0000C8C60000}"/>
    <cellStyle name="SAPBEXHLevel0 2 5 3 2" xfId="50939" xr:uid="{00000000-0005-0000-0000-0000C9C60000}"/>
    <cellStyle name="SAPBEXHLevel0 2 5 4" xfId="50940" xr:uid="{00000000-0005-0000-0000-0000CAC60000}"/>
    <cellStyle name="SAPBEXHLevel0 2 6" xfId="50941" xr:uid="{00000000-0005-0000-0000-0000CBC60000}"/>
    <cellStyle name="SAPBEXHLevel0 2 6 2" xfId="50942" xr:uid="{00000000-0005-0000-0000-0000CCC60000}"/>
    <cellStyle name="SAPBEXHLevel0 2 6 2 2" xfId="50943" xr:uid="{00000000-0005-0000-0000-0000CDC60000}"/>
    <cellStyle name="SAPBEXHLevel0 2 6 3" xfId="50944" xr:uid="{00000000-0005-0000-0000-0000CEC60000}"/>
    <cellStyle name="SAPBEXHLevel0 2 6 3 2" xfId="50945" xr:uid="{00000000-0005-0000-0000-0000CFC60000}"/>
    <cellStyle name="SAPBEXHLevel0 2 6 4" xfId="50946" xr:uid="{00000000-0005-0000-0000-0000D0C60000}"/>
    <cellStyle name="SAPBEXHLevel0 2 7" xfId="50947" xr:uid="{00000000-0005-0000-0000-0000D1C60000}"/>
    <cellStyle name="SAPBEXHLevel0 2 7 2" xfId="50948" xr:uid="{00000000-0005-0000-0000-0000D2C60000}"/>
    <cellStyle name="SAPBEXHLevel0 2 7 2 2" xfId="50949" xr:uid="{00000000-0005-0000-0000-0000D3C60000}"/>
    <cellStyle name="SAPBEXHLevel0 2 7 3" xfId="50950" xr:uid="{00000000-0005-0000-0000-0000D4C60000}"/>
    <cellStyle name="SAPBEXHLevel0 2 7 3 2" xfId="50951" xr:uid="{00000000-0005-0000-0000-0000D5C60000}"/>
    <cellStyle name="SAPBEXHLevel0 2 7 4" xfId="50952" xr:uid="{00000000-0005-0000-0000-0000D6C60000}"/>
    <cellStyle name="SAPBEXHLevel0 2 8" xfId="50953" xr:uid="{00000000-0005-0000-0000-0000D7C60000}"/>
    <cellStyle name="SAPBEXHLevel0 2 8 2" xfId="50954" xr:uid="{00000000-0005-0000-0000-0000D8C60000}"/>
    <cellStyle name="SAPBEXHLevel0 2 9" xfId="50955" xr:uid="{00000000-0005-0000-0000-0000D9C60000}"/>
    <cellStyle name="SAPBEXHLevel0 2 9 2" xfId="50956" xr:uid="{00000000-0005-0000-0000-0000DAC60000}"/>
    <cellStyle name="SAPBEXHLevel0 3" xfId="50957" xr:uid="{00000000-0005-0000-0000-0000DBC60000}"/>
    <cellStyle name="SAPBEXHLevel0 3 10" xfId="50958" xr:uid="{00000000-0005-0000-0000-0000DCC60000}"/>
    <cellStyle name="SAPBEXHLevel0 3 10 2" xfId="50959" xr:uid="{00000000-0005-0000-0000-0000DDC60000}"/>
    <cellStyle name="SAPBEXHLevel0 3 11" xfId="50960" xr:uid="{00000000-0005-0000-0000-0000DEC60000}"/>
    <cellStyle name="SAPBEXHLevel0 3 11 2" xfId="50961" xr:uid="{00000000-0005-0000-0000-0000DFC60000}"/>
    <cellStyle name="SAPBEXHLevel0 3 12" xfId="50962" xr:uid="{00000000-0005-0000-0000-0000E0C60000}"/>
    <cellStyle name="SAPBEXHLevel0 3 13" xfId="50963" xr:uid="{00000000-0005-0000-0000-0000E1C60000}"/>
    <cellStyle name="SAPBEXHLevel0 3 2" xfId="50964" xr:uid="{00000000-0005-0000-0000-0000E2C60000}"/>
    <cellStyle name="SAPBEXHLevel0 3 2 10" xfId="50965" xr:uid="{00000000-0005-0000-0000-0000E3C60000}"/>
    <cellStyle name="SAPBEXHLevel0 3 2 10 2" xfId="50966" xr:uid="{00000000-0005-0000-0000-0000E4C60000}"/>
    <cellStyle name="SAPBEXHLevel0 3 2 11" xfId="50967" xr:uid="{00000000-0005-0000-0000-0000E5C60000}"/>
    <cellStyle name="SAPBEXHLevel0 3 2 2" xfId="50968" xr:uid="{00000000-0005-0000-0000-0000E6C60000}"/>
    <cellStyle name="SAPBEXHLevel0 3 2 2 2" xfId="50969" xr:uid="{00000000-0005-0000-0000-0000E7C60000}"/>
    <cellStyle name="SAPBEXHLevel0 3 2 2 2 2" xfId="50970" xr:uid="{00000000-0005-0000-0000-0000E8C60000}"/>
    <cellStyle name="SAPBEXHLevel0 3 2 2 2 2 2" xfId="50971" xr:uid="{00000000-0005-0000-0000-0000E9C60000}"/>
    <cellStyle name="SAPBEXHLevel0 3 2 2 2 3" xfId="50972" xr:uid="{00000000-0005-0000-0000-0000EAC60000}"/>
    <cellStyle name="SAPBEXHLevel0 3 2 2 2 3 2" xfId="50973" xr:uid="{00000000-0005-0000-0000-0000EBC60000}"/>
    <cellStyle name="SAPBEXHLevel0 3 2 2 2 4" xfId="50974" xr:uid="{00000000-0005-0000-0000-0000ECC60000}"/>
    <cellStyle name="SAPBEXHLevel0 3 2 2 3" xfId="50975" xr:uid="{00000000-0005-0000-0000-0000EDC60000}"/>
    <cellStyle name="SAPBEXHLevel0 3 2 2 3 2" xfId="50976" xr:uid="{00000000-0005-0000-0000-0000EEC60000}"/>
    <cellStyle name="SAPBEXHLevel0 3 2 2 3 2 2" xfId="50977" xr:uid="{00000000-0005-0000-0000-0000EFC60000}"/>
    <cellStyle name="SAPBEXHLevel0 3 2 2 3 3" xfId="50978" xr:uid="{00000000-0005-0000-0000-0000F0C60000}"/>
    <cellStyle name="SAPBEXHLevel0 3 2 2 4" xfId="50979" xr:uid="{00000000-0005-0000-0000-0000F1C60000}"/>
    <cellStyle name="SAPBEXHLevel0 3 2 2 4 2" xfId="50980" xr:uid="{00000000-0005-0000-0000-0000F2C60000}"/>
    <cellStyle name="SAPBEXHLevel0 3 2 2 5" xfId="50981" xr:uid="{00000000-0005-0000-0000-0000F3C60000}"/>
    <cellStyle name="SAPBEXHLevel0 3 2 3" xfId="50982" xr:uid="{00000000-0005-0000-0000-0000F4C60000}"/>
    <cellStyle name="SAPBEXHLevel0 3 2 3 2" xfId="50983" xr:uid="{00000000-0005-0000-0000-0000F5C60000}"/>
    <cellStyle name="SAPBEXHLevel0 3 2 3 2 2" xfId="50984" xr:uid="{00000000-0005-0000-0000-0000F6C60000}"/>
    <cellStyle name="SAPBEXHLevel0 3 2 3 2 2 2" xfId="50985" xr:uid="{00000000-0005-0000-0000-0000F7C60000}"/>
    <cellStyle name="SAPBEXHLevel0 3 2 3 2 3" xfId="50986" xr:uid="{00000000-0005-0000-0000-0000F8C60000}"/>
    <cellStyle name="SAPBEXHLevel0 3 2 3 3" xfId="50987" xr:uid="{00000000-0005-0000-0000-0000F9C60000}"/>
    <cellStyle name="SAPBEXHLevel0 3 2 3 3 2" xfId="50988" xr:uid="{00000000-0005-0000-0000-0000FAC60000}"/>
    <cellStyle name="SAPBEXHLevel0 3 2 3 4" xfId="50989" xr:uid="{00000000-0005-0000-0000-0000FBC60000}"/>
    <cellStyle name="SAPBEXHLevel0 3 2 3 4 2" xfId="50990" xr:uid="{00000000-0005-0000-0000-0000FCC60000}"/>
    <cellStyle name="SAPBEXHLevel0 3 2 3 5" xfId="50991" xr:uid="{00000000-0005-0000-0000-0000FDC60000}"/>
    <cellStyle name="SAPBEXHLevel0 3 2 4" xfId="50992" xr:uid="{00000000-0005-0000-0000-0000FEC60000}"/>
    <cellStyle name="SAPBEXHLevel0 3 2 4 2" xfId="50993" xr:uid="{00000000-0005-0000-0000-0000FFC60000}"/>
    <cellStyle name="SAPBEXHLevel0 3 2 4 2 2" xfId="50994" xr:uid="{00000000-0005-0000-0000-000000C70000}"/>
    <cellStyle name="SAPBEXHLevel0 3 2 4 3" xfId="50995" xr:uid="{00000000-0005-0000-0000-000001C70000}"/>
    <cellStyle name="SAPBEXHLevel0 3 2 4 3 2" xfId="50996" xr:uid="{00000000-0005-0000-0000-000002C70000}"/>
    <cellStyle name="SAPBEXHLevel0 3 2 4 4" xfId="50997" xr:uid="{00000000-0005-0000-0000-000003C70000}"/>
    <cellStyle name="SAPBEXHLevel0 3 2 5" xfId="50998" xr:uid="{00000000-0005-0000-0000-000004C70000}"/>
    <cellStyle name="SAPBEXHLevel0 3 2 5 2" xfId="50999" xr:uid="{00000000-0005-0000-0000-000005C70000}"/>
    <cellStyle name="SAPBEXHLevel0 3 2 5 2 2" xfId="51000" xr:uid="{00000000-0005-0000-0000-000006C70000}"/>
    <cellStyle name="SAPBEXHLevel0 3 2 5 3" xfId="51001" xr:uid="{00000000-0005-0000-0000-000007C70000}"/>
    <cellStyle name="SAPBEXHLevel0 3 2 5 3 2" xfId="51002" xr:uid="{00000000-0005-0000-0000-000008C70000}"/>
    <cellStyle name="SAPBEXHLevel0 3 2 5 4" xfId="51003" xr:uid="{00000000-0005-0000-0000-000009C70000}"/>
    <cellStyle name="SAPBEXHLevel0 3 2 6" xfId="51004" xr:uid="{00000000-0005-0000-0000-00000AC70000}"/>
    <cellStyle name="SAPBEXHLevel0 3 2 6 2" xfId="51005" xr:uid="{00000000-0005-0000-0000-00000BC70000}"/>
    <cellStyle name="SAPBEXHLevel0 3 2 6 2 2" xfId="51006" xr:uid="{00000000-0005-0000-0000-00000CC70000}"/>
    <cellStyle name="SAPBEXHLevel0 3 2 6 3" xfId="51007" xr:uid="{00000000-0005-0000-0000-00000DC70000}"/>
    <cellStyle name="SAPBEXHLevel0 3 2 6 3 2" xfId="51008" xr:uid="{00000000-0005-0000-0000-00000EC70000}"/>
    <cellStyle name="SAPBEXHLevel0 3 2 6 4" xfId="51009" xr:uid="{00000000-0005-0000-0000-00000FC70000}"/>
    <cellStyle name="SAPBEXHLevel0 3 2 7" xfId="51010" xr:uid="{00000000-0005-0000-0000-000010C70000}"/>
    <cellStyle name="SAPBEXHLevel0 3 2 7 2" xfId="51011" xr:uid="{00000000-0005-0000-0000-000011C70000}"/>
    <cellStyle name="SAPBEXHLevel0 3 2 7 2 2" xfId="51012" xr:uid="{00000000-0005-0000-0000-000012C70000}"/>
    <cellStyle name="SAPBEXHLevel0 3 2 7 3" xfId="51013" xr:uid="{00000000-0005-0000-0000-000013C70000}"/>
    <cellStyle name="SAPBEXHLevel0 3 2 7 3 2" xfId="51014" xr:uid="{00000000-0005-0000-0000-000014C70000}"/>
    <cellStyle name="SAPBEXHLevel0 3 2 7 4" xfId="51015" xr:uid="{00000000-0005-0000-0000-000015C70000}"/>
    <cellStyle name="SAPBEXHLevel0 3 2 8" xfId="51016" xr:uid="{00000000-0005-0000-0000-000016C70000}"/>
    <cellStyle name="SAPBEXHLevel0 3 2 8 2" xfId="51017" xr:uid="{00000000-0005-0000-0000-000017C70000}"/>
    <cellStyle name="SAPBEXHLevel0 3 2 9" xfId="51018" xr:uid="{00000000-0005-0000-0000-000018C70000}"/>
    <cellStyle name="SAPBEXHLevel0 3 2 9 2" xfId="51019" xr:uid="{00000000-0005-0000-0000-000019C70000}"/>
    <cellStyle name="SAPBEXHLevel0 3 2_Aug" xfId="51020" xr:uid="{00000000-0005-0000-0000-00001AC70000}"/>
    <cellStyle name="SAPBEXHLevel0 3 3" xfId="51021" xr:uid="{00000000-0005-0000-0000-00001BC70000}"/>
    <cellStyle name="SAPBEXHLevel0 3 3 2" xfId="51022" xr:uid="{00000000-0005-0000-0000-00001CC70000}"/>
    <cellStyle name="SAPBEXHLevel0 3 3 2 2" xfId="51023" xr:uid="{00000000-0005-0000-0000-00001DC70000}"/>
    <cellStyle name="SAPBEXHLevel0 3 3 2 2 2" xfId="51024" xr:uid="{00000000-0005-0000-0000-00001EC70000}"/>
    <cellStyle name="SAPBEXHLevel0 3 3 2 2 2 2" xfId="51025" xr:uid="{00000000-0005-0000-0000-00001FC70000}"/>
    <cellStyle name="SAPBEXHLevel0 3 3 2 2 3" xfId="51026" xr:uid="{00000000-0005-0000-0000-000020C70000}"/>
    <cellStyle name="SAPBEXHLevel0 3 3 2 3" xfId="51027" xr:uid="{00000000-0005-0000-0000-000021C70000}"/>
    <cellStyle name="SAPBEXHLevel0 3 3 2 3 2" xfId="51028" xr:uid="{00000000-0005-0000-0000-000022C70000}"/>
    <cellStyle name="SAPBEXHLevel0 3 3 2 4" xfId="51029" xr:uid="{00000000-0005-0000-0000-000023C70000}"/>
    <cellStyle name="SAPBEXHLevel0 3 3 2 4 2" xfId="51030" xr:uid="{00000000-0005-0000-0000-000024C70000}"/>
    <cellStyle name="SAPBEXHLevel0 3 3 2 5" xfId="51031" xr:uid="{00000000-0005-0000-0000-000025C70000}"/>
    <cellStyle name="SAPBEXHLevel0 3 3 3" xfId="51032" xr:uid="{00000000-0005-0000-0000-000026C70000}"/>
    <cellStyle name="SAPBEXHLevel0 3 3 3 2" xfId="51033" xr:uid="{00000000-0005-0000-0000-000027C70000}"/>
    <cellStyle name="SAPBEXHLevel0 3 3 3 2 2" xfId="51034" xr:uid="{00000000-0005-0000-0000-000028C70000}"/>
    <cellStyle name="SAPBEXHLevel0 3 3 3 3" xfId="51035" xr:uid="{00000000-0005-0000-0000-000029C70000}"/>
    <cellStyle name="SAPBEXHLevel0 3 3 3 3 2" xfId="51036" xr:uid="{00000000-0005-0000-0000-00002AC70000}"/>
    <cellStyle name="SAPBEXHLevel0 3 3 3 4" xfId="51037" xr:uid="{00000000-0005-0000-0000-00002BC70000}"/>
    <cellStyle name="SAPBEXHLevel0 3 3 3 4 2" xfId="51038" xr:uid="{00000000-0005-0000-0000-00002CC70000}"/>
    <cellStyle name="SAPBEXHLevel0 3 3 3 5" xfId="51039" xr:uid="{00000000-0005-0000-0000-00002DC70000}"/>
    <cellStyle name="SAPBEXHLevel0 3 3 4" xfId="51040" xr:uid="{00000000-0005-0000-0000-00002EC70000}"/>
    <cellStyle name="SAPBEXHLevel0 3 3 4 2" xfId="51041" xr:uid="{00000000-0005-0000-0000-00002FC70000}"/>
    <cellStyle name="SAPBEXHLevel0 3 3 5" xfId="51042" xr:uid="{00000000-0005-0000-0000-000030C70000}"/>
    <cellStyle name="SAPBEXHLevel0 3 3 5 2" xfId="51043" xr:uid="{00000000-0005-0000-0000-000031C70000}"/>
    <cellStyle name="SAPBEXHLevel0 3 3 6" xfId="51044" xr:uid="{00000000-0005-0000-0000-000032C70000}"/>
    <cellStyle name="SAPBEXHLevel0 3 3 6 2" xfId="51045" xr:uid="{00000000-0005-0000-0000-000033C70000}"/>
    <cellStyle name="SAPBEXHLevel0 3 3 7" xfId="51046" xr:uid="{00000000-0005-0000-0000-000034C70000}"/>
    <cellStyle name="SAPBEXHLevel0 3 4" xfId="51047" xr:uid="{00000000-0005-0000-0000-000035C70000}"/>
    <cellStyle name="SAPBEXHLevel0 3 4 2" xfId="51048" xr:uid="{00000000-0005-0000-0000-000036C70000}"/>
    <cellStyle name="SAPBEXHLevel0 3 4 2 2" xfId="51049" xr:uid="{00000000-0005-0000-0000-000037C70000}"/>
    <cellStyle name="SAPBEXHLevel0 3 4 2 2 2" xfId="51050" xr:uid="{00000000-0005-0000-0000-000038C70000}"/>
    <cellStyle name="SAPBEXHLevel0 3 4 2 3" xfId="51051" xr:uid="{00000000-0005-0000-0000-000039C70000}"/>
    <cellStyle name="SAPBEXHLevel0 3 4 3" xfId="51052" xr:uid="{00000000-0005-0000-0000-00003AC70000}"/>
    <cellStyle name="SAPBEXHLevel0 3 4 3 2" xfId="51053" xr:uid="{00000000-0005-0000-0000-00003BC70000}"/>
    <cellStyle name="SAPBEXHLevel0 3 4 4" xfId="51054" xr:uid="{00000000-0005-0000-0000-00003CC70000}"/>
    <cellStyle name="SAPBEXHLevel0 3 4 4 2" xfId="51055" xr:uid="{00000000-0005-0000-0000-00003DC70000}"/>
    <cellStyle name="SAPBEXHLevel0 3 4 5" xfId="51056" xr:uid="{00000000-0005-0000-0000-00003EC70000}"/>
    <cellStyle name="SAPBEXHLevel0 3 5" xfId="51057" xr:uid="{00000000-0005-0000-0000-00003FC70000}"/>
    <cellStyle name="SAPBEXHLevel0 3 5 2" xfId="51058" xr:uid="{00000000-0005-0000-0000-000040C70000}"/>
    <cellStyle name="SAPBEXHLevel0 3 5 2 2" xfId="51059" xr:uid="{00000000-0005-0000-0000-000041C70000}"/>
    <cellStyle name="SAPBEXHLevel0 3 5 3" xfId="51060" xr:uid="{00000000-0005-0000-0000-000042C70000}"/>
    <cellStyle name="SAPBEXHLevel0 3 5 3 2" xfId="51061" xr:uid="{00000000-0005-0000-0000-000043C70000}"/>
    <cellStyle name="SAPBEXHLevel0 3 5 4" xfId="51062" xr:uid="{00000000-0005-0000-0000-000044C70000}"/>
    <cellStyle name="SAPBEXHLevel0 3 6" xfId="51063" xr:uid="{00000000-0005-0000-0000-000045C70000}"/>
    <cellStyle name="SAPBEXHLevel0 3 6 2" xfId="51064" xr:uid="{00000000-0005-0000-0000-000046C70000}"/>
    <cellStyle name="SAPBEXHLevel0 3 6 2 2" xfId="51065" xr:uid="{00000000-0005-0000-0000-000047C70000}"/>
    <cellStyle name="SAPBEXHLevel0 3 6 3" xfId="51066" xr:uid="{00000000-0005-0000-0000-000048C70000}"/>
    <cellStyle name="SAPBEXHLevel0 3 6 3 2" xfId="51067" xr:uid="{00000000-0005-0000-0000-000049C70000}"/>
    <cellStyle name="SAPBEXHLevel0 3 6 4" xfId="51068" xr:uid="{00000000-0005-0000-0000-00004AC70000}"/>
    <cellStyle name="SAPBEXHLevel0 3 7" xfId="51069" xr:uid="{00000000-0005-0000-0000-00004BC70000}"/>
    <cellStyle name="SAPBEXHLevel0 3 7 2" xfId="51070" xr:uid="{00000000-0005-0000-0000-00004CC70000}"/>
    <cellStyle name="SAPBEXHLevel0 3 7 2 2" xfId="51071" xr:uid="{00000000-0005-0000-0000-00004DC70000}"/>
    <cellStyle name="SAPBEXHLevel0 3 7 3" xfId="51072" xr:uid="{00000000-0005-0000-0000-00004EC70000}"/>
    <cellStyle name="SAPBEXHLevel0 3 7 3 2" xfId="51073" xr:uid="{00000000-0005-0000-0000-00004FC70000}"/>
    <cellStyle name="SAPBEXHLevel0 3 7 4" xfId="51074" xr:uid="{00000000-0005-0000-0000-000050C70000}"/>
    <cellStyle name="SAPBEXHLevel0 3 8" xfId="51075" xr:uid="{00000000-0005-0000-0000-000051C70000}"/>
    <cellStyle name="SAPBEXHLevel0 3 8 2" xfId="51076" xr:uid="{00000000-0005-0000-0000-000052C70000}"/>
    <cellStyle name="SAPBEXHLevel0 3 8 2 2" xfId="51077" xr:uid="{00000000-0005-0000-0000-000053C70000}"/>
    <cellStyle name="SAPBEXHLevel0 3 8 3" xfId="51078" xr:uid="{00000000-0005-0000-0000-000054C70000}"/>
    <cellStyle name="SAPBEXHLevel0 3 8 3 2" xfId="51079" xr:uid="{00000000-0005-0000-0000-000055C70000}"/>
    <cellStyle name="SAPBEXHLevel0 3 8 4" xfId="51080" xr:uid="{00000000-0005-0000-0000-000056C70000}"/>
    <cellStyle name="SAPBEXHLevel0 3 9" xfId="51081" xr:uid="{00000000-0005-0000-0000-000057C70000}"/>
    <cellStyle name="SAPBEXHLevel0 3 9 2" xfId="51082" xr:uid="{00000000-0005-0000-0000-000058C70000}"/>
    <cellStyle name="SAPBEXHLevel0 3_Aug" xfId="51083" xr:uid="{00000000-0005-0000-0000-000059C70000}"/>
    <cellStyle name="SAPBEXHLevel0 4" xfId="51084" xr:uid="{00000000-0005-0000-0000-00005AC70000}"/>
    <cellStyle name="SAPBEXHLevel0 4 10" xfId="51085" xr:uid="{00000000-0005-0000-0000-00005BC70000}"/>
    <cellStyle name="SAPBEXHLevel0 4 10 2" xfId="51086" xr:uid="{00000000-0005-0000-0000-00005CC70000}"/>
    <cellStyle name="SAPBEXHLevel0 4 11" xfId="51087" xr:uid="{00000000-0005-0000-0000-00005DC70000}"/>
    <cellStyle name="SAPBEXHLevel0 4 11 2" xfId="51088" xr:uid="{00000000-0005-0000-0000-00005EC70000}"/>
    <cellStyle name="SAPBEXHLevel0 4 12" xfId="51089" xr:uid="{00000000-0005-0000-0000-00005FC70000}"/>
    <cellStyle name="SAPBEXHLevel0 4 2" xfId="51090" xr:uid="{00000000-0005-0000-0000-000060C70000}"/>
    <cellStyle name="SAPBEXHLevel0 4 2 10" xfId="51091" xr:uid="{00000000-0005-0000-0000-000061C70000}"/>
    <cellStyle name="SAPBEXHLevel0 4 2 10 2" xfId="51092" xr:uid="{00000000-0005-0000-0000-000062C70000}"/>
    <cellStyle name="SAPBEXHLevel0 4 2 11" xfId="51093" xr:uid="{00000000-0005-0000-0000-000063C70000}"/>
    <cellStyle name="SAPBEXHLevel0 4 2 2" xfId="51094" xr:uid="{00000000-0005-0000-0000-000064C70000}"/>
    <cellStyle name="SAPBEXHLevel0 4 2 2 2" xfId="51095" xr:uid="{00000000-0005-0000-0000-000065C70000}"/>
    <cellStyle name="SAPBEXHLevel0 4 2 2 2 2" xfId="51096" xr:uid="{00000000-0005-0000-0000-000066C70000}"/>
    <cellStyle name="SAPBEXHLevel0 4 2 2 2 2 2" xfId="51097" xr:uid="{00000000-0005-0000-0000-000067C70000}"/>
    <cellStyle name="SAPBEXHLevel0 4 2 2 2 3" xfId="51098" xr:uid="{00000000-0005-0000-0000-000068C70000}"/>
    <cellStyle name="SAPBEXHLevel0 4 2 2 3" xfId="51099" xr:uid="{00000000-0005-0000-0000-000069C70000}"/>
    <cellStyle name="SAPBEXHLevel0 4 2 2 3 2" xfId="51100" xr:uid="{00000000-0005-0000-0000-00006AC70000}"/>
    <cellStyle name="SAPBEXHLevel0 4 2 2 4" xfId="51101" xr:uid="{00000000-0005-0000-0000-00006BC70000}"/>
    <cellStyle name="SAPBEXHLevel0 4 2 2 4 2" xfId="51102" xr:uid="{00000000-0005-0000-0000-00006CC70000}"/>
    <cellStyle name="SAPBEXHLevel0 4 2 2 5" xfId="51103" xr:uid="{00000000-0005-0000-0000-00006DC70000}"/>
    <cellStyle name="SAPBEXHLevel0 4 2 3" xfId="51104" xr:uid="{00000000-0005-0000-0000-00006EC70000}"/>
    <cellStyle name="SAPBEXHLevel0 4 2 3 2" xfId="51105" xr:uid="{00000000-0005-0000-0000-00006FC70000}"/>
    <cellStyle name="SAPBEXHLevel0 4 2 3 2 2" xfId="51106" xr:uid="{00000000-0005-0000-0000-000070C70000}"/>
    <cellStyle name="SAPBEXHLevel0 4 2 3 3" xfId="51107" xr:uid="{00000000-0005-0000-0000-000071C70000}"/>
    <cellStyle name="SAPBEXHLevel0 4 2 3 3 2" xfId="51108" xr:uid="{00000000-0005-0000-0000-000072C70000}"/>
    <cellStyle name="SAPBEXHLevel0 4 2 3 4" xfId="51109" xr:uid="{00000000-0005-0000-0000-000073C70000}"/>
    <cellStyle name="SAPBEXHLevel0 4 2 3 4 2" xfId="51110" xr:uid="{00000000-0005-0000-0000-000074C70000}"/>
    <cellStyle name="SAPBEXHLevel0 4 2 3 5" xfId="51111" xr:uid="{00000000-0005-0000-0000-000075C70000}"/>
    <cellStyle name="SAPBEXHLevel0 4 2 4" xfId="51112" xr:uid="{00000000-0005-0000-0000-000076C70000}"/>
    <cellStyle name="SAPBEXHLevel0 4 2 4 2" xfId="51113" xr:uid="{00000000-0005-0000-0000-000077C70000}"/>
    <cellStyle name="SAPBEXHLevel0 4 2 4 2 2" xfId="51114" xr:uid="{00000000-0005-0000-0000-000078C70000}"/>
    <cellStyle name="SAPBEXHLevel0 4 2 4 3" xfId="51115" xr:uid="{00000000-0005-0000-0000-000079C70000}"/>
    <cellStyle name="SAPBEXHLevel0 4 2 4 3 2" xfId="51116" xr:uid="{00000000-0005-0000-0000-00007AC70000}"/>
    <cellStyle name="SAPBEXHLevel0 4 2 4 4" xfId="51117" xr:uid="{00000000-0005-0000-0000-00007BC70000}"/>
    <cellStyle name="SAPBEXHLevel0 4 2 5" xfId="51118" xr:uid="{00000000-0005-0000-0000-00007CC70000}"/>
    <cellStyle name="SAPBEXHLevel0 4 2 5 2" xfId="51119" xr:uid="{00000000-0005-0000-0000-00007DC70000}"/>
    <cellStyle name="SAPBEXHLevel0 4 2 5 2 2" xfId="51120" xr:uid="{00000000-0005-0000-0000-00007EC70000}"/>
    <cellStyle name="SAPBEXHLevel0 4 2 5 3" xfId="51121" xr:uid="{00000000-0005-0000-0000-00007FC70000}"/>
    <cellStyle name="SAPBEXHLevel0 4 2 5 3 2" xfId="51122" xr:uid="{00000000-0005-0000-0000-000080C70000}"/>
    <cellStyle name="SAPBEXHLevel0 4 2 5 4" xfId="51123" xr:uid="{00000000-0005-0000-0000-000081C70000}"/>
    <cellStyle name="SAPBEXHLevel0 4 2 6" xfId="51124" xr:uid="{00000000-0005-0000-0000-000082C70000}"/>
    <cellStyle name="SAPBEXHLevel0 4 2 6 2" xfId="51125" xr:uid="{00000000-0005-0000-0000-000083C70000}"/>
    <cellStyle name="SAPBEXHLevel0 4 2 6 2 2" xfId="51126" xr:uid="{00000000-0005-0000-0000-000084C70000}"/>
    <cellStyle name="SAPBEXHLevel0 4 2 6 3" xfId="51127" xr:uid="{00000000-0005-0000-0000-000085C70000}"/>
    <cellStyle name="SAPBEXHLevel0 4 2 6 3 2" xfId="51128" xr:uid="{00000000-0005-0000-0000-000086C70000}"/>
    <cellStyle name="SAPBEXHLevel0 4 2 6 4" xfId="51129" xr:uid="{00000000-0005-0000-0000-000087C70000}"/>
    <cellStyle name="SAPBEXHLevel0 4 2 7" xfId="51130" xr:uid="{00000000-0005-0000-0000-000088C70000}"/>
    <cellStyle name="SAPBEXHLevel0 4 2 7 2" xfId="51131" xr:uid="{00000000-0005-0000-0000-000089C70000}"/>
    <cellStyle name="SAPBEXHLevel0 4 2 7 2 2" xfId="51132" xr:uid="{00000000-0005-0000-0000-00008AC70000}"/>
    <cellStyle name="SAPBEXHLevel0 4 2 7 3" xfId="51133" xr:uid="{00000000-0005-0000-0000-00008BC70000}"/>
    <cellStyle name="SAPBEXHLevel0 4 2 7 3 2" xfId="51134" xr:uid="{00000000-0005-0000-0000-00008CC70000}"/>
    <cellStyle name="SAPBEXHLevel0 4 2 7 4" xfId="51135" xr:uid="{00000000-0005-0000-0000-00008DC70000}"/>
    <cellStyle name="SAPBEXHLevel0 4 2 8" xfId="51136" xr:uid="{00000000-0005-0000-0000-00008EC70000}"/>
    <cellStyle name="SAPBEXHLevel0 4 2 8 2" xfId="51137" xr:uid="{00000000-0005-0000-0000-00008FC70000}"/>
    <cellStyle name="SAPBEXHLevel0 4 2 9" xfId="51138" xr:uid="{00000000-0005-0000-0000-000090C70000}"/>
    <cellStyle name="SAPBEXHLevel0 4 2 9 2" xfId="51139" xr:uid="{00000000-0005-0000-0000-000091C70000}"/>
    <cellStyle name="SAPBEXHLevel0 4 3" xfId="51140" xr:uid="{00000000-0005-0000-0000-000092C70000}"/>
    <cellStyle name="SAPBEXHLevel0 4 3 2" xfId="51141" xr:uid="{00000000-0005-0000-0000-000093C70000}"/>
    <cellStyle name="SAPBEXHLevel0 4 3 2 2" xfId="51142" xr:uid="{00000000-0005-0000-0000-000094C70000}"/>
    <cellStyle name="SAPBEXHLevel0 4 3 2 2 2" xfId="51143" xr:uid="{00000000-0005-0000-0000-000095C70000}"/>
    <cellStyle name="SAPBEXHLevel0 4 3 2 3" xfId="51144" xr:uid="{00000000-0005-0000-0000-000096C70000}"/>
    <cellStyle name="SAPBEXHLevel0 4 3 2 3 2" xfId="51145" xr:uid="{00000000-0005-0000-0000-000097C70000}"/>
    <cellStyle name="SAPBEXHLevel0 4 3 2 4" xfId="51146" xr:uid="{00000000-0005-0000-0000-000098C70000}"/>
    <cellStyle name="SAPBEXHLevel0 4 3 2 4 2" xfId="51147" xr:uid="{00000000-0005-0000-0000-000099C70000}"/>
    <cellStyle name="SAPBEXHLevel0 4 3 2 5" xfId="51148" xr:uid="{00000000-0005-0000-0000-00009AC70000}"/>
    <cellStyle name="SAPBEXHLevel0 4 3 3" xfId="51149" xr:uid="{00000000-0005-0000-0000-00009BC70000}"/>
    <cellStyle name="SAPBEXHLevel0 4 3 3 2" xfId="51150" xr:uid="{00000000-0005-0000-0000-00009CC70000}"/>
    <cellStyle name="SAPBEXHLevel0 4 3 3 2 2" xfId="51151" xr:uid="{00000000-0005-0000-0000-00009DC70000}"/>
    <cellStyle name="SAPBEXHLevel0 4 3 3 3" xfId="51152" xr:uid="{00000000-0005-0000-0000-00009EC70000}"/>
    <cellStyle name="SAPBEXHLevel0 4 3 3 3 2" xfId="51153" xr:uid="{00000000-0005-0000-0000-00009FC70000}"/>
    <cellStyle name="SAPBEXHLevel0 4 3 3 4" xfId="51154" xr:uid="{00000000-0005-0000-0000-0000A0C70000}"/>
    <cellStyle name="SAPBEXHLevel0 4 3 4" xfId="51155" xr:uid="{00000000-0005-0000-0000-0000A1C70000}"/>
    <cellStyle name="SAPBEXHLevel0 4 3 4 2" xfId="51156" xr:uid="{00000000-0005-0000-0000-0000A2C70000}"/>
    <cellStyle name="SAPBEXHLevel0 4 3 5" xfId="51157" xr:uid="{00000000-0005-0000-0000-0000A3C70000}"/>
    <cellStyle name="SAPBEXHLevel0 4 3 5 2" xfId="51158" xr:uid="{00000000-0005-0000-0000-0000A4C70000}"/>
    <cellStyle name="SAPBEXHLevel0 4 3 6" xfId="51159" xr:uid="{00000000-0005-0000-0000-0000A5C70000}"/>
    <cellStyle name="SAPBEXHLevel0 4 3 6 2" xfId="51160" xr:uid="{00000000-0005-0000-0000-0000A6C70000}"/>
    <cellStyle name="SAPBEXHLevel0 4 3 7" xfId="51161" xr:uid="{00000000-0005-0000-0000-0000A7C70000}"/>
    <cellStyle name="SAPBEXHLevel0 4 4" xfId="51162" xr:uid="{00000000-0005-0000-0000-0000A8C70000}"/>
    <cellStyle name="SAPBEXHLevel0 4 4 2" xfId="51163" xr:uid="{00000000-0005-0000-0000-0000A9C70000}"/>
    <cellStyle name="SAPBEXHLevel0 4 4 2 2" xfId="51164" xr:uid="{00000000-0005-0000-0000-0000AAC70000}"/>
    <cellStyle name="SAPBEXHLevel0 4 4 3" xfId="51165" xr:uid="{00000000-0005-0000-0000-0000ABC70000}"/>
    <cellStyle name="SAPBEXHLevel0 4 4 3 2" xfId="51166" xr:uid="{00000000-0005-0000-0000-0000ACC70000}"/>
    <cellStyle name="SAPBEXHLevel0 4 4 4" xfId="51167" xr:uid="{00000000-0005-0000-0000-0000ADC70000}"/>
    <cellStyle name="SAPBEXHLevel0 4 5" xfId="51168" xr:uid="{00000000-0005-0000-0000-0000AEC70000}"/>
    <cellStyle name="SAPBEXHLevel0 4 5 2" xfId="51169" xr:uid="{00000000-0005-0000-0000-0000AFC70000}"/>
    <cellStyle name="SAPBEXHLevel0 4 5 2 2" xfId="51170" xr:uid="{00000000-0005-0000-0000-0000B0C70000}"/>
    <cellStyle name="SAPBEXHLevel0 4 5 3" xfId="51171" xr:uid="{00000000-0005-0000-0000-0000B1C70000}"/>
    <cellStyle name="SAPBEXHLevel0 4 5 3 2" xfId="51172" xr:uid="{00000000-0005-0000-0000-0000B2C70000}"/>
    <cellStyle name="SAPBEXHLevel0 4 5 4" xfId="51173" xr:uid="{00000000-0005-0000-0000-0000B3C70000}"/>
    <cellStyle name="SAPBEXHLevel0 4 6" xfId="51174" xr:uid="{00000000-0005-0000-0000-0000B4C70000}"/>
    <cellStyle name="SAPBEXHLevel0 4 6 2" xfId="51175" xr:uid="{00000000-0005-0000-0000-0000B5C70000}"/>
    <cellStyle name="SAPBEXHLevel0 4 6 2 2" xfId="51176" xr:uid="{00000000-0005-0000-0000-0000B6C70000}"/>
    <cellStyle name="SAPBEXHLevel0 4 6 3" xfId="51177" xr:uid="{00000000-0005-0000-0000-0000B7C70000}"/>
    <cellStyle name="SAPBEXHLevel0 4 6 3 2" xfId="51178" xr:uid="{00000000-0005-0000-0000-0000B8C70000}"/>
    <cellStyle name="SAPBEXHLevel0 4 6 4" xfId="51179" xr:uid="{00000000-0005-0000-0000-0000B9C70000}"/>
    <cellStyle name="SAPBEXHLevel0 4 7" xfId="51180" xr:uid="{00000000-0005-0000-0000-0000BAC70000}"/>
    <cellStyle name="SAPBEXHLevel0 4 7 2" xfId="51181" xr:uid="{00000000-0005-0000-0000-0000BBC70000}"/>
    <cellStyle name="SAPBEXHLevel0 4 7 2 2" xfId="51182" xr:uid="{00000000-0005-0000-0000-0000BCC70000}"/>
    <cellStyle name="SAPBEXHLevel0 4 7 3" xfId="51183" xr:uid="{00000000-0005-0000-0000-0000BDC70000}"/>
    <cellStyle name="SAPBEXHLevel0 4 7 3 2" xfId="51184" xr:uid="{00000000-0005-0000-0000-0000BEC70000}"/>
    <cellStyle name="SAPBEXHLevel0 4 7 4" xfId="51185" xr:uid="{00000000-0005-0000-0000-0000BFC70000}"/>
    <cellStyle name="SAPBEXHLevel0 4 8" xfId="51186" xr:uid="{00000000-0005-0000-0000-0000C0C70000}"/>
    <cellStyle name="SAPBEXHLevel0 4 8 2" xfId="51187" xr:uid="{00000000-0005-0000-0000-0000C1C70000}"/>
    <cellStyle name="SAPBEXHLevel0 4 8 2 2" xfId="51188" xr:uid="{00000000-0005-0000-0000-0000C2C70000}"/>
    <cellStyle name="SAPBEXHLevel0 4 8 3" xfId="51189" xr:uid="{00000000-0005-0000-0000-0000C3C70000}"/>
    <cellStyle name="SAPBEXHLevel0 4 8 3 2" xfId="51190" xr:uid="{00000000-0005-0000-0000-0000C4C70000}"/>
    <cellStyle name="SAPBEXHLevel0 4 8 4" xfId="51191" xr:uid="{00000000-0005-0000-0000-0000C5C70000}"/>
    <cellStyle name="SAPBEXHLevel0 4 9" xfId="51192" xr:uid="{00000000-0005-0000-0000-0000C6C70000}"/>
    <cellStyle name="SAPBEXHLevel0 4 9 2" xfId="51193" xr:uid="{00000000-0005-0000-0000-0000C7C70000}"/>
    <cellStyle name="SAPBEXHLevel0 4_Aug" xfId="51194" xr:uid="{00000000-0005-0000-0000-0000C8C70000}"/>
    <cellStyle name="SAPBEXHLevel0 5" xfId="51195" xr:uid="{00000000-0005-0000-0000-0000C9C70000}"/>
    <cellStyle name="SAPBEXHLevel0 5 10" xfId="51196" xr:uid="{00000000-0005-0000-0000-0000CAC70000}"/>
    <cellStyle name="SAPBEXHLevel0 5 10 2" xfId="51197" xr:uid="{00000000-0005-0000-0000-0000CBC70000}"/>
    <cellStyle name="SAPBEXHLevel0 5 11" xfId="51198" xr:uid="{00000000-0005-0000-0000-0000CCC70000}"/>
    <cellStyle name="SAPBEXHLevel0 5 2" xfId="51199" xr:uid="{00000000-0005-0000-0000-0000CDC70000}"/>
    <cellStyle name="SAPBEXHLevel0 5 2 10" xfId="51200" xr:uid="{00000000-0005-0000-0000-0000CEC70000}"/>
    <cellStyle name="SAPBEXHLevel0 5 2 10 2" xfId="51201" xr:uid="{00000000-0005-0000-0000-0000CFC70000}"/>
    <cellStyle name="SAPBEXHLevel0 5 2 11" xfId="51202" xr:uid="{00000000-0005-0000-0000-0000D0C70000}"/>
    <cellStyle name="SAPBEXHLevel0 5 2 2" xfId="51203" xr:uid="{00000000-0005-0000-0000-0000D1C70000}"/>
    <cellStyle name="SAPBEXHLevel0 5 2 2 2" xfId="51204" xr:uid="{00000000-0005-0000-0000-0000D2C70000}"/>
    <cellStyle name="SAPBEXHLevel0 5 2 2 2 2" xfId="51205" xr:uid="{00000000-0005-0000-0000-0000D3C70000}"/>
    <cellStyle name="SAPBEXHLevel0 5 2 2 2 2 2" xfId="51206" xr:uid="{00000000-0005-0000-0000-0000D4C70000}"/>
    <cellStyle name="SAPBEXHLevel0 5 2 2 2 3" xfId="51207" xr:uid="{00000000-0005-0000-0000-0000D5C70000}"/>
    <cellStyle name="SAPBEXHLevel0 5 2 2 3" xfId="51208" xr:uid="{00000000-0005-0000-0000-0000D6C70000}"/>
    <cellStyle name="SAPBEXHLevel0 5 2 2 3 2" xfId="51209" xr:uid="{00000000-0005-0000-0000-0000D7C70000}"/>
    <cellStyle name="SAPBEXHLevel0 5 2 2 4" xfId="51210" xr:uid="{00000000-0005-0000-0000-0000D8C70000}"/>
    <cellStyle name="SAPBEXHLevel0 5 2 2 4 2" xfId="51211" xr:uid="{00000000-0005-0000-0000-0000D9C70000}"/>
    <cellStyle name="SAPBEXHLevel0 5 2 2 5" xfId="51212" xr:uid="{00000000-0005-0000-0000-0000DAC70000}"/>
    <cellStyle name="SAPBEXHLevel0 5 2 3" xfId="51213" xr:uid="{00000000-0005-0000-0000-0000DBC70000}"/>
    <cellStyle name="SAPBEXHLevel0 5 2 3 2" xfId="51214" xr:uid="{00000000-0005-0000-0000-0000DCC70000}"/>
    <cellStyle name="SAPBEXHLevel0 5 2 3 2 2" xfId="51215" xr:uid="{00000000-0005-0000-0000-0000DDC70000}"/>
    <cellStyle name="SAPBEXHLevel0 5 2 3 3" xfId="51216" xr:uid="{00000000-0005-0000-0000-0000DEC70000}"/>
    <cellStyle name="SAPBEXHLevel0 5 2 3 3 2" xfId="51217" xr:uid="{00000000-0005-0000-0000-0000DFC70000}"/>
    <cellStyle name="SAPBEXHLevel0 5 2 3 4" xfId="51218" xr:uid="{00000000-0005-0000-0000-0000E0C70000}"/>
    <cellStyle name="SAPBEXHLevel0 5 2 3 4 2" xfId="51219" xr:uid="{00000000-0005-0000-0000-0000E1C70000}"/>
    <cellStyle name="SAPBEXHLevel0 5 2 3 5" xfId="51220" xr:uid="{00000000-0005-0000-0000-0000E2C70000}"/>
    <cellStyle name="SAPBEXHLevel0 5 2 4" xfId="51221" xr:uid="{00000000-0005-0000-0000-0000E3C70000}"/>
    <cellStyle name="SAPBEXHLevel0 5 2 4 2" xfId="51222" xr:uid="{00000000-0005-0000-0000-0000E4C70000}"/>
    <cellStyle name="SAPBEXHLevel0 5 2 4 2 2" xfId="51223" xr:uid="{00000000-0005-0000-0000-0000E5C70000}"/>
    <cellStyle name="SAPBEXHLevel0 5 2 4 3" xfId="51224" xr:uid="{00000000-0005-0000-0000-0000E6C70000}"/>
    <cellStyle name="SAPBEXHLevel0 5 2 4 3 2" xfId="51225" xr:uid="{00000000-0005-0000-0000-0000E7C70000}"/>
    <cellStyle name="SAPBEXHLevel0 5 2 4 4" xfId="51226" xr:uid="{00000000-0005-0000-0000-0000E8C70000}"/>
    <cellStyle name="SAPBEXHLevel0 5 2 5" xfId="51227" xr:uid="{00000000-0005-0000-0000-0000E9C70000}"/>
    <cellStyle name="SAPBEXHLevel0 5 2 5 2" xfId="51228" xr:uid="{00000000-0005-0000-0000-0000EAC70000}"/>
    <cellStyle name="SAPBEXHLevel0 5 2 5 2 2" xfId="51229" xr:uid="{00000000-0005-0000-0000-0000EBC70000}"/>
    <cellStyle name="SAPBEXHLevel0 5 2 5 3" xfId="51230" xr:uid="{00000000-0005-0000-0000-0000ECC70000}"/>
    <cellStyle name="SAPBEXHLevel0 5 2 5 3 2" xfId="51231" xr:uid="{00000000-0005-0000-0000-0000EDC70000}"/>
    <cellStyle name="SAPBEXHLevel0 5 2 5 4" xfId="51232" xr:uid="{00000000-0005-0000-0000-0000EEC70000}"/>
    <cellStyle name="SAPBEXHLevel0 5 2 6" xfId="51233" xr:uid="{00000000-0005-0000-0000-0000EFC70000}"/>
    <cellStyle name="SAPBEXHLevel0 5 2 6 2" xfId="51234" xr:uid="{00000000-0005-0000-0000-0000F0C70000}"/>
    <cellStyle name="SAPBEXHLevel0 5 2 6 2 2" xfId="51235" xr:uid="{00000000-0005-0000-0000-0000F1C70000}"/>
    <cellStyle name="SAPBEXHLevel0 5 2 6 3" xfId="51236" xr:uid="{00000000-0005-0000-0000-0000F2C70000}"/>
    <cellStyle name="SAPBEXHLevel0 5 2 6 3 2" xfId="51237" xr:uid="{00000000-0005-0000-0000-0000F3C70000}"/>
    <cellStyle name="SAPBEXHLevel0 5 2 6 4" xfId="51238" xr:uid="{00000000-0005-0000-0000-0000F4C70000}"/>
    <cellStyle name="SAPBEXHLevel0 5 2 7" xfId="51239" xr:uid="{00000000-0005-0000-0000-0000F5C70000}"/>
    <cellStyle name="SAPBEXHLevel0 5 2 7 2" xfId="51240" xr:uid="{00000000-0005-0000-0000-0000F6C70000}"/>
    <cellStyle name="SAPBEXHLevel0 5 2 7 2 2" xfId="51241" xr:uid="{00000000-0005-0000-0000-0000F7C70000}"/>
    <cellStyle name="SAPBEXHLevel0 5 2 7 3" xfId="51242" xr:uid="{00000000-0005-0000-0000-0000F8C70000}"/>
    <cellStyle name="SAPBEXHLevel0 5 2 7 3 2" xfId="51243" xr:uid="{00000000-0005-0000-0000-0000F9C70000}"/>
    <cellStyle name="SAPBEXHLevel0 5 2 7 4" xfId="51244" xr:uid="{00000000-0005-0000-0000-0000FAC70000}"/>
    <cellStyle name="SAPBEXHLevel0 5 2 8" xfId="51245" xr:uid="{00000000-0005-0000-0000-0000FBC70000}"/>
    <cellStyle name="SAPBEXHLevel0 5 2 8 2" xfId="51246" xr:uid="{00000000-0005-0000-0000-0000FCC70000}"/>
    <cellStyle name="SAPBEXHLevel0 5 2 9" xfId="51247" xr:uid="{00000000-0005-0000-0000-0000FDC70000}"/>
    <cellStyle name="SAPBEXHLevel0 5 2 9 2" xfId="51248" xr:uid="{00000000-0005-0000-0000-0000FEC70000}"/>
    <cellStyle name="SAPBEXHLevel0 5 3" xfId="51249" xr:uid="{00000000-0005-0000-0000-0000FFC70000}"/>
    <cellStyle name="SAPBEXHLevel0 5 3 2" xfId="51250" xr:uid="{00000000-0005-0000-0000-000000C80000}"/>
    <cellStyle name="SAPBEXHLevel0 5 3 2 2" xfId="51251" xr:uid="{00000000-0005-0000-0000-000001C80000}"/>
    <cellStyle name="SAPBEXHLevel0 5 3 2 2 2" xfId="51252" xr:uid="{00000000-0005-0000-0000-000002C80000}"/>
    <cellStyle name="SAPBEXHLevel0 5 3 2 3" xfId="51253" xr:uid="{00000000-0005-0000-0000-000003C80000}"/>
    <cellStyle name="SAPBEXHLevel0 5 3 3" xfId="51254" xr:uid="{00000000-0005-0000-0000-000004C80000}"/>
    <cellStyle name="SAPBEXHLevel0 5 3 3 2" xfId="51255" xr:uid="{00000000-0005-0000-0000-000005C80000}"/>
    <cellStyle name="SAPBEXHLevel0 5 3 4" xfId="51256" xr:uid="{00000000-0005-0000-0000-000006C80000}"/>
    <cellStyle name="SAPBEXHLevel0 5 3 4 2" xfId="51257" xr:uid="{00000000-0005-0000-0000-000007C80000}"/>
    <cellStyle name="SAPBEXHLevel0 5 3 5" xfId="51258" xr:uid="{00000000-0005-0000-0000-000008C80000}"/>
    <cellStyle name="SAPBEXHLevel0 5 4" xfId="51259" xr:uid="{00000000-0005-0000-0000-000009C80000}"/>
    <cellStyle name="SAPBEXHLevel0 5 4 2" xfId="51260" xr:uid="{00000000-0005-0000-0000-00000AC80000}"/>
    <cellStyle name="SAPBEXHLevel0 5 4 2 2" xfId="51261" xr:uid="{00000000-0005-0000-0000-00000BC80000}"/>
    <cellStyle name="SAPBEXHLevel0 5 4 3" xfId="51262" xr:uid="{00000000-0005-0000-0000-00000CC80000}"/>
    <cellStyle name="SAPBEXHLevel0 5 4 3 2" xfId="51263" xr:uid="{00000000-0005-0000-0000-00000DC80000}"/>
    <cellStyle name="SAPBEXHLevel0 5 4 4" xfId="51264" xr:uid="{00000000-0005-0000-0000-00000EC80000}"/>
    <cellStyle name="SAPBEXHLevel0 5 5" xfId="51265" xr:uid="{00000000-0005-0000-0000-00000FC80000}"/>
    <cellStyle name="SAPBEXHLevel0 5 5 2" xfId="51266" xr:uid="{00000000-0005-0000-0000-000010C80000}"/>
    <cellStyle name="SAPBEXHLevel0 5 5 2 2" xfId="51267" xr:uid="{00000000-0005-0000-0000-000011C80000}"/>
    <cellStyle name="SAPBEXHLevel0 5 5 3" xfId="51268" xr:uid="{00000000-0005-0000-0000-000012C80000}"/>
    <cellStyle name="SAPBEXHLevel0 5 5 3 2" xfId="51269" xr:uid="{00000000-0005-0000-0000-000013C80000}"/>
    <cellStyle name="SAPBEXHLevel0 5 5 4" xfId="51270" xr:uid="{00000000-0005-0000-0000-000014C80000}"/>
    <cellStyle name="SAPBEXHLevel0 5 6" xfId="51271" xr:uid="{00000000-0005-0000-0000-000015C80000}"/>
    <cellStyle name="SAPBEXHLevel0 5 6 2" xfId="51272" xr:uid="{00000000-0005-0000-0000-000016C80000}"/>
    <cellStyle name="SAPBEXHLevel0 5 6 2 2" xfId="51273" xr:uid="{00000000-0005-0000-0000-000017C80000}"/>
    <cellStyle name="SAPBEXHLevel0 5 6 3" xfId="51274" xr:uid="{00000000-0005-0000-0000-000018C80000}"/>
    <cellStyle name="SAPBEXHLevel0 5 6 3 2" xfId="51275" xr:uid="{00000000-0005-0000-0000-000019C80000}"/>
    <cellStyle name="SAPBEXHLevel0 5 6 4" xfId="51276" xr:uid="{00000000-0005-0000-0000-00001AC80000}"/>
    <cellStyle name="SAPBEXHLevel0 5 7" xfId="51277" xr:uid="{00000000-0005-0000-0000-00001BC80000}"/>
    <cellStyle name="SAPBEXHLevel0 5 7 2" xfId="51278" xr:uid="{00000000-0005-0000-0000-00001CC80000}"/>
    <cellStyle name="SAPBEXHLevel0 5 7 2 2" xfId="51279" xr:uid="{00000000-0005-0000-0000-00001DC80000}"/>
    <cellStyle name="SAPBEXHLevel0 5 7 3" xfId="51280" xr:uid="{00000000-0005-0000-0000-00001EC80000}"/>
    <cellStyle name="SAPBEXHLevel0 5 7 3 2" xfId="51281" xr:uid="{00000000-0005-0000-0000-00001FC80000}"/>
    <cellStyle name="SAPBEXHLevel0 5 7 4" xfId="51282" xr:uid="{00000000-0005-0000-0000-000020C80000}"/>
    <cellStyle name="SAPBEXHLevel0 5 8" xfId="51283" xr:uid="{00000000-0005-0000-0000-000021C80000}"/>
    <cellStyle name="SAPBEXHLevel0 5 8 2" xfId="51284" xr:uid="{00000000-0005-0000-0000-000022C80000}"/>
    <cellStyle name="SAPBEXHLevel0 5 9" xfId="51285" xr:uid="{00000000-0005-0000-0000-000023C80000}"/>
    <cellStyle name="SAPBEXHLevel0 5 9 2" xfId="51286" xr:uid="{00000000-0005-0000-0000-000024C80000}"/>
    <cellStyle name="SAPBEXHLevel0 5_Aug" xfId="51287" xr:uid="{00000000-0005-0000-0000-000025C80000}"/>
    <cellStyle name="SAPBEXHLevel0 6" xfId="51288" xr:uid="{00000000-0005-0000-0000-000026C80000}"/>
    <cellStyle name="SAPBEXHLevel0 6 10" xfId="51289" xr:uid="{00000000-0005-0000-0000-000027C80000}"/>
    <cellStyle name="SAPBEXHLevel0 6 10 2" xfId="51290" xr:uid="{00000000-0005-0000-0000-000028C80000}"/>
    <cellStyle name="SAPBEXHLevel0 6 11" xfId="51291" xr:uid="{00000000-0005-0000-0000-000029C80000}"/>
    <cellStyle name="SAPBEXHLevel0 6 2" xfId="51292" xr:uid="{00000000-0005-0000-0000-00002AC80000}"/>
    <cellStyle name="SAPBEXHLevel0 6 2 2" xfId="51293" xr:uid="{00000000-0005-0000-0000-00002BC80000}"/>
    <cellStyle name="SAPBEXHLevel0 6 2 2 2" xfId="51294" xr:uid="{00000000-0005-0000-0000-00002CC80000}"/>
    <cellStyle name="SAPBEXHLevel0 6 2 2 2 2" xfId="51295" xr:uid="{00000000-0005-0000-0000-00002DC80000}"/>
    <cellStyle name="SAPBEXHLevel0 6 2 2 3" xfId="51296" xr:uid="{00000000-0005-0000-0000-00002EC80000}"/>
    <cellStyle name="SAPBEXHLevel0 6 2 2 3 2" xfId="51297" xr:uid="{00000000-0005-0000-0000-00002FC80000}"/>
    <cellStyle name="SAPBEXHLevel0 6 2 2 4" xfId="51298" xr:uid="{00000000-0005-0000-0000-000030C80000}"/>
    <cellStyle name="SAPBEXHLevel0 6 2 2 4 2" xfId="51299" xr:uid="{00000000-0005-0000-0000-000031C80000}"/>
    <cellStyle name="SAPBEXHLevel0 6 2 2 5" xfId="51300" xr:uid="{00000000-0005-0000-0000-000032C80000}"/>
    <cellStyle name="SAPBEXHLevel0 6 2 3" xfId="51301" xr:uid="{00000000-0005-0000-0000-000033C80000}"/>
    <cellStyle name="SAPBEXHLevel0 6 2 3 2" xfId="51302" xr:uid="{00000000-0005-0000-0000-000034C80000}"/>
    <cellStyle name="SAPBEXHLevel0 6 2 3 2 2" xfId="51303" xr:uid="{00000000-0005-0000-0000-000035C80000}"/>
    <cellStyle name="SAPBEXHLevel0 6 2 3 3" xfId="51304" xr:uid="{00000000-0005-0000-0000-000036C80000}"/>
    <cellStyle name="SAPBEXHLevel0 6 2 3 3 2" xfId="51305" xr:uid="{00000000-0005-0000-0000-000037C80000}"/>
    <cellStyle name="SAPBEXHLevel0 6 2 3 4" xfId="51306" xr:uid="{00000000-0005-0000-0000-000038C80000}"/>
    <cellStyle name="SAPBEXHLevel0 6 2 4" xfId="51307" xr:uid="{00000000-0005-0000-0000-000039C80000}"/>
    <cellStyle name="SAPBEXHLevel0 6 2 4 2" xfId="51308" xr:uid="{00000000-0005-0000-0000-00003AC80000}"/>
    <cellStyle name="SAPBEXHLevel0 6 2 5" xfId="51309" xr:uid="{00000000-0005-0000-0000-00003BC80000}"/>
    <cellStyle name="SAPBEXHLevel0 6 2 5 2" xfId="51310" xr:uid="{00000000-0005-0000-0000-00003CC80000}"/>
    <cellStyle name="SAPBEXHLevel0 6 2 6" xfId="51311" xr:uid="{00000000-0005-0000-0000-00003DC80000}"/>
    <cellStyle name="SAPBEXHLevel0 6 2 6 2" xfId="51312" xr:uid="{00000000-0005-0000-0000-00003EC80000}"/>
    <cellStyle name="SAPBEXHLevel0 6 2 7" xfId="51313" xr:uid="{00000000-0005-0000-0000-00003FC80000}"/>
    <cellStyle name="SAPBEXHLevel0 6 3" xfId="51314" xr:uid="{00000000-0005-0000-0000-000040C80000}"/>
    <cellStyle name="SAPBEXHLevel0 6 3 2" xfId="51315" xr:uid="{00000000-0005-0000-0000-000041C80000}"/>
    <cellStyle name="SAPBEXHLevel0 6 3 2 2" xfId="51316" xr:uid="{00000000-0005-0000-0000-000042C80000}"/>
    <cellStyle name="SAPBEXHLevel0 6 3 3" xfId="51317" xr:uid="{00000000-0005-0000-0000-000043C80000}"/>
    <cellStyle name="SAPBEXHLevel0 6 3 3 2" xfId="51318" xr:uid="{00000000-0005-0000-0000-000044C80000}"/>
    <cellStyle name="SAPBEXHLevel0 6 3 4" xfId="51319" xr:uid="{00000000-0005-0000-0000-000045C80000}"/>
    <cellStyle name="SAPBEXHLevel0 6 3 4 2" xfId="51320" xr:uid="{00000000-0005-0000-0000-000046C80000}"/>
    <cellStyle name="SAPBEXHLevel0 6 3 5" xfId="51321" xr:uid="{00000000-0005-0000-0000-000047C80000}"/>
    <cellStyle name="SAPBEXHLevel0 6 4" xfId="51322" xr:uid="{00000000-0005-0000-0000-000048C80000}"/>
    <cellStyle name="SAPBEXHLevel0 6 4 2" xfId="51323" xr:uid="{00000000-0005-0000-0000-000049C80000}"/>
    <cellStyle name="SAPBEXHLevel0 6 4 2 2" xfId="51324" xr:uid="{00000000-0005-0000-0000-00004AC80000}"/>
    <cellStyle name="SAPBEXHLevel0 6 4 3" xfId="51325" xr:uid="{00000000-0005-0000-0000-00004BC80000}"/>
    <cellStyle name="SAPBEXHLevel0 6 4 3 2" xfId="51326" xr:uid="{00000000-0005-0000-0000-00004CC80000}"/>
    <cellStyle name="SAPBEXHLevel0 6 4 4" xfId="51327" xr:uid="{00000000-0005-0000-0000-00004DC80000}"/>
    <cellStyle name="SAPBEXHLevel0 6 5" xfId="51328" xr:uid="{00000000-0005-0000-0000-00004EC80000}"/>
    <cellStyle name="SAPBEXHLevel0 6 5 2" xfId="51329" xr:uid="{00000000-0005-0000-0000-00004FC80000}"/>
    <cellStyle name="SAPBEXHLevel0 6 5 2 2" xfId="51330" xr:uid="{00000000-0005-0000-0000-000050C80000}"/>
    <cellStyle name="SAPBEXHLevel0 6 5 3" xfId="51331" xr:uid="{00000000-0005-0000-0000-000051C80000}"/>
    <cellStyle name="SAPBEXHLevel0 6 5 3 2" xfId="51332" xr:uid="{00000000-0005-0000-0000-000052C80000}"/>
    <cellStyle name="SAPBEXHLevel0 6 5 4" xfId="51333" xr:uid="{00000000-0005-0000-0000-000053C80000}"/>
    <cellStyle name="SAPBEXHLevel0 6 6" xfId="51334" xr:uid="{00000000-0005-0000-0000-000054C80000}"/>
    <cellStyle name="SAPBEXHLevel0 6 6 2" xfId="51335" xr:uid="{00000000-0005-0000-0000-000055C80000}"/>
    <cellStyle name="SAPBEXHLevel0 6 6 2 2" xfId="51336" xr:uid="{00000000-0005-0000-0000-000056C80000}"/>
    <cellStyle name="SAPBEXHLevel0 6 6 3" xfId="51337" xr:uid="{00000000-0005-0000-0000-000057C80000}"/>
    <cellStyle name="SAPBEXHLevel0 6 6 3 2" xfId="51338" xr:uid="{00000000-0005-0000-0000-000058C80000}"/>
    <cellStyle name="SAPBEXHLevel0 6 6 4" xfId="51339" xr:uid="{00000000-0005-0000-0000-000059C80000}"/>
    <cellStyle name="SAPBEXHLevel0 6 7" xfId="51340" xr:uid="{00000000-0005-0000-0000-00005AC80000}"/>
    <cellStyle name="SAPBEXHLevel0 6 7 2" xfId="51341" xr:uid="{00000000-0005-0000-0000-00005BC80000}"/>
    <cellStyle name="SAPBEXHLevel0 6 7 2 2" xfId="51342" xr:uid="{00000000-0005-0000-0000-00005CC80000}"/>
    <cellStyle name="SAPBEXHLevel0 6 7 3" xfId="51343" xr:uid="{00000000-0005-0000-0000-00005DC80000}"/>
    <cellStyle name="SAPBEXHLevel0 6 7 3 2" xfId="51344" xr:uid="{00000000-0005-0000-0000-00005EC80000}"/>
    <cellStyle name="SAPBEXHLevel0 6 7 4" xfId="51345" xr:uid="{00000000-0005-0000-0000-00005FC80000}"/>
    <cellStyle name="SAPBEXHLevel0 6 8" xfId="51346" xr:uid="{00000000-0005-0000-0000-000060C80000}"/>
    <cellStyle name="SAPBEXHLevel0 6 8 2" xfId="51347" xr:uid="{00000000-0005-0000-0000-000061C80000}"/>
    <cellStyle name="SAPBEXHLevel0 6 9" xfId="51348" xr:uid="{00000000-0005-0000-0000-000062C80000}"/>
    <cellStyle name="SAPBEXHLevel0 6 9 2" xfId="51349" xr:uid="{00000000-0005-0000-0000-000063C80000}"/>
    <cellStyle name="SAPBEXHLevel0 7" xfId="51350" xr:uid="{00000000-0005-0000-0000-000064C80000}"/>
    <cellStyle name="SAPBEXHLevel0 7 10" xfId="51351" xr:uid="{00000000-0005-0000-0000-000065C80000}"/>
    <cellStyle name="SAPBEXHLevel0 7 10 2" xfId="51352" xr:uid="{00000000-0005-0000-0000-000066C80000}"/>
    <cellStyle name="SAPBEXHLevel0 7 11" xfId="51353" xr:uid="{00000000-0005-0000-0000-000067C80000}"/>
    <cellStyle name="SAPBEXHLevel0 7 11 2" xfId="51354" xr:uid="{00000000-0005-0000-0000-000068C80000}"/>
    <cellStyle name="SAPBEXHLevel0 7 12" xfId="51355" xr:uid="{00000000-0005-0000-0000-000069C80000}"/>
    <cellStyle name="SAPBEXHLevel0 7 12 2" xfId="51356" xr:uid="{00000000-0005-0000-0000-00006AC80000}"/>
    <cellStyle name="SAPBEXHLevel0 7 13" xfId="51357" xr:uid="{00000000-0005-0000-0000-00006BC80000}"/>
    <cellStyle name="SAPBEXHLevel0 7 2" xfId="51358" xr:uid="{00000000-0005-0000-0000-00006CC80000}"/>
    <cellStyle name="SAPBEXHLevel0 7 2 2" xfId="51359" xr:uid="{00000000-0005-0000-0000-00006DC80000}"/>
    <cellStyle name="SAPBEXHLevel0 7 2 2 2" xfId="51360" xr:uid="{00000000-0005-0000-0000-00006EC80000}"/>
    <cellStyle name="SAPBEXHLevel0 7 2 2 2 2" xfId="51361" xr:uid="{00000000-0005-0000-0000-00006FC80000}"/>
    <cellStyle name="SAPBEXHLevel0 7 2 2 3" xfId="51362" xr:uid="{00000000-0005-0000-0000-000070C80000}"/>
    <cellStyle name="SAPBEXHLevel0 7 2 2 3 2" xfId="51363" xr:uid="{00000000-0005-0000-0000-000071C80000}"/>
    <cellStyle name="SAPBEXHLevel0 7 2 2 4" xfId="51364" xr:uid="{00000000-0005-0000-0000-000072C80000}"/>
    <cellStyle name="SAPBEXHLevel0 7 2 3" xfId="51365" xr:uid="{00000000-0005-0000-0000-000073C80000}"/>
    <cellStyle name="SAPBEXHLevel0 7 2 3 2" xfId="51366" xr:uid="{00000000-0005-0000-0000-000074C80000}"/>
    <cellStyle name="SAPBEXHLevel0 7 2 3 2 2" xfId="51367" xr:uid="{00000000-0005-0000-0000-000075C80000}"/>
    <cellStyle name="SAPBEXHLevel0 7 2 3 3" xfId="51368" xr:uid="{00000000-0005-0000-0000-000076C80000}"/>
    <cellStyle name="SAPBEXHLevel0 7 2 3 3 2" xfId="51369" xr:uid="{00000000-0005-0000-0000-000077C80000}"/>
    <cellStyle name="SAPBEXHLevel0 7 2 3 4" xfId="51370" xr:uid="{00000000-0005-0000-0000-000078C80000}"/>
    <cellStyle name="SAPBEXHLevel0 7 2 4" xfId="51371" xr:uid="{00000000-0005-0000-0000-000079C80000}"/>
    <cellStyle name="SAPBEXHLevel0 7 2 4 2" xfId="51372" xr:uid="{00000000-0005-0000-0000-00007AC80000}"/>
    <cellStyle name="SAPBEXHLevel0 7 2 5" xfId="51373" xr:uid="{00000000-0005-0000-0000-00007BC80000}"/>
    <cellStyle name="SAPBEXHLevel0 7 2 5 2" xfId="51374" xr:uid="{00000000-0005-0000-0000-00007CC80000}"/>
    <cellStyle name="SAPBEXHLevel0 7 2 6" xfId="51375" xr:uid="{00000000-0005-0000-0000-00007DC80000}"/>
    <cellStyle name="SAPBEXHLevel0 7 2 6 2" xfId="51376" xr:uid="{00000000-0005-0000-0000-00007EC80000}"/>
    <cellStyle name="SAPBEXHLevel0 7 2 7" xfId="51377" xr:uid="{00000000-0005-0000-0000-00007FC80000}"/>
    <cellStyle name="SAPBEXHLevel0 7 3" xfId="51378" xr:uid="{00000000-0005-0000-0000-000080C80000}"/>
    <cellStyle name="SAPBEXHLevel0 7 3 2" xfId="51379" xr:uid="{00000000-0005-0000-0000-000081C80000}"/>
    <cellStyle name="SAPBEXHLevel0 7 3 2 2" xfId="51380" xr:uid="{00000000-0005-0000-0000-000082C80000}"/>
    <cellStyle name="SAPBEXHLevel0 7 3 2 2 2" xfId="51381" xr:uid="{00000000-0005-0000-0000-000083C80000}"/>
    <cellStyle name="SAPBEXHLevel0 7 3 2 3" xfId="51382" xr:uid="{00000000-0005-0000-0000-000084C80000}"/>
    <cellStyle name="SAPBEXHLevel0 7 3 2 3 2" xfId="51383" xr:uid="{00000000-0005-0000-0000-000085C80000}"/>
    <cellStyle name="SAPBEXHLevel0 7 3 2 4" xfId="51384" xr:uid="{00000000-0005-0000-0000-000086C80000}"/>
    <cellStyle name="SAPBEXHLevel0 7 3 3" xfId="51385" xr:uid="{00000000-0005-0000-0000-000087C80000}"/>
    <cellStyle name="SAPBEXHLevel0 7 3 3 2" xfId="51386" xr:uid="{00000000-0005-0000-0000-000088C80000}"/>
    <cellStyle name="SAPBEXHLevel0 7 3 3 2 2" xfId="51387" xr:uid="{00000000-0005-0000-0000-000089C80000}"/>
    <cellStyle name="SAPBEXHLevel0 7 3 3 3" xfId="51388" xr:uid="{00000000-0005-0000-0000-00008AC80000}"/>
    <cellStyle name="SAPBEXHLevel0 7 3 3 3 2" xfId="51389" xr:uid="{00000000-0005-0000-0000-00008BC80000}"/>
    <cellStyle name="SAPBEXHLevel0 7 3 3 4" xfId="51390" xr:uid="{00000000-0005-0000-0000-00008CC80000}"/>
    <cellStyle name="SAPBEXHLevel0 7 3 4" xfId="51391" xr:uid="{00000000-0005-0000-0000-00008DC80000}"/>
    <cellStyle name="SAPBEXHLevel0 7 3 4 2" xfId="51392" xr:uid="{00000000-0005-0000-0000-00008EC80000}"/>
    <cellStyle name="SAPBEXHLevel0 7 3 5" xfId="51393" xr:uid="{00000000-0005-0000-0000-00008FC80000}"/>
    <cellStyle name="SAPBEXHLevel0 7 3 5 2" xfId="51394" xr:uid="{00000000-0005-0000-0000-000090C80000}"/>
    <cellStyle name="SAPBEXHLevel0 7 3 6" xfId="51395" xr:uid="{00000000-0005-0000-0000-000091C80000}"/>
    <cellStyle name="SAPBEXHLevel0 7 4" xfId="51396" xr:uid="{00000000-0005-0000-0000-000092C80000}"/>
    <cellStyle name="SAPBEXHLevel0 7 4 2" xfId="51397" xr:uid="{00000000-0005-0000-0000-000093C80000}"/>
    <cellStyle name="SAPBEXHLevel0 7 4 2 2" xfId="51398" xr:uid="{00000000-0005-0000-0000-000094C80000}"/>
    <cellStyle name="SAPBEXHLevel0 7 4 2 2 2" xfId="51399" xr:uid="{00000000-0005-0000-0000-000095C80000}"/>
    <cellStyle name="SAPBEXHLevel0 7 4 2 2 2 2" xfId="51400" xr:uid="{00000000-0005-0000-0000-000096C80000}"/>
    <cellStyle name="SAPBEXHLevel0 7 4 2 2 3" xfId="51401" xr:uid="{00000000-0005-0000-0000-000097C80000}"/>
    <cellStyle name="SAPBEXHLevel0 7 4 2 2 3 2" xfId="51402" xr:uid="{00000000-0005-0000-0000-000098C80000}"/>
    <cellStyle name="SAPBEXHLevel0 7 4 2 2 4" xfId="51403" xr:uid="{00000000-0005-0000-0000-000099C80000}"/>
    <cellStyle name="SAPBEXHLevel0 7 4 2 3" xfId="51404" xr:uid="{00000000-0005-0000-0000-00009AC80000}"/>
    <cellStyle name="SAPBEXHLevel0 7 4 2 3 2" xfId="51405" xr:uid="{00000000-0005-0000-0000-00009BC80000}"/>
    <cellStyle name="SAPBEXHLevel0 7 4 2 3 2 2" xfId="51406" xr:uid="{00000000-0005-0000-0000-00009CC80000}"/>
    <cellStyle name="SAPBEXHLevel0 7 4 2 3 3" xfId="51407" xr:uid="{00000000-0005-0000-0000-00009DC80000}"/>
    <cellStyle name="SAPBEXHLevel0 7 4 2 3 3 2" xfId="51408" xr:uid="{00000000-0005-0000-0000-00009EC80000}"/>
    <cellStyle name="SAPBEXHLevel0 7 4 2 3 4" xfId="51409" xr:uid="{00000000-0005-0000-0000-00009FC80000}"/>
    <cellStyle name="SAPBEXHLevel0 7 4 2 4" xfId="51410" xr:uid="{00000000-0005-0000-0000-0000A0C80000}"/>
    <cellStyle name="SAPBEXHLevel0 7 4 2 4 2" xfId="51411" xr:uid="{00000000-0005-0000-0000-0000A1C80000}"/>
    <cellStyle name="SAPBEXHLevel0 7 4 2 5" xfId="51412" xr:uid="{00000000-0005-0000-0000-0000A2C80000}"/>
    <cellStyle name="SAPBEXHLevel0 7 4 2 5 2" xfId="51413" xr:uid="{00000000-0005-0000-0000-0000A3C80000}"/>
    <cellStyle name="SAPBEXHLevel0 7 4 2 6" xfId="51414" xr:uid="{00000000-0005-0000-0000-0000A4C80000}"/>
    <cellStyle name="SAPBEXHLevel0 7 4 3" xfId="51415" xr:uid="{00000000-0005-0000-0000-0000A5C80000}"/>
    <cellStyle name="SAPBEXHLevel0 7 4 3 2" xfId="51416" xr:uid="{00000000-0005-0000-0000-0000A6C80000}"/>
    <cellStyle name="SAPBEXHLevel0 7 4 3 2 2" xfId="51417" xr:uid="{00000000-0005-0000-0000-0000A7C80000}"/>
    <cellStyle name="SAPBEXHLevel0 7 4 3 3" xfId="51418" xr:uid="{00000000-0005-0000-0000-0000A8C80000}"/>
    <cellStyle name="SAPBEXHLevel0 7 4 3 3 2" xfId="51419" xr:uid="{00000000-0005-0000-0000-0000A9C80000}"/>
    <cellStyle name="SAPBEXHLevel0 7 4 3 4" xfId="51420" xr:uid="{00000000-0005-0000-0000-0000AAC80000}"/>
    <cellStyle name="SAPBEXHLevel0 7 4 4" xfId="51421" xr:uid="{00000000-0005-0000-0000-0000ABC80000}"/>
    <cellStyle name="SAPBEXHLevel0 7 4 4 2" xfId="51422" xr:uid="{00000000-0005-0000-0000-0000ACC80000}"/>
    <cellStyle name="SAPBEXHLevel0 7 4 5" xfId="51423" xr:uid="{00000000-0005-0000-0000-0000ADC80000}"/>
    <cellStyle name="SAPBEXHLevel0 7 4 5 2" xfId="51424" xr:uid="{00000000-0005-0000-0000-0000AEC80000}"/>
    <cellStyle name="SAPBEXHLevel0 7 4 6" xfId="51425" xr:uid="{00000000-0005-0000-0000-0000AFC80000}"/>
    <cellStyle name="SAPBEXHLevel0 7 5" xfId="51426" xr:uid="{00000000-0005-0000-0000-0000B0C80000}"/>
    <cellStyle name="SAPBEXHLevel0 7 5 2" xfId="51427" xr:uid="{00000000-0005-0000-0000-0000B1C80000}"/>
    <cellStyle name="SAPBEXHLevel0 7 5 2 2" xfId="51428" xr:uid="{00000000-0005-0000-0000-0000B2C80000}"/>
    <cellStyle name="SAPBEXHLevel0 7 5 3" xfId="51429" xr:uid="{00000000-0005-0000-0000-0000B3C80000}"/>
    <cellStyle name="SAPBEXHLevel0 7 5 3 2" xfId="51430" xr:uid="{00000000-0005-0000-0000-0000B4C80000}"/>
    <cellStyle name="SAPBEXHLevel0 7 5 4" xfId="51431" xr:uid="{00000000-0005-0000-0000-0000B5C80000}"/>
    <cellStyle name="SAPBEXHLevel0 7 6" xfId="51432" xr:uid="{00000000-0005-0000-0000-0000B6C80000}"/>
    <cellStyle name="SAPBEXHLevel0 7 6 2" xfId="51433" xr:uid="{00000000-0005-0000-0000-0000B7C80000}"/>
    <cellStyle name="SAPBEXHLevel0 7 6 2 2" xfId="51434" xr:uid="{00000000-0005-0000-0000-0000B8C80000}"/>
    <cellStyle name="SAPBEXHLevel0 7 6 3" xfId="51435" xr:uid="{00000000-0005-0000-0000-0000B9C80000}"/>
    <cellStyle name="SAPBEXHLevel0 7 6 3 2" xfId="51436" xr:uid="{00000000-0005-0000-0000-0000BAC80000}"/>
    <cellStyle name="SAPBEXHLevel0 7 6 4" xfId="51437" xr:uid="{00000000-0005-0000-0000-0000BBC80000}"/>
    <cellStyle name="SAPBEXHLevel0 7 7" xfId="51438" xr:uid="{00000000-0005-0000-0000-0000BCC80000}"/>
    <cellStyle name="SAPBEXHLevel0 7 7 2" xfId="51439" xr:uid="{00000000-0005-0000-0000-0000BDC80000}"/>
    <cellStyle name="SAPBEXHLevel0 7 7 2 2" xfId="51440" xr:uid="{00000000-0005-0000-0000-0000BEC80000}"/>
    <cellStyle name="SAPBEXHLevel0 7 7 3" xfId="51441" xr:uid="{00000000-0005-0000-0000-0000BFC80000}"/>
    <cellStyle name="SAPBEXHLevel0 7 7 3 2" xfId="51442" xr:uid="{00000000-0005-0000-0000-0000C0C80000}"/>
    <cellStyle name="SAPBEXHLevel0 7 7 4" xfId="51443" xr:uid="{00000000-0005-0000-0000-0000C1C80000}"/>
    <cellStyle name="SAPBEXHLevel0 7 8" xfId="51444" xr:uid="{00000000-0005-0000-0000-0000C2C80000}"/>
    <cellStyle name="SAPBEXHLevel0 7 8 2" xfId="51445" xr:uid="{00000000-0005-0000-0000-0000C3C80000}"/>
    <cellStyle name="SAPBEXHLevel0 7 8 2 2" xfId="51446" xr:uid="{00000000-0005-0000-0000-0000C4C80000}"/>
    <cellStyle name="SAPBEXHLevel0 7 8 3" xfId="51447" xr:uid="{00000000-0005-0000-0000-0000C5C80000}"/>
    <cellStyle name="SAPBEXHLevel0 7 8 3 2" xfId="51448" xr:uid="{00000000-0005-0000-0000-0000C6C80000}"/>
    <cellStyle name="SAPBEXHLevel0 7 8 4" xfId="51449" xr:uid="{00000000-0005-0000-0000-0000C7C80000}"/>
    <cellStyle name="SAPBEXHLevel0 7 9" xfId="51450" xr:uid="{00000000-0005-0000-0000-0000C8C80000}"/>
    <cellStyle name="SAPBEXHLevel0 7 9 2" xfId="51451" xr:uid="{00000000-0005-0000-0000-0000C9C80000}"/>
    <cellStyle name="SAPBEXHLevel0 7 9 2 2" xfId="51452" xr:uid="{00000000-0005-0000-0000-0000CAC80000}"/>
    <cellStyle name="SAPBEXHLevel0 7 9 3" xfId="51453" xr:uid="{00000000-0005-0000-0000-0000CBC80000}"/>
    <cellStyle name="SAPBEXHLevel0 7 9 3 2" xfId="51454" xr:uid="{00000000-0005-0000-0000-0000CCC80000}"/>
    <cellStyle name="SAPBEXHLevel0 7 9 4" xfId="51455" xr:uid="{00000000-0005-0000-0000-0000CDC80000}"/>
    <cellStyle name="SAPBEXHLevel0 8" xfId="51456" xr:uid="{00000000-0005-0000-0000-0000CEC80000}"/>
    <cellStyle name="SAPBEXHLevel0 8 10" xfId="51457" xr:uid="{00000000-0005-0000-0000-0000CFC80000}"/>
    <cellStyle name="SAPBEXHLevel0 8 10 2" xfId="51458" xr:uid="{00000000-0005-0000-0000-0000D0C80000}"/>
    <cellStyle name="SAPBEXHLevel0 8 11" xfId="51459" xr:uid="{00000000-0005-0000-0000-0000D1C80000}"/>
    <cellStyle name="SAPBEXHLevel0 8 2" xfId="51460" xr:uid="{00000000-0005-0000-0000-0000D2C80000}"/>
    <cellStyle name="SAPBEXHLevel0 8 2 2" xfId="51461" xr:uid="{00000000-0005-0000-0000-0000D3C80000}"/>
    <cellStyle name="SAPBEXHLevel0 8 2 2 2" xfId="51462" xr:uid="{00000000-0005-0000-0000-0000D4C80000}"/>
    <cellStyle name="SAPBEXHLevel0 8 2 2 2 2" xfId="51463" xr:uid="{00000000-0005-0000-0000-0000D5C80000}"/>
    <cellStyle name="SAPBEXHLevel0 8 2 2 3" xfId="51464" xr:uid="{00000000-0005-0000-0000-0000D6C80000}"/>
    <cellStyle name="SAPBEXHLevel0 8 2 2 3 2" xfId="51465" xr:uid="{00000000-0005-0000-0000-0000D7C80000}"/>
    <cellStyle name="SAPBEXHLevel0 8 2 2 4" xfId="51466" xr:uid="{00000000-0005-0000-0000-0000D8C80000}"/>
    <cellStyle name="SAPBEXHLevel0 8 2 3" xfId="51467" xr:uid="{00000000-0005-0000-0000-0000D9C80000}"/>
    <cellStyle name="SAPBEXHLevel0 8 2 3 2" xfId="51468" xr:uid="{00000000-0005-0000-0000-0000DAC80000}"/>
    <cellStyle name="SAPBEXHLevel0 8 2 3 2 2" xfId="51469" xr:uid="{00000000-0005-0000-0000-0000DBC80000}"/>
    <cellStyle name="SAPBEXHLevel0 8 2 3 3" xfId="51470" xr:uid="{00000000-0005-0000-0000-0000DCC80000}"/>
    <cellStyle name="SAPBEXHLevel0 8 2 3 3 2" xfId="51471" xr:uid="{00000000-0005-0000-0000-0000DDC80000}"/>
    <cellStyle name="SAPBEXHLevel0 8 2 3 4" xfId="51472" xr:uid="{00000000-0005-0000-0000-0000DEC80000}"/>
    <cellStyle name="SAPBEXHLevel0 8 2 4" xfId="51473" xr:uid="{00000000-0005-0000-0000-0000DFC80000}"/>
    <cellStyle name="SAPBEXHLevel0 8 2 4 2" xfId="51474" xr:uid="{00000000-0005-0000-0000-0000E0C80000}"/>
    <cellStyle name="SAPBEXHLevel0 8 2 5" xfId="51475" xr:uid="{00000000-0005-0000-0000-0000E1C80000}"/>
    <cellStyle name="SAPBEXHLevel0 8 2 5 2" xfId="51476" xr:uid="{00000000-0005-0000-0000-0000E2C80000}"/>
    <cellStyle name="SAPBEXHLevel0 8 2 6" xfId="51477" xr:uid="{00000000-0005-0000-0000-0000E3C80000}"/>
    <cellStyle name="SAPBEXHLevel0 8 3" xfId="51478" xr:uid="{00000000-0005-0000-0000-0000E4C80000}"/>
    <cellStyle name="SAPBEXHLevel0 8 3 2" xfId="51479" xr:uid="{00000000-0005-0000-0000-0000E5C80000}"/>
    <cellStyle name="SAPBEXHLevel0 8 3 2 2" xfId="51480" xr:uid="{00000000-0005-0000-0000-0000E6C80000}"/>
    <cellStyle name="SAPBEXHLevel0 8 3 2 2 2" xfId="51481" xr:uid="{00000000-0005-0000-0000-0000E7C80000}"/>
    <cellStyle name="SAPBEXHLevel0 8 3 2 3" xfId="51482" xr:uid="{00000000-0005-0000-0000-0000E8C80000}"/>
    <cellStyle name="SAPBEXHLevel0 8 3 2 3 2" xfId="51483" xr:uid="{00000000-0005-0000-0000-0000E9C80000}"/>
    <cellStyle name="SAPBEXHLevel0 8 3 2 4" xfId="51484" xr:uid="{00000000-0005-0000-0000-0000EAC80000}"/>
    <cellStyle name="SAPBEXHLevel0 8 3 3" xfId="51485" xr:uid="{00000000-0005-0000-0000-0000EBC80000}"/>
    <cellStyle name="SAPBEXHLevel0 8 3 3 2" xfId="51486" xr:uid="{00000000-0005-0000-0000-0000ECC80000}"/>
    <cellStyle name="SAPBEXHLevel0 8 3 3 2 2" xfId="51487" xr:uid="{00000000-0005-0000-0000-0000EDC80000}"/>
    <cellStyle name="SAPBEXHLevel0 8 3 3 3" xfId="51488" xr:uid="{00000000-0005-0000-0000-0000EEC80000}"/>
    <cellStyle name="SAPBEXHLevel0 8 3 3 3 2" xfId="51489" xr:uid="{00000000-0005-0000-0000-0000EFC80000}"/>
    <cellStyle name="SAPBEXHLevel0 8 3 3 4" xfId="51490" xr:uid="{00000000-0005-0000-0000-0000F0C80000}"/>
    <cellStyle name="SAPBEXHLevel0 8 3 4" xfId="51491" xr:uid="{00000000-0005-0000-0000-0000F1C80000}"/>
    <cellStyle name="SAPBEXHLevel0 8 3 4 2" xfId="51492" xr:uid="{00000000-0005-0000-0000-0000F2C80000}"/>
    <cellStyle name="SAPBEXHLevel0 8 3 5" xfId="51493" xr:uid="{00000000-0005-0000-0000-0000F3C80000}"/>
    <cellStyle name="SAPBEXHLevel0 8 3 5 2" xfId="51494" xr:uid="{00000000-0005-0000-0000-0000F4C80000}"/>
    <cellStyle name="SAPBEXHLevel0 8 3 6" xfId="51495" xr:uid="{00000000-0005-0000-0000-0000F5C80000}"/>
    <cellStyle name="SAPBEXHLevel0 8 4" xfId="51496" xr:uid="{00000000-0005-0000-0000-0000F6C80000}"/>
    <cellStyle name="SAPBEXHLevel0 8 4 2" xfId="51497" xr:uid="{00000000-0005-0000-0000-0000F7C80000}"/>
    <cellStyle name="SAPBEXHLevel0 8 4 2 2" xfId="51498" xr:uid="{00000000-0005-0000-0000-0000F8C80000}"/>
    <cellStyle name="SAPBEXHLevel0 8 4 2 2 2" xfId="51499" xr:uid="{00000000-0005-0000-0000-0000F9C80000}"/>
    <cellStyle name="SAPBEXHLevel0 8 4 2 2 2 2" xfId="51500" xr:uid="{00000000-0005-0000-0000-0000FAC80000}"/>
    <cellStyle name="SAPBEXHLevel0 8 4 2 2 3" xfId="51501" xr:uid="{00000000-0005-0000-0000-0000FBC80000}"/>
    <cellStyle name="SAPBEXHLevel0 8 4 2 2 3 2" xfId="51502" xr:uid="{00000000-0005-0000-0000-0000FCC80000}"/>
    <cellStyle name="SAPBEXHLevel0 8 4 2 2 4" xfId="51503" xr:uid="{00000000-0005-0000-0000-0000FDC80000}"/>
    <cellStyle name="SAPBEXHLevel0 8 4 2 3" xfId="51504" xr:uid="{00000000-0005-0000-0000-0000FEC80000}"/>
    <cellStyle name="SAPBEXHLevel0 8 4 2 3 2" xfId="51505" xr:uid="{00000000-0005-0000-0000-0000FFC80000}"/>
    <cellStyle name="SAPBEXHLevel0 8 4 2 3 2 2" xfId="51506" xr:uid="{00000000-0005-0000-0000-000000C90000}"/>
    <cellStyle name="SAPBEXHLevel0 8 4 2 3 3" xfId="51507" xr:uid="{00000000-0005-0000-0000-000001C90000}"/>
    <cellStyle name="SAPBEXHLevel0 8 4 2 3 3 2" xfId="51508" xr:uid="{00000000-0005-0000-0000-000002C90000}"/>
    <cellStyle name="SAPBEXHLevel0 8 4 2 3 4" xfId="51509" xr:uid="{00000000-0005-0000-0000-000003C90000}"/>
    <cellStyle name="SAPBEXHLevel0 8 4 2 4" xfId="51510" xr:uid="{00000000-0005-0000-0000-000004C90000}"/>
    <cellStyle name="SAPBEXHLevel0 8 4 2 4 2" xfId="51511" xr:uid="{00000000-0005-0000-0000-000005C90000}"/>
    <cellStyle name="SAPBEXHLevel0 8 4 2 5" xfId="51512" xr:uid="{00000000-0005-0000-0000-000006C90000}"/>
    <cellStyle name="SAPBEXHLevel0 8 4 2 5 2" xfId="51513" xr:uid="{00000000-0005-0000-0000-000007C90000}"/>
    <cellStyle name="SAPBEXHLevel0 8 4 2 6" xfId="51514" xr:uid="{00000000-0005-0000-0000-000008C90000}"/>
    <cellStyle name="SAPBEXHLevel0 8 4 3" xfId="51515" xr:uid="{00000000-0005-0000-0000-000009C90000}"/>
    <cellStyle name="SAPBEXHLevel0 8 4 3 2" xfId="51516" xr:uid="{00000000-0005-0000-0000-00000AC90000}"/>
    <cellStyle name="SAPBEXHLevel0 8 4 3 2 2" xfId="51517" xr:uid="{00000000-0005-0000-0000-00000BC90000}"/>
    <cellStyle name="SAPBEXHLevel0 8 4 3 3" xfId="51518" xr:uid="{00000000-0005-0000-0000-00000CC90000}"/>
    <cellStyle name="SAPBEXHLevel0 8 4 3 3 2" xfId="51519" xr:uid="{00000000-0005-0000-0000-00000DC90000}"/>
    <cellStyle name="SAPBEXHLevel0 8 4 3 4" xfId="51520" xr:uid="{00000000-0005-0000-0000-00000EC90000}"/>
    <cellStyle name="SAPBEXHLevel0 8 4 4" xfId="51521" xr:uid="{00000000-0005-0000-0000-00000FC90000}"/>
    <cellStyle name="SAPBEXHLevel0 8 4 4 2" xfId="51522" xr:uid="{00000000-0005-0000-0000-000010C90000}"/>
    <cellStyle name="SAPBEXHLevel0 8 4 5" xfId="51523" xr:uid="{00000000-0005-0000-0000-000011C90000}"/>
    <cellStyle name="SAPBEXHLevel0 8 4 5 2" xfId="51524" xr:uid="{00000000-0005-0000-0000-000012C90000}"/>
    <cellStyle name="SAPBEXHLevel0 8 4 6" xfId="51525" xr:uid="{00000000-0005-0000-0000-000013C90000}"/>
    <cellStyle name="SAPBEXHLevel0 8 5" xfId="51526" xr:uid="{00000000-0005-0000-0000-000014C90000}"/>
    <cellStyle name="SAPBEXHLevel0 8 5 2" xfId="51527" xr:uid="{00000000-0005-0000-0000-000015C90000}"/>
    <cellStyle name="SAPBEXHLevel0 8 5 2 2" xfId="51528" xr:uid="{00000000-0005-0000-0000-000016C90000}"/>
    <cellStyle name="SAPBEXHLevel0 8 5 3" xfId="51529" xr:uid="{00000000-0005-0000-0000-000017C90000}"/>
    <cellStyle name="SAPBEXHLevel0 8 5 3 2" xfId="51530" xr:uid="{00000000-0005-0000-0000-000018C90000}"/>
    <cellStyle name="SAPBEXHLevel0 8 5 4" xfId="51531" xr:uid="{00000000-0005-0000-0000-000019C90000}"/>
    <cellStyle name="SAPBEXHLevel0 8 6" xfId="51532" xr:uid="{00000000-0005-0000-0000-00001AC90000}"/>
    <cellStyle name="SAPBEXHLevel0 8 6 2" xfId="51533" xr:uid="{00000000-0005-0000-0000-00001BC90000}"/>
    <cellStyle name="SAPBEXHLevel0 8 6 2 2" xfId="51534" xr:uid="{00000000-0005-0000-0000-00001CC90000}"/>
    <cellStyle name="SAPBEXHLevel0 8 6 3" xfId="51535" xr:uid="{00000000-0005-0000-0000-00001DC90000}"/>
    <cellStyle name="SAPBEXHLevel0 8 6 3 2" xfId="51536" xr:uid="{00000000-0005-0000-0000-00001EC90000}"/>
    <cellStyle name="SAPBEXHLevel0 8 6 4" xfId="51537" xr:uid="{00000000-0005-0000-0000-00001FC90000}"/>
    <cellStyle name="SAPBEXHLevel0 8 7" xfId="51538" xr:uid="{00000000-0005-0000-0000-000020C90000}"/>
    <cellStyle name="SAPBEXHLevel0 8 7 2" xfId="51539" xr:uid="{00000000-0005-0000-0000-000021C90000}"/>
    <cellStyle name="SAPBEXHLevel0 8 7 2 2" xfId="51540" xr:uid="{00000000-0005-0000-0000-000022C90000}"/>
    <cellStyle name="SAPBEXHLevel0 8 7 3" xfId="51541" xr:uid="{00000000-0005-0000-0000-000023C90000}"/>
    <cellStyle name="SAPBEXHLevel0 8 7 3 2" xfId="51542" xr:uid="{00000000-0005-0000-0000-000024C90000}"/>
    <cellStyle name="SAPBEXHLevel0 8 7 4" xfId="51543" xr:uid="{00000000-0005-0000-0000-000025C90000}"/>
    <cellStyle name="SAPBEXHLevel0 8 8" xfId="51544" xr:uid="{00000000-0005-0000-0000-000026C90000}"/>
    <cellStyle name="SAPBEXHLevel0 8 8 2" xfId="51545" xr:uid="{00000000-0005-0000-0000-000027C90000}"/>
    <cellStyle name="SAPBEXHLevel0 8 8 2 2" xfId="51546" xr:uid="{00000000-0005-0000-0000-000028C90000}"/>
    <cellStyle name="SAPBEXHLevel0 8 8 3" xfId="51547" xr:uid="{00000000-0005-0000-0000-000029C90000}"/>
    <cellStyle name="SAPBEXHLevel0 8 8 3 2" xfId="51548" xr:uid="{00000000-0005-0000-0000-00002AC90000}"/>
    <cellStyle name="SAPBEXHLevel0 8 8 4" xfId="51549" xr:uid="{00000000-0005-0000-0000-00002BC90000}"/>
    <cellStyle name="SAPBEXHLevel0 8 9" xfId="51550" xr:uid="{00000000-0005-0000-0000-00002CC90000}"/>
    <cellStyle name="SAPBEXHLevel0 8 9 2" xfId="51551" xr:uid="{00000000-0005-0000-0000-00002DC90000}"/>
    <cellStyle name="SAPBEXHLevel0 9" xfId="51552" xr:uid="{00000000-0005-0000-0000-00002EC90000}"/>
    <cellStyle name="SAPBEXHLevel0 9 2" xfId="51553" xr:uid="{00000000-0005-0000-0000-00002FC90000}"/>
    <cellStyle name="SAPBEXHLevel0 9 2 2" xfId="51554" xr:uid="{00000000-0005-0000-0000-000030C90000}"/>
    <cellStyle name="SAPBEXHLevel0 9 2 2 2" xfId="51555" xr:uid="{00000000-0005-0000-0000-000031C90000}"/>
    <cellStyle name="SAPBEXHLevel0 9 2 2 2 2" xfId="51556" xr:uid="{00000000-0005-0000-0000-000032C90000}"/>
    <cellStyle name="SAPBEXHLevel0 9 2 2 3" xfId="51557" xr:uid="{00000000-0005-0000-0000-000033C90000}"/>
    <cellStyle name="SAPBEXHLevel0 9 2 2 3 2" xfId="51558" xr:uid="{00000000-0005-0000-0000-000034C90000}"/>
    <cellStyle name="SAPBEXHLevel0 9 2 2 4" xfId="51559" xr:uid="{00000000-0005-0000-0000-000035C90000}"/>
    <cellStyle name="SAPBEXHLevel0 9 2 3" xfId="51560" xr:uid="{00000000-0005-0000-0000-000036C90000}"/>
    <cellStyle name="SAPBEXHLevel0 9 2 3 2" xfId="51561" xr:uid="{00000000-0005-0000-0000-000037C90000}"/>
    <cellStyle name="SAPBEXHLevel0 9 2 3 2 2" xfId="51562" xr:uid="{00000000-0005-0000-0000-000038C90000}"/>
    <cellStyle name="SAPBEXHLevel0 9 2 3 3" xfId="51563" xr:uid="{00000000-0005-0000-0000-000039C90000}"/>
    <cellStyle name="SAPBEXHLevel0 9 2 3 3 2" xfId="51564" xr:uid="{00000000-0005-0000-0000-00003AC90000}"/>
    <cellStyle name="SAPBEXHLevel0 9 2 3 4" xfId="51565" xr:uid="{00000000-0005-0000-0000-00003BC90000}"/>
    <cellStyle name="SAPBEXHLevel0 9 2 4" xfId="51566" xr:uid="{00000000-0005-0000-0000-00003CC90000}"/>
    <cellStyle name="SAPBEXHLevel0 9 2 4 2" xfId="51567" xr:uid="{00000000-0005-0000-0000-00003DC90000}"/>
    <cellStyle name="SAPBEXHLevel0 9 2 5" xfId="51568" xr:uid="{00000000-0005-0000-0000-00003EC90000}"/>
    <cellStyle name="SAPBEXHLevel0 9 2 5 2" xfId="51569" xr:uid="{00000000-0005-0000-0000-00003FC90000}"/>
    <cellStyle name="SAPBEXHLevel0 9 2 6" xfId="51570" xr:uid="{00000000-0005-0000-0000-000040C90000}"/>
    <cellStyle name="SAPBEXHLevel0 9 3" xfId="51571" xr:uid="{00000000-0005-0000-0000-000041C90000}"/>
    <cellStyle name="SAPBEXHLevel0 9 3 2" xfId="51572" xr:uid="{00000000-0005-0000-0000-000042C90000}"/>
    <cellStyle name="SAPBEXHLevel0 9 3 2 2" xfId="51573" xr:uid="{00000000-0005-0000-0000-000043C90000}"/>
    <cellStyle name="SAPBEXHLevel0 9 3 3" xfId="51574" xr:uid="{00000000-0005-0000-0000-000044C90000}"/>
    <cellStyle name="SAPBEXHLevel0 9 3 3 2" xfId="51575" xr:uid="{00000000-0005-0000-0000-000045C90000}"/>
    <cellStyle name="SAPBEXHLevel0 9 3 4" xfId="51576" xr:uid="{00000000-0005-0000-0000-000046C90000}"/>
    <cellStyle name="SAPBEXHLevel0 9 4" xfId="51577" xr:uid="{00000000-0005-0000-0000-000047C90000}"/>
    <cellStyle name="SAPBEXHLevel0 9 4 2" xfId="51578" xr:uid="{00000000-0005-0000-0000-000048C90000}"/>
    <cellStyle name="SAPBEXHLevel0 9 5" xfId="51579" xr:uid="{00000000-0005-0000-0000-000049C90000}"/>
    <cellStyle name="SAPBEXHLevel0 9 5 2" xfId="51580" xr:uid="{00000000-0005-0000-0000-00004AC90000}"/>
    <cellStyle name="SAPBEXHLevel0 9 6" xfId="51581" xr:uid="{00000000-0005-0000-0000-00004BC90000}"/>
    <cellStyle name="SAPBEXHLevel0_Aug" xfId="51582" xr:uid="{00000000-0005-0000-0000-00004CC90000}"/>
    <cellStyle name="SAPBEXHLevel0X" xfId="51583" xr:uid="{00000000-0005-0000-0000-00004DC90000}"/>
    <cellStyle name="SAPBEXHLevel0X 10" xfId="51584" xr:uid="{00000000-0005-0000-0000-00004EC90000}"/>
    <cellStyle name="SAPBEXHLevel0X 10 2" xfId="51585" xr:uid="{00000000-0005-0000-0000-00004FC90000}"/>
    <cellStyle name="SAPBEXHLevel0X 10 2 2" xfId="51586" xr:uid="{00000000-0005-0000-0000-000050C90000}"/>
    <cellStyle name="SAPBEXHLevel0X 10 3" xfId="51587" xr:uid="{00000000-0005-0000-0000-000051C90000}"/>
    <cellStyle name="SAPBEXHLevel0X 10 3 2" xfId="51588" xr:uid="{00000000-0005-0000-0000-000052C90000}"/>
    <cellStyle name="SAPBEXHLevel0X 10 4" xfId="51589" xr:uid="{00000000-0005-0000-0000-000053C90000}"/>
    <cellStyle name="SAPBEXHLevel0X 11" xfId="51590" xr:uid="{00000000-0005-0000-0000-000054C90000}"/>
    <cellStyle name="SAPBEXHLevel0X 11 2" xfId="51591" xr:uid="{00000000-0005-0000-0000-000055C90000}"/>
    <cellStyle name="SAPBEXHLevel0X 11 2 2" xfId="51592" xr:uid="{00000000-0005-0000-0000-000056C90000}"/>
    <cellStyle name="SAPBEXHLevel0X 11 3" xfId="51593" xr:uid="{00000000-0005-0000-0000-000057C90000}"/>
    <cellStyle name="SAPBEXHLevel0X 11 3 2" xfId="51594" xr:uid="{00000000-0005-0000-0000-000058C90000}"/>
    <cellStyle name="SAPBEXHLevel0X 11 4" xfId="51595" xr:uid="{00000000-0005-0000-0000-000059C90000}"/>
    <cellStyle name="SAPBEXHLevel0X 12" xfId="51596" xr:uid="{00000000-0005-0000-0000-00005AC90000}"/>
    <cellStyle name="SAPBEXHLevel0X 12 2" xfId="51597" xr:uid="{00000000-0005-0000-0000-00005BC90000}"/>
    <cellStyle name="SAPBEXHLevel0X 13" xfId="51598" xr:uid="{00000000-0005-0000-0000-00005CC90000}"/>
    <cellStyle name="SAPBEXHLevel0X 13 2" xfId="51599" xr:uid="{00000000-0005-0000-0000-00005DC90000}"/>
    <cellStyle name="SAPBEXHLevel0X 14" xfId="51600" xr:uid="{00000000-0005-0000-0000-00005EC90000}"/>
    <cellStyle name="SAPBEXHLevel0X 14 2" xfId="51601" xr:uid="{00000000-0005-0000-0000-00005FC90000}"/>
    <cellStyle name="SAPBEXHLevel0X 15" xfId="51602" xr:uid="{00000000-0005-0000-0000-000060C90000}"/>
    <cellStyle name="SAPBEXHLevel0X 16" xfId="51603" xr:uid="{00000000-0005-0000-0000-000061C90000}"/>
    <cellStyle name="SAPBEXHLevel0X 2" xfId="51604" xr:uid="{00000000-0005-0000-0000-000062C90000}"/>
    <cellStyle name="SAPBEXHLevel0X 2 10" xfId="51605" xr:uid="{00000000-0005-0000-0000-000063C90000}"/>
    <cellStyle name="SAPBEXHLevel0X 2 10 2" xfId="51606" xr:uid="{00000000-0005-0000-0000-000064C90000}"/>
    <cellStyle name="SAPBEXHLevel0X 2 11" xfId="51607" xr:uid="{00000000-0005-0000-0000-000065C90000}"/>
    <cellStyle name="SAPBEXHLevel0X 2 2" xfId="51608" xr:uid="{00000000-0005-0000-0000-000066C90000}"/>
    <cellStyle name="SAPBEXHLevel0X 2 2 2" xfId="51609" xr:uid="{00000000-0005-0000-0000-000067C90000}"/>
    <cellStyle name="SAPBEXHLevel0X 2 2 2 2" xfId="51610" xr:uid="{00000000-0005-0000-0000-000068C90000}"/>
    <cellStyle name="SAPBEXHLevel0X 2 2 2 2 2" xfId="51611" xr:uid="{00000000-0005-0000-0000-000069C90000}"/>
    <cellStyle name="SAPBEXHLevel0X 2 2 2 3" xfId="51612" xr:uid="{00000000-0005-0000-0000-00006AC90000}"/>
    <cellStyle name="SAPBEXHLevel0X 2 2 2 3 2" xfId="51613" xr:uid="{00000000-0005-0000-0000-00006BC90000}"/>
    <cellStyle name="SAPBEXHLevel0X 2 2 2 4" xfId="51614" xr:uid="{00000000-0005-0000-0000-00006CC90000}"/>
    <cellStyle name="SAPBEXHLevel0X 2 2 3" xfId="51615" xr:uid="{00000000-0005-0000-0000-00006DC90000}"/>
    <cellStyle name="SAPBEXHLevel0X 2 2 3 2" xfId="51616" xr:uid="{00000000-0005-0000-0000-00006EC90000}"/>
    <cellStyle name="SAPBEXHLevel0X 2 2 3 2 2" xfId="51617" xr:uid="{00000000-0005-0000-0000-00006FC90000}"/>
    <cellStyle name="SAPBEXHLevel0X 2 2 3 3" xfId="51618" xr:uid="{00000000-0005-0000-0000-000070C90000}"/>
    <cellStyle name="SAPBEXHLevel0X 2 2 3 3 2" xfId="51619" xr:uid="{00000000-0005-0000-0000-000071C90000}"/>
    <cellStyle name="SAPBEXHLevel0X 2 2 3 4" xfId="51620" xr:uid="{00000000-0005-0000-0000-000072C90000}"/>
    <cellStyle name="SAPBEXHLevel0X 2 2 4" xfId="51621" xr:uid="{00000000-0005-0000-0000-000073C90000}"/>
    <cellStyle name="SAPBEXHLevel0X 2 2 4 2" xfId="51622" xr:uid="{00000000-0005-0000-0000-000074C90000}"/>
    <cellStyle name="SAPBEXHLevel0X 2 2 4 2 2" xfId="51623" xr:uid="{00000000-0005-0000-0000-000075C90000}"/>
    <cellStyle name="SAPBEXHLevel0X 2 2 4 3" xfId="51624" xr:uid="{00000000-0005-0000-0000-000076C90000}"/>
    <cellStyle name="SAPBEXHLevel0X 2 2 4 3 2" xfId="51625" xr:uid="{00000000-0005-0000-0000-000077C90000}"/>
    <cellStyle name="SAPBEXHLevel0X 2 2 4 4" xfId="51626" xr:uid="{00000000-0005-0000-0000-000078C90000}"/>
    <cellStyle name="SAPBEXHLevel0X 2 2 5" xfId="51627" xr:uid="{00000000-0005-0000-0000-000079C90000}"/>
    <cellStyle name="SAPBEXHLevel0X 2 2 5 2" xfId="51628" xr:uid="{00000000-0005-0000-0000-00007AC90000}"/>
    <cellStyle name="SAPBEXHLevel0X 2 2 6" xfId="51629" xr:uid="{00000000-0005-0000-0000-00007BC90000}"/>
    <cellStyle name="SAPBEXHLevel0X 2 2 6 2" xfId="51630" xr:uid="{00000000-0005-0000-0000-00007CC90000}"/>
    <cellStyle name="SAPBEXHLevel0X 2 2 7" xfId="51631" xr:uid="{00000000-0005-0000-0000-00007DC90000}"/>
    <cellStyle name="SAPBEXHLevel0X 2 3" xfId="51632" xr:uid="{00000000-0005-0000-0000-00007EC90000}"/>
    <cellStyle name="SAPBEXHLevel0X 2 3 2" xfId="51633" xr:uid="{00000000-0005-0000-0000-00007FC90000}"/>
    <cellStyle name="SAPBEXHLevel0X 2 3 2 2" xfId="51634" xr:uid="{00000000-0005-0000-0000-000080C90000}"/>
    <cellStyle name="SAPBEXHLevel0X 2 3 3" xfId="51635" xr:uid="{00000000-0005-0000-0000-000081C90000}"/>
    <cellStyle name="SAPBEXHLevel0X 2 3 3 2" xfId="51636" xr:uid="{00000000-0005-0000-0000-000082C90000}"/>
    <cellStyle name="SAPBEXHLevel0X 2 3 4" xfId="51637" xr:uid="{00000000-0005-0000-0000-000083C90000}"/>
    <cellStyle name="SAPBEXHLevel0X 2 4" xfId="51638" xr:uid="{00000000-0005-0000-0000-000084C90000}"/>
    <cellStyle name="SAPBEXHLevel0X 2 4 2" xfId="51639" xr:uid="{00000000-0005-0000-0000-000085C90000}"/>
    <cellStyle name="SAPBEXHLevel0X 2 4 2 2" xfId="51640" xr:uid="{00000000-0005-0000-0000-000086C90000}"/>
    <cellStyle name="SAPBEXHLevel0X 2 4 3" xfId="51641" xr:uid="{00000000-0005-0000-0000-000087C90000}"/>
    <cellStyle name="SAPBEXHLevel0X 2 4 3 2" xfId="51642" xr:uid="{00000000-0005-0000-0000-000088C90000}"/>
    <cellStyle name="SAPBEXHLevel0X 2 4 4" xfId="51643" xr:uid="{00000000-0005-0000-0000-000089C90000}"/>
    <cellStyle name="SAPBEXHLevel0X 2 5" xfId="51644" xr:uid="{00000000-0005-0000-0000-00008AC90000}"/>
    <cellStyle name="SAPBEXHLevel0X 2 5 2" xfId="51645" xr:uid="{00000000-0005-0000-0000-00008BC90000}"/>
    <cellStyle name="SAPBEXHLevel0X 2 5 2 2" xfId="51646" xr:uid="{00000000-0005-0000-0000-00008CC90000}"/>
    <cellStyle name="SAPBEXHLevel0X 2 5 3" xfId="51647" xr:uid="{00000000-0005-0000-0000-00008DC90000}"/>
    <cellStyle name="SAPBEXHLevel0X 2 5 3 2" xfId="51648" xr:uid="{00000000-0005-0000-0000-00008EC90000}"/>
    <cellStyle name="SAPBEXHLevel0X 2 5 4" xfId="51649" xr:uid="{00000000-0005-0000-0000-00008FC90000}"/>
    <cellStyle name="SAPBEXHLevel0X 2 6" xfId="51650" xr:uid="{00000000-0005-0000-0000-000090C90000}"/>
    <cellStyle name="SAPBEXHLevel0X 2 6 2" xfId="51651" xr:uid="{00000000-0005-0000-0000-000091C90000}"/>
    <cellStyle name="SAPBEXHLevel0X 2 6 2 2" xfId="51652" xr:uid="{00000000-0005-0000-0000-000092C90000}"/>
    <cellStyle name="SAPBEXHLevel0X 2 6 3" xfId="51653" xr:uid="{00000000-0005-0000-0000-000093C90000}"/>
    <cellStyle name="SAPBEXHLevel0X 2 6 3 2" xfId="51654" xr:uid="{00000000-0005-0000-0000-000094C90000}"/>
    <cellStyle name="SAPBEXHLevel0X 2 6 4" xfId="51655" xr:uid="{00000000-0005-0000-0000-000095C90000}"/>
    <cellStyle name="SAPBEXHLevel0X 2 7" xfId="51656" xr:uid="{00000000-0005-0000-0000-000096C90000}"/>
    <cellStyle name="SAPBEXHLevel0X 2 7 2" xfId="51657" xr:uid="{00000000-0005-0000-0000-000097C90000}"/>
    <cellStyle name="SAPBEXHLevel0X 2 7 2 2" xfId="51658" xr:uid="{00000000-0005-0000-0000-000098C90000}"/>
    <cellStyle name="SAPBEXHLevel0X 2 7 3" xfId="51659" xr:uid="{00000000-0005-0000-0000-000099C90000}"/>
    <cellStyle name="SAPBEXHLevel0X 2 7 3 2" xfId="51660" xr:uid="{00000000-0005-0000-0000-00009AC90000}"/>
    <cellStyle name="SAPBEXHLevel0X 2 7 4" xfId="51661" xr:uid="{00000000-0005-0000-0000-00009BC90000}"/>
    <cellStyle name="SAPBEXHLevel0X 2 8" xfId="51662" xr:uid="{00000000-0005-0000-0000-00009CC90000}"/>
    <cellStyle name="SAPBEXHLevel0X 2 8 2" xfId="51663" xr:uid="{00000000-0005-0000-0000-00009DC90000}"/>
    <cellStyle name="SAPBEXHLevel0X 2 9" xfId="51664" xr:uid="{00000000-0005-0000-0000-00009EC90000}"/>
    <cellStyle name="SAPBEXHLevel0X 2 9 2" xfId="51665" xr:uid="{00000000-0005-0000-0000-00009FC90000}"/>
    <cellStyle name="SAPBEXHLevel0X 3" xfId="51666" xr:uid="{00000000-0005-0000-0000-0000A0C90000}"/>
    <cellStyle name="SAPBEXHLevel0X 3 10" xfId="51667" xr:uid="{00000000-0005-0000-0000-0000A1C90000}"/>
    <cellStyle name="SAPBEXHLevel0X 3 10 2" xfId="51668" xr:uid="{00000000-0005-0000-0000-0000A2C90000}"/>
    <cellStyle name="SAPBEXHLevel0X 3 11" xfId="51669" xr:uid="{00000000-0005-0000-0000-0000A3C90000}"/>
    <cellStyle name="SAPBEXHLevel0X 3 11 2" xfId="51670" xr:uid="{00000000-0005-0000-0000-0000A4C90000}"/>
    <cellStyle name="SAPBEXHLevel0X 3 12" xfId="51671" xr:uid="{00000000-0005-0000-0000-0000A5C90000}"/>
    <cellStyle name="SAPBEXHLevel0X 3 13" xfId="51672" xr:uid="{00000000-0005-0000-0000-0000A6C90000}"/>
    <cellStyle name="SAPBEXHLevel0X 3 2" xfId="51673" xr:uid="{00000000-0005-0000-0000-0000A7C90000}"/>
    <cellStyle name="SAPBEXHLevel0X 3 2 10" xfId="51674" xr:uid="{00000000-0005-0000-0000-0000A8C90000}"/>
    <cellStyle name="SAPBEXHLevel0X 3 2 10 2" xfId="51675" xr:uid="{00000000-0005-0000-0000-0000A9C90000}"/>
    <cellStyle name="SAPBEXHLevel0X 3 2 11" xfId="51676" xr:uid="{00000000-0005-0000-0000-0000AAC90000}"/>
    <cellStyle name="SAPBEXHLevel0X 3 2 2" xfId="51677" xr:uid="{00000000-0005-0000-0000-0000ABC90000}"/>
    <cellStyle name="SAPBEXHLevel0X 3 2 2 2" xfId="51678" xr:uid="{00000000-0005-0000-0000-0000ACC90000}"/>
    <cellStyle name="SAPBEXHLevel0X 3 2 2 2 2" xfId="51679" xr:uid="{00000000-0005-0000-0000-0000ADC90000}"/>
    <cellStyle name="SAPBEXHLevel0X 3 2 2 2 2 2" xfId="51680" xr:uid="{00000000-0005-0000-0000-0000AEC90000}"/>
    <cellStyle name="SAPBEXHLevel0X 3 2 2 2 3" xfId="51681" xr:uid="{00000000-0005-0000-0000-0000AFC90000}"/>
    <cellStyle name="SAPBEXHLevel0X 3 2 2 2 3 2" xfId="51682" xr:uid="{00000000-0005-0000-0000-0000B0C90000}"/>
    <cellStyle name="SAPBEXHLevel0X 3 2 2 2 4" xfId="51683" xr:uid="{00000000-0005-0000-0000-0000B1C90000}"/>
    <cellStyle name="SAPBEXHLevel0X 3 2 2 3" xfId="51684" xr:uid="{00000000-0005-0000-0000-0000B2C90000}"/>
    <cellStyle name="SAPBEXHLevel0X 3 2 2 3 2" xfId="51685" xr:uid="{00000000-0005-0000-0000-0000B3C90000}"/>
    <cellStyle name="SAPBEXHLevel0X 3 2 2 3 2 2" xfId="51686" xr:uid="{00000000-0005-0000-0000-0000B4C90000}"/>
    <cellStyle name="SAPBEXHLevel0X 3 2 2 3 3" xfId="51687" xr:uid="{00000000-0005-0000-0000-0000B5C90000}"/>
    <cellStyle name="SAPBEXHLevel0X 3 2 2 4" xfId="51688" xr:uid="{00000000-0005-0000-0000-0000B6C90000}"/>
    <cellStyle name="SAPBEXHLevel0X 3 2 2 4 2" xfId="51689" xr:uid="{00000000-0005-0000-0000-0000B7C90000}"/>
    <cellStyle name="SAPBEXHLevel0X 3 2 2 5" xfId="51690" xr:uid="{00000000-0005-0000-0000-0000B8C90000}"/>
    <cellStyle name="SAPBEXHLevel0X 3 2 3" xfId="51691" xr:uid="{00000000-0005-0000-0000-0000B9C90000}"/>
    <cellStyle name="SAPBEXHLevel0X 3 2 3 2" xfId="51692" xr:uid="{00000000-0005-0000-0000-0000BAC90000}"/>
    <cellStyle name="SAPBEXHLevel0X 3 2 3 2 2" xfId="51693" xr:uid="{00000000-0005-0000-0000-0000BBC90000}"/>
    <cellStyle name="SAPBEXHLevel0X 3 2 3 2 2 2" xfId="51694" xr:uid="{00000000-0005-0000-0000-0000BCC90000}"/>
    <cellStyle name="SAPBEXHLevel0X 3 2 3 2 3" xfId="51695" xr:uid="{00000000-0005-0000-0000-0000BDC90000}"/>
    <cellStyle name="SAPBEXHLevel0X 3 2 3 3" xfId="51696" xr:uid="{00000000-0005-0000-0000-0000BEC90000}"/>
    <cellStyle name="SAPBEXHLevel0X 3 2 3 3 2" xfId="51697" xr:uid="{00000000-0005-0000-0000-0000BFC90000}"/>
    <cellStyle name="SAPBEXHLevel0X 3 2 3 4" xfId="51698" xr:uid="{00000000-0005-0000-0000-0000C0C90000}"/>
    <cellStyle name="SAPBEXHLevel0X 3 2 3 4 2" xfId="51699" xr:uid="{00000000-0005-0000-0000-0000C1C90000}"/>
    <cellStyle name="SAPBEXHLevel0X 3 2 3 5" xfId="51700" xr:uid="{00000000-0005-0000-0000-0000C2C90000}"/>
    <cellStyle name="SAPBEXHLevel0X 3 2 4" xfId="51701" xr:uid="{00000000-0005-0000-0000-0000C3C90000}"/>
    <cellStyle name="SAPBEXHLevel0X 3 2 4 2" xfId="51702" xr:uid="{00000000-0005-0000-0000-0000C4C90000}"/>
    <cellStyle name="SAPBEXHLevel0X 3 2 4 2 2" xfId="51703" xr:uid="{00000000-0005-0000-0000-0000C5C90000}"/>
    <cellStyle name="SAPBEXHLevel0X 3 2 4 3" xfId="51704" xr:uid="{00000000-0005-0000-0000-0000C6C90000}"/>
    <cellStyle name="SAPBEXHLevel0X 3 2 4 3 2" xfId="51705" xr:uid="{00000000-0005-0000-0000-0000C7C90000}"/>
    <cellStyle name="SAPBEXHLevel0X 3 2 4 4" xfId="51706" xr:uid="{00000000-0005-0000-0000-0000C8C90000}"/>
    <cellStyle name="SAPBEXHLevel0X 3 2 5" xfId="51707" xr:uid="{00000000-0005-0000-0000-0000C9C90000}"/>
    <cellStyle name="SAPBEXHLevel0X 3 2 5 2" xfId="51708" xr:uid="{00000000-0005-0000-0000-0000CAC90000}"/>
    <cellStyle name="SAPBEXHLevel0X 3 2 5 2 2" xfId="51709" xr:uid="{00000000-0005-0000-0000-0000CBC90000}"/>
    <cellStyle name="SAPBEXHLevel0X 3 2 5 3" xfId="51710" xr:uid="{00000000-0005-0000-0000-0000CCC90000}"/>
    <cellStyle name="SAPBEXHLevel0X 3 2 5 3 2" xfId="51711" xr:uid="{00000000-0005-0000-0000-0000CDC90000}"/>
    <cellStyle name="SAPBEXHLevel0X 3 2 5 4" xfId="51712" xr:uid="{00000000-0005-0000-0000-0000CEC90000}"/>
    <cellStyle name="SAPBEXHLevel0X 3 2 6" xfId="51713" xr:uid="{00000000-0005-0000-0000-0000CFC90000}"/>
    <cellStyle name="SAPBEXHLevel0X 3 2 6 2" xfId="51714" xr:uid="{00000000-0005-0000-0000-0000D0C90000}"/>
    <cellStyle name="SAPBEXHLevel0X 3 2 6 2 2" xfId="51715" xr:uid="{00000000-0005-0000-0000-0000D1C90000}"/>
    <cellStyle name="SAPBEXHLevel0X 3 2 6 3" xfId="51716" xr:uid="{00000000-0005-0000-0000-0000D2C90000}"/>
    <cellStyle name="SAPBEXHLevel0X 3 2 6 3 2" xfId="51717" xr:uid="{00000000-0005-0000-0000-0000D3C90000}"/>
    <cellStyle name="SAPBEXHLevel0X 3 2 6 4" xfId="51718" xr:uid="{00000000-0005-0000-0000-0000D4C90000}"/>
    <cellStyle name="SAPBEXHLevel0X 3 2 7" xfId="51719" xr:uid="{00000000-0005-0000-0000-0000D5C90000}"/>
    <cellStyle name="SAPBEXHLevel0X 3 2 7 2" xfId="51720" xr:uid="{00000000-0005-0000-0000-0000D6C90000}"/>
    <cellStyle name="SAPBEXHLevel0X 3 2 7 2 2" xfId="51721" xr:uid="{00000000-0005-0000-0000-0000D7C90000}"/>
    <cellStyle name="SAPBEXHLevel0X 3 2 7 3" xfId="51722" xr:uid="{00000000-0005-0000-0000-0000D8C90000}"/>
    <cellStyle name="SAPBEXHLevel0X 3 2 7 3 2" xfId="51723" xr:uid="{00000000-0005-0000-0000-0000D9C90000}"/>
    <cellStyle name="SAPBEXHLevel0X 3 2 7 4" xfId="51724" xr:uid="{00000000-0005-0000-0000-0000DAC90000}"/>
    <cellStyle name="SAPBEXHLevel0X 3 2 8" xfId="51725" xr:uid="{00000000-0005-0000-0000-0000DBC90000}"/>
    <cellStyle name="SAPBEXHLevel0X 3 2 8 2" xfId="51726" xr:uid="{00000000-0005-0000-0000-0000DCC90000}"/>
    <cellStyle name="SAPBEXHLevel0X 3 2 9" xfId="51727" xr:uid="{00000000-0005-0000-0000-0000DDC90000}"/>
    <cellStyle name="SAPBEXHLevel0X 3 2 9 2" xfId="51728" xr:uid="{00000000-0005-0000-0000-0000DEC90000}"/>
    <cellStyle name="SAPBEXHLevel0X 3 2_Aug" xfId="51729" xr:uid="{00000000-0005-0000-0000-0000DFC90000}"/>
    <cellStyle name="SAPBEXHLevel0X 3 3" xfId="51730" xr:uid="{00000000-0005-0000-0000-0000E0C90000}"/>
    <cellStyle name="SAPBEXHLevel0X 3 3 2" xfId="51731" xr:uid="{00000000-0005-0000-0000-0000E1C90000}"/>
    <cellStyle name="SAPBEXHLevel0X 3 3 2 2" xfId="51732" xr:uid="{00000000-0005-0000-0000-0000E2C90000}"/>
    <cellStyle name="SAPBEXHLevel0X 3 3 2 2 2" xfId="51733" xr:uid="{00000000-0005-0000-0000-0000E3C90000}"/>
    <cellStyle name="SAPBEXHLevel0X 3 3 2 2 2 2" xfId="51734" xr:uid="{00000000-0005-0000-0000-0000E4C90000}"/>
    <cellStyle name="SAPBEXHLevel0X 3 3 2 2 3" xfId="51735" xr:uid="{00000000-0005-0000-0000-0000E5C90000}"/>
    <cellStyle name="SAPBEXHLevel0X 3 3 2 3" xfId="51736" xr:uid="{00000000-0005-0000-0000-0000E6C90000}"/>
    <cellStyle name="SAPBEXHLevel0X 3 3 2 3 2" xfId="51737" xr:uid="{00000000-0005-0000-0000-0000E7C90000}"/>
    <cellStyle name="SAPBEXHLevel0X 3 3 2 4" xfId="51738" xr:uid="{00000000-0005-0000-0000-0000E8C90000}"/>
    <cellStyle name="SAPBEXHLevel0X 3 3 2 4 2" xfId="51739" xr:uid="{00000000-0005-0000-0000-0000E9C90000}"/>
    <cellStyle name="SAPBEXHLevel0X 3 3 2 5" xfId="51740" xr:uid="{00000000-0005-0000-0000-0000EAC90000}"/>
    <cellStyle name="SAPBEXHLevel0X 3 3 3" xfId="51741" xr:uid="{00000000-0005-0000-0000-0000EBC90000}"/>
    <cellStyle name="SAPBEXHLevel0X 3 3 3 2" xfId="51742" xr:uid="{00000000-0005-0000-0000-0000ECC90000}"/>
    <cellStyle name="SAPBEXHLevel0X 3 3 3 2 2" xfId="51743" xr:uid="{00000000-0005-0000-0000-0000EDC90000}"/>
    <cellStyle name="SAPBEXHLevel0X 3 3 3 3" xfId="51744" xr:uid="{00000000-0005-0000-0000-0000EEC90000}"/>
    <cellStyle name="SAPBEXHLevel0X 3 3 3 3 2" xfId="51745" xr:uid="{00000000-0005-0000-0000-0000EFC90000}"/>
    <cellStyle name="SAPBEXHLevel0X 3 3 3 4" xfId="51746" xr:uid="{00000000-0005-0000-0000-0000F0C90000}"/>
    <cellStyle name="SAPBEXHLevel0X 3 3 3 4 2" xfId="51747" xr:uid="{00000000-0005-0000-0000-0000F1C90000}"/>
    <cellStyle name="SAPBEXHLevel0X 3 3 3 5" xfId="51748" xr:uid="{00000000-0005-0000-0000-0000F2C90000}"/>
    <cellStyle name="SAPBEXHLevel0X 3 3 4" xfId="51749" xr:uid="{00000000-0005-0000-0000-0000F3C90000}"/>
    <cellStyle name="SAPBEXHLevel0X 3 3 4 2" xfId="51750" xr:uid="{00000000-0005-0000-0000-0000F4C90000}"/>
    <cellStyle name="SAPBEXHLevel0X 3 3 5" xfId="51751" xr:uid="{00000000-0005-0000-0000-0000F5C90000}"/>
    <cellStyle name="SAPBEXHLevel0X 3 3 5 2" xfId="51752" xr:uid="{00000000-0005-0000-0000-0000F6C90000}"/>
    <cellStyle name="SAPBEXHLevel0X 3 3 6" xfId="51753" xr:uid="{00000000-0005-0000-0000-0000F7C90000}"/>
    <cellStyle name="SAPBEXHLevel0X 3 3 6 2" xfId="51754" xr:uid="{00000000-0005-0000-0000-0000F8C90000}"/>
    <cellStyle name="SAPBEXHLevel0X 3 3 7" xfId="51755" xr:uid="{00000000-0005-0000-0000-0000F9C90000}"/>
    <cellStyle name="SAPBEXHLevel0X 3 4" xfId="51756" xr:uid="{00000000-0005-0000-0000-0000FAC90000}"/>
    <cellStyle name="SAPBEXHLevel0X 3 4 2" xfId="51757" xr:uid="{00000000-0005-0000-0000-0000FBC90000}"/>
    <cellStyle name="SAPBEXHLevel0X 3 4 2 2" xfId="51758" xr:uid="{00000000-0005-0000-0000-0000FCC90000}"/>
    <cellStyle name="SAPBEXHLevel0X 3 4 2 2 2" xfId="51759" xr:uid="{00000000-0005-0000-0000-0000FDC90000}"/>
    <cellStyle name="SAPBEXHLevel0X 3 4 2 3" xfId="51760" xr:uid="{00000000-0005-0000-0000-0000FEC90000}"/>
    <cellStyle name="SAPBEXHLevel0X 3 4 3" xfId="51761" xr:uid="{00000000-0005-0000-0000-0000FFC90000}"/>
    <cellStyle name="SAPBEXHLevel0X 3 4 3 2" xfId="51762" xr:uid="{00000000-0005-0000-0000-000000CA0000}"/>
    <cellStyle name="SAPBEXHLevel0X 3 4 4" xfId="51763" xr:uid="{00000000-0005-0000-0000-000001CA0000}"/>
    <cellStyle name="SAPBEXHLevel0X 3 4 4 2" xfId="51764" xr:uid="{00000000-0005-0000-0000-000002CA0000}"/>
    <cellStyle name="SAPBEXHLevel0X 3 4 5" xfId="51765" xr:uid="{00000000-0005-0000-0000-000003CA0000}"/>
    <cellStyle name="SAPBEXHLevel0X 3 5" xfId="51766" xr:uid="{00000000-0005-0000-0000-000004CA0000}"/>
    <cellStyle name="SAPBEXHLevel0X 3 5 2" xfId="51767" xr:uid="{00000000-0005-0000-0000-000005CA0000}"/>
    <cellStyle name="SAPBEXHLevel0X 3 5 2 2" xfId="51768" xr:uid="{00000000-0005-0000-0000-000006CA0000}"/>
    <cellStyle name="SAPBEXHLevel0X 3 5 3" xfId="51769" xr:uid="{00000000-0005-0000-0000-000007CA0000}"/>
    <cellStyle name="SAPBEXHLevel0X 3 5 3 2" xfId="51770" xr:uid="{00000000-0005-0000-0000-000008CA0000}"/>
    <cellStyle name="SAPBEXHLevel0X 3 5 4" xfId="51771" xr:uid="{00000000-0005-0000-0000-000009CA0000}"/>
    <cellStyle name="SAPBEXHLevel0X 3 6" xfId="51772" xr:uid="{00000000-0005-0000-0000-00000ACA0000}"/>
    <cellStyle name="SAPBEXHLevel0X 3 6 2" xfId="51773" xr:uid="{00000000-0005-0000-0000-00000BCA0000}"/>
    <cellStyle name="SAPBEXHLevel0X 3 6 2 2" xfId="51774" xr:uid="{00000000-0005-0000-0000-00000CCA0000}"/>
    <cellStyle name="SAPBEXHLevel0X 3 6 3" xfId="51775" xr:uid="{00000000-0005-0000-0000-00000DCA0000}"/>
    <cellStyle name="SAPBEXHLevel0X 3 6 3 2" xfId="51776" xr:uid="{00000000-0005-0000-0000-00000ECA0000}"/>
    <cellStyle name="SAPBEXHLevel0X 3 6 4" xfId="51777" xr:uid="{00000000-0005-0000-0000-00000FCA0000}"/>
    <cellStyle name="SAPBEXHLevel0X 3 7" xfId="51778" xr:uid="{00000000-0005-0000-0000-000010CA0000}"/>
    <cellStyle name="SAPBEXHLevel0X 3 7 2" xfId="51779" xr:uid="{00000000-0005-0000-0000-000011CA0000}"/>
    <cellStyle name="SAPBEXHLevel0X 3 7 2 2" xfId="51780" xr:uid="{00000000-0005-0000-0000-000012CA0000}"/>
    <cellStyle name="SAPBEXHLevel0X 3 7 3" xfId="51781" xr:uid="{00000000-0005-0000-0000-000013CA0000}"/>
    <cellStyle name="SAPBEXHLevel0X 3 7 3 2" xfId="51782" xr:uid="{00000000-0005-0000-0000-000014CA0000}"/>
    <cellStyle name="SAPBEXHLevel0X 3 7 4" xfId="51783" xr:uid="{00000000-0005-0000-0000-000015CA0000}"/>
    <cellStyle name="SAPBEXHLevel0X 3 8" xfId="51784" xr:uid="{00000000-0005-0000-0000-000016CA0000}"/>
    <cellStyle name="SAPBEXHLevel0X 3 8 2" xfId="51785" xr:uid="{00000000-0005-0000-0000-000017CA0000}"/>
    <cellStyle name="SAPBEXHLevel0X 3 8 2 2" xfId="51786" xr:uid="{00000000-0005-0000-0000-000018CA0000}"/>
    <cellStyle name="SAPBEXHLevel0X 3 8 3" xfId="51787" xr:uid="{00000000-0005-0000-0000-000019CA0000}"/>
    <cellStyle name="SAPBEXHLevel0X 3 8 3 2" xfId="51788" xr:uid="{00000000-0005-0000-0000-00001ACA0000}"/>
    <cellStyle name="SAPBEXHLevel0X 3 8 4" xfId="51789" xr:uid="{00000000-0005-0000-0000-00001BCA0000}"/>
    <cellStyle name="SAPBEXHLevel0X 3 9" xfId="51790" xr:uid="{00000000-0005-0000-0000-00001CCA0000}"/>
    <cellStyle name="SAPBEXHLevel0X 3 9 2" xfId="51791" xr:uid="{00000000-0005-0000-0000-00001DCA0000}"/>
    <cellStyle name="SAPBEXHLevel0X 3_Aug" xfId="51792" xr:uid="{00000000-0005-0000-0000-00001ECA0000}"/>
    <cellStyle name="SAPBEXHLevel0X 4" xfId="51793" xr:uid="{00000000-0005-0000-0000-00001FCA0000}"/>
    <cellStyle name="SAPBEXHLevel0X 4 10" xfId="51794" xr:uid="{00000000-0005-0000-0000-000020CA0000}"/>
    <cellStyle name="SAPBEXHLevel0X 4 10 2" xfId="51795" xr:uid="{00000000-0005-0000-0000-000021CA0000}"/>
    <cellStyle name="SAPBEXHLevel0X 4 11" xfId="51796" xr:uid="{00000000-0005-0000-0000-000022CA0000}"/>
    <cellStyle name="SAPBEXHLevel0X 4 11 2" xfId="51797" xr:uid="{00000000-0005-0000-0000-000023CA0000}"/>
    <cellStyle name="SAPBEXHLevel0X 4 12" xfId="51798" xr:uid="{00000000-0005-0000-0000-000024CA0000}"/>
    <cellStyle name="SAPBEXHLevel0X 4 2" xfId="51799" xr:uid="{00000000-0005-0000-0000-000025CA0000}"/>
    <cellStyle name="SAPBEXHLevel0X 4 2 10" xfId="51800" xr:uid="{00000000-0005-0000-0000-000026CA0000}"/>
    <cellStyle name="SAPBEXHLevel0X 4 2 10 2" xfId="51801" xr:uid="{00000000-0005-0000-0000-000027CA0000}"/>
    <cellStyle name="SAPBEXHLevel0X 4 2 11" xfId="51802" xr:uid="{00000000-0005-0000-0000-000028CA0000}"/>
    <cellStyle name="SAPBEXHLevel0X 4 2 2" xfId="51803" xr:uid="{00000000-0005-0000-0000-000029CA0000}"/>
    <cellStyle name="SAPBEXHLevel0X 4 2 2 2" xfId="51804" xr:uid="{00000000-0005-0000-0000-00002ACA0000}"/>
    <cellStyle name="SAPBEXHLevel0X 4 2 2 2 2" xfId="51805" xr:uid="{00000000-0005-0000-0000-00002BCA0000}"/>
    <cellStyle name="SAPBEXHLevel0X 4 2 2 2 2 2" xfId="51806" xr:uid="{00000000-0005-0000-0000-00002CCA0000}"/>
    <cellStyle name="SAPBEXHLevel0X 4 2 2 2 3" xfId="51807" xr:uid="{00000000-0005-0000-0000-00002DCA0000}"/>
    <cellStyle name="SAPBEXHLevel0X 4 2 2 3" xfId="51808" xr:uid="{00000000-0005-0000-0000-00002ECA0000}"/>
    <cellStyle name="SAPBEXHLevel0X 4 2 2 3 2" xfId="51809" xr:uid="{00000000-0005-0000-0000-00002FCA0000}"/>
    <cellStyle name="SAPBEXHLevel0X 4 2 2 4" xfId="51810" xr:uid="{00000000-0005-0000-0000-000030CA0000}"/>
    <cellStyle name="SAPBEXHLevel0X 4 2 2 4 2" xfId="51811" xr:uid="{00000000-0005-0000-0000-000031CA0000}"/>
    <cellStyle name="SAPBEXHLevel0X 4 2 2 5" xfId="51812" xr:uid="{00000000-0005-0000-0000-000032CA0000}"/>
    <cellStyle name="SAPBEXHLevel0X 4 2 3" xfId="51813" xr:uid="{00000000-0005-0000-0000-000033CA0000}"/>
    <cellStyle name="SAPBEXHLevel0X 4 2 3 2" xfId="51814" xr:uid="{00000000-0005-0000-0000-000034CA0000}"/>
    <cellStyle name="SAPBEXHLevel0X 4 2 3 2 2" xfId="51815" xr:uid="{00000000-0005-0000-0000-000035CA0000}"/>
    <cellStyle name="SAPBEXHLevel0X 4 2 3 3" xfId="51816" xr:uid="{00000000-0005-0000-0000-000036CA0000}"/>
    <cellStyle name="SAPBEXHLevel0X 4 2 3 3 2" xfId="51817" xr:uid="{00000000-0005-0000-0000-000037CA0000}"/>
    <cellStyle name="SAPBEXHLevel0X 4 2 3 4" xfId="51818" xr:uid="{00000000-0005-0000-0000-000038CA0000}"/>
    <cellStyle name="SAPBEXHLevel0X 4 2 3 4 2" xfId="51819" xr:uid="{00000000-0005-0000-0000-000039CA0000}"/>
    <cellStyle name="SAPBEXHLevel0X 4 2 3 5" xfId="51820" xr:uid="{00000000-0005-0000-0000-00003ACA0000}"/>
    <cellStyle name="SAPBEXHLevel0X 4 2 4" xfId="51821" xr:uid="{00000000-0005-0000-0000-00003BCA0000}"/>
    <cellStyle name="SAPBEXHLevel0X 4 2 4 2" xfId="51822" xr:uid="{00000000-0005-0000-0000-00003CCA0000}"/>
    <cellStyle name="SAPBEXHLevel0X 4 2 4 2 2" xfId="51823" xr:uid="{00000000-0005-0000-0000-00003DCA0000}"/>
    <cellStyle name="SAPBEXHLevel0X 4 2 4 3" xfId="51824" xr:uid="{00000000-0005-0000-0000-00003ECA0000}"/>
    <cellStyle name="SAPBEXHLevel0X 4 2 4 3 2" xfId="51825" xr:uid="{00000000-0005-0000-0000-00003FCA0000}"/>
    <cellStyle name="SAPBEXHLevel0X 4 2 4 4" xfId="51826" xr:uid="{00000000-0005-0000-0000-000040CA0000}"/>
    <cellStyle name="SAPBEXHLevel0X 4 2 5" xfId="51827" xr:uid="{00000000-0005-0000-0000-000041CA0000}"/>
    <cellStyle name="SAPBEXHLevel0X 4 2 5 2" xfId="51828" xr:uid="{00000000-0005-0000-0000-000042CA0000}"/>
    <cellStyle name="SAPBEXHLevel0X 4 2 5 2 2" xfId="51829" xr:uid="{00000000-0005-0000-0000-000043CA0000}"/>
    <cellStyle name="SAPBEXHLevel0X 4 2 5 3" xfId="51830" xr:uid="{00000000-0005-0000-0000-000044CA0000}"/>
    <cellStyle name="SAPBEXHLevel0X 4 2 5 3 2" xfId="51831" xr:uid="{00000000-0005-0000-0000-000045CA0000}"/>
    <cellStyle name="SAPBEXHLevel0X 4 2 5 4" xfId="51832" xr:uid="{00000000-0005-0000-0000-000046CA0000}"/>
    <cellStyle name="SAPBEXHLevel0X 4 2 6" xfId="51833" xr:uid="{00000000-0005-0000-0000-000047CA0000}"/>
    <cellStyle name="SAPBEXHLevel0X 4 2 6 2" xfId="51834" xr:uid="{00000000-0005-0000-0000-000048CA0000}"/>
    <cellStyle name="SAPBEXHLevel0X 4 2 6 2 2" xfId="51835" xr:uid="{00000000-0005-0000-0000-000049CA0000}"/>
    <cellStyle name="SAPBEXHLevel0X 4 2 6 3" xfId="51836" xr:uid="{00000000-0005-0000-0000-00004ACA0000}"/>
    <cellStyle name="SAPBEXHLevel0X 4 2 6 3 2" xfId="51837" xr:uid="{00000000-0005-0000-0000-00004BCA0000}"/>
    <cellStyle name="SAPBEXHLevel0X 4 2 6 4" xfId="51838" xr:uid="{00000000-0005-0000-0000-00004CCA0000}"/>
    <cellStyle name="SAPBEXHLevel0X 4 2 7" xfId="51839" xr:uid="{00000000-0005-0000-0000-00004DCA0000}"/>
    <cellStyle name="SAPBEXHLevel0X 4 2 7 2" xfId="51840" xr:uid="{00000000-0005-0000-0000-00004ECA0000}"/>
    <cellStyle name="SAPBEXHLevel0X 4 2 7 2 2" xfId="51841" xr:uid="{00000000-0005-0000-0000-00004FCA0000}"/>
    <cellStyle name="SAPBEXHLevel0X 4 2 7 3" xfId="51842" xr:uid="{00000000-0005-0000-0000-000050CA0000}"/>
    <cellStyle name="SAPBEXHLevel0X 4 2 7 3 2" xfId="51843" xr:uid="{00000000-0005-0000-0000-000051CA0000}"/>
    <cellStyle name="SAPBEXHLevel0X 4 2 7 4" xfId="51844" xr:uid="{00000000-0005-0000-0000-000052CA0000}"/>
    <cellStyle name="SAPBEXHLevel0X 4 2 8" xfId="51845" xr:uid="{00000000-0005-0000-0000-000053CA0000}"/>
    <cellStyle name="SAPBEXHLevel0X 4 2 8 2" xfId="51846" xr:uid="{00000000-0005-0000-0000-000054CA0000}"/>
    <cellStyle name="SAPBEXHLevel0X 4 2 9" xfId="51847" xr:uid="{00000000-0005-0000-0000-000055CA0000}"/>
    <cellStyle name="SAPBEXHLevel0X 4 2 9 2" xfId="51848" xr:uid="{00000000-0005-0000-0000-000056CA0000}"/>
    <cellStyle name="SAPBEXHLevel0X 4 3" xfId="51849" xr:uid="{00000000-0005-0000-0000-000057CA0000}"/>
    <cellStyle name="SAPBEXHLevel0X 4 3 2" xfId="51850" xr:uid="{00000000-0005-0000-0000-000058CA0000}"/>
    <cellStyle name="SAPBEXHLevel0X 4 3 2 2" xfId="51851" xr:uid="{00000000-0005-0000-0000-000059CA0000}"/>
    <cellStyle name="SAPBEXHLevel0X 4 3 2 2 2" xfId="51852" xr:uid="{00000000-0005-0000-0000-00005ACA0000}"/>
    <cellStyle name="SAPBEXHLevel0X 4 3 2 3" xfId="51853" xr:uid="{00000000-0005-0000-0000-00005BCA0000}"/>
    <cellStyle name="SAPBEXHLevel0X 4 3 2 3 2" xfId="51854" xr:uid="{00000000-0005-0000-0000-00005CCA0000}"/>
    <cellStyle name="SAPBEXHLevel0X 4 3 2 4" xfId="51855" xr:uid="{00000000-0005-0000-0000-00005DCA0000}"/>
    <cellStyle name="SAPBEXHLevel0X 4 3 2 4 2" xfId="51856" xr:uid="{00000000-0005-0000-0000-00005ECA0000}"/>
    <cellStyle name="SAPBEXHLevel0X 4 3 2 5" xfId="51857" xr:uid="{00000000-0005-0000-0000-00005FCA0000}"/>
    <cellStyle name="SAPBEXHLevel0X 4 3 3" xfId="51858" xr:uid="{00000000-0005-0000-0000-000060CA0000}"/>
    <cellStyle name="SAPBEXHLevel0X 4 3 3 2" xfId="51859" xr:uid="{00000000-0005-0000-0000-000061CA0000}"/>
    <cellStyle name="SAPBEXHLevel0X 4 3 3 2 2" xfId="51860" xr:uid="{00000000-0005-0000-0000-000062CA0000}"/>
    <cellStyle name="SAPBEXHLevel0X 4 3 3 3" xfId="51861" xr:uid="{00000000-0005-0000-0000-000063CA0000}"/>
    <cellStyle name="SAPBEXHLevel0X 4 3 3 3 2" xfId="51862" xr:uid="{00000000-0005-0000-0000-000064CA0000}"/>
    <cellStyle name="SAPBEXHLevel0X 4 3 3 4" xfId="51863" xr:uid="{00000000-0005-0000-0000-000065CA0000}"/>
    <cellStyle name="SAPBEXHLevel0X 4 3 4" xfId="51864" xr:uid="{00000000-0005-0000-0000-000066CA0000}"/>
    <cellStyle name="SAPBEXHLevel0X 4 3 4 2" xfId="51865" xr:uid="{00000000-0005-0000-0000-000067CA0000}"/>
    <cellStyle name="SAPBEXHLevel0X 4 3 5" xfId="51866" xr:uid="{00000000-0005-0000-0000-000068CA0000}"/>
    <cellStyle name="SAPBEXHLevel0X 4 3 5 2" xfId="51867" xr:uid="{00000000-0005-0000-0000-000069CA0000}"/>
    <cellStyle name="SAPBEXHLevel0X 4 3 6" xfId="51868" xr:uid="{00000000-0005-0000-0000-00006ACA0000}"/>
    <cellStyle name="SAPBEXHLevel0X 4 3 6 2" xfId="51869" xr:uid="{00000000-0005-0000-0000-00006BCA0000}"/>
    <cellStyle name="SAPBEXHLevel0X 4 3 7" xfId="51870" xr:uid="{00000000-0005-0000-0000-00006CCA0000}"/>
    <cellStyle name="SAPBEXHLevel0X 4 4" xfId="51871" xr:uid="{00000000-0005-0000-0000-00006DCA0000}"/>
    <cellStyle name="SAPBEXHLevel0X 4 4 2" xfId="51872" xr:uid="{00000000-0005-0000-0000-00006ECA0000}"/>
    <cellStyle name="SAPBEXHLevel0X 4 4 2 2" xfId="51873" xr:uid="{00000000-0005-0000-0000-00006FCA0000}"/>
    <cellStyle name="SAPBEXHLevel0X 4 4 3" xfId="51874" xr:uid="{00000000-0005-0000-0000-000070CA0000}"/>
    <cellStyle name="SAPBEXHLevel0X 4 4 3 2" xfId="51875" xr:uid="{00000000-0005-0000-0000-000071CA0000}"/>
    <cellStyle name="SAPBEXHLevel0X 4 4 4" xfId="51876" xr:uid="{00000000-0005-0000-0000-000072CA0000}"/>
    <cellStyle name="SAPBEXHLevel0X 4 5" xfId="51877" xr:uid="{00000000-0005-0000-0000-000073CA0000}"/>
    <cellStyle name="SAPBEXHLevel0X 4 5 2" xfId="51878" xr:uid="{00000000-0005-0000-0000-000074CA0000}"/>
    <cellStyle name="SAPBEXHLevel0X 4 5 2 2" xfId="51879" xr:uid="{00000000-0005-0000-0000-000075CA0000}"/>
    <cellStyle name="SAPBEXHLevel0X 4 5 3" xfId="51880" xr:uid="{00000000-0005-0000-0000-000076CA0000}"/>
    <cellStyle name="SAPBEXHLevel0X 4 5 3 2" xfId="51881" xr:uid="{00000000-0005-0000-0000-000077CA0000}"/>
    <cellStyle name="SAPBEXHLevel0X 4 5 4" xfId="51882" xr:uid="{00000000-0005-0000-0000-000078CA0000}"/>
    <cellStyle name="SAPBEXHLevel0X 4 6" xfId="51883" xr:uid="{00000000-0005-0000-0000-000079CA0000}"/>
    <cellStyle name="SAPBEXHLevel0X 4 6 2" xfId="51884" xr:uid="{00000000-0005-0000-0000-00007ACA0000}"/>
    <cellStyle name="SAPBEXHLevel0X 4 6 2 2" xfId="51885" xr:uid="{00000000-0005-0000-0000-00007BCA0000}"/>
    <cellStyle name="SAPBEXHLevel0X 4 6 3" xfId="51886" xr:uid="{00000000-0005-0000-0000-00007CCA0000}"/>
    <cellStyle name="SAPBEXHLevel0X 4 6 3 2" xfId="51887" xr:uid="{00000000-0005-0000-0000-00007DCA0000}"/>
    <cellStyle name="SAPBEXHLevel0X 4 6 4" xfId="51888" xr:uid="{00000000-0005-0000-0000-00007ECA0000}"/>
    <cellStyle name="SAPBEXHLevel0X 4 7" xfId="51889" xr:uid="{00000000-0005-0000-0000-00007FCA0000}"/>
    <cellStyle name="SAPBEXHLevel0X 4 7 2" xfId="51890" xr:uid="{00000000-0005-0000-0000-000080CA0000}"/>
    <cellStyle name="SAPBEXHLevel0X 4 7 2 2" xfId="51891" xr:uid="{00000000-0005-0000-0000-000081CA0000}"/>
    <cellStyle name="SAPBEXHLevel0X 4 7 3" xfId="51892" xr:uid="{00000000-0005-0000-0000-000082CA0000}"/>
    <cellStyle name="SAPBEXHLevel0X 4 7 3 2" xfId="51893" xr:uid="{00000000-0005-0000-0000-000083CA0000}"/>
    <cellStyle name="SAPBEXHLevel0X 4 7 4" xfId="51894" xr:uid="{00000000-0005-0000-0000-000084CA0000}"/>
    <cellStyle name="SAPBEXHLevel0X 4 8" xfId="51895" xr:uid="{00000000-0005-0000-0000-000085CA0000}"/>
    <cellStyle name="SAPBEXHLevel0X 4 8 2" xfId="51896" xr:uid="{00000000-0005-0000-0000-000086CA0000}"/>
    <cellStyle name="SAPBEXHLevel0X 4 8 2 2" xfId="51897" xr:uid="{00000000-0005-0000-0000-000087CA0000}"/>
    <cellStyle name="SAPBEXHLevel0X 4 8 3" xfId="51898" xr:uid="{00000000-0005-0000-0000-000088CA0000}"/>
    <cellStyle name="SAPBEXHLevel0X 4 8 3 2" xfId="51899" xr:uid="{00000000-0005-0000-0000-000089CA0000}"/>
    <cellStyle name="SAPBEXHLevel0X 4 8 4" xfId="51900" xr:uid="{00000000-0005-0000-0000-00008ACA0000}"/>
    <cellStyle name="SAPBEXHLevel0X 4 9" xfId="51901" xr:uid="{00000000-0005-0000-0000-00008BCA0000}"/>
    <cellStyle name="SAPBEXHLevel0X 4 9 2" xfId="51902" xr:uid="{00000000-0005-0000-0000-00008CCA0000}"/>
    <cellStyle name="SAPBEXHLevel0X 4_Aug" xfId="51903" xr:uid="{00000000-0005-0000-0000-00008DCA0000}"/>
    <cellStyle name="SAPBEXHLevel0X 5" xfId="51904" xr:uid="{00000000-0005-0000-0000-00008ECA0000}"/>
    <cellStyle name="SAPBEXHLevel0X 5 10" xfId="51905" xr:uid="{00000000-0005-0000-0000-00008FCA0000}"/>
    <cellStyle name="SAPBEXHLevel0X 5 10 2" xfId="51906" xr:uid="{00000000-0005-0000-0000-000090CA0000}"/>
    <cellStyle name="SAPBEXHLevel0X 5 11" xfId="51907" xr:uid="{00000000-0005-0000-0000-000091CA0000}"/>
    <cellStyle name="SAPBEXHLevel0X 5 2" xfId="51908" xr:uid="{00000000-0005-0000-0000-000092CA0000}"/>
    <cellStyle name="SAPBEXHLevel0X 5 2 10" xfId="51909" xr:uid="{00000000-0005-0000-0000-000093CA0000}"/>
    <cellStyle name="SAPBEXHLevel0X 5 2 10 2" xfId="51910" xr:uid="{00000000-0005-0000-0000-000094CA0000}"/>
    <cellStyle name="SAPBEXHLevel0X 5 2 11" xfId="51911" xr:uid="{00000000-0005-0000-0000-000095CA0000}"/>
    <cellStyle name="SAPBEXHLevel0X 5 2 2" xfId="51912" xr:uid="{00000000-0005-0000-0000-000096CA0000}"/>
    <cellStyle name="SAPBEXHLevel0X 5 2 2 2" xfId="51913" xr:uid="{00000000-0005-0000-0000-000097CA0000}"/>
    <cellStyle name="SAPBEXHLevel0X 5 2 2 2 2" xfId="51914" xr:uid="{00000000-0005-0000-0000-000098CA0000}"/>
    <cellStyle name="SAPBEXHLevel0X 5 2 2 2 2 2" xfId="51915" xr:uid="{00000000-0005-0000-0000-000099CA0000}"/>
    <cellStyle name="SAPBEXHLevel0X 5 2 2 2 3" xfId="51916" xr:uid="{00000000-0005-0000-0000-00009ACA0000}"/>
    <cellStyle name="SAPBEXHLevel0X 5 2 2 3" xfId="51917" xr:uid="{00000000-0005-0000-0000-00009BCA0000}"/>
    <cellStyle name="SAPBEXHLevel0X 5 2 2 3 2" xfId="51918" xr:uid="{00000000-0005-0000-0000-00009CCA0000}"/>
    <cellStyle name="SAPBEXHLevel0X 5 2 2 4" xfId="51919" xr:uid="{00000000-0005-0000-0000-00009DCA0000}"/>
    <cellStyle name="SAPBEXHLevel0X 5 2 2 4 2" xfId="51920" xr:uid="{00000000-0005-0000-0000-00009ECA0000}"/>
    <cellStyle name="SAPBEXHLevel0X 5 2 2 5" xfId="51921" xr:uid="{00000000-0005-0000-0000-00009FCA0000}"/>
    <cellStyle name="SAPBEXHLevel0X 5 2 3" xfId="51922" xr:uid="{00000000-0005-0000-0000-0000A0CA0000}"/>
    <cellStyle name="SAPBEXHLevel0X 5 2 3 2" xfId="51923" xr:uid="{00000000-0005-0000-0000-0000A1CA0000}"/>
    <cellStyle name="SAPBEXHLevel0X 5 2 3 2 2" xfId="51924" xr:uid="{00000000-0005-0000-0000-0000A2CA0000}"/>
    <cellStyle name="SAPBEXHLevel0X 5 2 3 3" xfId="51925" xr:uid="{00000000-0005-0000-0000-0000A3CA0000}"/>
    <cellStyle name="SAPBEXHLevel0X 5 2 3 3 2" xfId="51926" xr:uid="{00000000-0005-0000-0000-0000A4CA0000}"/>
    <cellStyle name="SAPBEXHLevel0X 5 2 3 4" xfId="51927" xr:uid="{00000000-0005-0000-0000-0000A5CA0000}"/>
    <cellStyle name="SAPBEXHLevel0X 5 2 3 4 2" xfId="51928" xr:uid="{00000000-0005-0000-0000-0000A6CA0000}"/>
    <cellStyle name="SAPBEXHLevel0X 5 2 3 5" xfId="51929" xr:uid="{00000000-0005-0000-0000-0000A7CA0000}"/>
    <cellStyle name="SAPBEXHLevel0X 5 2 4" xfId="51930" xr:uid="{00000000-0005-0000-0000-0000A8CA0000}"/>
    <cellStyle name="SAPBEXHLevel0X 5 2 4 2" xfId="51931" xr:uid="{00000000-0005-0000-0000-0000A9CA0000}"/>
    <cellStyle name="SAPBEXHLevel0X 5 2 4 2 2" xfId="51932" xr:uid="{00000000-0005-0000-0000-0000AACA0000}"/>
    <cellStyle name="SAPBEXHLevel0X 5 2 4 3" xfId="51933" xr:uid="{00000000-0005-0000-0000-0000ABCA0000}"/>
    <cellStyle name="SAPBEXHLevel0X 5 2 4 3 2" xfId="51934" xr:uid="{00000000-0005-0000-0000-0000ACCA0000}"/>
    <cellStyle name="SAPBEXHLevel0X 5 2 4 4" xfId="51935" xr:uid="{00000000-0005-0000-0000-0000ADCA0000}"/>
    <cellStyle name="SAPBEXHLevel0X 5 2 5" xfId="51936" xr:uid="{00000000-0005-0000-0000-0000AECA0000}"/>
    <cellStyle name="SAPBEXHLevel0X 5 2 5 2" xfId="51937" xr:uid="{00000000-0005-0000-0000-0000AFCA0000}"/>
    <cellStyle name="SAPBEXHLevel0X 5 2 5 2 2" xfId="51938" xr:uid="{00000000-0005-0000-0000-0000B0CA0000}"/>
    <cellStyle name="SAPBEXHLevel0X 5 2 5 3" xfId="51939" xr:uid="{00000000-0005-0000-0000-0000B1CA0000}"/>
    <cellStyle name="SAPBEXHLevel0X 5 2 5 3 2" xfId="51940" xr:uid="{00000000-0005-0000-0000-0000B2CA0000}"/>
    <cellStyle name="SAPBEXHLevel0X 5 2 5 4" xfId="51941" xr:uid="{00000000-0005-0000-0000-0000B3CA0000}"/>
    <cellStyle name="SAPBEXHLevel0X 5 2 6" xfId="51942" xr:uid="{00000000-0005-0000-0000-0000B4CA0000}"/>
    <cellStyle name="SAPBEXHLevel0X 5 2 6 2" xfId="51943" xr:uid="{00000000-0005-0000-0000-0000B5CA0000}"/>
    <cellStyle name="SAPBEXHLevel0X 5 2 6 2 2" xfId="51944" xr:uid="{00000000-0005-0000-0000-0000B6CA0000}"/>
    <cellStyle name="SAPBEXHLevel0X 5 2 6 3" xfId="51945" xr:uid="{00000000-0005-0000-0000-0000B7CA0000}"/>
    <cellStyle name="SAPBEXHLevel0X 5 2 6 3 2" xfId="51946" xr:uid="{00000000-0005-0000-0000-0000B8CA0000}"/>
    <cellStyle name="SAPBEXHLevel0X 5 2 6 4" xfId="51947" xr:uid="{00000000-0005-0000-0000-0000B9CA0000}"/>
    <cellStyle name="SAPBEXHLevel0X 5 2 7" xfId="51948" xr:uid="{00000000-0005-0000-0000-0000BACA0000}"/>
    <cellStyle name="SAPBEXHLevel0X 5 2 7 2" xfId="51949" xr:uid="{00000000-0005-0000-0000-0000BBCA0000}"/>
    <cellStyle name="SAPBEXHLevel0X 5 2 7 2 2" xfId="51950" xr:uid="{00000000-0005-0000-0000-0000BCCA0000}"/>
    <cellStyle name="SAPBEXHLevel0X 5 2 7 3" xfId="51951" xr:uid="{00000000-0005-0000-0000-0000BDCA0000}"/>
    <cellStyle name="SAPBEXHLevel0X 5 2 7 3 2" xfId="51952" xr:uid="{00000000-0005-0000-0000-0000BECA0000}"/>
    <cellStyle name="SAPBEXHLevel0X 5 2 7 4" xfId="51953" xr:uid="{00000000-0005-0000-0000-0000BFCA0000}"/>
    <cellStyle name="SAPBEXHLevel0X 5 2 8" xfId="51954" xr:uid="{00000000-0005-0000-0000-0000C0CA0000}"/>
    <cellStyle name="SAPBEXHLevel0X 5 2 8 2" xfId="51955" xr:uid="{00000000-0005-0000-0000-0000C1CA0000}"/>
    <cellStyle name="SAPBEXHLevel0X 5 2 9" xfId="51956" xr:uid="{00000000-0005-0000-0000-0000C2CA0000}"/>
    <cellStyle name="SAPBEXHLevel0X 5 2 9 2" xfId="51957" xr:uid="{00000000-0005-0000-0000-0000C3CA0000}"/>
    <cellStyle name="SAPBEXHLevel0X 5 3" xfId="51958" xr:uid="{00000000-0005-0000-0000-0000C4CA0000}"/>
    <cellStyle name="SAPBEXHLevel0X 5 3 2" xfId="51959" xr:uid="{00000000-0005-0000-0000-0000C5CA0000}"/>
    <cellStyle name="SAPBEXHLevel0X 5 3 2 2" xfId="51960" xr:uid="{00000000-0005-0000-0000-0000C6CA0000}"/>
    <cellStyle name="SAPBEXHLevel0X 5 3 2 2 2" xfId="51961" xr:uid="{00000000-0005-0000-0000-0000C7CA0000}"/>
    <cellStyle name="SAPBEXHLevel0X 5 3 2 3" xfId="51962" xr:uid="{00000000-0005-0000-0000-0000C8CA0000}"/>
    <cellStyle name="SAPBEXHLevel0X 5 3 3" xfId="51963" xr:uid="{00000000-0005-0000-0000-0000C9CA0000}"/>
    <cellStyle name="SAPBEXHLevel0X 5 3 3 2" xfId="51964" xr:uid="{00000000-0005-0000-0000-0000CACA0000}"/>
    <cellStyle name="SAPBEXHLevel0X 5 3 4" xfId="51965" xr:uid="{00000000-0005-0000-0000-0000CBCA0000}"/>
    <cellStyle name="SAPBEXHLevel0X 5 3 4 2" xfId="51966" xr:uid="{00000000-0005-0000-0000-0000CCCA0000}"/>
    <cellStyle name="SAPBEXHLevel0X 5 3 5" xfId="51967" xr:uid="{00000000-0005-0000-0000-0000CDCA0000}"/>
    <cellStyle name="SAPBEXHLevel0X 5 4" xfId="51968" xr:uid="{00000000-0005-0000-0000-0000CECA0000}"/>
    <cellStyle name="SAPBEXHLevel0X 5 4 2" xfId="51969" xr:uid="{00000000-0005-0000-0000-0000CFCA0000}"/>
    <cellStyle name="SAPBEXHLevel0X 5 4 2 2" xfId="51970" xr:uid="{00000000-0005-0000-0000-0000D0CA0000}"/>
    <cellStyle name="SAPBEXHLevel0X 5 4 3" xfId="51971" xr:uid="{00000000-0005-0000-0000-0000D1CA0000}"/>
    <cellStyle name="SAPBEXHLevel0X 5 4 3 2" xfId="51972" xr:uid="{00000000-0005-0000-0000-0000D2CA0000}"/>
    <cellStyle name="SAPBEXHLevel0X 5 4 4" xfId="51973" xr:uid="{00000000-0005-0000-0000-0000D3CA0000}"/>
    <cellStyle name="SAPBEXHLevel0X 5 5" xfId="51974" xr:uid="{00000000-0005-0000-0000-0000D4CA0000}"/>
    <cellStyle name="SAPBEXHLevel0X 5 5 2" xfId="51975" xr:uid="{00000000-0005-0000-0000-0000D5CA0000}"/>
    <cellStyle name="SAPBEXHLevel0X 5 5 2 2" xfId="51976" xr:uid="{00000000-0005-0000-0000-0000D6CA0000}"/>
    <cellStyle name="SAPBEXHLevel0X 5 5 3" xfId="51977" xr:uid="{00000000-0005-0000-0000-0000D7CA0000}"/>
    <cellStyle name="SAPBEXHLevel0X 5 5 3 2" xfId="51978" xr:uid="{00000000-0005-0000-0000-0000D8CA0000}"/>
    <cellStyle name="SAPBEXHLevel0X 5 5 4" xfId="51979" xr:uid="{00000000-0005-0000-0000-0000D9CA0000}"/>
    <cellStyle name="SAPBEXHLevel0X 5 6" xfId="51980" xr:uid="{00000000-0005-0000-0000-0000DACA0000}"/>
    <cellStyle name="SAPBEXHLevel0X 5 6 2" xfId="51981" xr:uid="{00000000-0005-0000-0000-0000DBCA0000}"/>
    <cellStyle name="SAPBEXHLevel0X 5 6 2 2" xfId="51982" xr:uid="{00000000-0005-0000-0000-0000DCCA0000}"/>
    <cellStyle name="SAPBEXHLevel0X 5 6 3" xfId="51983" xr:uid="{00000000-0005-0000-0000-0000DDCA0000}"/>
    <cellStyle name="SAPBEXHLevel0X 5 6 3 2" xfId="51984" xr:uid="{00000000-0005-0000-0000-0000DECA0000}"/>
    <cellStyle name="SAPBEXHLevel0X 5 6 4" xfId="51985" xr:uid="{00000000-0005-0000-0000-0000DFCA0000}"/>
    <cellStyle name="SAPBEXHLevel0X 5 7" xfId="51986" xr:uid="{00000000-0005-0000-0000-0000E0CA0000}"/>
    <cellStyle name="SAPBEXHLevel0X 5 7 2" xfId="51987" xr:uid="{00000000-0005-0000-0000-0000E1CA0000}"/>
    <cellStyle name="SAPBEXHLevel0X 5 7 2 2" xfId="51988" xr:uid="{00000000-0005-0000-0000-0000E2CA0000}"/>
    <cellStyle name="SAPBEXHLevel0X 5 7 3" xfId="51989" xr:uid="{00000000-0005-0000-0000-0000E3CA0000}"/>
    <cellStyle name="SAPBEXHLevel0X 5 7 3 2" xfId="51990" xr:uid="{00000000-0005-0000-0000-0000E4CA0000}"/>
    <cellStyle name="SAPBEXHLevel0X 5 7 4" xfId="51991" xr:uid="{00000000-0005-0000-0000-0000E5CA0000}"/>
    <cellStyle name="SAPBEXHLevel0X 5 8" xfId="51992" xr:uid="{00000000-0005-0000-0000-0000E6CA0000}"/>
    <cellStyle name="SAPBEXHLevel0X 5 8 2" xfId="51993" xr:uid="{00000000-0005-0000-0000-0000E7CA0000}"/>
    <cellStyle name="SAPBEXHLevel0X 5 9" xfId="51994" xr:uid="{00000000-0005-0000-0000-0000E8CA0000}"/>
    <cellStyle name="SAPBEXHLevel0X 5 9 2" xfId="51995" xr:uid="{00000000-0005-0000-0000-0000E9CA0000}"/>
    <cellStyle name="SAPBEXHLevel0X 5_Aug" xfId="51996" xr:uid="{00000000-0005-0000-0000-0000EACA0000}"/>
    <cellStyle name="SAPBEXHLevel0X 6" xfId="51997" xr:uid="{00000000-0005-0000-0000-0000EBCA0000}"/>
    <cellStyle name="SAPBEXHLevel0X 6 10" xfId="51998" xr:uid="{00000000-0005-0000-0000-0000ECCA0000}"/>
    <cellStyle name="SAPBEXHLevel0X 6 10 2" xfId="51999" xr:uid="{00000000-0005-0000-0000-0000EDCA0000}"/>
    <cellStyle name="SAPBEXHLevel0X 6 11" xfId="52000" xr:uid="{00000000-0005-0000-0000-0000EECA0000}"/>
    <cellStyle name="SAPBEXHLevel0X 6 2" xfId="52001" xr:uid="{00000000-0005-0000-0000-0000EFCA0000}"/>
    <cellStyle name="SAPBEXHLevel0X 6 2 2" xfId="52002" xr:uid="{00000000-0005-0000-0000-0000F0CA0000}"/>
    <cellStyle name="SAPBEXHLevel0X 6 2 2 2" xfId="52003" xr:uid="{00000000-0005-0000-0000-0000F1CA0000}"/>
    <cellStyle name="SAPBEXHLevel0X 6 2 2 2 2" xfId="52004" xr:uid="{00000000-0005-0000-0000-0000F2CA0000}"/>
    <cellStyle name="SAPBEXHLevel0X 6 2 2 3" xfId="52005" xr:uid="{00000000-0005-0000-0000-0000F3CA0000}"/>
    <cellStyle name="SAPBEXHLevel0X 6 2 2 3 2" xfId="52006" xr:uid="{00000000-0005-0000-0000-0000F4CA0000}"/>
    <cellStyle name="SAPBEXHLevel0X 6 2 2 4" xfId="52007" xr:uid="{00000000-0005-0000-0000-0000F5CA0000}"/>
    <cellStyle name="SAPBEXHLevel0X 6 2 2 4 2" xfId="52008" xr:uid="{00000000-0005-0000-0000-0000F6CA0000}"/>
    <cellStyle name="SAPBEXHLevel0X 6 2 2 5" xfId="52009" xr:uid="{00000000-0005-0000-0000-0000F7CA0000}"/>
    <cellStyle name="SAPBEXHLevel0X 6 2 3" xfId="52010" xr:uid="{00000000-0005-0000-0000-0000F8CA0000}"/>
    <cellStyle name="SAPBEXHLevel0X 6 2 3 2" xfId="52011" xr:uid="{00000000-0005-0000-0000-0000F9CA0000}"/>
    <cellStyle name="SAPBEXHLevel0X 6 2 3 2 2" xfId="52012" xr:uid="{00000000-0005-0000-0000-0000FACA0000}"/>
    <cellStyle name="SAPBEXHLevel0X 6 2 3 3" xfId="52013" xr:uid="{00000000-0005-0000-0000-0000FBCA0000}"/>
    <cellStyle name="SAPBEXHLevel0X 6 2 3 3 2" xfId="52014" xr:uid="{00000000-0005-0000-0000-0000FCCA0000}"/>
    <cellStyle name="SAPBEXHLevel0X 6 2 3 4" xfId="52015" xr:uid="{00000000-0005-0000-0000-0000FDCA0000}"/>
    <cellStyle name="SAPBEXHLevel0X 6 2 4" xfId="52016" xr:uid="{00000000-0005-0000-0000-0000FECA0000}"/>
    <cellStyle name="SAPBEXHLevel0X 6 2 4 2" xfId="52017" xr:uid="{00000000-0005-0000-0000-0000FFCA0000}"/>
    <cellStyle name="SAPBEXHLevel0X 6 2 5" xfId="52018" xr:uid="{00000000-0005-0000-0000-000000CB0000}"/>
    <cellStyle name="SAPBEXHLevel0X 6 2 5 2" xfId="52019" xr:uid="{00000000-0005-0000-0000-000001CB0000}"/>
    <cellStyle name="SAPBEXHLevel0X 6 2 6" xfId="52020" xr:uid="{00000000-0005-0000-0000-000002CB0000}"/>
    <cellStyle name="SAPBEXHLevel0X 6 2 6 2" xfId="52021" xr:uid="{00000000-0005-0000-0000-000003CB0000}"/>
    <cellStyle name="SAPBEXHLevel0X 6 2 7" xfId="52022" xr:uid="{00000000-0005-0000-0000-000004CB0000}"/>
    <cellStyle name="SAPBEXHLevel0X 6 3" xfId="52023" xr:uid="{00000000-0005-0000-0000-000005CB0000}"/>
    <cellStyle name="SAPBEXHLevel0X 6 3 2" xfId="52024" xr:uid="{00000000-0005-0000-0000-000006CB0000}"/>
    <cellStyle name="SAPBEXHLevel0X 6 3 2 2" xfId="52025" xr:uid="{00000000-0005-0000-0000-000007CB0000}"/>
    <cellStyle name="SAPBEXHLevel0X 6 3 3" xfId="52026" xr:uid="{00000000-0005-0000-0000-000008CB0000}"/>
    <cellStyle name="SAPBEXHLevel0X 6 3 3 2" xfId="52027" xr:uid="{00000000-0005-0000-0000-000009CB0000}"/>
    <cellStyle name="SAPBEXHLevel0X 6 3 4" xfId="52028" xr:uid="{00000000-0005-0000-0000-00000ACB0000}"/>
    <cellStyle name="SAPBEXHLevel0X 6 3 4 2" xfId="52029" xr:uid="{00000000-0005-0000-0000-00000BCB0000}"/>
    <cellStyle name="SAPBEXHLevel0X 6 3 5" xfId="52030" xr:uid="{00000000-0005-0000-0000-00000CCB0000}"/>
    <cellStyle name="SAPBEXHLevel0X 6 4" xfId="52031" xr:uid="{00000000-0005-0000-0000-00000DCB0000}"/>
    <cellStyle name="SAPBEXHLevel0X 6 4 2" xfId="52032" xr:uid="{00000000-0005-0000-0000-00000ECB0000}"/>
    <cellStyle name="SAPBEXHLevel0X 6 4 2 2" xfId="52033" xr:uid="{00000000-0005-0000-0000-00000FCB0000}"/>
    <cellStyle name="SAPBEXHLevel0X 6 4 3" xfId="52034" xr:uid="{00000000-0005-0000-0000-000010CB0000}"/>
    <cellStyle name="SAPBEXHLevel0X 6 4 3 2" xfId="52035" xr:uid="{00000000-0005-0000-0000-000011CB0000}"/>
    <cellStyle name="SAPBEXHLevel0X 6 4 4" xfId="52036" xr:uid="{00000000-0005-0000-0000-000012CB0000}"/>
    <cellStyle name="SAPBEXHLevel0X 6 5" xfId="52037" xr:uid="{00000000-0005-0000-0000-000013CB0000}"/>
    <cellStyle name="SAPBEXHLevel0X 6 5 2" xfId="52038" xr:uid="{00000000-0005-0000-0000-000014CB0000}"/>
    <cellStyle name="SAPBEXHLevel0X 6 5 2 2" xfId="52039" xr:uid="{00000000-0005-0000-0000-000015CB0000}"/>
    <cellStyle name="SAPBEXHLevel0X 6 5 3" xfId="52040" xr:uid="{00000000-0005-0000-0000-000016CB0000}"/>
    <cellStyle name="SAPBEXHLevel0X 6 5 3 2" xfId="52041" xr:uid="{00000000-0005-0000-0000-000017CB0000}"/>
    <cellStyle name="SAPBEXHLevel0X 6 5 4" xfId="52042" xr:uid="{00000000-0005-0000-0000-000018CB0000}"/>
    <cellStyle name="SAPBEXHLevel0X 6 6" xfId="52043" xr:uid="{00000000-0005-0000-0000-000019CB0000}"/>
    <cellStyle name="SAPBEXHLevel0X 6 6 2" xfId="52044" xr:uid="{00000000-0005-0000-0000-00001ACB0000}"/>
    <cellStyle name="SAPBEXHLevel0X 6 6 2 2" xfId="52045" xr:uid="{00000000-0005-0000-0000-00001BCB0000}"/>
    <cellStyle name="SAPBEXHLevel0X 6 6 3" xfId="52046" xr:uid="{00000000-0005-0000-0000-00001CCB0000}"/>
    <cellStyle name="SAPBEXHLevel0X 6 6 3 2" xfId="52047" xr:uid="{00000000-0005-0000-0000-00001DCB0000}"/>
    <cellStyle name="SAPBEXHLevel0X 6 6 4" xfId="52048" xr:uid="{00000000-0005-0000-0000-00001ECB0000}"/>
    <cellStyle name="SAPBEXHLevel0X 6 7" xfId="52049" xr:uid="{00000000-0005-0000-0000-00001FCB0000}"/>
    <cellStyle name="SAPBEXHLevel0X 6 7 2" xfId="52050" xr:uid="{00000000-0005-0000-0000-000020CB0000}"/>
    <cellStyle name="SAPBEXHLevel0X 6 7 2 2" xfId="52051" xr:uid="{00000000-0005-0000-0000-000021CB0000}"/>
    <cellStyle name="SAPBEXHLevel0X 6 7 3" xfId="52052" xr:uid="{00000000-0005-0000-0000-000022CB0000}"/>
    <cellStyle name="SAPBEXHLevel0X 6 7 3 2" xfId="52053" xr:uid="{00000000-0005-0000-0000-000023CB0000}"/>
    <cellStyle name="SAPBEXHLevel0X 6 7 4" xfId="52054" xr:uid="{00000000-0005-0000-0000-000024CB0000}"/>
    <cellStyle name="SAPBEXHLevel0X 6 8" xfId="52055" xr:uid="{00000000-0005-0000-0000-000025CB0000}"/>
    <cellStyle name="SAPBEXHLevel0X 6 8 2" xfId="52056" xr:uid="{00000000-0005-0000-0000-000026CB0000}"/>
    <cellStyle name="SAPBEXHLevel0X 6 9" xfId="52057" xr:uid="{00000000-0005-0000-0000-000027CB0000}"/>
    <cellStyle name="SAPBEXHLevel0X 6 9 2" xfId="52058" xr:uid="{00000000-0005-0000-0000-000028CB0000}"/>
    <cellStyle name="SAPBEXHLevel0X 7" xfId="52059" xr:uid="{00000000-0005-0000-0000-000029CB0000}"/>
    <cellStyle name="SAPBEXHLevel0X 7 10" xfId="52060" xr:uid="{00000000-0005-0000-0000-00002ACB0000}"/>
    <cellStyle name="SAPBEXHLevel0X 7 10 2" xfId="52061" xr:uid="{00000000-0005-0000-0000-00002BCB0000}"/>
    <cellStyle name="SAPBEXHLevel0X 7 11" xfId="52062" xr:uid="{00000000-0005-0000-0000-00002CCB0000}"/>
    <cellStyle name="SAPBEXHLevel0X 7 11 2" xfId="52063" xr:uid="{00000000-0005-0000-0000-00002DCB0000}"/>
    <cellStyle name="SAPBEXHLevel0X 7 12" xfId="52064" xr:uid="{00000000-0005-0000-0000-00002ECB0000}"/>
    <cellStyle name="SAPBEXHLevel0X 7 12 2" xfId="52065" xr:uid="{00000000-0005-0000-0000-00002FCB0000}"/>
    <cellStyle name="SAPBEXHLevel0X 7 13" xfId="52066" xr:uid="{00000000-0005-0000-0000-000030CB0000}"/>
    <cellStyle name="SAPBEXHLevel0X 7 2" xfId="52067" xr:uid="{00000000-0005-0000-0000-000031CB0000}"/>
    <cellStyle name="SAPBEXHLevel0X 7 2 2" xfId="52068" xr:uid="{00000000-0005-0000-0000-000032CB0000}"/>
    <cellStyle name="SAPBEXHLevel0X 7 2 2 2" xfId="52069" xr:uid="{00000000-0005-0000-0000-000033CB0000}"/>
    <cellStyle name="SAPBEXHLevel0X 7 2 2 2 2" xfId="52070" xr:uid="{00000000-0005-0000-0000-000034CB0000}"/>
    <cellStyle name="SAPBEXHLevel0X 7 2 2 3" xfId="52071" xr:uid="{00000000-0005-0000-0000-000035CB0000}"/>
    <cellStyle name="SAPBEXHLevel0X 7 2 2 3 2" xfId="52072" xr:uid="{00000000-0005-0000-0000-000036CB0000}"/>
    <cellStyle name="SAPBEXHLevel0X 7 2 2 4" xfId="52073" xr:uid="{00000000-0005-0000-0000-000037CB0000}"/>
    <cellStyle name="SAPBEXHLevel0X 7 2 3" xfId="52074" xr:uid="{00000000-0005-0000-0000-000038CB0000}"/>
    <cellStyle name="SAPBEXHLevel0X 7 2 3 2" xfId="52075" xr:uid="{00000000-0005-0000-0000-000039CB0000}"/>
    <cellStyle name="SAPBEXHLevel0X 7 2 3 2 2" xfId="52076" xr:uid="{00000000-0005-0000-0000-00003ACB0000}"/>
    <cellStyle name="SAPBEXHLevel0X 7 2 3 3" xfId="52077" xr:uid="{00000000-0005-0000-0000-00003BCB0000}"/>
    <cellStyle name="SAPBEXHLevel0X 7 2 3 3 2" xfId="52078" xr:uid="{00000000-0005-0000-0000-00003CCB0000}"/>
    <cellStyle name="SAPBEXHLevel0X 7 2 3 4" xfId="52079" xr:uid="{00000000-0005-0000-0000-00003DCB0000}"/>
    <cellStyle name="SAPBEXHLevel0X 7 2 4" xfId="52080" xr:uid="{00000000-0005-0000-0000-00003ECB0000}"/>
    <cellStyle name="SAPBEXHLevel0X 7 2 4 2" xfId="52081" xr:uid="{00000000-0005-0000-0000-00003FCB0000}"/>
    <cellStyle name="SAPBEXHLevel0X 7 2 5" xfId="52082" xr:uid="{00000000-0005-0000-0000-000040CB0000}"/>
    <cellStyle name="SAPBEXHLevel0X 7 2 5 2" xfId="52083" xr:uid="{00000000-0005-0000-0000-000041CB0000}"/>
    <cellStyle name="SAPBEXHLevel0X 7 2 6" xfId="52084" xr:uid="{00000000-0005-0000-0000-000042CB0000}"/>
    <cellStyle name="SAPBEXHLevel0X 7 2 6 2" xfId="52085" xr:uid="{00000000-0005-0000-0000-000043CB0000}"/>
    <cellStyle name="SAPBEXHLevel0X 7 2 7" xfId="52086" xr:uid="{00000000-0005-0000-0000-000044CB0000}"/>
    <cellStyle name="SAPBEXHLevel0X 7 3" xfId="52087" xr:uid="{00000000-0005-0000-0000-000045CB0000}"/>
    <cellStyle name="SAPBEXHLevel0X 7 3 2" xfId="52088" xr:uid="{00000000-0005-0000-0000-000046CB0000}"/>
    <cellStyle name="SAPBEXHLevel0X 7 3 2 2" xfId="52089" xr:uid="{00000000-0005-0000-0000-000047CB0000}"/>
    <cellStyle name="SAPBEXHLevel0X 7 3 2 2 2" xfId="52090" xr:uid="{00000000-0005-0000-0000-000048CB0000}"/>
    <cellStyle name="SAPBEXHLevel0X 7 3 2 3" xfId="52091" xr:uid="{00000000-0005-0000-0000-000049CB0000}"/>
    <cellStyle name="SAPBEXHLevel0X 7 3 2 3 2" xfId="52092" xr:uid="{00000000-0005-0000-0000-00004ACB0000}"/>
    <cellStyle name="SAPBEXHLevel0X 7 3 2 4" xfId="52093" xr:uid="{00000000-0005-0000-0000-00004BCB0000}"/>
    <cellStyle name="SAPBEXHLevel0X 7 3 3" xfId="52094" xr:uid="{00000000-0005-0000-0000-00004CCB0000}"/>
    <cellStyle name="SAPBEXHLevel0X 7 3 3 2" xfId="52095" xr:uid="{00000000-0005-0000-0000-00004DCB0000}"/>
    <cellStyle name="SAPBEXHLevel0X 7 3 3 2 2" xfId="52096" xr:uid="{00000000-0005-0000-0000-00004ECB0000}"/>
    <cellStyle name="SAPBEXHLevel0X 7 3 3 3" xfId="52097" xr:uid="{00000000-0005-0000-0000-00004FCB0000}"/>
    <cellStyle name="SAPBEXHLevel0X 7 3 3 3 2" xfId="52098" xr:uid="{00000000-0005-0000-0000-000050CB0000}"/>
    <cellStyle name="SAPBEXHLevel0X 7 3 3 4" xfId="52099" xr:uid="{00000000-0005-0000-0000-000051CB0000}"/>
    <cellStyle name="SAPBEXHLevel0X 7 3 4" xfId="52100" xr:uid="{00000000-0005-0000-0000-000052CB0000}"/>
    <cellStyle name="SAPBEXHLevel0X 7 3 4 2" xfId="52101" xr:uid="{00000000-0005-0000-0000-000053CB0000}"/>
    <cellStyle name="SAPBEXHLevel0X 7 3 5" xfId="52102" xr:uid="{00000000-0005-0000-0000-000054CB0000}"/>
    <cellStyle name="SAPBEXHLevel0X 7 3 5 2" xfId="52103" xr:uid="{00000000-0005-0000-0000-000055CB0000}"/>
    <cellStyle name="SAPBEXHLevel0X 7 3 6" xfId="52104" xr:uid="{00000000-0005-0000-0000-000056CB0000}"/>
    <cellStyle name="SAPBEXHLevel0X 7 4" xfId="52105" xr:uid="{00000000-0005-0000-0000-000057CB0000}"/>
    <cellStyle name="SAPBEXHLevel0X 7 4 2" xfId="52106" xr:uid="{00000000-0005-0000-0000-000058CB0000}"/>
    <cellStyle name="SAPBEXHLevel0X 7 4 2 2" xfId="52107" xr:uid="{00000000-0005-0000-0000-000059CB0000}"/>
    <cellStyle name="SAPBEXHLevel0X 7 4 2 2 2" xfId="52108" xr:uid="{00000000-0005-0000-0000-00005ACB0000}"/>
    <cellStyle name="SAPBEXHLevel0X 7 4 2 2 2 2" xfId="52109" xr:uid="{00000000-0005-0000-0000-00005BCB0000}"/>
    <cellStyle name="SAPBEXHLevel0X 7 4 2 2 3" xfId="52110" xr:uid="{00000000-0005-0000-0000-00005CCB0000}"/>
    <cellStyle name="SAPBEXHLevel0X 7 4 2 2 3 2" xfId="52111" xr:uid="{00000000-0005-0000-0000-00005DCB0000}"/>
    <cellStyle name="SAPBEXHLevel0X 7 4 2 2 4" xfId="52112" xr:uid="{00000000-0005-0000-0000-00005ECB0000}"/>
    <cellStyle name="SAPBEXHLevel0X 7 4 2 3" xfId="52113" xr:uid="{00000000-0005-0000-0000-00005FCB0000}"/>
    <cellStyle name="SAPBEXHLevel0X 7 4 2 3 2" xfId="52114" xr:uid="{00000000-0005-0000-0000-000060CB0000}"/>
    <cellStyle name="SAPBEXHLevel0X 7 4 2 3 2 2" xfId="52115" xr:uid="{00000000-0005-0000-0000-000061CB0000}"/>
    <cellStyle name="SAPBEXHLevel0X 7 4 2 3 3" xfId="52116" xr:uid="{00000000-0005-0000-0000-000062CB0000}"/>
    <cellStyle name="SAPBEXHLevel0X 7 4 2 3 3 2" xfId="52117" xr:uid="{00000000-0005-0000-0000-000063CB0000}"/>
    <cellStyle name="SAPBEXHLevel0X 7 4 2 3 4" xfId="52118" xr:uid="{00000000-0005-0000-0000-000064CB0000}"/>
    <cellStyle name="SAPBEXHLevel0X 7 4 2 4" xfId="52119" xr:uid="{00000000-0005-0000-0000-000065CB0000}"/>
    <cellStyle name="SAPBEXHLevel0X 7 4 2 4 2" xfId="52120" xr:uid="{00000000-0005-0000-0000-000066CB0000}"/>
    <cellStyle name="SAPBEXHLevel0X 7 4 2 5" xfId="52121" xr:uid="{00000000-0005-0000-0000-000067CB0000}"/>
    <cellStyle name="SAPBEXHLevel0X 7 4 2 5 2" xfId="52122" xr:uid="{00000000-0005-0000-0000-000068CB0000}"/>
    <cellStyle name="SAPBEXHLevel0X 7 4 2 6" xfId="52123" xr:uid="{00000000-0005-0000-0000-000069CB0000}"/>
    <cellStyle name="SAPBEXHLevel0X 7 4 3" xfId="52124" xr:uid="{00000000-0005-0000-0000-00006ACB0000}"/>
    <cellStyle name="SAPBEXHLevel0X 7 4 3 2" xfId="52125" xr:uid="{00000000-0005-0000-0000-00006BCB0000}"/>
    <cellStyle name="SAPBEXHLevel0X 7 4 3 2 2" xfId="52126" xr:uid="{00000000-0005-0000-0000-00006CCB0000}"/>
    <cellStyle name="SAPBEXHLevel0X 7 4 3 3" xfId="52127" xr:uid="{00000000-0005-0000-0000-00006DCB0000}"/>
    <cellStyle name="SAPBEXHLevel0X 7 4 3 3 2" xfId="52128" xr:uid="{00000000-0005-0000-0000-00006ECB0000}"/>
    <cellStyle name="SAPBEXHLevel0X 7 4 3 4" xfId="52129" xr:uid="{00000000-0005-0000-0000-00006FCB0000}"/>
    <cellStyle name="SAPBEXHLevel0X 7 4 4" xfId="52130" xr:uid="{00000000-0005-0000-0000-000070CB0000}"/>
    <cellStyle name="SAPBEXHLevel0X 7 4 4 2" xfId="52131" xr:uid="{00000000-0005-0000-0000-000071CB0000}"/>
    <cellStyle name="SAPBEXHLevel0X 7 4 5" xfId="52132" xr:uid="{00000000-0005-0000-0000-000072CB0000}"/>
    <cellStyle name="SAPBEXHLevel0X 7 4 5 2" xfId="52133" xr:uid="{00000000-0005-0000-0000-000073CB0000}"/>
    <cellStyle name="SAPBEXHLevel0X 7 4 6" xfId="52134" xr:uid="{00000000-0005-0000-0000-000074CB0000}"/>
    <cellStyle name="SAPBEXHLevel0X 7 5" xfId="52135" xr:uid="{00000000-0005-0000-0000-000075CB0000}"/>
    <cellStyle name="SAPBEXHLevel0X 7 5 2" xfId="52136" xr:uid="{00000000-0005-0000-0000-000076CB0000}"/>
    <cellStyle name="SAPBEXHLevel0X 7 5 2 2" xfId="52137" xr:uid="{00000000-0005-0000-0000-000077CB0000}"/>
    <cellStyle name="SAPBEXHLevel0X 7 5 3" xfId="52138" xr:uid="{00000000-0005-0000-0000-000078CB0000}"/>
    <cellStyle name="SAPBEXHLevel0X 7 5 3 2" xfId="52139" xr:uid="{00000000-0005-0000-0000-000079CB0000}"/>
    <cellStyle name="SAPBEXHLevel0X 7 5 4" xfId="52140" xr:uid="{00000000-0005-0000-0000-00007ACB0000}"/>
    <cellStyle name="SAPBEXHLevel0X 7 6" xfId="52141" xr:uid="{00000000-0005-0000-0000-00007BCB0000}"/>
    <cellStyle name="SAPBEXHLevel0X 7 6 2" xfId="52142" xr:uid="{00000000-0005-0000-0000-00007CCB0000}"/>
    <cellStyle name="SAPBEXHLevel0X 7 6 2 2" xfId="52143" xr:uid="{00000000-0005-0000-0000-00007DCB0000}"/>
    <cellStyle name="SAPBEXHLevel0X 7 6 3" xfId="52144" xr:uid="{00000000-0005-0000-0000-00007ECB0000}"/>
    <cellStyle name="SAPBEXHLevel0X 7 6 3 2" xfId="52145" xr:uid="{00000000-0005-0000-0000-00007FCB0000}"/>
    <cellStyle name="SAPBEXHLevel0X 7 6 4" xfId="52146" xr:uid="{00000000-0005-0000-0000-000080CB0000}"/>
    <cellStyle name="SAPBEXHLevel0X 7 7" xfId="52147" xr:uid="{00000000-0005-0000-0000-000081CB0000}"/>
    <cellStyle name="SAPBEXHLevel0X 7 7 2" xfId="52148" xr:uid="{00000000-0005-0000-0000-000082CB0000}"/>
    <cellStyle name="SAPBEXHLevel0X 7 7 2 2" xfId="52149" xr:uid="{00000000-0005-0000-0000-000083CB0000}"/>
    <cellStyle name="SAPBEXHLevel0X 7 7 3" xfId="52150" xr:uid="{00000000-0005-0000-0000-000084CB0000}"/>
    <cellStyle name="SAPBEXHLevel0X 7 7 3 2" xfId="52151" xr:uid="{00000000-0005-0000-0000-000085CB0000}"/>
    <cellStyle name="SAPBEXHLevel0X 7 7 4" xfId="52152" xr:uid="{00000000-0005-0000-0000-000086CB0000}"/>
    <cellStyle name="SAPBEXHLevel0X 7 8" xfId="52153" xr:uid="{00000000-0005-0000-0000-000087CB0000}"/>
    <cellStyle name="SAPBEXHLevel0X 7 8 2" xfId="52154" xr:uid="{00000000-0005-0000-0000-000088CB0000}"/>
    <cellStyle name="SAPBEXHLevel0X 7 8 2 2" xfId="52155" xr:uid="{00000000-0005-0000-0000-000089CB0000}"/>
    <cellStyle name="SAPBEXHLevel0X 7 8 3" xfId="52156" xr:uid="{00000000-0005-0000-0000-00008ACB0000}"/>
    <cellStyle name="SAPBEXHLevel0X 7 8 3 2" xfId="52157" xr:uid="{00000000-0005-0000-0000-00008BCB0000}"/>
    <cellStyle name="SAPBEXHLevel0X 7 8 4" xfId="52158" xr:uid="{00000000-0005-0000-0000-00008CCB0000}"/>
    <cellStyle name="SAPBEXHLevel0X 7 9" xfId="52159" xr:uid="{00000000-0005-0000-0000-00008DCB0000}"/>
    <cellStyle name="SAPBEXHLevel0X 7 9 2" xfId="52160" xr:uid="{00000000-0005-0000-0000-00008ECB0000}"/>
    <cellStyle name="SAPBEXHLevel0X 7 9 2 2" xfId="52161" xr:uid="{00000000-0005-0000-0000-00008FCB0000}"/>
    <cellStyle name="SAPBEXHLevel0X 7 9 3" xfId="52162" xr:uid="{00000000-0005-0000-0000-000090CB0000}"/>
    <cellStyle name="SAPBEXHLevel0X 7 9 3 2" xfId="52163" xr:uid="{00000000-0005-0000-0000-000091CB0000}"/>
    <cellStyle name="SAPBEXHLevel0X 7 9 4" xfId="52164" xr:uid="{00000000-0005-0000-0000-000092CB0000}"/>
    <cellStyle name="SAPBEXHLevel0X 8" xfId="52165" xr:uid="{00000000-0005-0000-0000-000093CB0000}"/>
    <cellStyle name="SAPBEXHLevel0X 8 10" xfId="52166" xr:uid="{00000000-0005-0000-0000-000094CB0000}"/>
    <cellStyle name="SAPBEXHLevel0X 8 10 2" xfId="52167" xr:uid="{00000000-0005-0000-0000-000095CB0000}"/>
    <cellStyle name="SAPBEXHLevel0X 8 11" xfId="52168" xr:uid="{00000000-0005-0000-0000-000096CB0000}"/>
    <cellStyle name="SAPBEXHLevel0X 8 2" xfId="52169" xr:uid="{00000000-0005-0000-0000-000097CB0000}"/>
    <cellStyle name="SAPBEXHLevel0X 8 2 2" xfId="52170" xr:uid="{00000000-0005-0000-0000-000098CB0000}"/>
    <cellStyle name="SAPBEXHLevel0X 8 2 2 2" xfId="52171" xr:uid="{00000000-0005-0000-0000-000099CB0000}"/>
    <cellStyle name="SAPBEXHLevel0X 8 2 2 2 2" xfId="52172" xr:uid="{00000000-0005-0000-0000-00009ACB0000}"/>
    <cellStyle name="SAPBEXHLevel0X 8 2 2 3" xfId="52173" xr:uid="{00000000-0005-0000-0000-00009BCB0000}"/>
    <cellStyle name="SAPBEXHLevel0X 8 2 2 3 2" xfId="52174" xr:uid="{00000000-0005-0000-0000-00009CCB0000}"/>
    <cellStyle name="SAPBEXHLevel0X 8 2 2 4" xfId="52175" xr:uid="{00000000-0005-0000-0000-00009DCB0000}"/>
    <cellStyle name="SAPBEXHLevel0X 8 2 3" xfId="52176" xr:uid="{00000000-0005-0000-0000-00009ECB0000}"/>
    <cellStyle name="SAPBEXHLevel0X 8 2 3 2" xfId="52177" xr:uid="{00000000-0005-0000-0000-00009FCB0000}"/>
    <cellStyle name="SAPBEXHLevel0X 8 2 3 2 2" xfId="52178" xr:uid="{00000000-0005-0000-0000-0000A0CB0000}"/>
    <cellStyle name="SAPBEXHLevel0X 8 2 3 3" xfId="52179" xr:uid="{00000000-0005-0000-0000-0000A1CB0000}"/>
    <cellStyle name="SAPBEXHLevel0X 8 2 3 3 2" xfId="52180" xr:uid="{00000000-0005-0000-0000-0000A2CB0000}"/>
    <cellStyle name="SAPBEXHLevel0X 8 2 3 4" xfId="52181" xr:uid="{00000000-0005-0000-0000-0000A3CB0000}"/>
    <cellStyle name="SAPBEXHLevel0X 8 2 4" xfId="52182" xr:uid="{00000000-0005-0000-0000-0000A4CB0000}"/>
    <cellStyle name="SAPBEXHLevel0X 8 2 4 2" xfId="52183" xr:uid="{00000000-0005-0000-0000-0000A5CB0000}"/>
    <cellStyle name="SAPBEXHLevel0X 8 2 5" xfId="52184" xr:uid="{00000000-0005-0000-0000-0000A6CB0000}"/>
    <cellStyle name="SAPBEXHLevel0X 8 2 5 2" xfId="52185" xr:uid="{00000000-0005-0000-0000-0000A7CB0000}"/>
    <cellStyle name="SAPBEXHLevel0X 8 2 6" xfId="52186" xr:uid="{00000000-0005-0000-0000-0000A8CB0000}"/>
    <cellStyle name="SAPBEXHLevel0X 8 3" xfId="52187" xr:uid="{00000000-0005-0000-0000-0000A9CB0000}"/>
    <cellStyle name="SAPBEXHLevel0X 8 3 2" xfId="52188" xr:uid="{00000000-0005-0000-0000-0000AACB0000}"/>
    <cellStyle name="SAPBEXHLevel0X 8 3 2 2" xfId="52189" xr:uid="{00000000-0005-0000-0000-0000ABCB0000}"/>
    <cellStyle name="SAPBEXHLevel0X 8 3 2 2 2" xfId="52190" xr:uid="{00000000-0005-0000-0000-0000ACCB0000}"/>
    <cellStyle name="SAPBEXHLevel0X 8 3 2 3" xfId="52191" xr:uid="{00000000-0005-0000-0000-0000ADCB0000}"/>
    <cellStyle name="SAPBEXHLevel0X 8 3 2 3 2" xfId="52192" xr:uid="{00000000-0005-0000-0000-0000AECB0000}"/>
    <cellStyle name="SAPBEXHLevel0X 8 3 2 4" xfId="52193" xr:uid="{00000000-0005-0000-0000-0000AFCB0000}"/>
    <cellStyle name="SAPBEXHLevel0X 8 3 3" xfId="52194" xr:uid="{00000000-0005-0000-0000-0000B0CB0000}"/>
    <cellStyle name="SAPBEXHLevel0X 8 3 3 2" xfId="52195" xr:uid="{00000000-0005-0000-0000-0000B1CB0000}"/>
    <cellStyle name="SAPBEXHLevel0X 8 3 3 2 2" xfId="52196" xr:uid="{00000000-0005-0000-0000-0000B2CB0000}"/>
    <cellStyle name="SAPBEXHLevel0X 8 3 3 3" xfId="52197" xr:uid="{00000000-0005-0000-0000-0000B3CB0000}"/>
    <cellStyle name="SAPBEXHLevel0X 8 3 3 3 2" xfId="52198" xr:uid="{00000000-0005-0000-0000-0000B4CB0000}"/>
    <cellStyle name="SAPBEXHLevel0X 8 3 3 4" xfId="52199" xr:uid="{00000000-0005-0000-0000-0000B5CB0000}"/>
    <cellStyle name="SAPBEXHLevel0X 8 3 4" xfId="52200" xr:uid="{00000000-0005-0000-0000-0000B6CB0000}"/>
    <cellStyle name="SAPBEXHLevel0X 8 3 4 2" xfId="52201" xr:uid="{00000000-0005-0000-0000-0000B7CB0000}"/>
    <cellStyle name="SAPBEXHLevel0X 8 3 5" xfId="52202" xr:uid="{00000000-0005-0000-0000-0000B8CB0000}"/>
    <cellStyle name="SAPBEXHLevel0X 8 3 5 2" xfId="52203" xr:uid="{00000000-0005-0000-0000-0000B9CB0000}"/>
    <cellStyle name="SAPBEXHLevel0X 8 3 6" xfId="52204" xr:uid="{00000000-0005-0000-0000-0000BACB0000}"/>
    <cellStyle name="SAPBEXHLevel0X 8 4" xfId="52205" xr:uid="{00000000-0005-0000-0000-0000BBCB0000}"/>
    <cellStyle name="SAPBEXHLevel0X 8 4 2" xfId="52206" xr:uid="{00000000-0005-0000-0000-0000BCCB0000}"/>
    <cellStyle name="SAPBEXHLevel0X 8 4 2 2" xfId="52207" xr:uid="{00000000-0005-0000-0000-0000BDCB0000}"/>
    <cellStyle name="SAPBEXHLevel0X 8 4 2 2 2" xfId="52208" xr:uid="{00000000-0005-0000-0000-0000BECB0000}"/>
    <cellStyle name="SAPBEXHLevel0X 8 4 2 2 2 2" xfId="52209" xr:uid="{00000000-0005-0000-0000-0000BFCB0000}"/>
    <cellStyle name="SAPBEXHLevel0X 8 4 2 2 3" xfId="52210" xr:uid="{00000000-0005-0000-0000-0000C0CB0000}"/>
    <cellStyle name="SAPBEXHLevel0X 8 4 2 2 3 2" xfId="52211" xr:uid="{00000000-0005-0000-0000-0000C1CB0000}"/>
    <cellStyle name="SAPBEXHLevel0X 8 4 2 2 4" xfId="52212" xr:uid="{00000000-0005-0000-0000-0000C2CB0000}"/>
    <cellStyle name="SAPBEXHLevel0X 8 4 2 3" xfId="52213" xr:uid="{00000000-0005-0000-0000-0000C3CB0000}"/>
    <cellStyle name="SAPBEXHLevel0X 8 4 2 3 2" xfId="52214" xr:uid="{00000000-0005-0000-0000-0000C4CB0000}"/>
    <cellStyle name="SAPBEXHLevel0X 8 4 2 3 2 2" xfId="52215" xr:uid="{00000000-0005-0000-0000-0000C5CB0000}"/>
    <cellStyle name="SAPBEXHLevel0X 8 4 2 3 3" xfId="52216" xr:uid="{00000000-0005-0000-0000-0000C6CB0000}"/>
    <cellStyle name="SAPBEXHLevel0X 8 4 2 3 3 2" xfId="52217" xr:uid="{00000000-0005-0000-0000-0000C7CB0000}"/>
    <cellStyle name="SAPBEXHLevel0X 8 4 2 3 4" xfId="52218" xr:uid="{00000000-0005-0000-0000-0000C8CB0000}"/>
    <cellStyle name="SAPBEXHLevel0X 8 4 2 4" xfId="52219" xr:uid="{00000000-0005-0000-0000-0000C9CB0000}"/>
    <cellStyle name="SAPBEXHLevel0X 8 4 2 4 2" xfId="52220" xr:uid="{00000000-0005-0000-0000-0000CACB0000}"/>
    <cellStyle name="SAPBEXHLevel0X 8 4 2 5" xfId="52221" xr:uid="{00000000-0005-0000-0000-0000CBCB0000}"/>
    <cellStyle name="SAPBEXHLevel0X 8 4 2 5 2" xfId="52222" xr:uid="{00000000-0005-0000-0000-0000CCCB0000}"/>
    <cellStyle name="SAPBEXHLevel0X 8 4 2 6" xfId="52223" xr:uid="{00000000-0005-0000-0000-0000CDCB0000}"/>
    <cellStyle name="SAPBEXHLevel0X 8 4 3" xfId="52224" xr:uid="{00000000-0005-0000-0000-0000CECB0000}"/>
    <cellStyle name="SAPBEXHLevel0X 8 4 3 2" xfId="52225" xr:uid="{00000000-0005-0000-0000-0000CFCB0000}"/>
    <cellStyle name="SAPBEXHLevel0X 8 4 3 2 2" xfId="52226" xr:uid="{00000000-0005-0000-0000-0000D0CB0000}"/>
    <cellStyle name="SAPBEXHLevel0X 8 4 3 3" xfId="52227" xr:uid="{00000000-0005-0000-0000-0000D1CB0000}"/>
    <cellStyle name="SAPBEXHLevel0X 8 4 3 3 2" xfId="52228" xr:uid="{00000000-0005-0000-0000-0000D2CB0000}"/>
    <cellStyle name="SAPBEXHLevel0X 8 4 3 4" xfId="52229" xr:uid="{00000000-0005-0000-0000-0000D3CB0000}"/>
    <cellStyle name="SAPBEXHLevel0X 8 4 4" xfId="52230" xr:uid="{00000000-0005-0000-0000-0000D4CB0000}"/>
    <cellStyle name="SAPBEXHLevel0X 8 4 4 2" xfId="52231" xr:uid="{00000000-0005-0000-0000-0000D5CB0000}"/>
    <cellStyle name="SAPBEXHLevel0X 8 4 5" xfId="52232" xr:uid="{00000000-0005-0000-0000-0000D6CB0000}"/>
    <cellStyle name="SAPBEXHLevel0X 8 4 5 2" xfId="52233" xr:uid="{00000000-0005-0000-0000-0000D7CB0000}"/>
    <cellStyle name="SAPBEXHLevel0X 8 4 6" xfId="52234" xr:uid="{00000000-0005-0000-0000-0000D8CB0000}"/>
    <cellStyle name="SAPBEXHLevel0X 8 5" xfId="52235" xr:uid="{00000000-0005-0000-0000-0000D9CB0000}"/>
    <cellStyle name="SAPBEXHLevel0X 8 5 2" xfId="52236" xr:uid="{00000000-0005-0000-0000-0000DACB0000}"/>
    <cellStyle name="SAPBEXHLevel0X 8 5 2 2" xfId="52237" xr:uid="{00000000-0005-0000-0000-0000DBCB0000}"/>
    <cellStyle name="SAPBEXHLevel0X 8 5 3" xfId="52238" xr:uid="{00000000-0005-0000-0000-0000DCCB0000}"/>
    <cellStyle name="SAPBEXHLevel0X 8 5 3 2" xfId="52239" xr:uid="{00000000-0005-0000-0000-0000DDCB0000}"/>
    <cellStyle name="SAPBEXHLevel0X 8 5 4" xfId="52240" xr:uid="{00000000-0005-0000-0000-0000DECB0000}"/>
    <cellStyle name="SAPBEXHLevel0X 8 6" xfId="52241" xr:uid="{00000000-0005-0000-0000-0000DFCB0000}"/>
    <cellStyle name="SAPBEXHLevel0X 8 6 2" xfId="52242" xr:uid="{00000000-0005-0000-0000-0000E0CB0000}"/>
    <cellStyle name="SAPBEXHLevel0X 8 6 2 2" xfId="52243" xr:uid="{00000000-0005-0000-0000-0000E1CB0000}"/>
    <cellStyle name="SAPBEXHLevel0X 8 6 3" xfId="52244" xr:uid="{00000000-0005-0000-0000-0000E2CB0000}"/>
    <cellStyle name="SAPBEXHLevel0X 8 6 3 2" xfId="52245" xr:uid="{00000000-0005-0000-0000-0000E3CB0000}"/>
    <cellStyle name="SAPBEXHLevel0X 8 6 4" xfId="52246" xr:uid="{00000000-0005-0000-0000-0000E4CB0000}"/>
    <cellStyle name="SAPBEXHLevel0X 8 7" xfId="52247" xr:uid="{00000000-0005-0000-0000-0000E5CB0000}"/>
    <cellStyle name="SAPBEXHLevel0X 8 7 2" xfId="52248" xr:uid="{00000000-0005-0000-0000-0000E6CB0000}"/>
    <cellStyle name="SAPBEXHLevel0X 8 7 2 2" xfId="52249" xr:uid="{00000000-0005-0000-0000-0000E7CB0000}"/>
    <cellStyle name="SAPBEXHLevel0X 8 7 3" xfId="52250" xr:uid="{00000000-0005-0000-0000-0000E8CB0000}"/>
    <cellStyle name="SAPBEXHLevel0X 8 7 3 2" xfId="52251" xr:uid="{00000000-0005-0000-0000-0000E9CB0000}"/>
    <cellStyle name="SAPBEXHLevel0X 8 7 4" xfId="52252" xr:uid="{00000000-0005-0000-0000-0000EACB0000}"/>
    <cellStyle name="SAPBEXHLevel0X 8 8" xfId="52253" xr:uid="{00000000-0005-0000-0000-0000EBCB0000}"/>
    <cellStyle name="SAPBEXHLevel0X 8 8 2" xfId="52254" xr:uid="{00000000-0005-0000-0000-0000ECCB0000}"/>
    <cellStyle name="SAPBEXHLevel0X 8 8 2 2" xfId="52255" xr:uid="{00000000-0005-0000-0000-0000EDCB0000}"/>
    <cellStyle name="SAPBEXHLevel0X 8 8 3" xfId="52256" xr:uid="{00000000-0005-0000-0000-0000EECB0000}"/>
    <cellStyle name="SAPBEXHLevel0X 8 8 3 2" xfId="52257" xr:uid="{00000000-0005-0000-0000-0000EFCB0000}"/>
    <cellStyle name="SAPBEXHLevel0X 8 8 4" xfId="52258" xr:uid="{00000000-0005-0000-0000-0000F0CB0000}"/>
    <cellStyle name="SAPBEXHLevel0X 8 9" xfId="52259" xr:uid="{00000000-0005-0000-0000-0000F1CB0000}"/>
    <cellStyle name="SAPBEXHLevel0X 8 9 2" xfId="52260" xr:uid="{00000000-0005-0000-0000-0000F2CB0000}"/>
    <cellStyle name="SAPBEXHLevel0X 9" xfId="52261" xr:uid="{00000000-0005-0000-0000-0000F3CB0000}"/>
    <cellStyle name="SAPBEXHLevel0X 9 2" xfId="52262" xr:uid="{00000000-0005-0000-0000-0000F4CB0000}"/>
    <cellStyle name="SAPBEXHLevel0X 9 2 2" xfId="52263" xr:uid="{00000000-0005-0000-0000-0000F5CB0000}"/>
    <cellStyle name="SAPBEXHLevel0X 9 2 2 2" xfId="52264" xr:uid="{00000000-0005-0000-0000-0000F6CB0000}"/>
    <cellStyle name="SAPBEXHLevel0X 9 2 2 2 2" xfId="52265" xr:uid="{00000000-0005-0000-0000-0000F7CB0000}"/>
    <cellStyle name="SAPBEXHLevel0X 9 2 2 3" xfId="52266" xr:uid="{00000000-0005-0000-0000-0000F8CB0000}"/>
    <cellStyle name="SAPBEXHLevel0X 9 2 2 3 2" xfId="52267" xr:uid="{00000000-0005-0000-0000-0000F9CB0000}"/>
    <cellStyle name="SAPBEXHLevel0X 9 2 2 4" xfId="52268" xr:uid="{00000000-0005-0000-0000-0000FACB0000}"/>
    <cellStyle name="SAPBEXHLevel0X 9 2 3" xfId="52269" xr:uid="{00000000-0005-0000-0000-0000FBCB0000}"/>
    <cellStyle name="SAPBEXHLevel0X 9 2 3 2" xfId="52270" xr:uid="{00000000-0005-0000-0000-0000FCCB0000}"/>
    <cellStyle name="SAPBEXHLevel0X 9 2 3 2 2" xfId="52271" xr:uid="{00000000-0005-0000-0000-0000FDCB0000}"/>
    <cellStyle name="SAPBEXHLevel0X 9 2 3 3" xfId="52272" xr:uid="{00000000-0005-0000-0000-0000FECB0000}"/>
    <cellStyle name="SAPBEXHLevel0X 9 2 3 3 2" xfId="52273" xr:uid="{00000000-0005-0000-0000-0000FFCB0000}"/>
    <cellStyle name="SAPBEXHLevel0X 9 2 3 4" xfId="52274" xr:uid="{00000000-0005-0000-0000-000000CC0000}"/>
    <cellStyle name="SAPBEXHLevel0X 9 2 4" xfId="52275" xr:uid="{00000000-0005-0000-0000-000001CC0000}"/>
    <cellStyle name="SAPBEXHLevel0X 9 2 4 2" xfId="52276" xr:uid="{00000000-0005-0000-0000-000002CC0000}"/>
    <cellStyle name="SAPBEXHLevel0X 9 2 5" xfId="52277" xr:uid="{00000000-0005-0000-0000-000003CC0000}"/>
    <cellStyle name="SAPBEXHLevel0X 9 2 5 2" xfId="52278" xr:uid="{00000000-0005-0000-0000-000004CC0000}"/>
    <cellStyle name="SAPBEXHLevel0X 9 2 6" xfId="52279" xr:uid="{00000000-0005-0000-0000-000005CC0000}"/>
    <cellStyle name="SAPBEXHLevel0X 9 3" xfId="52280" xr:uid="{00000000-0005-0000-0000-000006CC0000}"/>
    <cellStyle name="SAPBEXHLevel0X 9 3 2" xfId="52281" xr:uid="{00000000-0005-0000-0000-000007CC0000}"/>
    <cellStyle name="SAPBEXHLevel0X 9 3 2 2" xfId="52282" xr:uid="{00000000-0005-0000-0000-000008CC0000}"/>
    <cellStyle name="SAPBEXHLevel0X 9 3 3" xfId="52283" xr:uid="{00000000-0005-0000-0000-000009CC0000}"/>
    <cellStyle name="SAPBEXHLevel0X 9 3 3 2" xfId="52284" xr:uid="{00000000-0005-0000-0000-00000ACC0000}"/>
    <cellStyle name="SAPBEXHLevel0X 9 3 4" xfId="52285" xr:uid="{00000000-0005-0000-0000-00000BCC0000}"/>
    <cellStyle name="SAPBEXHLevel0X 9 4" xfId="52286" xr:uid="{00000000-0005-0000-0000-00000CCC0000}"/>
    <cellStyle name="SAPBEXHLevel0X 9 4 2" xfId="52287" xr:uid="{00000000-0005-0000-0000-00000DCC0000}"/>
    <cellStyle name="SAPBEXHLevel0X 9 5" xfId="52288" xr:uid="{00000000-0005-0000-0000-00000ECC0000}"/>
    <cellStyle name="SAPBEXHLevel0X 9 5 2" xfId="52289" xr:uid="{00000000-0005-0000-0000-00000FCC0000}"/>
    <cellStyle name="SAPBEXHLevel0X 9 6" xfId="52290" xr:uid="{00000000-0005-0000-0000-000010CC0000}"/>
    <cellStyle name="SAPBEXHLevel0X_Aug" xfId="52291" xr:uid="{00000000-0005-0000-0000-000011CC0000}"/>
    <cellStyle name="SAPBEXHLevel1" xfId="52292" xr:uid="{00000000-0005-0000-0000-000012CC0000}"/>
    <cellStyle name="SAPBEXHLevel1 10" xfId="52293" xr:uid="{00000000-0005-0000-0000-000013CC0000}"/>
    <cellStyle name="SAPBEXHLevel1 10 2" xfId="52294" xr:uid="{00000000-0005-0000-0000-000014CC0000}"/>
    <cellStyle name="SAPBEXHLevel1 10 2 2" xfId="52295" xr:uid="{00000000-0005-0000-0000-000015CC0000}"/>
    <cellStyle name="SAPBEXHLevel1 10 3" xfId="52296" xr:uid="{00000000-0005-0000-0000-000016CC0000}"/>
    <cellStyle name="SAPBEXHLevel1 10 3 2" xfId="52297" xr:uid="{00000000-0005-0000-0000-000017CC0000}"/>
    <cellStyle name="SAPBEXHLevel1 10 4" xfId="52298" xr:uid="{00000000-0005-0000-0000-000018CC0000}"/>
    <cellStyle name="SAPBEXHLevel1 11" xfId="52299" xr:uid="{00000000-0005-0000-0000-000019CC0000}"/>
    <cellStyle name="SAPBEXHLevel1 11 2" xfId="52300" xr:uid="{00000000-0005-0000-0000-00001ACC0000}"/>
    <cellStyle name="SAPBEXHLevel1 11 2 2" xfId="52301" xr:uid="{00000000-0005-0000-0000-00001BCC0000}"/>
    <cellStyle name="SAPBEXHLevel1 11 3" xfId="52302" xr:uid="{00000000-0005-0000-0000-00001CCC0000}"/>
    <cellStyle name="SAPBEXHLevel1 11 3 2" xfId="52303" xr:uid="{00000000-0005-0000-0000-00001DCC0000}"/>
    <cellStyle name="SAPBEXHLevel1 11 4" xfId="52304" xr:uid="{00000000-0005-0000-0000-00001ECC0000}"/>
    <cellStyle name="SAPBEXHLevel1 12" xfId="52305" xr:uid="{00000000-0005-0000-0000-00001FCC0000}"/>
    <cellStyle name="SAPBEXHLevel1 12 2" xfId="52306" xr:uid="{00000000-0005-0000-0000-000020CC0000}"/>
    <cellStyle name="SAPBEXHLevel1 13" xfId="52307" xr:uid="{00000000-0005-0000-0000-000021CC0000}"/>
    <cellStyle name="SAPBEXHLevel1 13 2" xfId="52308" xr:uid="{00000000-0005-0000-0000-000022CC0000}"/>
    <cellStyle name="SAPBEXHLevel1 14" xfId="52309" xr:uid="{00000000-0005-0000-0000-000023CC0000}"/>
    <cellStyle name="SAPBEXHLevel1 14 2" xfId="52310" xr:uid="{00000000-0005-0000-0000-000024CC0000}"/>
    <cellStyle name="SAPBEXHLevel1 15" xfId="52311" xr:uid="{00000000-0005-0000-0000-000025CC0000}"/>
    <cellStyle name="SAPBEXHLevel1 16" xfId="52312" xr:uid="{00000000-0005-0000-0000-000026CC0000}"/>
    <cellStyle name="SAPBEXHLevel1 2" xfId="52313" xr:uid="{00000000-0005-0000-0000-000027CC0000}"/>
    <cellStyle name="SAPBEXHLevel1 2 10" xfId="52314" xr:uid="{00000000-0005-0000-0000-000028CC0000}"/>
    <cellStyle name="SAPBEXHLevel1 2 10 2" xfId="52315" xr:uid="{00000000-0005-0000-0000-000029CC0000}"/>
    <cellStyle name="SAPBEXHLevel1 2 11" xfId="52316" xr:uid="{00000000-0005-0000-0000-00002ACC0000}"/>
    <cellStyle name="SAPBEXHLevel1 2 2" xfId="52317" xr:uid="{00000000-0005-0000-0000-00002BCC0000}"/>
    <cellStyle name="SAPBEXHLevel1 2 2 2" xfId="52318" xr:uid="{00000000-0005-0000-0000-00002CCC0000}"/>
    <cellStyle name="SAPBEXHLevel1 2 2 2 2" xfId="52319" xr:uid="{00000000-0005-0000-0000-00002DCC0000}"/>
    <cellStyle name="SAPBEXHLevel1 2 2 2 2 2" xfId="52320" xr:uid="{00000000-0005-0000-0000-00002ECC0000}"/>
    <cellStyle name="SAPBEXHLevel1 2 2 2 3" xfId="52321" xr:uid="{00000000-0005-0000-0000-00002FCC0000}"/>
    <cellStyle name="SAPBEXHLevel1 2 2 2 3 2" xfId="52322" xr:uid="{00000000-0005-0000-0000-000030CC0000}"/>
    <cellStyle name="SAPBEXHLevel1 2 2 2 4" xfId="52323" xr:uid="{00000000-0005-0000-0000-000031CC0000}"/>
    <cellStyle name="SAPBEXHLevel1 2 2 3" xfId="52324" xr:uid="{00000000-0005-0000-0000-000032CC0000}"/>
    <cellStyle name="SAPBEXHLevel1 2 2 3 2" xfId="52325" xr:uid="{00000000-0005-0000-0000-000033CC0000}"/>
    <cellStyle name="SAPBEXHLevel1 2 2 3 2 2" xfId="52326" xr:uid="{00000000-0005-0000-0000-000034CC0000}"/>
    <cellStyle name="SAPBEXHLevel1 2 2 3 3" xfId="52327" xr:uid="{00000000-0005-0000-0000-000035CC0000}"/>
    <cellStyle name="SAPBEXHLevel1 2 2 3 3 2" xfId="52328" xr:uid="{00000000-0005-0000-0000-000036CC0000}"/>
    <cellStyle name="SAPBEXHLevel1 2 2 3 4" xfId="52329" xr:uid="{00000000-0005-0000-0000-000037CC0000}"/>
    <cellStyle name="SAPBEXHLevel1 2 2 4" xfId="52330" xr:uid="{00000000-0005-0000-0000-000038CC0000}"/>
    <cellStyle name="SAPBEXHLevel1 2 2 4 2" xfId="52331" xr:uid="{00000000-0005-0000-0000-000039CC0000}"/>
    <cellStyle name="SAPBEXHLevel1 2 2 4 2 2" xfId="52332" xr:uid="{00000000-0005-0000-0000-00003ACC0000}"/>
    <cellStyle name="SAPBEXHLevel1 2 2 4 3" xfId="52333" xr:uid="{00000000-0005-0000-0000-00003BCC0000}"/>
    <cellStyle name="SAPBEXHLevel1 2 2 4 3 2" xfId="52334" xr:uid="{00000000-0005-0000-0000-00003CCC0000}"/>
    <cellStyle name="SAPBEXHLevel1 2 2 4 4" xfId="52335" xr:uid="{00000000-0005-0000-0000-00003DCC0000}"/>
    <cellStyle name="SAPBEXHLevel1 2 2 5" xfId="52336" xr:uid="{00000000-0005-0000-0000-00003ECC0000}"/>
    <cellStyle name="SAPBEXHLevel1 2 2 5 2" xfId="52337" xr:uid="{00000000-0005-0000-0000-00003FCC0000}"/>
    <cellStyle name="SAPBEXHLevel1 2 2 6" xfId="52338" xr:uid="{00000000-0005-0000-0000-000040CC0000}"/>
    <cellStyle name="SAPBEXHLevel1 2 2 6 2" xfId="52339" xr:uid="{00000000-0005-0000-0000-000041CC0000}"/>
    <cellStyle name="SAPBEXHLevel1 2 2 7" xfId="52340" xr:uid="{00000000-0005-0000-0000-000042CC0000}"/>
    <cellStyle name="SAPBEXHLevel1 2 3" xfId="52341" xr:uid="{00000000-0005-0000-0000-000043CC0000}"/>
    <cellStyle name="SAPBEXHLevel1 2 3 2" xfId="52342" xr:uid="{00000000-0005-0000-0000-000044CC0000}"/>
    <cellStyle name="SAPBEXHLevel1 2 3 2 2" xfId="52343" xr:uid="{00000000-0005-0000-0000-000045CC0000}"/>
    <cellStyle name="SAPBEXHLevel1 2 3 3" xfId="52344" xr:uid="{00000000-0005-0000-0000-000046CC0000}"/>
    <cellStyle name="SAPBEXHLevel1 2 3 3 2" xfId="52345" xr:uid="{00000000-0005-0000-0000-000047CC0000}"/>
    <cellStyle name="SAPBEXHLevel1 2 3 4" xfId="52346" xr:uid="{00000000-0005-0000-0000-000048CC0000}"/>
    <cellStyle name="SAPBEXHLevel1 2 4" xfId="52347" xr:uid="{00000000-0005-0000-0000-000049CC0000}"/>
    <cellStyle name="SAPBEXHLevel1 2 4 2" xfId="52348" xr:uid="{00000000-0005-0000-0000-00004ACC0000}"/>
    <cellStyle name="SAPBEXHLevel1 2 4 2 2" xfId="52349" xr:uid="{00000000-0005-0000-0000-00004BCC0000}"/>
    <cellStyle name="SAPBEXHLevel1 2 4 3" xfId="52350" xr:uid="{00000000-0005-0000-0000-00004CCC0000}"/>
    <cellStyle name="SAPBEXHLevel1 2 4 3 2" xfId="52351" xr:uid="{00000000-0005-0000-0000-00004DCC0000}"/>
    <cellStyle name="SAPBEXHLevel1 2 4 4" xfId="52352" xr:uid="{00000000-0005-0000-0000-00004ECC0000}"/>
    <cellStyle name="SAPBEXHLevel1 2 5" xfId="52353" xr:uid="{00000000-0005-0000-0000-00004FCC0000}"/>
    <cellStyle name="SAPBEXHLevel1 2 5 2" xfId="52354" xr:uid="{00000000-0005-0000-0000-000050CC0000}"/>
    <cellStyle name="SAPBEXHLevel1 2 5 2 2" xfId="52355" xr:uid="{00000000-0005-0000-0000-000051CC0000}"/>
    <cellStyle name="SAPBEXHLevel1 2 5 3" xfId="52356" xr:uid="{00000000-0005-0000-0000-000052CC0000}"/>
    <cellStyle name="SAPBEXHLevel1 2 5 3 2" xfId="52357" xr:uid="{00000000-0005-0000-0000-000053CC0000}"/>
    <cellStyle name="SAPBEXHLevel1 2 5 4" xfId="52358" xr:uid="{00000000-0005-0000-0000-000054CC0000}"/>
    <cellStyle name="SAPBEXHLevel1 2 6" xfId="52359" xr:uid="{00000000-0005-0000-0000-000055CC0000}"/>
    <cellStyle name="SAPBEXHLevel1 2 6 2" xfId="52360" xr:uid="{00000000-0005-0000-0000-000056CC0000}"/>
    <cellStyle name="SAPBEXHLevel1 2 6 2 2" xfId="52361" xr:uid="{00000000-0005-0000-0000-000057CC0000}"/>
    <cellStyle name="SAPBEXHLevel1 2 6 3" xfId="52362" xr:uid="{00000000-0005-0000-0000-000058CC0000}"/>
    <cellStyle name="SAPBEXHLevel1 2 6 3 2" xfId="52363" xr:uid="{00000000-0005-0000-0000-000059CC0000}"/>
    <cellStyle name="SAPBEXHLevel1 2 6 4" xfId="52364" xr:uid="{00000000-0005-0000-0000-00005ACC0000}"/>
    <cellStyle name="SAPBEXHLevel1 2 7" xfId="52365" xr:uid="{00000000-0005-0000-0000-00005BCC0000}"/>
    <cellStyle name="SAPBEXHLevel1 2 7 2" xfId="52366" xr:uid="{00000000-0005-0000-0000-00005CCC0000}"/>
    <cellStyle name="SAPBEXHLevel1 2 7 2 2" xfId="52367" xr:uid="{00000000-0005-0000-0000-00005DCC0000}"/>
    <cellStyle name="SAPBEXHLevel1 2 7 3" xfId="52368" xr:uid="{00000000-0005-0000-0000-00005ECC0000}"/>
    <cellStyle name="SAPBEXHLevel1 2 7 3 2" xfId="52369" xr:uid="{00000000-0005-0000-0000-00005FCC0000}"/>
    <cellStyle name="SAPBEXHLevel1 2 7 4" xfId="52370" xr:uid="{00000000-0005-0000-0000-000060CC0000}"/>
    <cellStyle name="SAPBEXHLevel1 2 8" xfId="52371" xr:uid="{00000000-0005-0000-0000-000061CC0000}"/>
    <cellStyle name="SAPBEXHLevel1 2 8 2" xfId="52372" xr:uid="{00000000-0005-0000-0000-000062CC0000}"/>
    <cellStyle name="SAPBEXHLevel1 2 9" xfId="52373" xr:uid="{00000000-0005-0000-0000-000063CC0000}"/>
    <cellStyle name="SAPBEXHLevel1 2 9 2" xfId="52374" xr:uid="{00000000-0005-0000-0000-000064CC0000}"/>
    <cellStyle name="SAPBEXHLevel1 3" xfId="52375" xr:uid="{00000000-0005-0000-0000-000065CC0000}"/>
    <cellStyle name="SAPBEXHLevel1 3 10" xfId="52376" xr:uid="{00000000-0005-0000-0000-000066CC0000}"/>
    <cellStyle name="SAPBEXHLevel1 3 10 2" xfId="52377" xr:uid="{00000000-0005-0000-0000-000067CC0000}"/>
    <cellStyle name="SAPBEXHLevel1 3 11" xfId="52378" xr:uid="{00000000-0005-0000-0000-000068CC0000}"/>
    <cellStyle name="SAPBEXHLevel1 3 11 2" xfId="52379" xr:uid="{00000000-0005-0000-0000-000069CC0000}"/>
    <cellStyle name="SAPBEXHLevel1 3 12" xfId="52380" xr:uid="{00000000-0005-0000-0000-00006ACC0000}"/>
    <cellStyle name="SAPBEXHLevel1 3 13" xfId="52381" xr:uid="{00000000-0005-0000-0000-00006BCC0000}"/>
    <cellStyle name="SAPBEXHLevel1 3 2" xfId="52382" xr:uid="{00000000-0005-0000-0000-00006CCC0000}"/>
    <cellStyle name="SAPBEXHLevel1 3 2 10" xfId="52383" xr:uid="{00000000-0005-0000-0000-00006DCC0000}"/>
    <cellStyle name="SAPBEXHLevel1 3 2 10 2" xfId="52384" xr:uid="{00000000-0005-0000-0000-00006ECC0000}"/>
    <cellStyle name="SAPBEXHLevel1 3 2 11" xfId="52385" xr:uid="{00000000-0005-0000-0000-00006FCC0000}"/>
    <cellStyle name="SAPBEXHLevel1 3 2 2" xfId="52386" xr:uid="{00000000-0005-0000-0000-000070CC0000}"/>
    <cellStyle name="SAPBEXHLevel1 3 2 2 2" xfId="52387" xr:uid="{00000000-0005-0000-0000-000071CC0000}"/>
    <cellStyle name="SAPBEXHLevel1 3 2 2 2 2" xfId="52388" xr:uid="{00000000-0005-0000-0000-000072CC0000}"/>
    <cellStyle name="SAPBEXHLevel1 3 2 2 2 2 2" xfId="52389" xr:uid="{00000000-0005-0000-0000-000073CC0000}"/>
    <cellStyle name="SAPBEXHLevel1 3 2 2 2 3" xfId="52390" xr:uid="{00000000-0005-0000-0000-000074CC0000}"/>
    <cellStyle name="SAPBEXHLevel1 3 2 2 2 3 2" xfId="52391" xr:uid="{00000000-0005-0000-0000-000075CC0000}"/>
    <cellStyle name="SAPBEXHLevel1 3 2 2 2 4" xfId="52392" xr:uid="{00000000-0005-0000-0000-000076CC0000}"/>
    <cellStyle name="SAPBEXHLevel1 3 2 2 3" xfId="52393" xr:uid="{00000000-0005-0000-0000-000077CC0000}"/>
    <cellStyle name="SAPBEXHLevel1 3 2 2 3 2" xfId="52394" xr:uid="{00000000-0005-0000-0000-000078CC0000}"/>
    <cellStyle name="SAPBEXHLevel1 3 2 2 3 2 2" xfId="52395" xr:uid="{00000000-0005-0000-0000-000079CC0000}"/>
    <cellStyle name="SAPBEXHLevel1 3 2 2 3 3" xfId="52396" xr:uid="{00000000-0005-0000-0000-00007ACC0000}"/>
    <cellStyle name="SAPBEXHLevel1 3 2 2 4" xfId="52397" xr:uid="{00000000-0005-0000-0000-00007BCC0000}"/>
    <cellStyle name="SAPBEXHLevel1 3 2 2 4 2" xfId="52398" xr:uid="{00000000-0005-0000-0000-00007CCC0000}"/>
    <cellStyle name="SAPBEXHLevel1 3 2 2 5" xfId="52399" xr:uid="{00000000-0005-0000-0000-00007DCC0000}"/>
    <cellStyle name="SAPBEXHLevel1 3 2 3" xfId="52400" xr:uid="{00000000-0005-0000-0000-00007ECC0000}"/>
    <cellStyle name="SAPBEXHLevel1 3 2 3 2" xfId="52401" xr:uid="{00000000-0005-0000-0000-00007FCC0000}"/>
    <cellStyle name="SAPBEXHLevel1 3 2 3 2 2" xfId="52402" xr:uid="{00000000-0005-0000-0000-000080CC0000}"/>
    <cellStyle name="SAPBEXHLevel1 3 2 3 2 2 2" xfId="52403" xr:uid="{00000000-0005-0000-0000-000081CC0000}"/>
    <cellStyle name="SAPBEXHLevel1 3 2 3 2 3" xfId="52404" xr:uid="{00000000-0005-0000-0000-000082CC0000}"/>
    <cellStyle name="SAPBEXHLevel1 3 2 3 3" xfId="52405" xr:uid="{00000000-0005-0000-0000-000083CC0000}"/>
    <cellStyle name="SAPBEXHLevel1 3 2 3 3 2" xfId="52406" xr:uid="{00000000-0005-0000-0000-000084CC0000}"/>
    <cellStyle name="SAPBEXHLevel1 3 2 3 4" xfId="52407" xr:uid="{00000000-0005-0000-0000-000085CC0000}"/>
    <cellStyle name="SAPBEXHLevel1 3 2 3 4 2" xfId="52408" xr:uid="{00000000-0005-0000-0000-000086CC0000}"/>
    <cellStyle name="SAPBEXHLevel1 3 2 3 5" xfId="52409" xr:uid="{00000000-0005-0000-0000-000087CC0000}"/>
    <cellStyle name="SAPBEXHLevel1 3 2 4" xfId="52410" xr:uid="{00000000-0005-0000-0000-000088CC0000}"/>
    <cellStyle name="SAPBEXHLevel1 3 2 4 2" xfId="52411" xr:uid="{00000000-0005-0000-0000-000089CC0000}"/>
    <cellStyle name="SAPBEXHLevel1 3 2 4 2 2" xfId="52412" xr:uid="{00000000-0005-0000-0000-00008ACC0000}"/>
    <cellStyle name="SAPBEXHLevel1 3 2 4 3" xfId="52413" xr:uid="{00000000-0005-0000-0000-00008BCC0000}"/>
    <cellStyle name="SAPBEXHLevel1 3 2 4 3 2" xfId="52414" xr:uid="{00000000-0005-0000-0000-00008CCC0000}"/>
    <cellStyle name="SAPBEXHLevel1 3 2 4 4" xfId="52415" xr:uid="{00000000-0005-0000-0000-00008DCC0000}"/>
    <cellStyle name="SAPBEXHLevel1 3 2 5" xfId="52416" xr:uid="{00000000-0005-0000-0000-00008ECC0000}"/>
    <cellStyle name="SAPBEXHLevel1 3 2 5 2" xfId="52417" xr:uid="{00000000-0005-0000-0000-00008FCC0000}"/>
    <cellStyle name="SAPBEXHLevel1 3 2 5 2 2" xfId="52418" xr:uid="{00000000-0005-0000-0000-000090CC0000}"/>
    <cellStyle name="SAPBEXHLevel1 3 2 5 3" xfId="52419" xr:uid="{00000000-0005-0000-0000-000091CC0000}"/>
    <cellStyle name="SAPBEXHLevel1 3 2 5 3 2" xfId="52420" xr:uid="{00000000-0005-0000-0000-000092CC0000}"/>
    <cellStyle name="SAPBEXHLevel1 3 2 5 4" xfId="52421" xr:uid="{00000000-0005-0000-0000-000093CC0000}"/>
    <cellStyle name="SAPBEXHLevel1 3 2 6" xfId="52422" xr:uid="{00000000-0005-0000-0000-000094CC0000}"/>
    <cellStyle name="SAPBEXHLevel1 3 2 6 2" xfId="52423" xr:uid="{00000000-0005-0000-0000-000095CC0000}"/>
    <cellStyle name="SAPBEXHLevel1 3 2 6 2 2" xfId="52424" xr:uid="{00000000-0005-0000-0000-000096CC0000}"/>
    <cellStyle name="SAPBEXHLevel1 3 2 6 3" xfId="52425" xr:uid="{00000000-0005-0000-0000-000097CC0000}"/>
    <cellStyle name="SAPBEXHLevel1 3 2 6 3 2" xfId="52426" xr:uid="{00000000-0005-0000-0000-000098CC0000}"/>
    <cellStyle name="SAPBEXHLevel1 3 2 6 4" xfId="52427" xr:uid="{00000000-0005-0000-0000-000099CC0000}"/>
    <cellStyle name="SAPBEXHLevel1 3 2 7" xfId="52428" xr:uid="{00000000-0005-0000-0000-00009ACC0000}"/>
    <cellStyle name="SAPBEXHLevel1 3 2 7 2" xfId="52429" xr:uid="{00000000-0005-0000-0000-00009BCC0000}"/>
    <cellStyle name="SAPBEXHLevel1 3 2 7 2 2" xfId="52430" xr:uid="{00000000-0005-0000-0000-00009CCC0000}"/>
    <cellStyle name="SAPBEXHLevel1 3 2 7 3" xfId="52431" xr:uid="{00000000-0005-0000-0000-00009DCC0000}"/>
    <cellStyle name="SAPBEXHLevel1 3 2 7 3 2" xfId="52432" xr:uid="{00000000-0005-0000-0000-00009ECC0000}"/>
    <cellStyle name="SAPBEXHLevel1 3 2 7 4" xfId="52433" xr:uid="{00000000-0005-0000-0000-00009FCC0000}"/>
    <cellStyle name="SAPBEXHLevel1 3 2 8" xfId="52434" xr:uid="{00000000-0005-0000-0000-0000A0CC0000}"/>
    <cellStyle name="SAPBEXHLevel1 3 2 8 2" xfId="52435" xr:uid="{00000000-0005-0000-0000-0000A1CC0000}"/>
    <cellStyle name="SAPBEXHLevel1 3 2 9" xfId="52436" xr:uid="{00000000-0005-0000-0000-0000A2CC0000}"/>
    <cellStyle name="SAPBEXHLevel1 3 2 9 2" xfId="52437" xr:uid="{00000000-0005-0000-0000-0000A3CC0000}"/>
    <cellStyle name="SAPBEXHLevel1 3 2_Aug" xfId="52438" xr:uid="{00000000-0005-0000-0000-0000A4CC0000}"/>
    <cellStyle name="SAPBEXHLevel1 3 3" xfId="52439" xr:uid="{00000000-0005-0000-0000-0000A5CC0000}"/>
    <cellStyle name="SAPBEXHLevel1 3 3 2" xfId="52440" xr:uid="{00000000-0005-0000-0000-0000A6CC0000}"/>
    <cellStyle name="SAPBEXHLevel1 3 3 2 2" xfId="52441" xr:uid="{00000000-0005-0000-0000-0000A7CC0000}"/>
    <cellStyle name="SAPBEXHLevel1 3 3 2 2 2" xfId="52442" xr:uid="{00000000-0005-0000-0000-0000A8CC0000}"/>
    <cellStyle name="SAPBEXHLevel1 3 3 2 2 2 2" xfId="52443" xr:uid="{00000000-0005-0000-0000-0000A9CC0000}"/>
    <cellStyle name="SAPBEXHLevel1 3 3 2 2 3" xfId="52444" xr:uid="{00000000-0005-0000-0000-0000AACC0000}"/>
    <cellStyle name="SAPBEXHLevel1 3 3 2 3" xfId="52445" xr:uid="{00000000-0005-0000-0000-0000ABCC0000}"/>
    <cellStyle name="SAPBEXHLevel1 3 3 2 3 2" xfId="52446" xr:uid="{00000000-0005-0000-0000-0000ACCC0000}"/>
    <cellStyle name="SAPBEXHLevel1 3 3 2 4" xfId="52447" xr:uid="{00000000-0005-0000-0000-0000ADCC0000}"/>
    <cellStyle name="SAPBEXHLevel1 3 3 2 4 2" xfId="52448" xr:uid="{00000000-0005-0000-0000-0000AECC0000}"/>
    <cellStyle name="SAPBEXHLevel1 3 3 2 5" xfId="52449" xr:uid="{00000000-0005-0000-0000-0000AFCC0000}"/>
    <cellStyle name="SAPBEXHLevel1 3 3 3" xfId="52450" xr:uid="{00000000-0005-0000-0000-0000B0CC0000}"/>
    <cellStyle name="SAPBEXHLevel1 3 3 3 2" xfId="52451" xr:uid="{00000000-0005-0000-0000-0000B1CC0000}"/>
    <cellStyle name="SAPBEXHLevel1 3 3 3 2 2" xfId="52452" xr:uid="{00000000-0005-0000-0000-0000B2CC0000}"/>
    <cellStyle name="SAPBEXHLevel1 3 3 3 3" xfId="52453" xr:uid="{00000000-0005-0000-0000-0000B3CC0000}"/>
    <cellStyle name="SAPBEXHLevel1 3 3 3 3 2" xfId="52454" xr:uid="{00000000-0005-0000-0000-0000B4CC0000}"/>
    <cellStyle name="SAPBEXHLevel1 3 3 3 4" xfId="52455" xr:uid="{00000000-0005-0000-0000-0000B5CC0000}"/>
    <cellStyle name="SAPBEXHLevel1 3 3 3 4 2" xfId="52456" xr:uid="{00000000-0005-0000-0000-0000B6CC0000}"/>
    <cellStyle name="SAPBEXHLevel1 3 3 3 5" xfId="52457" xr:uid="{00000000-0005-0000-0000-0000B7CC0000}"/>
    <cellStyle name="SAPBEXHLevel1 3 3 4" xfId="52458" xr:uid="{00000000-0005-0000-0000-0000B8CC0000}"/>
    <cellStyle name="SAPBEXHLevel1 3 3 4 2" xfId="52459" xr:uid="{00000000-0005-0000-0000-0000B9CC0000}"/>
    <cellStyle name="SAPBEXHLevel1 3 3 5" xfId="52460" xr:uid="{00000000-0005-0000-0000-0000BACC0000}"/>
    <cellStyle name="SAPBEXHLevel1 3 3 5 2" xfId="52461" xr:uid="{00000000-0005-0000-0000-0000BBCC0000}"/>
    <cellStyle name="SAPBEXHLevel1 3 3 6" xfId="52462" xr:uid="{00000000-0005-0000-0000-0000BCCC0000}"/>
    <cellStyle name="SAPBEXHLevel1 3 3 6 2" xfId="52463" xr:uid="{00000000-0005-0000-0000-0000BDCC0000}"/>
    <cellStyle name="SAPBEXHLevel1 3 3 7" xfId="52464" xr:uid="{00000000-0005-0000-0000-0000BECC0000}"/>
    <cellStyle name="SAPBEXHLevel1 3 4" xfId="52465" xr:uid="{00000000-0005-0000-0000-0000BFCC0000}"/>
    <cellStyle name="SAPBEXHLevel1 3 4 2" xfId="52466" xr:uid="{00000000-0005-0000-0000-0000C0CC0000}"/>
    <cellStyle name="SAPBEXHLevel1 3 4 2 2" xfId="52467" xr:uid="{00000000-0005-0000-0000-0000C1CC0000}"/>
    <cellStyle name="SAPBEXHLevel1 3 4 2 2 2" xfId="52468" xr:uid="{00000000-0005-0000-0000-0000C2CC0000}"/>
    <cellStyle name="SAPBEXHLevel1 3 4 2 3" xfId="52469" xr:uid="{00000000-0005-0000-0000-0000C3CC0000}"/>
    <cellStyle name="SAPBEXHLevel1 3 4 3" xfId="52470" xr:uid="{00000000-0005-0000-0000-0000C4CC0000}"/>
    <cellStyle name="SAPBEXHLevel1 3 4 3 2" xfId="52471" xr:uid="{00000000-0005-0000-0000-0000C5CC0000}"/>
    <cellStyle name="SAPBEXHLevel1 3 4 4" xfId="52472" xr:uid="{00000000-0005-0000-0000-0000C6CC0000}"/>
    <cellStyle name="SAPBEXHLevel1 3 4 4 2" xfId="52473" xr:uid="{00000000-0005-0000-0000-0000C7CC0000}"/>
    <cellStyle name="SAPBEXHLevel1 3 4 5" xfId="52474" xr:uid="{00000000-0005-0000-0000-0000C8CC0000}"/>
    <cellStyle name="SAPBEXHLevel1 3 5" xfId="52475" xr:uid="{00000000-0005-0000-0000-0000C9CC0000}"/>
    <cellStyle name="SAPBEXHLevel1 3 5 2" xfId="52476" xr:uid="{00000000-0005-0000-0000-0000CACC0000}"/>
    <cellStyle name="SAPBEXHLevel1 3 5 2 2" xfId="52477" xr:uid="{00000000-0005-0000-0000-0000CBCC0000}"/>
    <cellStyle name="SAPBEXHLevel1 3 5 3" xfId="52478" xr:uid="{00000000-0005-0000-0000-0000CCCC0000}"/>
    <cellStyle name="SAPBEXHLevel1 3 5 3 2" xfId="52479" xr:uid="{00000000-0005-0000-0000-0000CDCC0000}"/>
    <cellStyle name="SAPBEXHLevel1 3 5 4" xfId="52480" xr:uid="{00000000-0005-0000-0000-0000CECC0000}"/>
    <cellStyle name="SAPBEXHLevel1 3 6" xfId="52481" xr:uid="{00000000-0005-0000-0000-0000CFCC0000}"/>
    <cellStyle name="SAPBEXHLevel1 3 6 2" xfId="52482" xr:uid="{00000000-0005-0000-0000-0000D0CC0000}"/>
    <cellStyle name="SAPBEXHLevel1 3 6 2 2" xfId="52483" xr:uid="{00000000-0005-0000-0000-0000D1CC0000}"/>
    <cellStyle name="SAPBEXHLevel1 3 6 3" xfId="52484" xr:uid="{00000000-0005-0000-0000-0000D2CC0000}"/>
    <cellStyle name="SAPBEXHLevel1 3 6 3 2" xfId="52485" xr:uid="{00000000-0005-0000-0000-0000D3CC0000}"/>
    <cellStyle name="SAPBEXHLevel1 3 6 4" xfId="52486" xr:uid="{00000000-0005-0000-0000-0000D4CC0000}"/>
    <cellStyle name="SAPBEXHLevel1 3 7" xfId="52487" xr:uid="{00000000-0005-0000-0000-0000D5CC0000}"/>
    <cellStyle name="SAPBEXHLevel1 3 7 2" xfId="52488" xr:uid="{00000000-0005-0000-0000-0000D6CC0000}"/>
    <cellStyle name="SAPBEXHLevel1 3 7 2 2" xfId="52489" xr:uid="{00000000-0005-0000-0000-0000D7CC0000}"/>
    <cellStyle name="SAPBEXHLevel1 3 7 3" xfId="52490" xr:uid="{00000000-0005-0000-0000-0000D8CC0000}"/>
    <cellStyle name="SAPBEXHLevel1 3 7 3 2" xfId="52491" xr:uid="{00000000-0005-0000-0000-0000D9CC0000}"/>
    <cellStyle name="SAPBEXHLevel1 3 7 4" xfId="52492" xr:uid="{00000000-0005-0000-0000-0000DACC0000}"/>
    <cellStyle name="SAPBEXHLevel1 3 8" xfId="52493" xr:uid="{00000000-0005-0000-0000-0000DBCC0000}"/>
    <cellStyle name="SAPBEXHLevel1 3 8 2" xfId="52494" xr:uid="{00000000-0005-0000-0000-0000DCCC0000}"/>
    <cellStyle name="SAPBEXHLevel1 3 8 2 2" xfId="52495" xr:uid="{00000000-0005-0000-0000-0000DDCC0000}"/>
    <cellStyle name="SAPBEXHLevel1 3 8 3" xfId="52496" xr:uid="{00000000-0005-0000-0000-0000DECC0000}"/>
    <cellStyle name="SAPBEXHLevel1 3 8 3 2" xfId="52497" xr:uid="{00000000-0005-0000-0000-0000DFCC0000}"/>
    <cellStyle name="SAPBEXHLevel1 3 8 4" xfId="52498" xr:uid="{00000000-0005-0000-0000-0000E0CC0000}"/>
    <cellStyle name="SAPBEXHLevel1 3 9" xfId="52499" xr:uid="{00000000-0005-0000-0000-0000E1CC0000}"/>
    <cellStyle name="SAPBEXHLevel1 3 9 2" xfId="52500" xr:uid="{00000000-0005-0000-0000-0000E2CC0000}"/>
    <cellStyle name="SAPBEXHLevel1 3_Aug" xfId="52501" xr:uid="{00000000-0005-0000-0000-0000E3CC0000}"/>
    <cellStyle name="SAPBEXHLevel1 4" xfId="52502" xr:uid="{00000000-0005-0000-0000-0000E4CC0000}"/>
    <cellStyle name="SAPBEXHLevel1 4 10" xfId="52503" xr:uid="{00000000-0005-0000-0000-0000E5CC0000}"/>
    <cellStyle name="SAPBEXHLevel1 4 10 2" xfId="52504" xr:uid="{00000000-0005-0000-0000-0000E6CC0000}"/>
    <cellStyle name="SAPBEXHLevel1 4 11" xfId="52505" xr:uid="{00000000-0005-0000-0000-0000E7CC0000}"/>
    <cellStyle name="SAPBEXHLevel1 4 11 2" xfId="52506" xr:uid="{00000000-0005-0000-0000-0000E8CC0000}"/>
    <cellStyle name="SAPBEXHLevel1 4 12" xfId="52507" xr:uid="{00000000-0005-0000-0000-0000E9CC0000}"/>
    <cellStyle name="SAPBEXHLevel1 4 2" xfId="52508" xr:uid="{00000000-0005-0000-0000-0000EACC0000}"/>
    <cellStyle name="SAPBEXHLevel1 4 2 10" xfId="52509" xr:uid="{00000000-0005-0000-0000-0000EBCC0000}"/>
    <cellStyle name="SAPBEXHLevel1 4 2 10 2" xfId="52510" xr:uid="{00000000-0005-0000-0000-0000ECCC0000}"/>
    <cellStyle name="SAPBEXHLevel1 4 2 11" xfId="52511" xr:uid="{00000000-0005-0000-0000-0000EDCC0000}"/>
    <cellStyle name="SAPBEXHLevel1 4 2 2" xfId="52512" xr:uid="{00000000-0005-0000-0000-0000EECC0000}"/>
    <cellStyle name="SAPBEXHLevel1 4 2 2 2" xfId="52513" xr:uid="{00000000-0005-0000-0000-0000EFCC0000}"/>
    <cellStyle name="SAPBEXHLevel1 4 2 2 2 2" xfId="52514" xr:uid="{00000000-0005-0000-0000-0000F0CC0000}"/>
    <cellStyle name="SAPBEXHLevel1 4 2 2 2 2 2" xfId="52515" xr:uid="{00000000-0005-0000-0000-0000F1CC0000}"/>
    <cellStyle name="SAPBEXHLevel1 4 2 2 2 3" xfId="52516" xr:uid="{00000000-0005-0000-0000-0000F2CC0000}"/>
    <cellStyle name="SAPBEXHLevel1 4 2 2 3" xfId="52517" xr:uid="{00000000-0005-0000-0000-0000F3CC0000}"/>
    <cellStyle name="SAPBEXHLevel1 4 2 2 3 2" xfId="52518" xr:uid="{00000000-0005-0000-0000-0000F4CC0000}"/>
    <cellStyle name="SAPBEXHLevel1 4 2 2 4" xfId="52519" xr:uid="{00000000-0005-0000-0000-0000F5CC0000}"/>
    <cellStyle name="SAPBEXHLevel1 4 2 2 4 2" xfId="52520" xr:uid="{00000000-0005-0000-0000-0000F6CC0000}"/>
    <cellStyle name="SAPBEXHLevel1 4 2 2 5" xfId="52521" xr:uid="{00000000-0005-0000-0000-0000F7CC0000}"/>
    <cellStyle name="SAPBEXHLevel1 4 2 3" xfId="52522" xr:uid="{00000000-0005-0000-0000-0000F8CC0000}"/>
    <cellStyle name="SAPBEXHLevel1 4 2 3 2" xfId="52523" xr:uid="{00000000-0005-0000-0000-0000F9CC0000}"/>
    <cellStyle name="SAPBEXHLevel1 4 2 3 2 2" xfId="52524" xr:uid="{00000000-0005-0000-0000-0000FACC0000}"/>
    <cellStyle name="SAPBEXHLevel1 4 2 3 3" xfId="52525" xr:uid="{00000000-0005-0000-0000-0000FBCC0000}"/>
    <cellStyle name="SAPBEXHLevel1 4 2 3 3 2" xfId="52526" xr:uid="{00000000-0005-0000-0000-0000FCCC0000}"/>
    <cellStyle name="SAPBEXHLevel1 4 2 3 4" xfId="52527" xr:uid="{00000000-0005-0000-0000-0000FDCC0000}"/>
    <cellStyle name="SAPBEXHLevel1 4 2 3 4 2" xfId="52528" xr:uid="{00000000-0005-0000-0000-0000FECC0000}"/>
    <cellStyle name="SAPBEXHLevel1 4 2 3 5" xfId="52529" xr:uid="{00000000-0005-0000-0000-0000FFCC0000}"/>
    <cellStyle name="SAPBEXHLevel1 4 2 4" xfId="52530" xr:uid="{00000000-0005-0000-0000-000000CD0000}"/>
    <cellStyle name="SAPBEXHLevel1 4 2 4 2" xfId="52531" xr:uid="{00000000-0005-0000-0000-000001CD0000}"/>
    <cellStyle name="SAPBEXHLevel1 4 2 4 2 2" xfId="52532" xr:uid="{00000000-0005-0000-0000-000002CD0000}"/>
    <cellStyle name="SAPBEXHLevel1 4 2 4 3" xfId="52533" xr:uid="{00000000-0005-0000-0000-000003CD0000}"/>
    <cellStyle name="SAPBEXHLevel1 4 2 4 3 2" xfId="52534" xr:uid="{00000000-0005-0000-0000-000004CD0000}"/>
    <cellStyle name="SAPBEXHLevel1 4 2 4 4" xfId="52535" xr:uid="{00000000-0005-0000-0000-000005CD0000}"/>
    <cellStyle name="SAPBEXHLevel1 4 2 5" xfId="52536" xr:uid="{00000000-0005-0000-0000-000006CD0000}"/>
    <cellStyle name="SAPBEXHLevel1 4 2 5 2" xfId="52537" xr:uid="{00000000-0005-0000-0000-000007CD0000}"/>
    <cellStyle name="SAPBEXHLevel1 4 2 5 2 2" xfId="52538" xr:uid="{00000000-0005-0000-0000-000008CD0000}"/>
    <cellStyle name="SAPBEXHLevel1 4 2 5 3" xfId="52539" xr:uid="{00000000-0005-0000-0000-000009CD0000}"/>
    <cellStyle name="SAPBEXHLevel1 4 2 5 3 2" xfId="52540" xr:uid="{00000000-0005-0000-0000-00000ACD0000}"/>
    <cellStyle name="SAPBEXHLevel1 4 2 5 4" xfId="52541" xr:uid="{00000000-0005-0000-0000-00000BCD0000}"/>
    <cellStyle name="SAPBEXHLevel1 4 2 6" xfId="52542" xr:uid="{00000000-0005-0000-0000-00000CCD0000}"/>
    <cellStyle name="SAPBEXHLevel1 4 2 6 2" xfId="52543" xr:uid="{00000000-0005-0000-0000-00000DCD0000}"/>
    <cellStyle name="SAPBEXHLevel1 4 2 6 2 2" xfId="52544" xr:uid="{00000000-0005-0000-0000-00000ECD0000}"/>
    <cellStyle name="SAPBEXHLevel1 4 2 6 3" xfId="52545" xr:uid="{00000000-0005-0000-0000-00000FCD0000}"/>
    <cellStyle name="SAPBEXHLevel1 4 2 6 3 2" xfId="52546" xr:uid="{00000000-0005-0000-0000-000010CD0000}"/>
    <cellStyle name="SAPBEXHLevel1 4 2 6 4" xfId="52547" xr:uid="{00000000-0005-0000-0000-000011CD0000}"/>
    <cellStyle name="SAPBEXHLevel1 4 2 7" xfId="52548" xr:uid="{00000000-0005-0000-0000-000012CD0000}"/>
    <cellStyle name="SAPBEXHLevel1 4 2 7 2" xfId="52549" xr:uid="{00000000-0005-0000-0000-000013CD0000}"/>
    <cellStyle name="SAPBEXHLevel1 4 2 7 2 2" xfId="52550" xr:uid="{00000000-0005-0000-0000-000014CD0000}"/>
    <cellStyle name="SAPBEXHLevel1 4 2 7 3" xfId="52551" xr:uid="{00000000-0005-0000-0000-000015CD0000}"/>
    <cellStyle name="SAPBEXHLevel1 4 2 7 3 2" xfId="52552" xr:uid="{00000000-0005-0000-0000-000016CD0000}"/>
    <cellStyle name="SAPBEXHLevel1 4 2 7 4" xfId="52553" xr:uid="{00000000-0005-0000-0000-000017CD0000}"/>
    <cellStyle name="SAPBEXHLevel1 4 2 8" xfId="52554" xr:uid="{00000000-0005-0000-0000-000018CD0000}"/>
    <cellStyle name="SAPBEXHLevel1 4 2 8 2" xfId="52555" xr:uid="{00000000-0005-0000-0000-000019CD0000}"/>
    <cellStyle name="SAPBEXHLevel1 4 2 9" xfId="52556" xr:uid="{00000000-0005-0000-0000-00001ACD0000}"/>
    <cellStyle name="SAPBEXHLevel1 4 2 9 2" xfId="52557" xr:uid="{00000000-0005-0000-0000-00001BCD0000}"/>
    <cellStyle name="SAPBEXHLevel1 4 3" xfId="52558" xr:uid="{00000000-0005-0000-0000-00001CCD0000}"/>
    <cellStyle name="SAPBEXHLevel1 4 3 2" xfId="52559" xr:uid="{00000000-0005-0000-0000-00001DCD0000}"/>
    <cellStyle name="SAPBEXHLevel1 4 3 2 2" xfId="52560" xr:uid="{00000000-0005-0000-0000-00001ECD0000}"/>
    <cellStyle name="SAPBEXHLevel1 4 3 2 2 2" xfId="52561" xr:uid="{00000000-0005-0000-0000-00001FCD0000}"/>
    <cellStyle name="SAPBEXHLevel1 4 3 2 3" xfId="52562" xr:uid="{00000000-0005-0000-0000-000020CD0000}"/>
    <cellStyle name="SAPBEXHLevel1 4 3 2 3 2" xfId="52563" xr:uid="{00000000-0005-0000-0000-000021CD0000}"/>
    <cellStyle name="SAPBEXHLevel1 4 3 2 4" xfId="52564" xr:uid="{00000000-0005-0000-0000-000022CD0000}"/>
    <cellStyle name="SAPBEXHLevel1 4 3 2 4 2" xfId="52565" xr:uid="{00000000-0005-0000-0000-000023CD0000}"/>
    <cellStyle name="SAPBEXHLevel1 4 3 2 5" xfId="52566" xr:uid="{00000000-0005-0000-0000-000024CD0000}"/>
    <cellStyle name="SAPBEXHLevel1 4 3 3" xfId="52567" xr:uid="{00000000-0005-0000-0000-000025CD0000}"/>
    <cellStyle name="SAPBEXHLevel1 4 3 3 2" xfId="52568" xr:uid="{00000000-0005-0000-0000-000026CD0000}"/>
    <cellStyle name="SAPBEXHLevel1 4 3 3 2 2" xfId="52569" xr:uid="{00000000-0005-0000-0000-000027CD0000}"/>
    <cellStyle name="SAPBEXHLevel1 4 3 3 3" xfId="52570" xr:uid="{00000000-0005-0000-0000-000028CD0000}"/>
    <cellStyle name="SAPBEXHLevel1 4 3 3 3 2" xfId="52571" xr:uid="{00000000-0005-0000-0000-000029CD0000}"/>
    <cellStyle name="SAPBEXHLevel1 4 3 3 4" xfId="52572" xr:uid="{00000000-0005-0000-0000-00002ACD0000}"/>
    <cellStyle name="SAPBEXHLevel1 4 3 4" xfId="52573" xr:uid="{00000000-0005-0000-0000-00002BCD0000}"/>
    <cellStyle name="SAPBEXHLevel1 4 3 4 2" xfId="52574" xr:uid="{00000000-0005-0000-0000-00002CCD0000}"/>
    <cellStyle name="SAPBEXHLevel1 4 3 5" xfId="52575" xr:uid="{00000000-0005-0000-0000-00002DCD0000}"/>
    <cellStyle name="SAPBEXHLevel1 4 3 5 2" xfId="52576" xr:uid="{00000000-0005-0000-0000-00002ECD0000}"/>
    <cellStyle name="SAPBEXHLevel1 4 3 6" xfId="52577" xr:uid="{00000000-0005-0000-0000-00002FCD0000}"/>
    <cellStyle name="SAPBEXHLevel1 4 3 6 2" xfId="52578" xr:uid="{00000000-0005-0000-0000-000030CD0000}"/>
    <cellStyle name="SAPBEXHLevel1 4 3 7" xfId="52579" xr:uid="{00000000-0005-0000-0000-000031CD0000}"/>
    <cellStyle name="SAPBEXHLevel1 4 4" xfId="52580" xr:uid="{00000000-0005-0000-0000-000032CD0000}"/>
    <cellStyle name="SAPBEXHLevel1 4 4 2" xfId="52581" xr:uid="{00000000-0005-0000-0000-000033CD0000}"/>
    <cellStyle name="SAPBEXHLevel1 4 4 2 2" xfId="52582" xr:uid="{00000000-0005-0000-0000-000034CD0000}"/>
    <cellStyle name="SAPBEXHLevel1 4 4 3" xfId="52583" xr:uid="{00000000-0005-0000-0000-000035CD0000}"/>
    <cellStyle name="SAPBEXHLevel1 4 4 3 2" xfId="52584" xr:uid="{00000000-0005-0000-0000-000036CD0000}"/>
    <cellStyle name="SAPBEXHLevel1 4 4 4" xfId="52585" xr:uid="{00000000-0005-0000-0000-000037CD0000}"/>
    <cellStyle name="SAPBEXHLevel1 4 5" xfId="52586" xr:uid="{00000000-0005-0000-0000-000038CD0000}"/>
    <cellStyle name="SAPBEXHLevel1 4 5 2" xfId="52587" xr:uid="{00000000-0005-0000-0000-000039CD0000}"/>
    <cellStyle name="SAPBEXHLevel1 4 5 2 2" xfId="52588" xr:uid="{00000000-0005-0000-0000-00003ACD0000}"/>
    <cellStyle name="SAPBEXHLevel1 4 5 3" xfId="52589" xr:uid="{00000000-0005-0000-0000-00003BCD0000}"/>
    <cellStyle name="SAPBEXHLevel1 4 5 3 2" xfId="52590" xr:uid="{00000000-0005-0000-0000-00003CCD0000}"/>
    <cellStyle name="SAPBEXHLevel1 4 5 4" xfId="52591" xr:uid="{00000000-0005-0000-0000-00003DCD0000}"/>
    <cellStyle name="SAPBEXHLevel1 4 6" xfId="52592" xr:uid="{00000000-0005-0000-0000-00003ECD0000}"/>
    <cellStyle name="SAPBEXHLevel1 4 6 2" xfId="52593" xr:uid="{00000000-0005-0000-0000-00003FCD0000}"/>
    <cellStyle name="SAPBEXHLevel1 4 6 2 2" xfId="52594" xr:uid="{00000000-0005-0000-0000-000040CD0000}"/>
    <cellStyle name="SAPBEXHLevel1 4 6 3" xfId="52595" xr:uid="{00000000-0005-0000-0000-000041CD0000}"/>
    <cellStyle name="SAPBEXHLevel1 4 6 3 2" xfId="52596" xr:uid="{00000000-0005-0000-0000-000042CD0000}"/>
    <cellStyle name="SAPBEXHLevel1 4 6 4" xfId="52597" xr:uid="{00000000-0005-0000-0000-000043CD0000}"/>
    <cellStyle name="SAPBEXHLevel1 4 7" xfId="52598" xr:uid="{00000000-0005-0000-0000-000044CD0000}"/>
    <cellStyle name="SAPBEXHLevel1 4 7 2" xfId="52599" xr:uid="{00000000-0005-0000-0000-000045CD0000}"/>
    <cellStyle name="SAPBEXHLevel1 4 7 2 2" xfId="52600" xr:uid="{00000000-0005-0000-0000-000046CD0000}"/>
    <cellStyle name="SAPBEXHLevel1 4 7 3" xfId="52601" xr:uid="{00000000-0005-0000-0000-000047CD0000}"/>
    <cellStyle name="SAPBEXHLevel1 4 7 3 2" xfId="52602" xr:uid="{00000000-0005-0000-0000-000048CD0000}"/>
    <cellStyle name="SAPBEXHLevel1 4 7 4" xfId="52603" xr:uid="{00000000-0005-0000-0000-000049CD0000}"/>
    <cellStyle name="SAPBEXHLevel1 4 8" xfId="52604" xr:uid="{00000000-0005-0000-0000-00004ACD0000}"/>
    <cellStyle name="SAPBEXHLevel1 4 8 2" xfId="52605" xr:uid="{00000000-0005-0000-0000-00004BCD0000}"/>
    <cellStyle name="SAPBEXHLevel1 4 8 2 2" xfId="52606" xr:uid="{00000000-0005-0000-0000-00004CCD0000}"/>
    <cellStyle name="SAPBEXHLevel1 4 8 3" xfId="52607" xr:uid="{00000000-0005-0000-0000-00004DCD0000}"/>
    <cellStyle name="SAPBEXHLevel1 4 8 3 2" xfId="52608" xr:uid="{00000000-0005-0000-0000-00004ECD0000}"/>
    <cellStyle name="SAPBEXHLevel1 4 8 4" xfId="52609" xr:uid="{00000000-0005-0000-0000-00004FCD0000}"/>
    <cellStyle name="SAPBEXHLevel1 4 9" xfId="52610" xr:uid="{00000000-0005-0000-0000-000050CD0000}"/>
    <cellStyle name="SAPBEXHLevel1 4 9 2" xfId="52611" xr:uid="{00000000-0005-0000-0000-000051CD0000}"/>
    <cellStyle name="SAPBEXHLevel1 4_Aug" xfId="52612" xr:uid="{00000000-0005-0000-0000-000052CD0000}"/>
    <cellStyle name="SAPBEXHLevel1 5" xfId="52613" xr:uid="{00000000-0005-0000-0000-000053CD0000}"/>
    <cellStyle name="SAPBEXHLevel1 5 10" xfId="52614" xr:uid="{00000000-0005-0000-0000-000054CD0000}"/>
    <cellStyle name="SAPBEXHLevel1 5 10 2" xfId="52615" xr:uid="{00000000-0005-0000-0000-000055CD0000}"/>
    <cellStyle name="SAPBEXHLevel1 5 11" xfId="52616" xr:uid="{00000000-0005-0000-0000-000056CD0000}"/>
    <cellStyle name="SAPBEXHLevel1 5 2" xfId="52617" xr:uid="{00000000-0005-0000-0000-000057CD0000}"/>
    <cellStyle name="SAPBEXHLevel1 5 2 10" xfId="52618" xr:uid="{00000000-0005-0000-0000-000058CD0000}"/>
    <cellStyle name="SAPBEXHLevel1 5 2 10 2" xfId="52619" xr:uid="{00000000-0005-0000-0000-000059CD0000}"/>
    <cellStyle name="SAPBEXHLevel1 5 2 11" xfId="52620" xr:uid="{00000000-0005-0000-0000-00005ACD0000}"/>
    <cellStyle name="SAPBEXHLevel1 5 2 2" xfId="52621" xr:uid="{00000000-0005-0000-0000-00005BCD0000}"/>
    <cellStyle name="SAPBEXHLevel1 5 2 2 2" xfId="52622" xr:uid="{00000000-0005-0000-0000-00005CCD0000}"/>
    <cellStyle name="SAPBEXHLevel1 5 2 2 2 2" xfId="52623" xr:uid="{00000000-0005-0000-0000-00005DCD0000}"/>
    <cellStyle name="SAPBEXHLevel1 5 2 2 2 2 2" xfId="52624" xr:uid="{00000000-0005-0000-0000-00005ECD0000}"/>
    <cellStyle name="SAPBEXHLevel1 5 2 2 2 3" xfId="52625" xr:uid="{00000000-0005-0000-0000-00005FCD0000}"/>
    <cellStyle name="SAPBEXHLevel1 5 2 2 3" xfId="52626" xr:uid="{00000000-0005-0000-0000-000060CD0000}"/>
    <cellStyle name="SAPBEXHLevel1 5 2 2 3 2" xfId="52627" xr:uid="{00000000-0005-0000-0000-000061CD0000}"/>
    <cellStyle name="SAPBEXHLevel1 5 2 2 4" xfId="52628" xr:uid="{00000000-0005-0000-0000-000062CD0000}"/>
    <cellStyle name="SAPBEXHLevel1 5 2 2 4 2" xfId="52629" xr:uid="{00000000-0005-0000-0000-000063CD0000}"/>
    <cellStyle name="SAPBEXHLevel1 5 2 2 5" xfId="52630" xr:uid="{00000000-0005-0000-0000-000064CD0000}"/>
    <cellStyle name="SAPBEXHLevel1 5 2 3" xfId="52631" xr:uid="{00000000-0005-0000-0000-000065CD0000}"/>
    <cellStyle name="SAPBEXHLevel1 5 2 3 2" xfId="52632" xr:uid="{00000000-0005-0000-0000-000066CD0000}"/>
    <cellStyle name="SAPBEXHLevel1 5 2 3 2 2" xfId="52633" xr:uid="{00000000-0005-0000-0000-000067CD0000}"/>
    <cellStyle name="SAPBEXHLevel1 5 2 3 3" xfId="52634" xr:uid="{00000000-0005-0000-0000-000068CD0000}"/>
    <cellStyle name="SAPBEXHLevel1 5 2 3 3 2" xfId="52635" xr:uid="{00000000-0005-0000-0000-000069CD0000}"/>
    <cellStyle name="SAPBEXHLevel1 5 2 3 4" xfId="52636" xr:uid="{00000000-0005-0000-0000-00006ACD0000}"/>
    <cellStyle name="SAPBEXHLevel1 5 2 3 4 2" xfId="52637" xr:uid="{00000000-0005-0000-0000-00006BCD0000}"/>
    <cellStyle name="SAPBEXHLevel1 5 2 3 5" xfId="52638" xr:uid="{00000000-0005-0000-0000-00006CCD0000}"/>
    <cellStyle name="SAPBEXHLevel1 5 2 4" xfId="52639" xr:uid="{00000000-0005-0000-0000-00006DCD0000}"/>
    <cellStyle name="SAPBEXHLevel1 5 2 4 2" xfId="52640" xr:uid="{00000000-0005-0000-0000-00006ECD0000}"/>
    <cellStyle name="SAPBEXHLevel1 5 2 4 2 2" xfId="52641" xr:uid="{00000000-0005-0000-0000-00006FCD0000}"/>
    <cellStyle name="SAPBEXHLevel1 5 2 4 3" xfId="52642" xr:uid="{00000000-0005-0000-0000-000070CD0000}"/>
    <cellStyle name="SAPBEXHLevel1 5 2 4 3 2" xfId="52643" xr:uid="{00000000-0005-0000-0000-000071CD0000}"/>
    <cellStyle name="SAPBEXHLevel1 5 2 4 4" xfId="52644" xr:uid="{00000000-0005-0000-0000-000072CD0000}"/>
    <cellStyle name="SAPBEXHLevel1 5 2 5" xfId="52645" xr:uid="{00000000-0005-0000-0000-000073CD0000}"/>
    <cellStyle name="SAPBEXHLevel1 5 2 5 2" xfId="52646" xr:uid="{00000000-0005-0000-0000-000074CD0000}"/>
    <cellStyle name="SAPBEXHLevel1 5 2 5 2 2" xfId="52647" xr:uid="{00000000-0005-0000-0000-000075CD0000}"/>
    <cellStyle name="SAPBEXHLevel1 5 2 5 3" xfId="52648" xr:uid="{00000000-0005-0000-0000-000076CD0000}"/>
    <cellStyle name="SAPBEXHLevel1 5 2 5 3 2" xfId="52649" xr:uid="{00000000-0005-0000-0000-000077CD0000}"/>
    <cellStyle name="SAPBEXHLevel1 5 2 5 4" xfId="52650" xr:uid="{00000000-0005-0000-0000-000078CD0000}"/>
    <cellStyle name="SAPBEXHLevel1 5 2 6" xfId="52651" xr:uid="{00000000-0005-0000-0000-000079CD0000}"/>
    <cellStyle name="SAPBEXHLevel1 5 2 6 2" xfId="52652" xr:uid="{00000000-0005-0000-0000-00007ACD0000}"/>
    <cellStyle name="SAPBEXHLevel1 5 2 6 2 2" xfId="52653" xr:uid="{00000000-0005-0000-0000-00007BCD0000}"/>
    <cellStyle name="SAPBEXHLevel1 5 2 6 3" xfId="52654" xr:uid="{00000000-0005-0000-0000-00007CCD0000}"/>
    <cellStyle name="SAPBEXHLevel1 5 2 6 3 2" xfId="52655" xr:uid="{00000000-0005-0000-0000-00007DCD0000}"/>
    <cellStyle name="SAPBEXHLevel1 5 2 6 4" xfId="52656" xr:uid="{00000000-0005-0000-0000-00007ECD0000}"/>
    <cellStyle name="SAPBEXHLevel1 5 2 7" xfId="52657" xr:uid="{00000000-0005-0000-0000-00007FCD0000}"/>
    <cellStyle name="SAPBEXHLevel1 5 2 7 2" xfId="52658" xr:uid="{00000000-0005-0000-0000-000080CD0000}"/>
    <cellStyle name="SAPBEXHLevel1 5 2 7 2 2" xfId="52659" xr:uid="{00000000-0005-0000-0000-000081CD0000}"/>
    <cellStyle name="SAPBEXHLevel1 5 2 7 3" xfId="52660" xr:uid="{00000000-0005-0000-0000-000082CD0000}"/>
    <cellStyle name="SAPBEXHLevel1 5 2 7 3 2" xfId="52661" xr:uid="{00000000-0005-0000-0000-000083CD0000}"/>
    <cellStyle name="SAPBEXHLevel1 5 2 7 4" xfId="52662" xr:uid="{00000000-0005-0000-0000-000084CD0000}"/>
    <cellStyle name="SAPBEXHLevel1 5 2 8" xfId="52663" xr:uid="{00000000-0005-0000-0000-000085CD0000}"/>
    <cellStyle name="SAPBEXHLevel1 5 2 8 2" xfId="52664" xr:uid="{00000000-0005-0000-0000-000086CD0000}"/>
    <cellStyle name="SAPBEXHLevel1 5 2 9" xfId="52665" xr:uid="{00000000-0005-0000-0000-000087CD0000}"/>
    <cellStyle name="SAPBEXHLevel1 5 2 9 2" xfId="52666" xr:uid="{00000000-0005-0000-0000-000088CD0000}"/>
    <cellStyle name="SAPBEXHLevel1 5 3" xfId="52667" xr:uid="{00000000-0005-0000-0000-000089CD0000}"/>
    <cellStyle name="SAPBEXHLevel1 5 3 2" xfId="52668" xr:uid="{00000000-0005-0000-0000-00008ACD0000}"/>
    <cellStyle name="SAPBEXHLevel1 5 3 2 2" xfId="52669" xr:uid="{00000000-0005-0000-0000-00008BCD0000}"/>
    <cellStyle name="SAPBEXHLevel1 5 3 2 2 2" xfId="52670" xr:uid="{00000000-0005-0000-0000-00008CCD0000}"/>
    <cellStyle name="SAPBEXHLevel1 5 3 2 3" xfId="52671" xr:uid="{00000000-0005-0000-0000-00008DCD0000}"/>
    <cellStyle name="SAPBEXHLevel1 5 3 3" xfId="52672" xr:uid="{00000000-0005-0000-0000-00008ECD0000}"/>
    <cellStyle name="SAPBEXHLevel1 5 3 3 2" xfId="52673" xr:uid="{00000000-0005-0000-0000-00008FCD0000}"/>
    <cellStyle name="SAPBEXHLevel1 5 3 4" xfId="52674" xr:uid="{00000000-0005-0000-0000-000090CD0000}"/>
    <cellStyle name="SAPBEXHLevel1 5 3 4 2" xfId="52675" xr:uid="{00000000-0005-0000-0000-000091CD0000}"/>
    <cellStyle name="SAPBEXHLevel1 5 3 5" xfId="52676" xr:uid="{00000000-0005-0000-0000-000092CD0000}"/>
    <cellStyle name="SAPBEXHLevel1 5 4" xfId="52677" xr:uid="{00000000-0005-0000-0000-000093CD0000}"/>
    <cellStyle name="SAPBEXHLevel1 5 4 2" xfId="52678" xr:uid="{00000000-0005-0000-0000-000094CD0000}"/>
    <cellStyle name="SAPBEXHLevel1 5 4 2 2" xfId="52679" xr:uid="{00000000-0005-0000-0000-000095CD0000}"/>
    <cellStyle name="SAPBEXHLevel1 5 4 3" xfId="52680" xr:uid="{00000000-0005-0000-0000-000096CD0000}"/>
    <cellStyle name="SAPBEXHLevel1 5 4 3 2" xfId="52681" xr:uid="{00000000-0005-0000-0000-000097CD0000}"/>
    <cellStyle name="SAPBEXHLevel1 5 4 4" xfId="52682" xr:uid="{00000000-0005-0000-0000-000098CD0000}"/>
    <cellStyle name="SAPBEXHLevel1 5 5" xfId="52683" xr:uid="{00000000-0005-0000-0000-000099CD0000}"/>
    <cellStyle name="SAPBEXHLevel1 5 5 2" xfId="52684" xr:uid="{00000000-0005-0000-0000-00009ACD0000}"/>
    <cellStyle name="SAPBEXHLevel1 5 5 2 2" xfId="52685" xr:uid="{00000000-0005-0000-0000-00009BCD0000}"/>
    <cellStyle name="SAPBEXHLevel1 5 5 3" xfId="52686" xr:uid="{00000000-0005-0000-0000-00009CCD0000}"/>
    <cellStyle name="SAPBEXHLevel1 5 5 3 2" xfId="52687" xr:uid="{00000000-0005-0000-0000-00009DCD0000}"/>
    <cellStyle name="SAPBEXHLevel1 5 5 4" xfId="52688" xr:uid="{00000000-0005-0000-0000-00009ECD0000}"/>
    <cellStyle name="SAPBEXHLevel1 5 6" xfId="52689" xr:uid="{00000000-0005-0000-0000-00009FCD0000}"/>
    <cellStyle name="SAPBEXHLevel1 5 6 2" xfId="52690" xr:uid="{00000000-0005-0000-0000-0000A0CD0000}"/>
    <cellStyle name="SAPBEXHLevel1 5 6 2 2" xfId="52691" xr:uid="{00000000-0005-0000-0000-0000A1CD0000}"/>
    <cellStyle name="SAPBEXHLevel1 5 6 3" xfId="52692" xr:uid="{00000000-0005-0000-0000-0000A2CD0000}"/>
    <cellStyle name="SAPBEXHLevel1 5 6 3 2" xfId="52693" xr:uid="{00000000-0005-0000-0000-0000A3CD0000}"/>
    <cellStyle name="SAPBEXHLevel1 5 6 4" xfId="52694" xr:uid="{00000000-0005-0000-0000-0000A4CD0000}"/>
    <cellStyle name="SAPBEXHLevel1 5 7" xfId="52695" xr:uid="{00000000-0005-0000-0000-0000A5CD0000}"/>
    <cellStyle name="SAPBEXHLevel1 5 7 2" xfId="52696" xr:uid="{00000000-0005-0000-0000-0000A6CD0000}"/>
    <cellStyle name="SAPBEXHLevel1 5 7 2 2" xfId="52697" xr:uid="{00000000-0005-0000-0000-0000A7CD0000}"/>
    <cellStyle name="SAPBEXHLevel1 5 7 3" xfId="52698" xr:uid="{00000000-0005-0000-0000-0000A8CD0000}"/>
    <cellStyle name="SAPBEXHLevel1 5 7 3 2" xfId="52699" xr:uid="{00000000-0005-0000-0000-0000A9CD0000}"/>
    <cellStyle name="SAPBEXHLevel1 5 7 4" xfId="52700" xr:uid="{00000000-0005-0000-0000-0000AACD0000}"/>
    <cellStyle name="SAPBEXHLevel1 5 8" xfId="52701" xr:uid="{00000000-0005-0000-0000-0000ABCD0000}"/>
    <cellStyle name="SAPBEXHLevel1 5 8 2" xfId="52702" xr:uid="{00000000-0005-0000-0000-0000ACCD0000}"/>
    <cellStyle name="SAPBEXHLevel1 5 9" xfId="52703" xr:uid="{00000000-0005-0000-0000-0000ADCD0000}"/>
    <cellStyle name="SAPBEXHLevel1 5 9 2" xfId="52704" xr:uid="{00000000-0005-0000-0000-0000AECD0000}"/>
    <cellStyle name="SAPBEXHLevel1 5_Aug" xfId="52705" xr:uid="{00000000-0005-0000-0000-0000AFCD0000}"/>
    <cellStyle name="SAPBEXHLevel1 6" xfId="52706" xr:uid="{00000000-0005-0000-0000-0000B0CD0000}"/>
    <cellStyle name="SAPBEXHLevel1 6 10" xfId="52707" xr:uid="{00000000-0005-0000-0000-0000B1CD0000}"/>
    <cellStyle name="SAPBEXHLevel1 6 10 2" xfId="52708" xr:uid="{00000000-0005-0000-0000-0000B2CD0000}"/>
    <cellStyle name="SAPBEXHLevel1 6 11" xfId="52709" xr:uid="{00000000-0005-0000-0000-0000B3CD0000}"/>
    <cellStyle name="SAPBEXHLevel1 6 2" xfId="52710" xr:uid="{00000000-0005-0000-0000-0000B4CD0000}"/>
    <cellStyle name="SAPBEXHLevel1 6 2 2" xfId="52711" xr:uid="{00000000-0005-0000-0000-0000B5CD0000}"/>
    <cellStyle name="SAPBEXHLevel1 6 2 2 2" xfId="52712" xr:uid="{00000000-0005-0000-0000-0000B6CD0000}"/>
    <cellStyle name="SAPBEXHLevel1 6 2 2 2 2" xfId="52713" xr:uid="{00000000-0005-0000-0000-0000B7CD0000}"/>
    <cellStyle name="SAPBEXHLevel1 6 2 2 3" xfId="52714" xr:uid="{00000000-0005-0000-0000-0000B8CD0000}"/>
    <cellStyle name="SAPBEXHLevel1 6 2 2 3 2" xfId="52715" xr:uid="{00000000-0005-0000-0000-0000B9CD0000}"/>
    <cellStyle name="SAPBEXHLevel1 6 2 2 4" xfId="52716" xr:uid="{00000000-0005-0000-0000-0000BACD0000}"/>
    <cellStyle name="SAPBEXHLevel1 6 2 2 4 2" xfId="52717" xr:uid="{00000000-0005-0000-0000-0000BBCD0000}"/>
    <cellStyle name="SAPBEXHLevel1 6 2 2 5" xfId="52718" xr:uid="{00000000-0005-0000-0000-0000BCCD0000}"/>
    <cellStyle name="SAPBEXHLevel1 6 2 3" xfId="52719" xr:uid="{00000000-0005-0000-0000-0000BDCD0000}"/>
    <cellStyle name="SAPBEXHLevel1 6 2 3 2" xfId="52720" xr:uid="{00000000-0005-0000-0000-0000BECD0000}"/>
    <cellStyle name="SAPBEXHLevel1 6 2 3 2 2" xfId="52721" xr:uid="{00000000-0005-0000-0000-0000BFCD0000}"/>
    <cellStyle name="SAPBEXHLevel1 6 2 3 3" xfId="52722" xr:uid="{00000000-0005-0000-0000-0000C0CD0000}"/>
    <cellStyle name="SAPBEXHLevel1 6 2 3 3 2" xfId="52723" xr:uid="{00000000-0005-0000-0000-0000C1CD0000}"/>
    <cellStyle name="SAPBEXHLevel1 6 2 3 4" xfId="52724" xr:uid="{00000000-0005-0000-0000-0000C2CD0000}"/>
    <cellStyle name="SAPBEXHLevel1 6 2 4" xfId="52725" xr:uid="{00000000-0005-0000-0000-0000C3CD0000}"/>
    <cellStyle name="SAPBEXHLevel1 6 2 4 2" xfId="52726" xr:uid="{00000000-0005-0000-0000-0000C4CD0000}"/>
    <cellStyle name="SAPBEXHLevel1 6 2 5" xfId="52727" xr:uid="{00000000-0005-0000-0000-0000C5CD0000}"/>
    <cellStyle name="SAPBEXHLevel1 6 2 5 2" xfId="52728" xr:uid="{00000000-0005-0000-0000-0000C6CD0000}"/>
    <cellStyle name="SAPBEXHLevel1 6 2 6" xfId="52729" xr:uid="{00000000-0005-0000-0000-0000C7CD0000}"/>
    <cellStyle name="SAPBEXHLevel1 6 2 6 2" xfId="52730" xr:uid="{00000000-0005-0000-0000-0000C8CD0000}"/>
    <cellStyle name="SAPBEXHLevel1 6 2 7" xfId="52731" xr:uid="{00000000-0005-0000-0000-0000C9CD0000}"/>
    <cellStyle name="SAPBEXHLevel1 6 3" xfId="52732" xr:uid="{00000000-0005-0000-0000-0000CACD0000}"/>
    <cellStyle name="SAPBEXHLevel1 6 3 2" xfId="52733" xr:uid="{00000000-0005-0000-0000-0000CBCD0000}"/>
    <cellStyle name="SAPBEXHLevel1 6 3 2 2" xfId="52734" xr:uid="{00000000-0005-0000-0000-0000CCCD0000}"/>
    <cellStyle name="SAPBEXHLevel1 6 3 3" xfId="52735" xr:uid="{00000000-0005-0000-0000-0000CDCD0000}"/>
    <cellStyle name="SAPBEXHLevel1 6 3 3 2" xfId="52736" xr:uid="{00000000-0005-0000-0000-0000CECD0000}"/>
    <cellStyle name="SAPBEXHLevel1 6 3 4" xfId="52737" xr:uid="{00000000-0005-0000-0000-0000CFCD0000}"/>
    <cellStyle name="SAPBEXHLevel1 6 3 4 2" xfId="52738" xr:uid="{00000000-0005-0000-0000-0000D0CD0000}"/>
    <cellStyle name="SAPBEXHLevel1 6 3 5" xfId="52739" xr:uid="{00000000-0005-0000-0000-0000D1CD0000}"/>
    <cellStyle name="SAPBEXHLevel1 6 4" xfId="52740" xr:uid="{00000000-0005-0000-0000-0000D2CD0000}"/>
    <cellStyle name="SAPBEXHLevel1 6 4 2" xfId="52741" xr:uid="{00000000-0005-0000-0000-0000D3CD0000}"/>
    <cellStyle name="SAPBEXHLevel1 6 4 2 2" xfId="52742" xr:uid="{00000000-0005-0000-0000-0000D4CD0000}"/>
    <cellStyle name="SAPBEXHLevel1 6 4 3" xfId="52743" xr:uid="{00000000-0005-0000-0000-0000D5CD0000}"/>
    <cellStyle name="SAPBEXHLevel1 6 4 3 2" xfId="52744" xr:uid="{00000000-0005-0000-0000-0000D6CD0000}"/>
    <cellStyle name="SAPBEXHLevel1 6 4 4" xfId="52745" xr:uid="{00000000-0005-0000-0000-0000D7CD0000}"/>
    <cellStyle name="SAPBEXHLevel1 6 5" xfId="52746" xr:uid="{00000000-0005-0000-0000-0000D8CD0000}"/>
    <cellStyle name="SAPBEXHLevel1 6 5 2" xfId="52747" xr:uid="{00000000-0005-0000-0000-0000D9CD0000}"/>
    <cellStyle name="SAPBEXHLevel1 6 5 2 2" xfId="52748" xr:uid="{00000000-0005-0000-0000-0000DACD0000}"/>
    <cellStyle name="SAPBEXHLevel1 6 5 3" xfId="52749" xr:uid="{00000000-0005-0000-0000-0000DBCD0000}"/>
    <cellStyle name="SAPBEXHLevel1 6 5 3 2" xfId="52750" xr:uid="{00000000-0005-0000-0000-0000DCCD0000}"/>
    <cellStyle name="SAPBEXHLevel1 6 5 4" xfId="52751" xr:uid="{00000000-0005-0000-0000-0000DDCD0000}"/>
    <cellStyle name="SAPBEXHLevel1 6 6" xfId="52752" xr:uid="{00000000-0005-0000-0000-0000DECD0000}"/>
    <cellStyle name="SAPBEXHLevel1 6 6 2" xfId="52753" xr:uid="{00000000-0005-0000-0000-0000DFCD0000}"/>
    <cellStyle name="SAPBEXHLevel1 6 6 2 2" xfId="52754" xr:uid="{00000000-0005-0000-0000-0000E0CD0000}"/>
    <cellStyle name="SAPBEXHLevel1 6 6 3" xfId="52755" xr:uid="{00000000-0005-0000-0000-0000E1CD0000}"/>
    <cellStyle name="SAPBEXHLevel1 6 6 3 2" xfId="52756" xr:uid="{00000000-0005-0000-0000-0000E2CD0000}"/>
    <cellStyle name="SAPBEXHLevel1 6 6 4" xfId="52757" xr:uid="{00000000-0005-0000-0000-0000E3CD0000}"/>
    <cellStyle name="SAPBEXHLevel1 6 7" xfId="52758" xr:uid="{00000000-0005-0000-0000-0000E4CD0000}"/>
    <cellStyle name="SAPBEXHLevel1 6 7 2" xfId="52759" xr:uid="{00000000-0005-0000-0000-0000E5CD0000}"/>
    <cellStyle name="SAPBEXHLevel1 6 7 2 2" xfId="52760" xr:uid="{00000000-0005-0000-0000-0000E6CD0000}"/>
    <cellStyle name="SAPBEXHLevel1 6 7 3" xfId="52761" xr:uid="{00000000-0005-0000-0000-0000E7CD0000}"/>
    <cellStyle name="SAPBEXHLevel1 6 7 3 2" xfId="52762" xr:uid="{00000000-0005-0000-0000-0000E8CD0000}"/>
    <cellStyle name="SAPBEXHLevel1 6 7 4" xfId="52763" xr:uid="{00000000-0005-0000-0000-0000E9CD0000}"/>
    <cellStyle name="SAPBEXHLevel1 6 8" xfId="52764" xr:uid="{00000000-0005-0000-0000-0000EACD0000}"/>
    <cellStyle name="SAPBEXHLevel1 6 8 2" xfId="52765" xr:uid="{00000000-0005-0000-0000-0000EBCD0000}"/>
    <cellStyle name="SAPBEXHLevel1 6 9" xfId="52766" xr:uid="{00000000-0005-0000-0000-0000ECCD0000}"/>
    <cellStyle name="SAPBEXHLevel1 6 9 2" xfId="52767" xr:uid="{00000000-0005-0000-0000-0000EDCD0000}"/>
    <cellStyle name="SAPBEXHLevel1 7" xfId="52768" xr:uid="{00000000-0005-0000-0000-0000EECD0000}"/>
    <cellStyle name="SAPBEXHLevel1 7 10" xfId="52769" xr:uid="{00000000-0005-0000-0000-0000EFCD0000}"/>
    <cellStyle name="SAPBEXHLevel1 7 10 2" xfId="52770" xr:uid="{00000000-0005-0000-0000-0000F0CD0000}"/>
    <cellStyle name="SAPBEXHLevel1 7 11" xfId="52771" xr:uid="{00000000-0005-0000-0000-0000F1CD0000}"/>
    <cellStyle name="SAPBEXHLevel1 7 11 2" xfId="52772" xr:uid="{00000000-0005-0000-0000-0000F2CD0000}"/>
    <cellStyle name="SAPBEXHLevel1 7 12" xfId="52773" xr:uid="{00000000-0005-0000-0000-0000F3CD0000}"/>
    <cellStyle name="SAPBEXHLevel1 7 12 2" xfId="52774" xr:uid="{00000000-0005-0000-0000-0000F4CD0000}"/>
    <cellStyle name="SAPBEXHLevel1 7 13" xfId="52775" xr:uid="{00000000-0005-0000-0000-0000F5CD0000}"/>
    <cellStyle name="SAPBEXHLevel1 7 2" xfId="52776" xr:uid="{00000000-0005-0000-0000-0000F6CD0000}"/>
    <cellStyle name="SAPBEXHLevel1 7 2 2" xfId="52777" xr:uid="{00000000-0005-0000-0000-0000F7CD0000}"/>
    <cellStyle name="SAPBEXHLevel1 7 2 2 2" xfId="52778" xr:uid="{00000000-0005-0000-0000-0000F8CD0000}"/>
    <cellStyle name="SAPBEXHLevel1 7 2 2 2 2" xfId="52779" xr:uid="{00000000-0005-0000-0000-0000F9CD0000}"/>
    <cellStyle name="SAPBEXHLevel1 7 2 2 3" xfId="52780" xr:uid="{00000000-0005-0000-0000-0000FACD0000}"/>
    <cellStyle name="SAPBEXHLevel1 7 2 2 3 2" xfId="52781" xr:uid="{00000000-0005-0000-0000-0000FBCD0000}"/>
    <cellStyle name="SAPBEXHLevel1 7 2 2 4" xfId="52782" xr:uid="{00000000-0005-0000-0000-0000FCCD0000}"/>
    <cellStyle name="SAPBEXHLevel1 7 2 3" xfId="52783" xr:uid="{00000000-0005-0000-0000-0000FDCD0000}"/>
    <cellStyle name="SAPBEXHLevel1 7 2 3 2" xfId="52784" xr:uid="{00000000-0005-0000-0000-0000FECD0000}"/>
    <cellStyle name="SAPBEXHLevel1 7 2 3 2 2" xfId="52785" xr:uid="{00000000-0005-0000-0000-0000FFCD0000}"/>
    <cellStyle name="SAPBEXHLevel1 7 2 3 3" xfId="52786" xr:uid="{00000000-0005-0000-0000-000000CE0000}"/>
    <cellStyle name="SAPBEXHLevel1 7 2 3 3 2" xfId="52787" xr:uid="{00000000-0005-0000-0000-000001CE0000}"/>
    <cellStyle name="SAPBEXHLevel1 7 2 3 4" xfId="52788" xr:uid="{00000000-0005-0000-0000-000002CE0000}"/>
    <cellStyle name="SAPBEXHLevel1 7 2 4" xfId="52789" xr:uid="{00000000-0005-0000-0000-000003CE0000}"/>
    <cellStyle name="SAPBEXHLevel1 7 2 4 2" xfId="52790" xr:uid="{00000000-0005-0000-0000-000004CE0000}"/>
    <cellStyle name="SAPBEXHLevel1 7 2 5" xfId="52791" xr:uid="{00000000-0005-0000-0000-000005CE0000}"/>
    <cellStyle name="SAPBEXHLevel1 7 2 5 2" xfId="52792" xr:uid="{00000000-0005-0000-0000-000006CE0000}"/>
    <cellStyle name="SAPBEXHLevel1 7 2 6" xfId="52793" xr:uid="{00000000-0005-0000-0000-000007CE0000}"/>
    <cellStyle name="SAPBEXHLevel1 7 2 6 2" xfId="52794" xr:uid="{00000000-0005-0000-0000-000008CE0000}"/>
    <cellStyle name="SAPBEXHLevel1 7 2 7" xfId="52795" xr:uid="{00000000-0005-0000-0000-000009CE0000}"/>
    <cellStyle name="SAPBEXHLevel1 7 3" xfId="52796" xr:uid="{00000000-0005-0000-0000-00000ACE0000}"/>
    <cellStyle name="SAPBEXHLevel1 7 3 2" xfId="52797" xr:uid="{00000000-0005-0000-0000-00000BCE0000}"/>
    <cellStyle name="SAPBEXHLevel1 7 3 2 2" xfId="52798" xr:uid="{00000000-0005-0000-0000-00000CCE0000}"/>
    <cellStyle name="SAPBEXHLevel1 7 3 2 2 2" xfId="52799" xr:uid="{00000000-0005-0000-0000-00000DCE0000}"/>
    <cellStyle name="SAPBEXHLevel1 7 3 2 3" xfId="52800" xr:uid="{00000000-0005-0000-0000-00000ECE0000}"/>
    <cellStyle name="SAPBEXHLevel1 7 3 2 3 2" xfId="52801" xr:uid="{00000000-0005-0000-0000-00000FCE0000}"/>
    <cellStyle name="SAPBEXHLevel1 7 3 2 4" xfId="52802" xr:uid="{00000000-0005-0000-0000-000010CE0000}"/>
    <cellStyle name="SAPBEXHLevel1 7 3 3" xfId="52803" xr:uid="{00000000-0005-0000-0000-000011CE0000}"/>
    <cellStyle name="SAPBEXHLevel1 7 3 3 2" xfId="52804" xr:uid="{00000000-0005-0000-0000-000012CE0000}"/>
    <cellStyle name="SAPBEXHLevel1 7 3 3 2 2" xfId="52805" xr:uid="{00000000-0005-0000-0000-000013CE0000}"/>
    <cellStyle name="SAPBEXHLevel1 7 3 3 3" xfId="52806" xr:uid="{00000000-0005-0000-0000-000014CE0000}"/>
    <cellStyle name="SAPBEXHLevel1 7 3 3 3 2" xfId="52807" xr:uid="{00000000-0005-0000-0000-000015CE0000}"/>
    <cellStyle name="SAPBEXHLevel1 7 3 3 4" xfId="52808" xr:uid="{00000000-0005-0000-0000-000016CE0000}"/>
    <cellStyle name="SAPBEXHLevel1 7 3 4" xfId="52809" xr:uid="{00000000-0005-0000-0000-000017CE0000}"/>
    <cellStyle name="SAPBEXHLevel1 7 3 4 2" xfId="52810" xr:uid="{00000000-0005-0000-0000-000018CE0000}"/>
    <cellStyle name="SAPBEXHLevel1 7 3 5" xfId="52811" xr:uid="{00000000-0005-0000-0000-000019CE0000}"/>
    <cellStyle name="SAPBEXHLevel1 7 3 5 2" xfId="52812" xr:uid="{00000000-0005-0000-0000-00001ACE0000}"/>
    <cellStyle name="SAPBEXHLevel1 7 3 6" xfId="52813" xr:uid="{00000000-0005-0000-0000-00001BCE0000}"/>
    <cellStyle name="SAPBEXHLevel1 7 4" xfId="52814" xr:uid="{00000000-0005-0000-0000-00001CCE0000}"/>
    <cellStyle name="SAPBEXHLevel1 7 4 2" xfId="52815" xr:uid="{00000000-0005-0000-0000-00001DCE0000}"/>
    <cellStyle name="SAPBEXHLevel1 7 4 2 2" xfId="52816" xr:uid="{00000000-0005-0000-0000-00001ECE0000}"/>
    <cellStyle name="SAPBEXHLevel1 7 4 2 2 2" xfId="52817" xr:uid="{00000000-0005-0000-0000-00001FCE0000}"/>
    <cellStyle name="SAPBEXHLevel1 7 4 2 2 2 2" xfId="52818" xr:uid="{00000000-0005-0000-0000-000020CE0000}"/>
    <cellStyle name="SAPBEXHLevel1 7 4 2 2 3" xfId="52819" xr:uid="{00000000-0005-0000-0000-000021CE0000}"/>
    <cellStyle name="SAPBEXHLevel1 7 4 2 2 3 2" xfId="52820" xr:uid="{00000000-0005-0000-0000-000022CE0000}"/>
    <cellStyle name="SAPBEXHLevel1 7 4 2 2 4" xfId="52821" xr:uid="{00000000-0005-0000-0000-000023CE0000}"/>
    <cellStyle name="SAPBEXHLevel1 7 4 2 3" xfId="52822" xr:uid="{00000000-0005-0000-0000-000024CE0000}"/>
    <cellStyle name="SAPBEXHLevel1 7 4 2 3 2" xfId="52823" xr:uid="{00000000-0005-0000-0000-000025CE0000}"/>
    <cellStyle name="SAPBEXHLevel1 7 4 2 3 2 2" xfId="52824" xr:uid="{00000000-0005-0000-0000-000026CE0000}"/>
    <cellStyle name="SAPBEXHLevel1 7 4 2 3 3" xfId="52825" xr:uid="{00000000-0005-0000-0000-000027CE0000}"/>
    <cellStyle name="SAPBEXHLevel1 7 4 2 3 3 2" xfId="52826" xr:uid="{00000000-0005-0000-0000-000028CE0000}"/>
    <cellStyle name="SAPBEXHLevel1 7 4 2 3 4" xfId="52827" xr:uid="{00000000-0005-0000-0000-000029CE0000}"/>
    <cellStyle name="SAPBEXHLevel1 7 4 2 4" xfId="52828" xr:uid="{00000000-0005-0000-0000-00002ACE0000}"/>
    <cellStyle name="SAPBEXHLevel1 7 4 2 4 2" xfId="52829" xr:uid="{00000000-0005-0000-0000-00002BCE0000}"/>
    <cellStyle name="SAPBEXHLevel1 7 4 2 5" xfId="52830" xr:uid="{00000000-0005-0000-0000-00002CCE0000}"/>
    <cellStyle name="SAPBEXHLevel1 7 4 2 5 2" xfId="52831" xr:uid="{00000000-0005-0000-0000-00002DCE0000}"/>
    <cellStyle name="SAPBEXHLevel1 7 4 2 6" xfId="52832" xr:uid="{00000000-0005-0000-0000-00002ECE0000}"/>
    <cellStyle name="SAPBEXHLevel1 7 4 3" xfId="52833" xr:uid="{00000000-0005-0000-0000-00002FCE0000}"/>
    <cellStyle name="SAPBEXHLevel1 7 4 3 2" xfId="52834" xr:uid="{00000000-0005-0000-0000-000030CE0000}"/>
    <cellStyle name="SAPBEXHLevel1 7 4 3 2 2" xfId="52835" xr:uid="{00000000-0005-0000-0000-000031CE0000}"/>
    <cellStyle name="SAPBEXHLevel1 7 4 3 3" xfId="52836" xr:uid="{00000000-0005-0000-0000-000032CE0000}"/>
    <cellStyle name="SAPBEXHLevel1 7 4 3 3 2" xfId="52837" xr:uid="{00000000-0005-0000-0000-000033CE0000}"/>
    <cellStyle name="SAPBEXHLevel1 7 4 3 4" xfId="52838" xr:uid="{00000000-0005-0000-0000-000034CE0000}"/>
    <cellStyle name="SAPBEXHLevel1 7 4 4" xfId="52839" xr:uid="{00000000-0005-0000-0000-000035CE0000}"/>
    <cellStyle name="SAPBEXHLevel1 7 4 4 2" xfId="52840" xr:uid="{00000000-0005-0000-0000-000036CE0000}"/>
    <cellStyle name="SAPBEXHLevel1 7 4 5" xfId="52841" xr:uid="{00000000-0005-0000-0000-000037CE0000}"/>
    <cellStyle name="SAPBEXHLevel1 7 4 5 2" xfId="52842" xr:uid="{00000000-0005-0000-0000-000038CE0000}"/>
    <cellStyle name="SAPBEXHLevel1 7 4 6" xfId="52843" xr:uid="{00000000-0005-0000-0000-000039CE0000}"/>
    <cellStyle name="SAPBEXHLevel1 7 5" xfId="52844" xr:uid="{00000000-0005-0000-0000-00003ACE0000}"/>
    <cellStyle name="SAPBEXHLevel1 7 5 2" xfId="52845" xr:uid="{00000000-0005-0000-0000-00003BCE0000}"/>
    <cellStyle name="SAPBEXHLevel1 7 5 2 2" xfId="52846" xr:uid="{00000000-0005-0000-0000-00003CCE0000}"/>
    <cellStyle name="SAPBEXHLevel1 7 5 3" xfId="52847" xr:uid="{00000000-0005-0000-0000-00003DCE0000}"/>
    <cellStyle name="SAPBEXHLevel1 7 5 3 2" xfId="52848" xr:uid="{00000000-0005-0000-0000-00003ECE0000}"/>
    <cellStyle name="SAPBEXHLevel1 7 5 4" xfId="52849" xr:uid="{00000000-0005-0000-0000-00003FCE0000}"/>
    <cellStyle name="SAPBEXHLevel1 7 6" xfId="52850" xr:uid="{00000000-0005-0000-0000-000040CE0000}"/>
    <cellStyle name="SAPBEXHLevel1 7 6 2" xfId="52851" xr:uid="{00000000-0005-0000-0000-000041CE0000}"/>
    <cellStyle name="SAPBEXHLevel1 7 6 2 2" xfId="52852" xr:uid="{00000000-0005-0000-0000-000042CE0000}"/>
    <cellStyle name="SAPBEXHLevel1 7 6 3" xfId="52853" xr:uid="{00000000-0005-0000-0000-000043CE0000}"/>
    <cellStyle name="SAPBEXHLevel1 7 6 3 2" xfId="52854" xr:uid="{00000000-0005-0000-0000-000044CE0000}"/>
    <cellStyle name="SAPBEXHLevel1 7 6 4" xfId="52855" xr:uid="{00000000-0005-0000-0000-000045CE0000}"/>
    <cellStyle name="SAPBEXHLevel1 7 7" xfId="52856" xr:uid="{00000000-0005-0000-0000-000046CE0000}"/>
    <cellStyle name="SAPBEXHLevel1 7 7 2" xfId="52857" xr:uid="{00000000-0005-0000-0000-000047CE0000}"/>
    <cellStyle name="SAPBEXHLevel1 7 7 2 2" xfId="52858" xr:uid="{00000000-0005-0000-0000-000048CE0000}"/>
    <cellStyle name="SAPBEXHLevel1 7 7 3" xfId="52859" xr:uid="{00000000-0005-0000-0000-000049CE0000}"/>
    <cellStyle name="SAPBEXHLevel1 7 7 3 2" xfId="52860" xr:uid="{00000000-0005-0000-0000-00004ACE0000}"/>
    <cellStyle name="SAPBEXHLevel1 7 7 4" xfId="52861" xr:uid="{00000000-0005-0000-0000-00004BCE0000}"/>
    <cellStyle name="SAPBEXHLevel1 7 8" xfId="52862" xr:uid="{00000000-0005-0000-0000-00004CCE0000}"/>
    <cellStyle name="SAPBEXHLevel1 7 8 2" xfId="52863" xr:uid="{00000000-0005-0000-0000-00004DCE0000}"/>
    <cellStyle name="SAPBEXHLevel1 7 8 2 2" xfId="52864" xr:uid="{00000000-0005-0000-0000-00004ECE0000}"/>
    <cellStyle name="SAPBEXHLevel1 7 8 3" xfId="52865" xr:uid="{00000000-0005-0000-0000-00004FCE0000}"/>
    <cellStyle name="SAPBEXHLevel1 7 8 3 2" xfId="52866" xr:uid="{00000000-0005-0000-0000-000050CE0000}"/>
    <cellStyle name="SAPBEXHLevel1 7 8 4" xfId="52867" xr:uid="{00000000-0005-0000-0000-000051CE0000}"/>
    <cellStyle name="SAPBEXHLevel1 7 9" xfId="52868" xr:uid="{00000000-0005-0000-0000-000052CE0000}"/>
    <cellStyle name="SAPBEXHLevel1 7 9 2" xfId="52869" xr:uid="{00000000-0005-0000-0000-000053CE0000}"/>
    <cellStyle name="SAPBEXHLevel1 7 9 2 2" xfId="52870" xr:uid="{00000000-0005-0000-0000-000054CE0000}"/>
    <cellStyle name="SAPBEXHLevel1 7 9 3" xfId="52871" xr:uid="{00000000-0005-0000-0000-000055CE0000}"/>
    <cellStyle name="SAPBEXHLevel1 7 9 3 2" xfId="52872" xr:uid="{00000000-0005-0000-0000-000056CE0000}"/>
    <cellStyle name="SAPBEXHLevel1 7 9 4" xfId="52873" xr:uid="{00000000-0005-0000-0000-000057CE0000}"/>
    <cellStyle name="SAPBEXHLevel1 8" xfId="52874" xr:uid="{00000000-0005-0000-0000-000058CE0000}"/>
    <cellStyle name="SAPBEXHLevel1 8 10" xfId="52875" xr:uid="{00000000-0005-0000-0000-000059CE0000}"/>
    <cellStyle name="SAPBEXHLevel1 8 10 2" xfId="52876" xr:uid="{00000000-0005-0000-0000-00005ACE0000}"/>
    <cellStyle name="SAPBEXHLevel1 8 11" xfId="52877" xr:uid="{00000000-0005-0000-0000-00005BCE0000}"/>
    <cellStyle name="SAPBEXHLevel1 8 2" xfId="52878" xr:uid="{00000000-0005-0000-0000-00005CCE0000}"/>
    <cellStyle name="SAPBEXHLevel1 8 2 2" xfId="52879" xr:uid="{00000000-0005-0000-0000-00005DCE0000}"/>
    <cellStyle name="SAPBEXHLevel1 8 2 2 2" xfId="52880" xr:uid="{00000000-0005-0000-0000-00005ECE0000}"/>
    <cellStyle name="SAPBEXHLevel1 8 2 2 2 2" xfId="52881" xr:uid="{00000000-0005-0000-0000-00005FCE0000}"/>
    <cellStyle name="SAPBEXHLevel1 8 2 2 3" xfId="52882" xr:uid="{00000000-0005-0000-0000-000060CE0000}"/>
    <cellStyle name="SAPBEXHLevel1 8 2 2 3 2" xfId="52883" xr:uid="{00000000-0005-0000-0000-000061CE0000}"/>
    <cellStyle name="SAPBEXHLevel1 8 2 2 4" xfId="52884" xr:uid="{00000000-0005-0000-0000-000062CE0000}"/>
    <cellStyle name="SAPBEXHLevel1 8 2 3" xfId="52885" xr:uid="{00000000-0005-0000-0000-000063CE0000}"/>
    <cellStyle name="SAPBEXHLevel1 8 2 3 2" xfId="52886" xr:uid="{00000000-0005-0000-0000-000064CE0000}"/>
    <cellStyle name="SAPBEXHLevel1 8 2 3 2 2" xfId="52887" xr:uid="{00000000-0005-0000-0000-000065CE0000}"/>
    <cellStyle name="SAPBEXHLevel1 8 2 3 3" xfId="52888" xr:uid="{00000000-0005-0000-0000-000066CE0000}"/>
    <cellStyle name="SAPBEXHLevel1 8 2 3 3 2" xfId="52889" xr:uid="{00000000-0005-0000-0000-000067CE0000}"/>
    <cellStyle name="SAPBEXHLevel1 8 2 3 4" xfId="52890" xr:uid="{00000000-0005-0000-0000-000068CE0000}"/>
    <cellStyle name="SAPBEXHLevel1 8 2 4" xfId="52891" xr:uid="{00000000-0005-0000-0000-000069CE0000}"/>
    <cellStyle name="SAPBEXHLevel1 8 2 4 2" xfId="52892" xr:uid="{00000000-0005-0000-0000-00006ACE0000}"/>
    <cellStyle name="SAPBEXHLevel1 8 2 5" xfId="52893" xr:uid="{00000000-0005-0000-0000-00006BCE0000}"/>
    <cellStyle name="SAPBEXHLevel1 8 2 5 2" xfId="52894" xr:uid="{00000000-0005-0000-0000-00006CCE0000}"/>
    <cellStyle name="SAPBEXHLevel1 8 2 6" xfId="52895" xr:uid="{00000000-0005-0000-0000-00006DCE0000}"/>
    <cellStyle name="SAPBEXHLevel1 8 3" xfId="52896" xr:uid="{00000000-0005-0000-0000-00006ECE0000}"/>
    <cellStyle name="SAPBEXHLevel1 8 3 2" xfId="52897" xr:uid="{00000000-0005-0000-0000-00006FCE0000}"/>
    <cellStyle name="SAPBEXHLevel1 8 3 2 2" xfId="52898" xr:uid="{00000000-0005-0000-0000-000070CE0000}"/>
    <cellStyle name="SAPBEXHLevel1 8 3 2 2 2" xfId="52899" xr:uid="{00000000-0005-0000-0000-000071CE0000}"/>
    <cellStyle name="SAPBEXHLevel1 8 3 2 3" xfId="52900" xr:uid="{00000000-0005-0000-0000-000072CE0000}"/>
    <cellStyle name="SAPBEXHLevel1 8 3 2 3 2" xfId="52901" xr:uid="{00000000-0005-0000-0000-000073CE0000}"/>
    <cellStyle name="SAPBEXHLevel1 8 3 2 4" xfId="52902" xr:uid="{00000000-0005-0000-0000-000074CE0000}"/>
    <cellStyle name="SAPBEXHLevel1 8 3 3" xfId="52903" xr:uid="{00000000-0005-0000-0000-000075CE0000}"/>
    <cellStyle name="SAPBEXHLevel1 8 3 3 2" xfId="52904" xr:uid="{00000000-0005-0000-0000-000076CE0000}"/>
    <cellStyle name="SAPBEXHLevel1 8 3 3 2 2" xfId="52905" xr:uid="{00000000-0005-0000-0000-000077CE0000}"/>
    <cellStyle name="SAPBEXHLevel1 8 3 3 3" xfId="52906" xr:uid="{00000000-0005-0000-0000-000078CE0000}"/>
    <cellStyle name="SAPBEXHLevel1 8 3 3 3 2" xfId="52907" xr:uid="{00000000-0005-0000-0000-000079CE0000}"/>
    <cellStyle name="SAPBEXHLevel1 8 3 3 4" xfId="52908" xr:uid="{00000000-0005-0000-0000-00007ACE0000}"/>
    <cellStyle name="SAPBEXHLevel1 8 3 4" xfId="52909" xr:uid="{00000000-0005-0000-0000-00007BCE0000}"/>
    <cellStyle name="SAPBEXHLevel1 8 3 4 2" xfId="52910" xr:uid="{00000000-0005-0000-0000-00007CCE0000}"/>
    <cellStyle name="SAPBEXHLevel1 8 3 5" xfId="52911" xr:uid="{00000000-0005-0000-0000-00007DCE0000}"/>
    <cellStyle name="SAPBEXHLevel1 8 3 5 2" xfId="52912" xr:uid="{00000000-0005-0000-0000-00007ECE0000}"/>
    <cellStyle name="SAPBEXHLevel1 8 3 6" xfId="52913" xr:uid="{00000000-0005-0000-0000-00007FCE0000}"/>
    <cellStyle name="SAPBEXHLevel1 8 4" xfId="52914" xr:uid="{00000000-0005-0000-0000-000080CE0000}"/>
    <cellStyle name="SAPBEXHLevel1 8 4 2" xfId="52915" xr:uid="{00000000-0005-0000-0000-000081CE0000}"/>
    <cellStyle name="SAPBEXHLevel1 8 4 2 2" xfId="52916" xr:uid="{00000000-0005-0000-0000-000082CE0000}"/>
    <cellStyle name="SAPBEXHLevel1 8 4 2 2 2" xfId="52917" xr:uid="{00000000-0005-0000-0000-000083CE0000}"/>
    <cellStyle name="SAPBEXHLevel1 8 4 2 2 2 2" xfId="52918" xr:uid="{00000000-0005-0000-0000-000084CE0000}"/>
    <cellStyle name="SAPBEXHLevel1 8 4 2 2 3" xfId="52919" xr:uid="{00000000-0005-0000-0000-000085CE0000}"/>
    <cellStyle name="SAPBEXHLevel1 8 4 2 2 3 2" xfId="52920" xr:uid="{00000000-0005-0000-0000-000086CE0000}"/>
    <cellStyle name="SAPBEXHLevel1 8 4 2 2 4" xfId="52921" xr:uid="{00000000-0005-0000-0000-000087CE0000}"/>
    <cellStyle name="SAPBEXHLevel1 8 4 2 3" xfId="52922" xr:uid="{00000000-0005-0000-0000-000088CE0000}"/>
    <cellStyle name="SAPBEXHLevel1 8 4 2 3 2" xfId="52923" xr:uid="{00000000-0005-0000-0000-000089CE0000}"/>
    <cellStyle name="SAPBEXHLevel1 8 4 2 3 2 2" xfId="52924" xr:uid="{00000000-0005-0000-0000-00008ACE0000}"/>
    <cellStyle name="SAPBEXHLevel1 8 4 2 3 3" xfId="52925" xr:uid="{00000000-0005-0000-0000-00008BCE0000}"/>
    <cellStyle name="SAPBEXHLevel1 8 4 2 3 3 2" xfId="52926" xr:uid="{00000000-0005-0000-0000-00008CCE0000}"/>
    <cellStyle name="SAPBEXHLevel1 8 4 2 3 4" xfId="52927" xr:uid="{00000000-0005-0000-0000-00008DCE0000}"/>
    <cellStyle name="SAPBEXHLevel1 8 4 2 4" xfId="52928" xr:uid="{00000000-0005-0000-0000-00008ECE0000}"/>
    <cellStyle name="SAPBEXHLevel1 8 4 2 4 2" xfId="52929" xr:uid="{00000000-0005-0000-0000-00008FCE0000}"/>
    <cellStyle name="SAPBEXHLevel1 8 4 2 5" xfId="52930" xr:uid="{00000000-0005-0000-0000-000090CE0000}"/>
    <cellStyle name="SAPBEXHLevel1 8 4 2 5 2" xfId="52931" xr:uid="{00000000-0005-0000-0000-000091CE0000}"/>
    <cellStyle name="SAPBEXHLevel1 8 4 2 6" xfId="52932" xr:uid="{00000000-0005-0000-0000-000092CE0000}"/>
    <cellStyle name="SAPBEXHLevel1 8 4 3" xfId="52933" xr:uid="{00000000-0005-0000-0000-000093CE0000}"/>
    <cellStyle name="SAPBEXHLevel1 8 4 3 2" xfId="52934" xr:uid="{00000000-0005-0000-0000-000094CE0000}"/>
    <cellStyle name="SAPBEXHLevel1 8 4 3 2 2" xfId="52935" xr:uid="{00000000-0005-0000-0000-000095CE0000}"/>
    <cellStyle name="SAPBEXHLevel1 8 4 3 3" xfId="52936" xr:uid="{00000000-0005-0000-0000-000096CE0000}"/>
    <cellStyle name="SAPBEXHLevel1 8 4 3 3 2" xfId="52937" xr:uid="{00000000-0005-0000-0000-000097CE0000}"/>
    <cellStyle name="SAPBEXHLevel1 8 4 3 4" xfId="52938" xr:uid="{00000000-0005-0000-0000-000098CE0000}"/>
    <cellStyle name="SAPBEXHLevel1 8 4 4" xfId="52939" xr:uid="{00000000-0005-0000-0000-000099CE0000}"/>
    <cellStyle name="SAPBEXHLevel1 8 4 4 2" xfId="52940" xr:uid="{00000000-0005-0000-0000-00009ACE0000}"/>
    <cellStyle name="SAPBEXHLevel1 8 4 5" xfId="52941" xr:uid="{00000000-0005-0000-0000-00009BCE0000}"/>
    <cellStyle name="SAPBEXHLevel1 8 4 5 2" xfId="52942" xr:uid="{00000000-0005-0000-0000-00009CCE0000}"/>
    <cellStyle name="SAPBEXHLevel1 8 4 6" xfId="52943" xr:uid="{00000000-0005-0000-0000-00009DCE0000}"/>
    <cellStyle name="SAPBEXHLevel1 8 5" xfId="52944" xr:uid="{00000000-0005-0000-0000-00009ECE0000}"/>
    <cellStyle name="SAPBEXHLevel1 8 5 2" xfId="52945" xr:uid="{00000000-0005-0000-0000-00009FCE0000}"/>
    <cellStyle name="SAPBEXHLevel1 8 5 2 2" xfId="52946" xr:uid="{00000000-0005-0000-0000-0000A0CE0000}"/>
    <cellStyle name="SAPBEXHLevel1 8 5 3" xfId="52947" xr:uid="{00000000-0005-0000-0000-0000A1CE0000}"/>
    <cellStyle name="SAPBEXHLevel1 8 5 3 2" xfId="52948" xr:uid="{00000000-0005-0000-0000-0000A2CE0000}"/>
    <cellStyle name="SAPBEXHLevel1 8 5 4" xfId="52949" xr:uid="{00000000-0005-0000-0000-0000A3CE0000}"/>
    <cellStyle name="SAPBEXHLevel1 8 6" xfId="52950" xr:uid="{00000000-0005-0000-0000-0000A4CE0000}"/>
    <cellStyle name="SAPBEXHLevel1 8 6 2" xfId="52951" xr:uid="{00000000-0005-0000-0000-0000A5CE0000}"/>
    <cellStyle name="SAPBEXHLevel1 8 6 2 2" xfId="52952" xr:uid="{00000000-0005-0000-0000-0000A6CE0000}"/>
    <cellStyle name="SAPBEXHLevel1 8 6 3" xfId="52953" xr:uid="{00000000-0005-0000-0000-0000A7CE0000}"/>
    <cellStyle name="SAPBEXHLevel1 8 6 3 2" xfId="52954" xr:uid="{00000000-0005-0000-0000-0000A8CE0000}"/>
    <cellStyle name="SAPBEXHLevel1 8 6 4" xfId="52955" xr:uid="{00000000-0005-0000-0000-0000A9CE0000}"/>
    <cellStyle name="SAPBEXHLevel1 8 7" xfId="52956" xr:uid="{00000000-0005-0000-0000-0000AACE0000}"/>
    <cellStyle name="SAPBEXHLevel1 8 7 2" xfId="52957" xr:uid="{00000000-0005-0000-0000-0000ABCE0000}"/>
    <cellStyle name="SAPBEXHLevel1 8 7 2 2" xfId="52958" xr:uid="{00000000-0005-0000-0000-0000ACCE0000}"/>
    <cellStyle name="SAPBEXHLevel1 8 7 3" xfId="52959" xr:uid="{00000000-0005-0000-0000-0000ADCE0000}"/>
    <cellStyle name="SAPBEXHLevel1 8 7 3 2" xfId="52960" xr:uid="{00000000-0005-0000-0000-0000AECE0000}"/>
    <cellStyle name="SAPBEXHLevel1 8 7 4" xfId="52961" xr:uid="{00000000-0005-0000-0000-0000AFCE0000}"/>
    <cellStyle name="SAPBEXHLevel1 8 8" xfId="52962" xr:uid="{00000000-0005-0000-0000-0000B0CE0000}"/>
    <cellStyle name="SAPBEXHLevel1 8 8 2" xfId="52963" xr:uid="{00000000-0005-0000-0000-0000B1CE0000}"/>
    <cellStyle name="SAPBEXHLevel1 8 8 2 2" xfId="52964" xr:uid="{00000000-0005-0000-0000-0000B2CE0000}"/>
    <cellStyle name="SAPBEXHLevel1 8 8 3" xfId="52965" xr:uid="{00000000-0005-0000-0000-0000B3CE0000}"/>
    <cellStyle name="SAPBEXHLevel1 8 8 3 2" xfId="52966" xr:uid="{00000000-0005-0000-0000-0000B4CE0000}"/>
    <cellStyle name="SAPBEXHLevel1 8 8 4" xfId="52967" xr:uid="{00000000-0005-0000-0000-0000B5CE0000}"/>
    <cellStyle name="SAPBEXHLevel1 8 9" xfId="52968" xr:uid="{00000000-0005-0000-0000-0000B6CE0000}"/>
    <cellStyle name="SAPBEXHLevel1 8 9 2" xfId="52969" xr:uid="{00000000-0005-0000-0000-0000B7CE0000}"/>
    <cellStyle name="SAPBEXHLevel1 9" xfId="52970" xr:uid="{00000000-0005-0000-0000-0000B8CE0000}"/>
    <cellStyle name="SAPBEXHLevel1 9 2" xfId="52971" xr:uid="{00000000-0005-0000-0000-0000B9CE0000}"/>
    <cellStyle name="SAPBEXHLevel1 9 2 2" xfId="52972" xr:uid="{00000000-0005-0000-0000-0000BACE0000}"/>
    <cellStyle name="SAPBEXHLevel1 9 2 2 2" xfId="52973" xr:uid="{00000000-0005-0000-0000-0000BBCE0000}"/>
    <cellStyle name="SAPBEXHLevel1 9 2 2 2 2" xfId="52974" xr:uid="{00000000-0005-0000-0000-0000BCCE0000}"/>
    <cellStyle name="SAPBEXHLevel1 9 2 2 3" xfId="52975" xr:uid="{00000000-0005-0000-0000-0000BDCE0000}"/>
    <cellStyle name="SAPBEXHLevel1 9 2 2 3 2" xfId="52976" xr:uid="{00000000-0005-0000-0000-0000BECE0000}"/>
    <cellStyle name="SAPBEXHLevel1 9 2 2 4" xfId="52977" xr:uid="{00000000-0005-0000-0000-0000BFCE0000}"/>
    <cellStyle name="SAPBEXHLevel1 9 2 3" xfId="52978" xr:uid="{00000000-0005-0000-0000-0000C0CE0000}"/>
    <cellStyle name="SAPBEXHLevel1 9 2 3 2" xfId="52979" xr:uid="{00000000-0005-0000-0000-0000C1CE0000}"/>
    <cellStyle name="SAPBEXHLevel1 9 2 3 2 2" xfId="52980" xr:uid="{00000000-0005-0000-0000-0000C2CE0000}"/>
    <cellStyle name="SAPBEXHLevel1 9 2 3 3" xfId="52981" xr:uid="{00000000-0005-0000-0000-0000C3CE0000}"/>
    <cellStyle name="SAPBEXHLevel1 9 2 3 3 2" xfId="52982" xr:uid="{00000000-0005-0000-0000-0000C4CE0000}"/>
    <cellStyle name="SAPBEXHLevel1 9 2 3 4" xfId="52983" xr:uid="{00000000-0005-0000-0000-0000C5CE0000}"/>
    <cellStyle name="SAPBEXHLevel1 9 2 4" xfId="52984" xr:uid="{00000000-0005-0000-0000-0000C6CE0000}"/>
    <cellStyle name="SAPBEXHLevel1 9 2 4 2" xfId="52985" xr:uid="{00000000-0005-0000-0000-0000C7CE0000}"/>
    <cellStyle name="SAPBEXHLevel1 9 2 5" xfId="52986" xr:uid="{00000000-0005-0000-0000-0000C8CE0000}"/>
    <cellStyle name="SAPBEXHLevel1 9 2 5 2" xfId="52987" xr:uid="{00000000-0005-0000-0000-0000C9CE0000}"/>
    <cellStyle name="SAPBEXHLevel1 9 2 6" xfId="52988" xr:uid="{00000000-0005-0000-0000-0000CACE0000}"/>
    <cellStyle name="SAPBEXHLevel1 9 3" xfId="52989" xr:uid="{00000000-0005-0000-0000-0000CBCE0000}"/>
    <cellStyle name="SAPBEXHLevel1 9 3 2" xfId="52990" xr:uid="{00000000-0005-0000-0000-0000CCCE0000}"/>
    <cellStyle name="SAPBEXHLevel1 9 3 2 2" xfId="52991" xr:uid="{00000000-0005-0000-0000-0000CDCE0000}"/>
    <cellStyle name="SAPBEXHLevel1 9 3 3" xfId="52992" xr:uid="{00000000-0005-0000-0000-0000CECE0000}"/>
    <cellStyle name="SAPBEXHLevel1 9 3 3 2" xfId="52993" xr:uid="{00000000-0005-0000-0000-0000CFCE0000}"/>
    <cellStyle name="SAPBEXHLevel1 9 3 4" xfId="52994" xr:uid="{00000000-0005-0000-0000-0000D0CE0000}"/>
    <cellStyle name="SAPBEXHLevel1 9 4" xfId="52995" xr:uid="{00000000-0005-0000-0000-0000D1CE0000}"/>
    <cellStyle name="SAPBEXHLevel1 9 4 2" xfId="52996" xr:uid="{00000000-0005-0000-0000-0000D2CE0000}"/>
    <cellStyle name="SAPBEXHLevel1 9 5" xfId="52997" xr:uid="{00000000-0005-0000-0000-0000D3CE0000}"/>
    <cellStyle name="SAPBEXHLevel1 9 5 2" xfId="52998" xr:uid="{00000000-0005-0000-0000-0000D4CE0000}"/>
    <cellStyle name="SAPBEXHLevel1 9 6" xfId="52999" xr:uid="{00000000-0005-0000-0000-0000D5CE0000}"/>
    <cellStyle name="SAPBEXHLevel1_Aug" xfId="53000" xr:uid="{00000000-0005-0000-0000-0000D6CE0000}"/>
    <cellStyle name="SAPBEXHLevel1X" xfId="53001" xr:uid="{00000000-0005-0000-0000-0000D7CE0000}"/>
    <cellStyle name="SAPBEXHLevel1X 10" xfId="53002" xr:uid="{00000000-0005-0000-0000-0000D8CE0000}"/>
    <cellStyle name="SAPBEXHLevel1X 10 2" xfId="53003" xr:uid="{00000000-0005-0000-0000-0000D9CE0000}"/>
    <cellStyle name="SAPBEXHLevel1X 10 2 2" xfId="53004" xr:uid="{00000000-0005-0000-0000-0000DACE0000}"/>
    <cellStyle name="SAPBEXHLevel1X 10 3" xfId="53005" xr:uid="{00000000-0005-0000-0000-0000DBCE0000}"/>
    <cellStyle name="SAPBEXHLevel1X 10 3 2" xfId="53006" xr:uid="{00000000-0005-0000-0000-0000DCCE0000}"/>
    <cellStyle name="SAPBEXHLevel1X 10 4" xfId="53007" xr:uid="{00000000-0005-0000-0000-0000DDCE0000}"/>
    <cellStyle name="SAPBEXHLevel1X 11" xfId="53008" xr:uid="{00000000-0005-0000-0000-0000DECE0000}"/>
    <cellStyle name="SAPBEXHLevel1X 11 2" xfId="53009" xr:uid="{00000000-0005-0000-0000-0000DFCE0000}"/>
    <cellStyle name="SAPBEXHLevel1X 11 2 2" xfId="53010" xr:uid="{00000000-0005-0000-0000-0000E0CE0000}"/>
    <cellStyle name="SAPBEXHLevel1X 11 3" xfId="53011" xr:uid="{00000000-0005-0000-0000-0000E1CE0000}"/>
    <cellStyle name="SAPBEXHLevel1X 11 3 2" xfId="53012" xr:uid="{00000000-0005-0000-0000-0000E2CE0000}"/>
    <cellStyle name="SAPBEXHLevel1X 11 4" xfId="53013" xr:uid="{00000000-0005-0000-0000-0000E3CE0000}"/>
    <cellStyle name="SAPBEXHLevel1X 12" xfId="53014" xr:uid="{00000000-0005-0000-0000-0000E4CE0000}"/>
    <cellStyle name="SAPBEXHLevel1X 12 2" xfId="53015" xr:uid="{00000000-0005-0000-0000-0000E5CE0000}"/>
    <cellStyle name="SAPBEXHLevel1X 13" xfId="53016" xr:uid="{00000000-0005-0000-0000-0000E6CE0000}"/>
    <cellStyle name="SAPBEXHLevel1X 13 2" xfId="53017" xr:uid="{00000000-0005-0000-0000-0000E7CE0000}"/>
    <cellStyle name="SAPBEXHLevel1X 14" xfId="53018" xr:uid="{00000000-0005-0000-0000-0000E8CE0000}"/>
    <cellStyle name="SAPBEXHLevel1X 14 2" xfId="53019" xr:uid="{00000000-0005-0000-0000-0000E9CE0000}"/>
    <cellStyle name="SAPBEXHLevel1X 15" xfId="53020" xr:uid="{00000000-0005-0000-0000-0000EACE0000}"/>
    <cellStyle name="SAPBEXHLevel1X 16" xfId="53021" xr:uid="{00000000-0005-0000-0000-0000EBCE0000}"/>
    <cellStyle name="SAPBEXHLevel1X 2" xfId="53022" xr:uid="{00000000-0005-0000-0000-0000ECCE0000}"/>
    <cellStyle name="SAPBEXHLevel1X 2 10" xfId="53023" xr:uid="{00000000-0005-0000-0000-0000EDCE0000}"/>
    <cellStyle name="SAPBEXHLevel1X 2 10 2" xfId="53024" xr:uid="{00000000-0005-0000-0000-0000EECE0000}"/>
    <cellStyle name="SAPBEXHLevel1X 2 11" xfId="53025" xr:uid="{00000000-0005-0000-0000-0000EFCE0000}"/>
    <cellStyle name="SAPBEXHLevel1X 2 2" xfId="53026" xr:uid="{00000000-0005-0000-0000-0000F0CE0000}"/>
    <cellStyle name="SAPBEXHLevel1X 2 2 2" xfId="53027" xr:uid="{00000000-0005-0000-0000-0000F1CE0000}"/>
    <cellStyle name="SAPBEXHLevel1X 2 2 2 2" xfId="53028" xr:uid="{00000000-0005-0000-0000-0000F2CE0000}"/>
    <cellStyle name="SAPBEXHLevel1X 2 2 2 2 2" xfId="53029" xr:uid="{00000000-0005-0000-0000-0000F3CE0000}"/>
    <cellStyle name="SAPBEXHLevel1X 2 2 2 3" xfId="53030" xr:uid="{00000000-0005-0000-0000-0000F4CE0000}"/>
    <cellStyle name="SAPBEXHLevel1X 2 2 2 3 2" xfId="53031" xr:uid="{00000000-0005-0000-0000-0000F5CE0000}"/>
    <cellStyle name="SAPBEXHLevel1X 2 2 2 4" xfId="53032" xr:uid="{00000000-0005-0000-0000-0000F6CE0000}"/>
    <cellStyle name="SAPBEXHLevel1X 2 2 3" xfId="53033" xr:uid="{00000000-0005-0000-0000-0000F7CE0000}"/>
    <cellStyle name="SAPBEXHLevel1X 2 2 3 2" xfId="53034" xr:uid="{00000000-0005-0000-0000-0000F8CE0000}"/>
    <cellStyle name="SAPBEXHLevel1X 2 2 3 2 2" xfId="53035" xr:uid="{00000000-0005-0000-0000-0000F9CE0000}"/>
    <cellStyle name="SAPBEXHLevel1X 2 2 3 3" xfId="53036" xr:uid="{00000000-0005-0000-0000-0000FACE0000}"/>
    <cellStyle name="SAPBEXHLevel1X 2 2 3 3 2" xfId="53037" xr:uid="{00000000-0005-0000-0000-0000FBCE0000}"/>
    <cellStyle name="SAPBEXHLevel1X 2 2 3 4" xfId="53038" xr:uid="{00000000-0005-0000-0000-0000FCCE0000}"/>
    <cellStyle name="SAPBEXHLevel1X 2 2 4" xfId="53039" xr:uid="{00000000-0005-0000-0000-0000FDCE0000}"/>
    <cellStyle name="SAPBEXHLevel1X 2 2 4 2" xfId="53040" xr:uid="{00000000-0005-0000-0000-0000FECE0000}"/>
    <cellStyle name="SAPBEXHLevel1X 2 2 4 2 2" xfId="53041" xr:uid="{00000000-0005-0000-0000-0000FFCE0000}"/>
    <cellStyle name="SAPBEXHLevel1X 2 2 4 3" xfId="53042" xr:uid="{00000000-0005-0000-0000-000000CF0000}"/>
    <cellStyle name="SAPBEXHLevel1X 2 2 4 3 2" xfId="53043" xr:uid="{00000000-0005-0000-0000-000001CF0000}"/>
    <cellStyle name="SAPBEXHLevel1X 2 2 4 4" xfId="53044" xr:uid="{00000000-0005-0000-0000-000002CF0000}"/>
    <cellStyle name="SAPBEXHLevel1X 2 2 5" xfId="53045" xr:uid="{00000000-0005-0000-0000-000003CF0000}"/>
    <cellStyle name="SAPBEXHLevel1X 2 2 5 2" xfId="53046" xr:uid="{00000000-0005-0000-0000-000004CF0000}"/>
    <cellStyle name="SAPBEXHLevel1X 2 2 6" xfId="53047" xr:uid="{00000000-0005-0000-0000-000005CF0000}"/>
    <cellStyle name="SAPBEXHLevel1X 2 2 6 2" xfId="53048" xr:uid="{00000000-0005-0000-0000-000006CF0000}"/>
    <cellStyle name="SAPBEXHLevel1X 2 2 7" xfId="53049" xr:uid="{00000000-0005-0000-0000-000007CF0000}"/>
    <cellStyle name="SAPBEXHLevel1X 2 3" xfId="53050" xr:uid="{00000000-0005-0000-0000-000008CF0000}"/>
    <cellStyle name="SAPBEXHLevel1X 2 3 2" xfId="53051" xr:uid="{00000000-0005-0000-0000-000009CF0000}"/>
    <cellStyle name="SAPBEXHLevel1X 2 3 2 2" xfId="53052" xr:uid="{00000000-0005-0000-0000-00000ACF0000}"/>
    <cellStyle name="SAPBEXHLevel1X 2 3 3" xfId="53053" xr:uid="{00000000-0005-0000-0000-00000BCF0000}"/>
    <cellStyle name="SAPBEXHLevel1X 2 3 3 2" xfId="53054" xr:uid="{00000000-0005-0000-0000-00000CCF0000}"/>
    <cellStyle name="SAPBEXHLevel1X 2 3 4" xfId="53055" xr:uid="{00000000-0005-0000-0000-00000DCF0000}"/>
    <cellStyle name="SAPBEXHLevel1X 2 4" xfId="53056" xr:uid="{00000000-0005-0000-0000-00000ECF0000}"/>
    <cellStyle name="SAPBEXHLevel1X 2 4 2" xfId="53057" xr:uid="{00000000-0005-0000-0000-00000FCF0000}"/>
    <cellStyle name="SAPBEXHLevel1X 2 4 2 2" xfId="53058" xr:uid="{00000000-0005-0000-0000-000010CF0000}"/>
    <cellStyle name="SAPBEXHLevel1X 2 4 3" xfId="53059" xr:uid="{00000000-0005-0000-0000-000011CF0000}"/>
    <cellStyle name="SAPBEXHLevel1X 2 4 3 2" xfId="53060" xr:uid="{00000000-0005-0000-0000-000012CF0000}"/>
    <cellStyle name="SAPBEXHLevel1X 2 4 4" xfId="53061" xr:uid="{00000000-0005-0000-0000-000013CF0000}"/>
    <cellStyle name="SAPBEXHLevel1X 2 5" xfId="53062" xr:uid="{00000000-0005-0000-0000-000014CF0000}"/>
    <cellStyle name="SAPBEXHLevel1X 2 5 2" xfId="53063" xr:uid="{00000000-0005-0000-0000-000015CF0000}"/>
    <cellStyle name="SAPBEXHLevel1X 2 5 2 2" xfId="53064" xr:uid="{00000000-0005-0000-0000-000016CF0000}"/>
    <cellStyle name="SAPBEXHLevel1X 2 5 3" xfId="53065" xr:uid="{00000000-0005-0000-0000-000017CF0000}"/>
    <cellStyle name="SAPBEXHLevel1X 2 5 3 2" xfId="53066" xr:uid="{00000000-0005-0000-0000-000018CF0000}"/>
    <cellStyle name="SAPBEXHLevel1X 2 5 4" xfId="53067" xr:uid="{00000000-0005-0000-0000-000019CF0000}"/>
    <cellStyle name="SAPBEXHLevel1X 2 6" xfId="53068" xr:uid="{00000000-0005-0000-0000-00001ACF0000}"/>
    <cellStyle name="SAPBEXHLevel1X 2 6 2" xfId="53069" xr:uid="{00000000-0005-0000-0000-00001BCF0000}"/>
    <cellStyle name="SAPBEXHLevel1X 2 6 2 2" xfId="53070" xr:uid="{00000000-0005-0000-0000-00001CCF0000}"/>
    <cellStyle name="SAPBEXHLevel1X 2 6 3" xfId="53071" xr:uid="{00000000-0005-0000-0000-00001DCF0000}"/>
    <cellStyle name="SAPBEXHLevel1X 2 6 3 2" xfId="53072" xr:uid="{00000000-0005-0000-0000-00001ECF0000}"/>
    <cellStyle name="SAPBEXHLevel1X 2 6 4" xfId="53073" xr:uid="{00000000-0005-0000-0000-00001FCF0000}"/>
    <cellStyle name="SAPBEXHLevel1X 2 7" xfId="53074" xr:uid="{00000000-0005-0000-0000-000020CF0000}"/>
    <cellStyle name="SAPBEXHLevel1X 2 7 2" xfId="53075" xr:uid="{00000000-0005-0000-0000-000021CF0000}"/>
    <cellStyle name="SAPBEXHLevel1X 2 7 2 2" xfId="53076" xr:uid="{00000000-0005-0000-0000-000022CF0000}"/>
    <cellStyle name="SAPBEXHLevel1X 2 7 3" xfId="53077" xr:uid="{00000000-0005-0000-0000-000023CF0000}"/>
    <cellStyle name="SAPBEXHLevel1X 2 7 3 2" xfId="53078" xr:uid="{00000000-0005-0000-0000-000024CF0000}"/>
    <cellStyle name="SAPBEXHLevel1X 2 7 4" xfId="53079" xr:uid="{00000000-0005-0000-0000-000025CF0000}"/>
    <cellStyle name="SAPBEXHLevel1X 2 8" xfId="53080" xr:uid="{00000000-0005-0000-0000-000026CF0000}"/>
    <cellStyle name="SAPBEXHLevel1X 2 8 2" xfId="53081" xr:uid="{00000000-0005-0000-0000-000027CF0000}"/>
    <cellStyle name="SAPBEXHLevel1X 2 9" xfId="53082" xr:uid="{00000000-0005-0000-0000-000028CF0000}"/>
    <cellStyle name="SAPBEXHLevel1X 2 9 2" xfId="53083" xr:uid="{00000000-0005-0000-0000-000029CF0000}"/>
    <cellStyle name="SAPBEXHLevel1X 3" xfId="53084" xr:uid="{00000000-0005-0000-0000-00002ACF0000}"/>
    <cellStyle name="SAPBEXHLevel1X 3 10" xfId="53085" xr:uid="{00000000-0005-0000-0000-00002BCF0000}"/>
    <cellStyle name="SAPBEXHLevel1X 3 10 2" xfId="53086" xr:uid="{00000000-0005-0000-0000-00002CCF0000}"/>
    <cellStyle name="SAPBEXHLevel1X 3 11" xfId="53087" xr:uid="{00000000-0005-0000-0000-00002DCF0000}"/>
    <cellStyle name="SAPBEXHLevel1X 3 11 2" xfId="53088" xr:uid="{00000000-0005-0000-0000-00002ECF0000}"/>
    <cellStyle name="SAPBEXHLevel1X 3 12" xfId="53089" xr:uid="{00000000-0005-0000-0000-00002FCF0000}"/>
    <cellStyle name="SAPBEXHLevel1X 3 13" xfId="53090" xr:uid="{00000000-0005-0000-0000-000030CF0000}"/>
    <cellStyle name="SAPBEXHLevel1X 3 2" xfId="53091" xr:uid="{00000000-0005-0000-0000-000031CF0000}"/>
    <cellStyle name="SAPBEXHLevel1X 3 2 10" xfId="53092" xr:uid="{00000000-0005-0000-0000-000032CF0000}"/>
    <cellStyle name="SAPBEXHLevel1X 3 2 10 2" xfId="53093" xr:uid="{00000000-0005-0000-0000-000033CF0000}"/>
    <cellStyle name="SAPBEXHLevel1X 3 2 11" xfId="53094" xr:uid="{00000000-0005-0000-0000-000034CF0000}"/>
    <cellStyle name="SAPBEXHLevel1X 3 2 2" xfId="53095" xr:uid="{00000000-0005-0000-0000-000035CF0000}"/>
    <cellStyle name="SAPBEXHLevel1X 3 2 2 2" xfId="53096" xr:uid="{00000000-0005-0000-0000-000036CF0000}"/>
    <cellStyle name="SAPBEXHLevel1X 3 2 2 2 2" xfId="53097" xr:uid="{00000000-0005-0000-0000-000037CF0000}"/>
    <cellStyle name="SAPBEXHLevel1X 3 2 2 2 2 2" xfId="53098" xr:uid="{00000000-0005-0000-0000-000038CF0000}"/>
    <cellStyle name="SAPBEXHLevel1X 3 2 2 2 3" xfId="53099" xr:uid="{00000000-0005-0000-0000-000039CF0000}"/>
    <cellStyle name="SAPBEXHLevel1X 3 2 2 2 3 2" xfId="53100" xr:uid="{00000000-0005-0000-0000-00003ACF0000}"/>
    <cellStyle name="SAPBEXHLevel1X 3 2 2 2 4" xfId="53101" xr:uid="{00000000-0005-0000-0000-00003BCF0000}"/>
    <cellStyle name="SAPBEXHLevel1X 3 2 2 3" xfId="53102" xr:uid="{00000000-0005-0000-0000-00003CCF0000}"/>
    <cellStyle name="SAPBEXHLevel1X 3 2 2 3 2" xfId="53103" xr:uid="{00000000-0005-0000-0000-00003DCF0000}"/>
    <cellStyle name="SAPBEXHLevel1X 3 2 2 3 2 2" xfId="53104" xr:uid="{00000000-0005-0000-0000-00003ECF0000}"/>
    <cellStyle name="SAPBEXHLevel1X 3 2 2 3 3" xfId="53105" xr:uid="{00000000-0005-0000-0000-00003FCF0000}"/>
    <cellStyle name="SAPBEXHLevel1X 3 2 2 4" xfId="53106" xr:uid="{00000000-0005-0000-0000-000040CF0000}"/>
    <cellStyle name="SAPBEXHLevel1X 3 2 2 4 2" xfId="53107" xr:uid="{00000000-0005-0000-0000-000041CF0000}"/>
    <cellStyle name="SAPBEXHLevel1X 3 2 2 5" xfId="53108" xr:uid="{00000000-0005-0000-0000-000042CF0000}"/>
    <cellStyle name="SAPBEXHLevel1X 3 2 3" xfId="53109" xr:uid="{00000000-0005-0000-0000-000043CF0000}"/>
    <cellStyle name="SAPBEXHLevel1X 3 2 3 2" xfId="53110" xr:uid="{00000000-0005-0000-0000-000044CF0000}"/>
    <cellStyle name="SAPBEXHLevel1X 3 2 3 2 2" xfId="53111" xr:uid="{00000000-0005-0000-0000-000045CF0000}"/>
    <cellStyle name="SAPBEXHLevel1X 3 2 3 2 2 2" xfId="53112" xr:uid="{00000000-0005-0000-0000-000046CF0000}"/>
    <cellStyle name="SAPBEXHLevel1X 3 2 3 2 3" xfId="53113" xr:uid="{00000000-0005-0000-0000-000047CF0000}"/>
    <cellStyle name="SAPBEXHLevel1X 3 2 3 3" xfId="53114" xr:uid="{00000000-0005-0000-0000-000048CF0000}"/>
    <cellStyle name="SAPBEXHLevel1X 3 2 3 3 2" xfId="53115" xr:uid="{00000000-0005-0000-0000-000049CF0000}"/>
    <cellStyle name="SAPBEXHLevel1X 3 2 3 4" xfId="53116" xr:uid="{00000000-0005-0000-0000-00004ACF0000}"/>
    <cellStyle name="SAPBEXHLevel1X 3 2 3 4 2" xfId="53117" xr:uid="{00000000-0005-0000-0000-00004BCF0000}"/>
    <cellStyle name="SAPBEXHLevel1X 3 2 3 5" xfId="53118" xr:uid="{00000000-0005-0000-0000-00004CCF0000}"/>
    <cellStyle name="SAPBEXHLevel1X 3 2 4" xfId="53119" xr:uid="{00000000-0005-0000-0000-00004DCF0000}"/>
    <cellStyle name="SAPBEXHLevel1X 3 2 4 2" xfId="53120" xr:uid="{00000000-0005-0000-0000-00004ECF0000}"/>
    <cellStyle name="SAPBEXHLevel1X 3 2 4 2 2" xfId="53121" xr:uid="{00000000-0005-0000-0000-00004FCF0000}"/>
    <cellStyle name="SAPBEXHLevel1X 3 2 4 3" xfId="53122" xr:uid="{00000000-0005-0000-0000-000050CF0000}"/>
    <cellStyle name="SAPBEXHLevel1X 3 2 4 3 2" xfId="53123" xr:uid="{00000000-0005-0000-0000-000051CF0000}"/>
    <cellStyle name="SAPBEXHLevel1X 3 2 4 4" xfId="53124" xr:uid="{00000000-0005-0000-0000-000052CF0000}"/>
    <cellStyle name="SAPBEXHLevel1X 3 2 5" xfId="53125" xr:uid="{00000000-0005-0000-0000-000053CF0000}"/>
    <cellStyle name="SAPBEXHLevel1X 3 2 5 2" xfId="53126" xr:uid="{00000000-0005-0000-0000-000054CF0000}"/>
    <cellStyle name="SAPBEXHLevel1X 3 2 5 2 2" xfId="53127" xr:uid="{00000000-0005-0000-0000-000055CF0000}"/>
    <cellStyle name="SAPBEXHLevel1X 3 2 5 3" xfId="53128" xr:uid="{00000000-0005-0000-0000-000056CF0000}"/>
    <cellStyle name="SAPBEXHLevel1X 3 2 5 3 2" xfId="53129" xr:uid="{00000000-0005-0000-0000-000057CF0000}"/>
    <cellStyle name="SAPBEXHLevel1X 3 2 5 4" xfId="53130" xr:uid="{00000000-0005-0000-0000-000058CF0000}"/>
    <cellStyle name="SAPBEXHLevel1X 3 2 6" xfId="53131" xr:uid="{00000000-0005-0000-0000-000059CF0000}"/>
    <cellStyle name="SAPBEXHLevel1X 3 2 6 2" xfId="53132" xr:uid="{00000000-0005-0000-0000-00005ACF0000}"/>
    <cellStyle name="SAPBEXHLevel1X 3 2 6 2 2" xfId="53133" xr:uid="{00000000-0005-0000-0000-00005BCF0000}"/>
    <cellStyle name="SAPBEXHLevel1X 3 2 6 3" xfId="53134" xr:uid="{00000000-0005-0000-0000-00005CCF0000}"/>
    <cellStyle name="SAPBEXHLevel1X 3 2 6 3 2" xfId="53135" xr:uid="{00000000-0005-0000-0000-00005DCF0000}"/>
    <cellStyle name="SAPBEXHLevel1X 3 2 6 4" xfId="53136" xr:uid="{00000000-0005-0000-0000-00005ECF0000}"/>
    <cellStyle name="SAPBEXHLevel1X 3 2 7" xfId="53137" xr:uid="{00000000-0005-0000-0000-00005FCF0000}"/>
    <cellStyle name="SAPBEXHLevel1X 3 2 7 2" xfId="53138" xr:uid="{00000000-0005-0000-0000-000060CF0000}"/>
    <cellStyle name="SAPBEXHLevel1X 3 2 7 2 2" xfId="53139" xr:uid="{00000000-0005-0000-0000-000061CF0000}"/>
    <cellStyle name="SAPBEXHLevel1X 3 2 7 3" xfId="53140" xr:uid="{00000000-0005-0000-0000-000062CF0000}"/>
    <cellStyle name="SAPBEXHLevel1X 3 2 7 3 2" xfId="53141" xr:uid="{00000000-0005-0000-0000-000063CF0000}"/>
    <cellStyle name="SAPBEXHLevel1X 3 2 7 4" xfId="53142" xr:uid="{00000000-0005-0000-0000-000064CF0000}"/>
    <cellStyle name="SAPBEXHLevel1X 3 2 8" xfId="53143" xr:uid="{00000000-0005-0000-0000-000065CF0000}"/>
    <cellStyle name="SAPBEXHLevel1X 3 2 8 2" xfId="53144" xr:uid="{00000000-0005-0000-0000-000066CF0000}"/>
    <cellStyle name="SAPBEXHLevel1X 3 2 9" xfId="53145" xr:uid="{00000000-0005-0000-0000-000067CF0000}"/>
    <cellStyle name="SAPBEXHLevel1X 3 2 9 2" xfId="53146" xr:uid="{00000000-0005-0000-0000-000068CF0000}"/>
    <cellStyle name="SAPBEXHLevel1X 3 2_Aug" xfId="53147" xr:uid="{00000000-0005-0000-0000-000069CF0000}"/>
    <cellStyle name="SAPBEXHLevel1X 3 3" xfId="53148" xr:uid="{00000000-0005-0000-0000-00006ACF0000}"/>
    <cellStyle name="SAPBEXHLevel1X 3 3 2" xfId="53149" xr:uid="{00000000-0005-0000-0000-00006BCF0000}"/>
    <cellStyle name="SAPBEXHLevel1X 3 3 2 2" xfId="53150" xr:uid="{00000000-0005-0000-0000-00006CCF0000}"/>
    <cellStyle name="SAPBEXHLevel1X 3 3 2 2 2" xfId="53151" xr:uid="{00000000-0005-0000-0000-00006DCF0000}"/>
    <cellStyle name="SAPBEXHLevel1X 3 3 2 2 2 2" xfId="53152" xr:uid="{00000000-0005-0000-0000-00006ECF0000}"/>
    <cellStyle name="SAPBEXHLevel1X 3 3 2 2 3" xfId="53153" xr:uid="{00000000-0005-0000-0000-00006FCF0000}"/>
    <cellStyle name="SAPBEXHLevel1X 3 3 2 3" xfId="53154" xr:uid="{00000000-0005-0000-0000-000070CF0000}"/>
    <cellStyle name="SAPBEXHLevel1X 3 3 2 3 2" xfId="53155" xr:uid="{00000000-0005-0000-0000-000071CF0000}"/>
    <cellStyle name="SAPBEXHLevel1X 3 3 2 4" xfId="53156" xr:uid="{00000000-0005-0000-0000-000072CF0000}"/>
    <cellStyle name="SAPBEXHLevel1X 3 3 2 4 2" xfId="53157" xr:uid="{00000000-0005-0000-0000-000073CF0000}"/>
    <cellStyle name="SAPBEXHLevel1X 3 3 2 5" xfId="53158" xr:uid="{00000000-0005-0000-0000-000074CF0000}"/>
    <cellStyle name="SAPBEXHLevel1X 3 3 3" xfId="53159" xr:uid="{00000000-0005-0000-0000-000075CF0000}"/>
    <cellStyle name="SAPBEXHLevel1X 3 3 3 2" xfId="53160" xr:uid="{00000000-0005-0000-0000-000076CF0000}"/>
    <cellStyle name="SAPBEXHLevel1X 3 3 3 2 2" xfId="53161" xr:uid="{00000000-0005-0000-0000-000077CF0000}"/>
    <cellStyle name="SAPBEXHLevel1X 3 3 3 3" xfId="53162" xr:uid="{00000000-0005-0000-0000-000078CF0000}"/>
    <cellStyle name="SAPBEXHLevel1X 3 3 3 3 2" xfId="53163" xr:uid="{00000000-0005-0000-0000-000079CF0000}"/>
    <cellStyle name="SAPBEXHLevel1X 3 3 3 4" xfId="53164" xr:uid="{00000000-0005-0000-0000-00007ACF0000}"/>
    <cellStyle name="SAPBEXHLevel1X 3 3 3 4 2" xfId="53165" xr:uid="{00000000-0005-0000-0000-00007BCF0000}"/>
    <cellStyle name="SAPBEXHLevel1X 3 3 3 5" xfId="53166" xr:uid="{00000000-0005-0000-0000-00007CCF0000}"/>
    <cellStyle name="SAPBEXHLevel1X 3 3 4" xfId="53167" xr:uid="{00000000-0005-0000-0000-00007DCF0000}"/>
    <cellStyle name="SAPBEXHLevel1X 3 3 4 2" xfId="53168" xr:uid="{00000000-0005-0000-0000-00007ECF0000}"/>
    <cellStyle name="SAPBEXHLevel1X 3 3 5" xfId="53169" xr:uid="{00000000-0005-0000-0000-00007FCF0000}"/>
    <cellStyle name="SAPBEXHLevel1X 3 3 5 2" xfId="53170" xr:uid="{00000000-0005-0000-0000-000080CF0000}"/>
    <cellStyle name="SAPBEXHLevel1X 3 3 6" xfId="53171" xr:uid="{00000000-0005-0000-0000-000081CF0000}"/>
    <cellStyle name="SAPBEXHLevel1X 3 3 6 2" xfId="53172" xr:uid="{00000000-0005-0000-0000-000082CF0000}"/>
    <cellStyle name="SAPBEXHLevel1X 3 3 7" xfId="53173" xr:uid="{00000000-0005-0000-0000-000083CF0000}"/>
    <cellStyle name="SAPBEXHLevel1X 3 4" xfId="53174" xr:uid="{00000000-0005-0000-0000-000084CF0000}"/>
    <cellStyle name="SAPBEXHLevel1X 3 4 2" xfId="53175" xr:uid="{00000000-0005-0000-0000-000085CF0000}"/>
    <cellStyle name="SAPBEXHLevel1X 3 4 2 2" xfId="53176" xr:uid="{00000000-0005-0000-0000-000086CF0000}"/>
    <cellStyle name="SAPBEXHLevel1X 3 4 2 2 2" xfId="53177" xr:uid="{00000000-0005-0000-0000-000087CF0000}"/>
    <cellStyle name="SAPBEXHLevel1X 3 4 2 3" xfId="53178" xr:uid="{00000000-0005-0000-0000-000088CF0000}"/>
    <cellStyle name="SAPBEXHLevel1X 3 4 3" xfId="53179" xr:uid="{00000000-0005-0000-0000-000089CF0000}"/>
    <cellStyle name="SAPBEXHLevel1X 3 4 3 2" xfId="53180" xr:uid="{00000000-0005-0000-0000-00008ACF0000}"/>
    <cellStyle name="SAPBEXHLevel1X 3 4 4" xfId="53181" xr:uid="{00000000-0005-0000-0000-00008BCF0000}"/>
    <cellStyle name="SAPBEXHLevel1X 3 4 4 2" xfId="53182" xr:uid="{00000000-0005-0000-0000-00008CCF0000}"/>
    <cellStyle name="SAPBEXHLevel1X 3 4 5" xfId="53183" xr:uid="{00000000-0005-0000-0000-00008DCF0000}"/>
    <cellStyle name="SAPBEXHLevel1X 3 5" xfId="53184" xr:uid="{00000000-0005-0000-0000-00008ECF0000}"/>
    <cellStyle name="SAPBEXHLevel1X 3 5 2" xfId="53185" xr:uid="{00000000-0005-0000-0000-00008FCF0000}"/>
    <cellStyle name="SAPBEXHLevel1X 3 5 2 2" xfId="53186" xr:uid="{00000000-0005-0000-0000-000090CF0000}"/>
    <cellStyle name="SAPBEXHLevel1X 3 5 3" xfId="53187" xr:uid="{00000000-0005-0000-0000-000091CF0000}"/>
    <cellStyle name="SAPBEXHLevel1X 3 5 3 2" xfId="53188" xr:uid="{00000000-0005-0000-0000-000092CF0000}"/>
    <cellStyle name="SAPBEXHLevel1X 3 5 4" xfId="53189" xr:uid="{00000000-0005-0000-0000-000093CF0000}"/>
    <cellStyle name="SAPBEXHLevel1X 3 6" xfId="53190" xr:uid="{00000000-0005-0000-0000-000094CF0000}"/>
    <cellStyle name="SAPBEXHLevel1X 3 6 2" xfId="53191" xr:uid="{00000000-0005-0000-0000-000095CF0000}"/>
    <cellStyle name="SAPBEXHLevel1X 3 6 2 2" xfId="53192" xr:uid="{00000000-0005-0000-0000-000096CF0000}"/>
    <cellStyle name="SAPBEXHLevel1X 3 6 3" xfId="53193" xr:uid="{00000000-0005-0000-0000-000097CF0000}"/>
    <cellStyle name="SAPBEXHLevel1X 3 6 3 2" xfId="53194" xr:uid="{00000000-0005-0000-0000-000098CF0000}"/>
    <cellStyle name="SAPBEXHLevel1X 3 6 4" xfId="53195" xr:uid="{00000000-0005-0000-0000-000099CF0000}"/>
    <cellStyle name="SAPBEXHLevel1X 3 7" xfId="53196" xr:uid="{00000000-0005-0000-0000-00009ACF0000}"/>
    <cellStyle name="SAPBEXHLevel1X 3 7 2" xfId="53197" xr:uid="{00000000-0005-0000-0000-00009BCF0000}"/>
    <cellStyle name="SAPBEXHLevel1X 3 7 2 2" xfId="53198" xr:uid="{00000000-0005-0000-0000-00009CCF0000}"/>
    <cellStyle name="SAPBEXHLevel1X 3 7 3" xfId="53199" xr:uid="{00000000-0005-0000-0000-00009DCF0000}"/>
    <cellStyle name="SAPBEXHLevel1X 3 7 3 2" xfId="53200" xr:uid="{00000000-0005-0000-0000-00009ECF0000}"/>
    <cellStyle name="SAPBEXHLevel1X 3 7 4" xfId="53201" xr:uid="{00000000-0005-0000-0000-00009FCF0000}"/>
    <cellStyle name="SAPBEXHLevel1X 3 8" xfId="53202" xr:uid="{00000000-0005-0000-0000-0000A0CF0000}"/>
    <cellStyle name="SAPBEXHLevel1X 3 8 2" xfId="53203" xr:uid="{00000000-0005-0000-0000-0000A1CF0000}"/>
    <cellStyle name="SAPBEXHLevel1X 3 8 2 2" xfId="53204" xr:uid="{00000000-0005-0000-0000-0000A2CF0000}"/>
    <cellStyle name="SAPBEXHLevel1X 3 8 3" xfId="53205" xr:uid="{00000000-0005-0000-0000-0000A3CF0000}"/>
    <cellStyle name="SAPBEXHLevel1X 3 8 3 2" xfId="53206" xr:uid="{00000000-0005-0000-0000-0000A4CF0000}"/>
    <cellStyle name="SAPBEXHLevel1X 3 8 4" xfId="53207" xr:uid="{00000000-0005-0000-0000-0000A5CF0000}"/>
    <cellStyle name="SAPBEXHLevel1X 3 9" xfId="53208" xr:uid="{00000000-0005-0000-0000-0000A6CF0000}"/>
    <cellStyle name="SAPBEXHLevel1X 3 9 2" xfId="53209" xr:uid="{00000000-0005-0000-0000-0000A7CF0000}"/>
    <cellStyle name="SAPBEXHLevel1X 3_Aug" xfId="53210" xr:uid="{00000000-0005-0000-0000-0000A8CF0000}"/>
    <cellStyle name="SAPBEXHLevel1X 4" xfId="53211" xr:uid="{00000000-0005-0000-0000-0000A9CF0000}"/>
    <cellStyle name="SAPBEXHLevel1X 4 10" xfId="53212" xr:uid="{00000000-0005-0000-0000-0000AACF0000}"/>
    <cellStyle name="SAPBEXHLevel1X 4 10 2" xfId="53213" xr:uid="{00000000-0005-0000-0000-0000ABCF0000}"/>
    <cellStyle name="SAPBEXHLevel1X 4 11" xfId="53214" xr:uid="{00000000-0005-0000-0000-0000ACCF0000}"/>
    <cellStyle name="SAPBEXHLevel1X 4 11 2" xfId="53215" xr:uid="{00000000-0005-0000-0000-0000ADCF0000}"/>
    <cellStyle name="SAPBEXHLevel1X 4 12" xfId="53216" xr:uid="{00000000-0005-0000-0000-0000AECF0000}"/>
    <cellStyle name="SAPBEXHLevel1X 4 2" xfId="53217" xr:uid="{00000000-0005-0000-0000-0000AFCF0000}"/>
    <cellStyle name="SAPBEXHLevel1X 4 2 10" xfId="53218" xr:uid="{00000000-0005-0000-0000-0000B0CF0000}"/>
    <cellStyle name="SAPBEXHLevel1X 4 2 10 2" xfId="53219" xr:uid="{00000000-0005-0000-0000-0000B1CF0000}"/>
    <cellStyle name="SAPBEXHLevel1X 4 2 11" xfId="53220" xr:uid="{00000000-0005-0000-0000-0000B2CF0000}"/>
    <cellStyle name="SAPBEXHLevel1X 4 2 2" xfId="53221" xr:uid="{00000000-0005-0000-0000-0000B3CF0000}"/>
    <cellStyle name="SAPBEXHLevel1X 4 2 2 2" xfId="53222" xr:uid="{00000000-0005-0000-0000-0000B4CF0000}"/>
    <cellStyle name="SAPBEXHLevel1X 4 2 2 2 2" xfId="53223" xr:uid="{00000000-0005-0000-0000-0000B5CF0000}"/>
    <cellStyle name="SAPBEXHLevel1X 4 2 2 2 2 2" xfId="53224" xr:uid="{00000000-0005-0000-0000-0000B6CF0000}"/>
    <cellStyle name="SAPBEXHLevel1X 4 2 2 2 3" xfId="53225" xr:uid="{00000000-0005-0000-0000-0000B7CF0000}"/>
    <cellStyle name="SAPBEXHLevel1X 4 2 2 3" xfId="53226" xr:uid="{00000000-0005-0000-0000-0000B8CF0000}"/>
    <cellStyle name="SAPBEXHLevel1X 4 2 2 3 2" xfId="53227" xr:uid="{00000000-0005-0000-0000-0000B9CF0000}"/>
    <cellStyle name="SAPBEXHLevel1X 4 2 2 4" xfId="53228" xr:uid="{00000000-0005-0000-0000-0000BACF0000}"/>
    <cellStyle name="SAPBEXHLevel1X 4 2 2 4 2" xfId="53229" xr:uid="{00000000-0005-0000-0000-0000BBCF0000}"/>
    <cellStyle name="SAPBEXHLevel1X 4 2 2 5" xfId="53230" xr:uid="{00000000-0005-0000-0000-0000BCCF0000}"/>
    <cellStyle name="SAPBEXHLevel1X 4 2 3" xfId="53231" xr:uid="{00000000-0005-0000-0000-0000BDCF0000}"/>
    <cellStyle name="SAPBEXHLevel1X 4 2 3 2" xfId="53232" xr:uid="{00000000-0005-0000-0000-0000BECF0000}"/>
    <cellStyle name="SAPBEXHLevel1X 4 2 3 2 2" xfId="53233" xr:uid="{00000000-0005-0000-0000-0000BFCF0000}"/>
    <cellStyle name="SAPBEXHLevel1X 4 2 3 3" xfId="53234" xr:uid="{00000000-0005-0000-0000-0000C0CF0000}"/>
    <cellStyle name="SAPBEXHLevel1X 4 2 3 3 2" xfId="53235" xr:uid="{00000000-0005-0000-0000-0000C1CF0000}"/>
    <cellStyle name="SAPBEXHLevel1X 4 2 3 4" xfId="53236" xr:uid="{00000000-0005-0000-0000-0000C2CF0000}"/>
    <cellStyle name="SAPBEXHLevel1X 4 2 3 4 2" xfId="53237" xr:uid="{00000000-0005-0000-0000-0000C3CF0000}"/>
    <cellStyle name="SAPBEXHLevel1X 4 2 3 5" xfId="53238" xr:uid="{00000000-0005-0000-0000-0000C4CF0000}"/>
    <cellStyle name="SAPBEXHLevel1X 4 2 4" xfId="53239" xr:uid="{00000000-0005-0000-0000-0000C5CF0000}"/>
    <cellStyle name="SAPBEXHLevel1X 4 2 4 2" xfId="53240" xr:uid="{00000000-0005-0000-0000-0000C6CF0000}"/>
    <cellStyle name="SAPBEXHLevel1X 4 2 4 2 2" xfId="53241" xr:uid="{00000000-0005-0000-0000-0000C7CF0000}"/>
    <cellStyle name="SAPBEXHLevel1X 4 2 4 3" xfId="53242" xr:uid="{00000000-0005-0000-0000-0000C8CF0000}"/>
    <cellStyle name="SAPBEXHLevel1X 4 2 4 3 2" xfId="53243" xr:uid="{00000000-0005-0000-0000-0000C9CF0000}"/>
    <cellStyle name="SAPBEXHLevel1X 4 2 4 4" xfId="53244" xr:uid="{00000000-0005-0000-0000-0000CACF0000}"/>
    <cellStyle name="SAPBEXHLevel1X 4 2 5" xfId="53245" xr:uid="{00000000-0005-0000-0000-0000CBCF0000}"/>
    <cellStyle name="SAPBEXHLevel1X 4 2 5 2" xfId="53246" xr:uid="{00000000-0005-0000-0000-0000CCCF0000}"/>
    <cellStyle name="SAPBEXHLevel1X 4 2 5 2 2" xfId="53247" xr:uid="{00000000-0005-0000-0000-0000CDCF0000}"/>
    <cellStyle name="SAPBEXHLevel1X 4 2 5 3" xfId="53248" xr:uid="{00000000-0005-0000-0000-0000CECF0000}"/>
    <cellStyle name="SAPBEXHLevel1X 4 2 5 3 2" xfId="53249" xr:uid="{00000000-0005-0000-0000-0000CFCF0000}"/>
    <cellStyle name="SAPBEXHLevel1X 4 2 5 4" xfId="53250" xr:uid="{00000000-0005-0000-0000-0000D0CF0000}"/>
    <cellStyle name="SAPBEXHLevel1X 4 2 6" xfId="53251" xr:uid="{00000000-0005-0000-0000-0000D1CF0000}"/>
    <cellStyle name="SAPBEXHLevel1X 4 2 6 2" xfId="53252" xr:uid="{00000000-0005-0000-0000-0000D2CF0000}"/>
    <cellStyle name="SAPBEXHLevel1X 4 2 6 2 2" xfId="53253" xr:uid="{00000000-0005-0000-0000-0000D3CF0000}"/>
    <cellStyle name="SAPBEXHLevel1X 4 2 6 3" xfId="53254" xr:uid="{00000000-0005-0000-0000-0000D4CF0000}"/>
    <cellStyle name="SAPBEXHLevel1X 4 2 6 3 2" xfId="53255" xr:uid="{00000000-0005-0000-0000-0000D5CF0000}"/>
    <cellStyle name="SAPBEXHLevel1X 4 2 6 4" xfId="53256" xr:uid="{00000000-0005-0000-0000-0000D6CF0000}"/>
    <cellStyle name="SAPBEXHLevel1X 4 2 7" xfId="53257" xr:uid="{00000000-0005-0000-0000-0000D7CF0000}"/>
    <cellStyle name="SAPBEXHLevel1X 4 2 7 2" xfId="53258" xr:uid="{00000000-0005-0000-0000-0000D8CF0000}"/>
    <cellStyle name="SAPBEXHLevel1X 4 2 7 2 2" xfId="53259" xr:uid="{00000000-0005-0000-0000-0000D9CF0000}"/>
    <cellStyle name="SAPBEXHLevel1X 4 2 7 3" xfId="53260" xr:uid="{00000000-0005-0000-0000-0000DACF0000}"/>
    <cellStyle name="SAPBEXHLevel1X 4 2 7 3 2" xfId="53261" xr:uid="{00000000-0005-0000-0000-0000DBCF0000}"/>
    <cellStyle name="SAPBEXHLevel1X 4 2 7 4" xfId="53262" xr:uid="{00000000-0005-0000-0000-0000DCCF0000}"/>
    <cellStyle name="SAPBEXHLevel1X 4 2 8" xfId="53263" xr:uid="{00000000-0005-0000-0000-0000DDCF0000}"/>
    <cellStyle name="SAPBEXHLevel1X 4 2 8 2" xfId="53264" xr:uid="{00000000-0005-0000-0000-0000DECF0000}"/>
    <cellStyle name="SAPBEXHLevel1X 4 2 9" xfId="53265" xr:uid="{00000000-0005-0000-0000-0000DFCF0000}"/>
    <cellStyle name="SAPBEXHLevel1X 4 2 9 2" xfId="53266" xr:uid="{00000000-0005-0000-0000-0000E0CF0000}"/>
    <cellStyle name="SAPBEXHLevel1X 4 3" xfId="53267" xr:uid="{00000000-0005-0000-0000-0000E1CF0000}"/>
    <cellStyle name="SAPBEXHLevel1X 4 3 2" xfId="53268" xr:uid="{00000000-0005-0000-0000-0000E2CF0000}"/>
    <cellStyle name="SAPBEXHLevel1X 4 3 2 2" xfId="53269" xr:uid="{00000000-0005-0000-0000-0000E3CF0000}"/>
    <cellStyle name="SAPBEXHLevel1X 4 3 2 2 2" xfId="53270" xr:uid="{00000000-0005-0000-0000-0000E4CF0000}"/>
    <cellStyle name="SAPBEXHLevel1X 4 3 2 3" xfId="53271" xr:uid="{00000000-0005-0000-0000-0000E5CF0000}"/>
    <cellStyle name="SAPBEXHLevel1X 4 3 2 3 2" xfId="53272" xr:uid="{00000000-0005-0000-0000-0000E6CF0000}"/>
    <cellStyle name="SAPBEXHLevel1X 4 3 2 4" xfId="53273" xr:uid="{00000000-0005-0000-0000-0000E7CF0000}"/>
    <cellStyle name="SAPBEXHLevel1X 4 3 2 4 2" xfId="53274" xr:uid="{00000000-0005-0000-0000-0000E8CF0000}"/>
    <cellStyle name="SAPBEXHLevel1X 4 3 2 5" xfId="53275" xr:uid="{00000000-0005-0000-0000-0000E9CF0000}"/>
    <cellStyle name="SAPBEXHLevel1X 4 3 3" xfId="53276" xr:uid="{00000000-0005-0000-0000-0000EACF0000}"/>
    <cellStyle name="SAPBEXHLevel1X 4 3 3 2" xfId="53277" xr:uid="{00000000-0005-0000-0000-0000EBCF0000}"/>
    <cellStyle name="SAPBEXHLevel1X 4 3 3 2 2" xfId="53278" xr:uid="{00000000-0005-0000-0000-0000ECCF0000}"/>
    <cellStyle name="SAPBEXHLevel1X 4 3 3 3" xfId="53279" xr:uid="{00000000-0005-0000-0000-0000EDCF0000}"/>
    <cellStyle name="SAPBEXHLevel1X 4 3 3 3 2" xfId="53280" xr:uid="{00000000-0005-0000-0000-0000EECF0000}"/>
    <cellStyle name="SAPBEXHLevel1X 4 3 3 4" xfId="53281" xr:uid="{00000000-0005-0000-0000-0000EFCF0000}"/>
    <cellStyle name="SAPBEXHLevel1X 4 3 4" xfId="53282" xr:uid="{00000000-0005-0000-0000-0000F0CF0000}"/>
    <cellStyle name="SAPBEXHLevel1X 4 3 4 2" xfId="53283" xr:uid="{00000000-0005-0000-0000-0000F1CF0000}"/>
    <cellStyle name="SAPBEXHLevel1X 4 3 5" xfId="53284" xr:uid="{00000000-0005-0000-0000-0000F2CF0000}"/>
    <cellStyle name="SAPBEXHLevel1X 4 3 5 2" xfId="53285" xr:uid="{00000000-0005-0000-0000-0000F3CF0000}"/>
    <cellStyle name="SAPBEXHLevel1X 4 3 6" xfId="53286" xr:uid="{00000000-0005-0000-0000-0000F4CF0000}"/>
    <cellStyle name="SAPBEXHLevel1X 4 3 6 2" xfId="53287" xr:uid="{00000000-0005-0000-0000-0000F5CF0000}"/>
    <cellStyle name="SAPBEXHLevel1X 4 3 7" xfId="53288" xr:uid="{00000000-0005-0000-0000-0000F6CF0000}"/>
    <cellStyle name="SAPBEXHLevel1X 4 4" xfId="53289" xr:uid="{00000000-0005-0000-0000-0000F7CF0000}"/>
    <cellStyle name="SAPBEXHLevel1X 4 4 2" xfId="53290" xr:uid="{00000000-0005-0000-0000-0000F8CF0000}"/>
    <cellStyle name="SAPBEXHLevel1X 4 4 2 2" xfId="53291" xr:uid="{00000000-0005-0000-0000-0000F9CF0000}"/>
    <cellStyle name="SAPBEXHLevel1X 4 4 3" xfId="53292" xr:uid="{00000000-0005-0000-0000-0000FACF0000}"/>
    <cellStyle name="SAPBEXHLevel1X 4 4 3 2" xfId="53293" xr:uid="{00000000-0005-0000-0000-0000FBCF0000}"/>
    <cellStyle name="SAPBEXHLevel1X 4 4 4" xfId="53294" xr:uid="{00000000-0005-0000-0000-0000FCCF0000}"/>
    <cellStyle name="SAPBEXHLevel1X 4 5" xfId="53295" xr:uid="{00000000-0005-0000-0000-0000FDCF0000}"/>
    <cellStyle name="SAPBEXHLevel1X 4 5 2" xfId="53296" xr:uid="{00000000-0005-0000-0000-0000FECF0000}"/>
    <cellStyle name="SAPBEXHLevel1X 4 5 2 2" xfId="53297" xr:uid="{00000000-0005-0000-0000-0000FFCF0000}"/>
    <cellStyle name="SAPBEXHLevel1X 4 5 3" xfId="53298" xr:uid="{00000000-0005-0000-0000-000000D00000}"/>
    <cellStyle name="SAPBEXHLevel1X 4 5 3 2" xfId="53299" xr:uid="{00000000-0005-0000-0000-000001D00000}"/>
    <cellStyle name="SAPBEXHLevel1X 4 5 4" xfId="53300" xr:uid="{00000000-0005-0000-0000-000002D00000}"/>
    <cellStyle name="SAPBEXHLevel1X 4 6" xfId="53301" xr:uid="{00000000-0005-0000-0000-000003D00000}"/>
    <cellStyle name="SAPBEXHLevel1X 4 6 2" xfId="53302" xr:uid="{00000000-0005-0000-0000-000004D00000}"/>
    <cellStyle name="SAPBEXHLevel1X 4 6 2 2" xfId="53303" xr:uid="{00000000-0005-0000-0000-000005D00000}"/>
    <cellStyle name="SAPBEXHLevel1X 4 6 3" xfId="53304" xr:uid="{00000000-0005-0000-0000-000006D00000}"/>
    <cellStyle name="SAPBEXHLevel1X 4 6 3 2" xfId="53305" xr:uid="{00000000-0005-0000-0000-000007D00000}"/>
    <cellStyle name="SAPBEXHLevel1X 4 6 4" xfId="53306" xr:uid="{00000000-0005-0000-0000-000008D00000}"/>
    <cellStyle name="SAPBEXHLevel1X 4 7" xfId="53307" xr:uid="{00000000-0005-0000-0000-000009D00000}"/>
    <cellStyle name="SAPBEXHLevel1X 4 7 2" xfId="53308" xr:uid="{00000000-0005-0000-0000-00000AD00000}"/>
    <cellStyle name="SAPBEXHLevel1X 4 7 2 2" xfId="53309" xr:uid="{00000000-0005-0000-0000-00000BD00000}"/>
    <cellStyle name="SAPBEXHLevel1X 4 7 3" xfId="53310" xr:uid="{00000000-0005-0000-0000-00000CD00000}"/>
    <cellStyle name="SAPBEXHLevel1X 4 7 3 2" xfId="53311" xr:uid="{00000000-0005-0000-0000-00000DD00000}"/>
    <cellStyle name="SAPBEXHLevel1X 4 7 4" xfId="53312" xr:uid="{00000000-0005-0000-0000-00000ED00000}"/>
    <cellStyle name="SAPBEXHLevel1X 4 8" xfId="53313" xr:uid="{00000000-0005-0000-0000-00000FD00000}"/>
    <cellStyle name="SAPBEXHLevel1X 4 8 2" xfId="53314" xr:uid="{00000000-0005-0000-0000-000010D00000}"/>
    <cellStyle name="SAPBEXHLevel1X 4 8 2 2" xfId="53315" xr:uid="{00000000-0005-0000-0000-000011D00000}"/>
    <cellStyle name="SAPBEXHLevel1X 4 8 3" xfId="53316" xr:uid="{00000000-0005-0000-0000-000012D00000}"/>
    <cellStyle name="SAPBEXHLevel1X 4 8 3 2" xfId="53317" xr:uid="{00000000-0005-0000-0000-000013D00000}"/>
    <cellStyle name="SAPBEXHLevel1X 4 8 4" xfId="53318" xr:uid="{00000000-0005-0000-0000-000014D00000}"/>
    <cellStyle name="SAPBEXHLevel1X 4 9" xfId="53319" xr:uid="{00000000-0005-0000-0000-000015D00000}"/>
    <cellStyle name="SAPBEXHLevel1X 4 9 2" xfId="53320" xr:uid="{00000000-0005-0000-0000-000016D00000}"/>
    <cellStyle name="SAPBEXHLevel1X 4_Aug" xfId="53321" xr:uid="{00000000-0005-0000-0000-000017D00000}"/>
    <cellStyle name="SAPBEXHLevel1X 5" xfId="53322" xr:uid="{00000000-0005-0000-0000-000018D00000}"/>
    <cellStyle name="SAPBEXHLevel1X 5 10" xfId="53323" xr:uid="{00000000-0005-0000-0000-000019D00000}"/>
    <cellStyle name="SAPBEXHLevel1X 5 10 2" xfId="53324" xr:uid="{00000000-0005-0000-0000-00001AD00000}"/>
    <cellStyle name="SAPBEXHLevel1X 5 11" xfId="53325" xr:uid="{00000000-0005-0000-0000-00001BD00000}"/>
    <cellStyle name="SAPBEXHLevel1X 5 2" xfId="53326" xr:uid="{00000000-0005-0000-0000-00001CD00000}"/>
    <cellStyle name="SAPBEXHLevel1X 5 2 10" xfId="53327" xr:uid="{00000000-0005-0000-0000-00001DD00000}"/>
    <cellStyle name="SAPBEXHLevel1X 5 2 10 2" xfId="53328" xr:uid="{00000000-0005-0000-0000-00001ED00000}"/>
    <cellStyle name="SAPBEXHLevel1X 5 2 11" xfId="53329" xr:uid="{00000000-0005-0000-0000-00001FD00000}"/>
    <cellStyle name="SAPBEXHLevel1X 5 2 2" xfId="53330" xr:uid="{00000000-0005-0000-0000-000020D00000}"/>
    <cellStyle name="SAPBEXHLevel1X 5 2 2 2" xfId="53331" xr:uid="{00000000-0005-0000-0000-000021D00000}"/>
    <cellStyle name="SAPBEXHLevel1X 5 2 2 2 2" xfId="53332" xr:uid="{00000000-0005-0000-0000-000022D00000}"/>
    <cellStyle name="SAPBEXHLevel1X 5 2 2 2 2 2" xfId="53333" xr:uid="{00000000-0005-0000-0000-000023D00000}"/>
    <cellStyle name="SAPBEXHLevel1X 5 2 2 2 3" xfId="53334" xr:uid="{00000000-0005-0000-0000-000024D00000}"/>
    <cellStyle name="SAPBEXHLevel1X 5 2 2 3" xfId="53335" xr:uid="{00000000-0005-0000-0000-000025D00000}"/>
    <cellStyle name="SAPBEXHLevel1X 5 2 2 3 2" xfId="53336" xr:uid="{00000000-0005-0000-0000-000026D00000}"/>
    <cellStyle name="SAPBEXHLevel1X 5 2 2 4" xfId="53337" xr:uid="{00000000-0005-0000-0000-000027D00000}"/>
    <cellStyle name="SAPBEXHLevel1X 5 2 2 4 2" xfId="53338" xr:uid="{00000000-0005-0000-0000-000028D00000}"/>
    <cellStyle name="SAPBEXHLevel1X 5 2 2 5" xfId="53339" xr:uid="{00000000-0005-0000-0000-000029D00000}"/>
    <cellStyle name="SAPBEXHLevel1X 5 2 3" xfId="53340" xr:uid="{00000000-0005-0000-0000-00002AD00000}"/>
    <cellStyle name="SAPBEXHLevel1X 5 2 3 2" xfId="53341" xr:uid="{00000000-0005-0000-0000-00002BD00000}"/>
    <cellStyle name="SAPBEXHLevel1X 5 2 3 2 2" xfId="53342" xr:uid="{00000000-0005-0000-0000-00002CD00000}"/>
    <cellStyle name="SAPBEXHLevel1X 5 2 3 3" xfId="53343" xr:uid="{00000000-0005-0000-0000-00002DD00000}"/>
    <cellStyle name="SAPBEXHLevel1X 5 2 3 3 2" xfId="53344" xr:uid="{00000000-0005-0000-0000-00002ED00000}"/>
    <cellStyle name="SAPBEXHLevel1X 5 2 3 4" xfId="53345" xr:uid="{00000000-0005-0000-0000-00002FD00000}"/>
    <cellStyle name="SAPBEXHLevel1X 5 2 3 4 2" xfId="53346" xr:uid="{00000000-0005-0000-0000-000030D00000}"/>
    <cellStyle name="SAPBEXHLevel1X 5 2 3 5" xfId="53347" xr:uid="{00000000-0005-0000-0000-000031D00000}"/>
    <cellStyle name="SAPBEXHLevel1X 5 2 4" xfId="53348" xr:uid="{00000000-0005-0000-0000-000032D00000}"/>
    <cellStyle name="SAPBEXHLevel1X 5 2 4 2" xfId="53349" xr:uid="{00000000-0005-0000-0000-000033D00000}"/>
    <cellStyle name="SAPBEXHLevel1X 5 2 4 2 2" xfId="53350" xr:uid="{00000000-0005-0000-0000-000034D00000}"/>
    <cellStyle name="SAPBEXHLevel1X 5 2 4 3" xfId="53351" xr:uid="{00000000-0005-0000-0000-000035D00000}"/>
    <cellStyle name="SAPBEXHLevel1X 5 2 4 3 2" xfId="53352" xr:uid="{00000000-0005-0000-0000-000036D00000}"/>
    <cellStyle name="SAPBEXHLevel1X 5 2 4 4" xfId="53353" xr:uid="{00000000-0005-0000-0000-000037D00000}"/>
    <cellStyle name="SAPBEXHLevel1X 5 2 5" xfId="53354" xr:uid="{00000000-0005-0000-0000-000038D00000}"/>
    <cellStyle name="SAPBEXHLevel1X 5 2 5 2" xfId="53355" xr:uid="{00000000-0005-0000-0000-000039D00000}"/>
    <cellStyle name="SAPBEXHLevel1X 5 2 5 2 2" xfId="53356" xr:uid="{00000000-0005-0000-0000-00003AD00000}"/>
    <cellStyle name="SAPBEXHLevel1X 5 2 5 3" xfId="53357" xr:uid="{00000000-0005-0000-0000-00003BD00000}"/>
    <cellStyle name="SAPBEXHLevel1X 5 2 5 3 2" xfId="53358" xr:uid="{00000000-0005-0000-0000-00003CD00000}"/>
    <cellStyle name="SAPBEXHLevel1X 5 2 5 4" xfId="53359" xr:uid="{00000000-0005-0000-0000-00003DD00000}"/>
    <cellStyle name="SAPBEXHLevel1X 5 2 6" xfId="53360" xr:uid="{00000000-0005-0000-0000-00003ED00000}"/>
    <cellStyle name="SAPBEXHLevel1X 5 2 6 2" xfId="53361" xr:uid="{00000000-0005-0000-0000-00003FD00000}"/>
    <cellStyle name="SAPBEXHLevel1X 5 2 6 2 2" xfId="53362" xr:uid="{00000000-0005-0000-0000-000040D00000}"/>
    <cellStyle name="SAPBEXHLevel1X 5 2 6 3" xfId="53363" xr:uid="{00000000-0005-0000-0000-000041D00000}"/>
    <cellStyle name="SAPBEXHLevel1X 5 2 6 3 2" xfId="53364" xr:uid="{00000000-0005-0000-0000-000042D00000}"/>
    <cellStyle name="SAPBEXHLevel1X 5 2 6 4" xfId="53365" xr:uid="{00000000-0005-0000-0000-000043D00000}"/>
    <cellStyle name="SAPBEXHLevel1X 5 2 7" xfId="53366" xr:uid="{00000000-0005-0000-0000-000044D00000}"/>
    <cellStyle name="SAPBEXHLevel1X 5 2 7 2" xfId="53367" xr:uid="{00000000-0005-0000-0000-000045D00000}"/>
    <cellStyle name="SAPBEXHLevel1X 5 2 7 2 2" xfId="53368" xr:uid="{00000000-0005-0000-0000-000046D00000}"/>
    <cellStyle name="SAPBEXHLevel1X 5 2 7 3" xfId="53369" xr:uid="{00000000-0005-0000-0000-000047D00000}"/>
    <cellStyle name="SAPBEXHLevel1X 5 2 7 3 2" xfId="53370" xr:uid="{00000000-0005-0000-0000-000048D00000}"/>
    <cellStyle name="SAPBEXHLevel1X 5 2 7 4" xfId="53371" xr:uid="{00000000-0005-0000-0000-000049D00000}"/>
    <cellStyle name="SAPBEXHLevel1X 5 2 8" xfId="53372" xr:uid="{00000000-0005-0000-0000-00004AD00000}"/>
    <cellStyle name="SAPBEXHLevel1X 5 2 8 2" xfId="53373" xr:uid="{00000000-0005-0000-0000-00004BD00000}"/>
    <cellStyle name="SAPBEXHLevel1X 5 2 9" xfId="53374" xr:uid="{00000000-0005-0000-0000-00004CD00000}"/>
    <cellStyle name="SAPBEXHLevel1X 5 2 9 2" xfId="53375" xr:uid="{00000000-0005-0000-0000-00004DD00000}"/>
    <cellStyle name="SAPBEXHLevel1X 5 3" xfId="53376" xr:uid="{00000000-0005-0000-0000-00004ED00000}"/>
    <cellStyle name="SAPBEXHLevel1X 5 3 2" xfId="53377" xr:uid="{00000000-0005-0000-0000-00004FD00000}"/>
    <cellStyle name="SAPBEXHLevel1X 5 3 2 2" xfId="53378" xr:uid="{00000000-0005-0000-0000-000050D00000}"/>
    <cellStyle name="SAPBEXHLevel1X 5 3 2 2 2" xfId="53379" xr:uid="{00000000-0005-0000-0000-000051D00000}"/>
    <cellStyle name="SAPBEXHLevel1X 5 3 2 3" xfId="53380" xr:uid="{00000000-0005-0000-0000-000052D00000}"/>
    <cellStyle name="SAPBEXHLevel1X 5 3 3" xfId="53381" xr:uid="{00000000-0005-0000-0000-000053D00000}"/>
    <cellStyle name="SAPBEXHLevel1X 5 3 3 2" xfId="53382" xr:uid="{00000000-0005-0000-0000-000054D00000}"/>
    <cellStyle name="SAPBEXHLevel1X 5 3 4" xfId="53383" xr:uid="{00000000-0005-0000-0000-000055D00000}"/>
    <cellStyle name="SAPBEXHLevel1X 5 3 4 2" xfId="53384" xr:uid="{00000000-0005-0000-0000-000056D00000}"/>
    <cellStyle name="SAPBEXHLevel1X 5 3 5" xfId="53385" xr:uid="{00000000-0005-0000-0000-000057D00000}"/>
    <cellStyle name="SAPBEXHLevel1X 5 4" xfId="53386" xr:uid="{00000000-0005-0000-0000-000058D00000}"/>
    <cellStyle name="SAPBEXHLevel1X 5 4 2" xfId="53387" xr:uid="{00000000-0005-0000-0000-000059D00000}"/>
    <cellStyle name="SAPBEXHLevel1X 5 4 2 2" xfId="53388" xr:uid="{00000000-0005-0000-0000-00005AD00000}"/>
    <cellStyle name="SAPBEXHLevel1X 5 4 3" xfId="53389" xr:uid="{00000000-0005-0000-0000-00005BD00000}"/>
    <cellStyle name="SAPBEXHLevel1X 5 4 3 2" xfId="53390" xr:uid="{00000000-0005-0000-0000-00005CD00000}"/>
    <cellStyle name="SAPBEXHLevel1X 5 4 4" xfId="53391" xr:uid="{00000000-0005-0000-0000-00005DD00000}"/>
    <cellStyle name="SAPBEXHLevel1X 5 5" xfId="53392" xr:uid="{00000000-0005-0000-0000-00005ED00000}"/>
    <cellStyle name="SAPBEXHLevel1X 5 5 2" xfId="53393" xr:uid="{00000000-0005-0000-0000-00005FD00000}"/>
    <cellStyle name="SAPBEXHLevel1X 5 5 2 2" xfId="53394" xr:uid="{00000000-0005-0000-0000-000060D00000}"/>
    <cellStyle name="SAPBEXHLevel1X 5 5 3" xfId="53395" xr:uid="{00000000-0005-0000-0000-000061D00000}"/>
    <cellStyle name="SAPBEXHLevel1X 5 5 3 2" xfId="53396" xr:uid="{00000000-0005-0000-0000-000062D00000}"/>
    <cellStyle name="SAPBEXHLevel1X 5 5 4" xfId="53397" xr:uid="{00000000-0005-0000-0000-000063D00000}"/>
    <cellStyle name="SAPBEXHLevel1X 5 6" xfId="53398" xr:uid="{00000000-0005-0000-0000-000064D00000}"/>
    <cellStyle name="SAPBEXHLevel1X 5 6 2" xfId="53399" xr:uid="{00000000-0005-0000-0000-000065D00000}"/>
    <cellStyle name="SAPBEXHLevel1X 5 6 2 2" xfId="53400" xr:uid="{00000000-0005-0000-0000-000066D00000}"/>
    <cellStyle name="SAPBEXHLevel1X 5 6 3" xfId="53401" xr:uid="{00000000-0005-0000-0000-000067D00000}"/>
    <cellStyle name="SAPBEXHLevel1X 5 6 3 2" xfId="53402" xr:uid="{00000000-0005-0000-0000-000068D00000}"/>
    <cellStyle name="SAPBEXHLevel1X 5 6 4" xfId="53403" xr:uid="{00000000-0005-0000-0000-000069D00000}"/>
    <cellStyle name="SAPBEXHLevel1X 5 7" xfId="53404" xr:uid="{00000000-0005-0000-0000-00006AD00000}"/>
    <cellStyle name="SAPBEXHLevel1X 5 7 2" xfId="53405" xr:uid="{00000000-0005-0000-0000-00006BD00000}"/>
    <cellStyle name="SAPBEXHLevel1X 5 7 2 2" xfId="53406" xr:uid="{00000000-0005-0000-0000-00006CD00000}"/>
    <cellStyle name="SAPBEXHLevel1X 5 7 3" xfId="53407" xr:uid="{00000000-0005-0000-0000-00006DD00000}"/>
    <cellStyle name="SAPBEXHLevel1X 5 7 3 2" xfId="53408" xr:uid="{00000000-0005-0000-0000-00006ED00000}"/>
    <cellStyle name="SAPBEXHLevel1X 5 7 4" xfId="53409" xr:uid="{00000000-0005-0000-0000-00006FD00000}"/>
    <cellStyle name="SAPBEXHLevel1X 5 8" xfId="53410" xr:uid="{00000000-0005-0000-0000-000070D00000}"/>
    <cellStyle name="SAPBEXHLevel1X 5 8 2" xfId="53411" xr:uid="{00000000-0005-0000-0000-000071D00000}"/>
    <cellStyle name="SAPBEXHLevel1X 5 9" xfId="53412" xr:uid="{00000000-0005-0000-0000-000072D00000}"/>
    <cellStyle name="SAPBEXHLevel1X 5 9 2" xfId="53413" xr:uid="{00000000-0005-0000-0000-000073D00000}"/>
    <cellStyle name="SAPBEXHLevel1X 5_Aug" xfId="53414" xr:uid="{00000000-0005-0000-0000-000074D00000}"/>
    <cellStyle name="SAPBEXHLevel1X 6" xfId="53415" xr:uid="{00000000-0005-0000-0000-000075D00000}"/>
    <cellStyle name="SAPBEXHLevel1X 6 10" xfId="53416" xr:uid="{00000000-0005-0000-0000-000076D00000}"/>
    <cellStyle name="SAPBEXHLevel1X 6 10 2" xfId="53417" xr:uid="{00000000-0005-0000-0000-000077D00000}"/>
    <cellStyle name="SAPBEXHLevel1X 6 11" xfId="53418" xr:uid="{00000000-0005-0000-0000-000078D00000}"/>
    <cellStyle name="SAPBEXHLevel1X 6 2" xfId="53419" xr:uid="{00000000-0005-0000-0000-000079D00000}"/>
    <cellStyle name="SAPBEXHLevel1X 6 2 2" xfId="53420" xr:uid="{00000000-0005-0000-0000-00007AD00000}"/>
    <cellStyle name="SAPBEXHLevel1X 6 2 2 2" xfId="53421" xr:uid="{00000000-0005-0000-0000-00007BD00000}"/>
    <cellStyle name="SAPBEXHLevel1X 6 2 2 2 2" xfId="53422" xr:uid="{00000000-0005-0000-0000-00007CD00000}"/>
    <cellStyle name="SAPBEXHLevel1X 6 2 2 3" xfId="53423" xr:uid="{00000000-0005-0000-0000-00007DD00000}"/>
    <cellStyle name="SAPBEXHLevel1X 6 2 2 3 2" xfId="53424" xr:uid="{00000000-0005-0000-0000-00007ED00000}"/>
    <cellStyle name="SAPBEXHLevel1X 6 2 2 4" xfId="53425" xr:uid="{00000000-0005-0000-0000-00007FD00000}"/>
    <cellStyle name="SAPBEXHLevel1X 6 2 2 4 2" xfId="53426" xr:uid="{00000000-0005-0000-0000-000080D00000}"/>
    <cellStyle name="SAPBEXHLevel1X 6 2 2 5" xfId="53427" xr:uid="{00000000-0005-0000-0000-000081D00000}"/>
    <cellStyle name="SAPBEXHLevel1X 6 2 3" xfId="53428" xr:uid="{00000000-0005-0000-0000-000082D00000}"/>
    <cellStyle name="SAPBEXHLevel1X 6 2 3 2" xfId="53429" xr:uid="{00000000-0005-0000-0000-000083D00000}"/>
    <cellStyle name="SAPBEXHLevel1X 6 2 3 2 2" xfId="53430" xr:uid="{00000000-0005-0000-0000-000084D00000}"/>
    <cellStyle name="SAPBEXHLevel1X 6 2 3 3" xfId="53431" xr:uid="{00000000-0005-0000-0000-000085D00000}"/>
    <cellStyle name="SAPBEXHLevel1X 6 2 3 3 2" xfId="53432" xr:uid="{00000000-0005-0000-0000-000086D00000}"/>
    <cellStyle name="SAPBEXHLevel1X 6 2 3 4" xfId="53433" xr:uid="{00000000-0005-0000-0000-000087D00000}"/>
    <cellStyle name="SAPBEXHLevel1X 6 2 4" xfId="53434" xr:uid="{00000000-0005-0000-0000-000088D00000}"/>
    <cellStyle name="SAPBEXHLevel1X 6 2 4 2" xfId="53435" xr:uid="{00000000-0005-0000-0000-000089D00000}"/>
    <cellStyle name="SAPBEXHLevel1X 6 2 5" xfId="53436" xr:uid="{00000000-0005-0000-0000-00008AD00000}"/>
    <cellStyle name="SAPBEXHLevel1X 6 2 5 2" xfId="53437" xr:uid="{00000000-0005-0000-0000-00008BD00000}"/>
    <cellStyle name="SAPBEXHLevel1X 6 2 6" xfId="53438" xr:uid="{00000000-0005-0000-0000-00008CD00000}"/>
    <cellStyle name="SAPBEXHLevel1X 6 2 6 2" xfId="53439" xr:uid="{00000000-0005-0000-0000-00008DD00000}"/>
    <cellStyle name="SAPBEXHLevel1X 6 2 7" xfId="53440" xr:uid="{00000000-0005-0000-0000-00008ED00000}"/>
    <cellStyle name="SAPBEXHLevel1X 6 3" xfId="53441" xr:uid="{00000000-0005-0000-0000-00008FD00000}"/>
    <cellStyle name="SAPBEXHLevel1X 6 3 2" xfId="53442" xr:uid="{00000000-0005-0000-0000-000090D00000}"/>
    <cellStyle name="SAPBEXHLevel1X 6 3 2 2" xfId="53443" xr:uid="{00000000-0005-0000-0000-000091D00000}"/>
    <cellStyle name="SAPBEXHLevel1X 6 3 3" xfId="53444" xr:uid="{00000000-0005-0000-0000-000092D00000}"/>
    <cellStyle name="SAPBEXHLevel1X 6 3 3 2" xfId="53445" xr:uid="{00000000-0005-0000-0000-000093D00000}"/>
    <cellStyle name="SAPBEXHLevel1X 6 3 4" xfId="53446" xr:uid="{00000000-0005-0000-0000-000094D00000}"/>
    <cellStyle name="SAPBEXHLevel1X 6 3 4 2" xfId="53447" xr:uid="{00000000-0005-0000-0000-000095D00000}"/>
    <cellStyle name="SAPBEXHLevel1X 6 3 5" xfId="53448" xr:uid="{00000000-0005-0000-0000-000096D00000}"/>
    <cellStyle name="SAPBEXHLevel1X 6 4" xfId="53449" xr:uid="{00000000-0005-0000-0000-000097D00000}"/>
    <cellStyle name="SAPBEXHLevel1X 6 4 2" xfId="53450" xr:uid="{00000000-0005-0000-0000-000098D00000}"/>
    <cellStyle name="SAPBEXHLevel1X 6 4 2 2" xfId="53451" xr:uid="{00000000-0005-0000-0000-000099D00000}"/>
    <cellStyle name="SAPBEXHLevel1X 6 4 3" xfId="53452" xr:uid="{00000000-0005-0000-0000-00009AD00000}"/>
    <cellStyle name="SAPBEXHLevel1X 6 4 3 2" xfId="53453" xr:uid="{00000000-0005-0000-0000-00009BD00000}"/>
    <cellStyle name="SAPBEXHLevel1X 6 4 4" xfId="53454" xr:uid="{00000000-0005-0000-0000-00009CD00000}"/>
    <cellStyle name="SAPBEXHLevel1X 6 5" xfId="53455" xr:uid="{00000000-0005-0000-0000-00009DD00000}"/>
    <cellStyle name="SAPBEXHLevel1X 6 5 2" xfId="53456" xr:uid="{00000000-0005-0000-0000-00009ED00000}"/>
    <cellStyle name="SAPBEXHLevel1X 6 5 2 2" xfId="53457" xr:uid="{00000000-0005-0000-0000-00009FD00000}"/>
    <cellStyle name="SAPBEXHLevel1X 6 5 3" xfId="53458" xr:uid="{00000000-0005-0000-0000-0000A0D00000}"/>
    <cellStyle name="SAPBEXHLevel1X 6 5 3 2" xfId="53459" xr:uid="{00000000-0005-0000-0000-0000A1D00000}"/>
    <cellStyle name="SAPBEXHLevel1X 6 5 4" xfId="53460" xr:uid="{00000000-0005-0000-0000-0000A2D00000}"/>
    <cellStyle name="SAPBEXHLevel1X 6 6" xfId="53461" xr:uid="{00000000-0005-0000-0000-0000A3D00000}"/>
    <cellStyle name="SAPBEXHLevel1X 6 6 2" xfId="53462" xr:uid="{00000000-0005-0000-0000-0000A4D00000}"/>
    <cellStyle name="SAPBEXHLevel1X 6 6 2 2" xfId="53463" xr:uid="{00000000-0005-0000-0000-0000A5D00000}"/>
    <cellStyle name="SAPBEXHLevel1X 6 6 3" xfId="53464" xr:uid="{00000000-0005-0000-0000-0000A6D00000}"/>
    <cellStyle name="SAPBEXHLevel1X 6 6 3 2" xfId="53465" xr:uid="{00000000-0005-0000-0000-0000A7D00000}"/>
    <cellStyle name="SAPBEXHLevel1X 6 6 4" xfId="53466" xr:uid="{00000000-0005-0000-0000-0000A8D00000}"/>
    <cellStyle name="SAPBEXHLevel1X 6 7" xfId="53467" xr:uid="{00000000-0005-0000-0000-0000A9D00000}"/>
    <cellStyle name="SAPBEXHLevel1X 6 7 2" xfId="53468" xr:uid="{00000000-0005-0000-0000-0000AAD00000}"/>
    <cellStyle name="SAPBEXHLevel1X 6 7 2 2" xfId="53469" xr:uid="{00000000-0005-0000-0000-0000ABD00000}"/>
    <cellStyle name="SAPBEXHLevel1X 6 7 3" xfId="53470" xr:uid="{00000000-0005-0000-0000-0000ACD00000}"/>
    <cellStyle name="SAPBEXHLevel1X 6 7 3 2" xfId="53471" xr:uid="{00000000-0005-0000-0000-0000ADD00000}"/>
    <cellStyle name="SAPBEXHLevel1X 6 7 4" xfId="53472" xr:uid="{00000000-0005-0000-0000-0000AED00000}"/>
    <cellStyle name="SAPBEXHLevel1X 6 8" xfId="53473" xr:uid="{00000000-0005-0000-0000-0000AFD00000}"/>
    <cellStyle name="SAPBEXHLevel1X 6 8 2" xfId="53474" xr:uid="{00000000-0005-0000-0000-0000B0D00000}"/>
    <cellStyle name="SAPBEXHLevel1X 6 9" xfId="53475" xr:uid="{00000000-0005-0000-0000-0000B1D00000}"/>
    <cellStyle name="SAPBEXHLevel1X 6 9 2" xfId="53476" xr:uid="{00000000-0005-0000-0000-0000B2D00000}"/>
    <cellStyle name="SAPBEXHLevel1X 7" xfId="53477" xr:uid="{00000000-0005-0000-0000-0000B3D00000}"/>
    <cellStyle name="SAPBEXHLevel1X 7 10" xfId="53478" xr:uid="{00000000-0005-0000-0000-0000B4D00000}"/>
    <cellStyle name="SAPBEXHLevel1X 7 10 2" xfId="53479" xr:uid="{00000000-0005-0000-0000-0000B5D00000}"/>
    <cellStyle name="SAPBEXHLevel1X 7 11" xfId="53480" xr:uid="{00000000-0005-0000-0000-0000B6D00000}"/>
    <cellStyle name="SAPBEXHLevel1X 7 11 2" xfId="53481" xr:uid="{00000000-0005-0000-0000-0000B7D00000}"/>
    <cellStyle name="SAPBEXHLevel1X 7 12" xfId="53482" xr:uid="{00000000-0005-0000-0000-0000B8D00000}"/>
    <cellStyle name="SAPBEXHLevel1X 7 12 2" xfId="53483" xr:uid="{00000000-0005-0000-0000-0000B9D00000}"/>
    <cellStyle name="SAPBEXHLevel1X 7 13" xfId="53484" xr:uid="{00000000-0005-0000-0000-0000BAD00000}"/>
    <cellStyle name="SAPBEXHLevel1X 7 2" xfId="53485" xr:uid="{00000000-0005-0000-0000-0000BBD00000}"/>
    <cellStyle name="SAPBEXHLevel1X 7 2 2" xfId="53486" xr:uid="{00000000-0005-0000-0000-0000BCD00000}"/>
    <cellStyle name="SAPBEXHLevel1X 7 2 2 2" xfId="53487" xr:uid="{00000000-0005-0000-0000-0000BDD00000}"/>
    <cellStyle name="SAPBEXHLevel1X 7 2 2 2 2" xfId="53488" xr:uid="{00000000-0005-0000-0000-0000BED00000}"/>
    <cellStyle name="SAPBEXHLevel1X 7 2 2 3" xfId="53489" xr:uid="{00000000-0005-0000-0000-0000BFD00000}"/>
    <cellStyle name="SAPBEXHLevel1X 7 2 2 3 2" xfId="53490" xr:uid="{00000000-0005-0000-0000-0000C0D00000}"/>
    <cellStyle name="SAPBEXHLevel1X 7 2 2 4" xfId="53491" xr:uid="{00000000-0005-0000-0000-0000C1D00000}"/>
    <cellStyle name="SAPBEXHLevel1X 7 2 3" xfId="53492" xr:uid="{00000000-0005-0000-0000-0000C2D00000}"/>
    <cellStyle name="SAPBEXHLevel1X 7 2 3 2" xfId="53493" xr:uid="{00000000-0005-0000-0000-0000C3D00000}"/>
    <cellStyle name="SAPBEXHLevel1X 7 2 3 2 2" xfId="53494" xr:uid="{00000000-0005-0000-0000-0000C4D00000}"/>
    <cellStyle name="SAPBEXHLevel1X 7 2 3 3" xfId="53495" xr:uid="{00000000-0005-0000-0000-0000C5D00000}"/>
    <cellStyle name="SAPBEXHLevel1X 7 2 3 3 2" xfId="53496" xr:uid="{00000000-0005-0000-0000-0000C6D00000}"/>
    <cellStyle name="SAPBEXHLevel1X 7 2 3 4" xfId="53497" xr:uid="{00000000-0005-0000-0000-0000C7D00000}"/>
    <cellStyle name="SAPBEXHLevel1X 7 2 4" xfId="53498" xr:uid="{00000000-0005-0000-0000-0000C8D00000}"/>
    <cellStyle name="SAPBEXHLevel1X 7 2 4 2" xfId="53499" xr:uid="{00000000-0005-0000-0000-0000C9D00000}"/>
    <cellStyle name="SAPBEXHLevel1X 7 2 5" xfId="53500" xr:uid="{00000000-0005-0000-0000-0000CAD00000}"/>
    <cellStyle name="SAPBEXHLevel1X 7 2 5 2" xfId="53501" xr:uid="{00000000-0005-0000-0000-0000CBD00000}"/>
    <cellStyle name="SAPBEXHLevel1X 7 2 6" xfId="53502" xr:uid="{00000000-0005-0000-0000-0000CCD00000}"/>
    <cellStyle name="SAPBEXHLevel1X 7 2 6 2" xfId="53503" xr:uid="{00000000-0005-0000-0000-0000CDD00000}"/>
    <cellStyle name="SAPBEXHLevel1X 7 2 7" xfId="53504" xr:uid="{00000000-0005-0000-0000-0000CED00000}"/>
    <cellStyle name="SAPBEXHLevel1X 7 3" xfId="53505" xr:uid="{00000000-0005-0000-0000-0000CFD00000}"/>
    <cellStyle name="SAPBEXHLevel1X 7 3 2" xfId="53506" xr:uid="{00000000-0005-0000-0000-0000D0D00000}"/>
    <cellStyle name="SAPBEXHLevel1X 7 3 2 2" xfId="53507" xr:uid="{00000000-0005-0000-0000-0000D1D00000}"/>
    <cellStyle name="SAPBEXHLevel1X 7 3 2 2 2" xfId="53508" xr:uid="{00000000-0005-0000-0000-0000D2D00000}"/>
    <cellStyle name="SAPBEXHLevel1X 7 3 2 3" xfId="53509" xr:uid="{00000000-0005-0000-0000-0000D3D00000}"/>
    <cellStyle name="SAPBEXHLevel1X 7 3 2 3 2" xfId="53510" xr:uid="{00000000-0005-0000-0000-0000D4D00000}"/>
    <cellStyle name="SAPBEXHLevel1X 7 3 2 4" xfId="53511" xr:uid="{00000000-0005-0000-0000-0000D5D00000}"/>
    <cellStyle name="SAPBEXHLevel1X 7 3 3" xfId="53512" xr:uid="{00000000-0005-0000-0000-0000D6D00000}"/>
    <cellStyle name="SAPBEXHLevel1X 7 3 3 2" xfId="53513" xr:uid="{00000000-0005-0000-0000-0000D7D00000}"/>
    <cellStyle name="SAPBEXHLevel1X 7 3 3 2 2" xfId="53514" xr:uid="{00000000-0005-0000-0000-0000D8D00000}"/>
    <cellStyle name="SAPBEXHLevel1X 7 3 3 3" xfId="53515" xr:uid="{00000000-0005-0000-0000-0000D9D00000}"/>
    <cellStyle name="SAPBEXHLevel1X 7 3 3 3 2" xfId="53516" xr:uid="{00000000-0005-0000-0000-0000DAD00000}"/>
    <cellStyle name="SAPBEXHLevel1X 7 3 3 4" xfId="53517" xr:uid="{00000000-0005-0000-0000-0000DBD00000}"/>
    <cellStyle name="SAPBEXHLevel1X 7 3 4" xfId="53518" xr:uid="{00000000-0005-0000-0000-0000DCD00000}"/>
    <cellStyle name="SAPBEXHLevel1X 7 3 4 2" xfId="53519" xr:uid="{00000000-0005-0000-0000-0000DDD00000}"/>
    <cellStyle name="SAPBEXHLevel1X 7 3 5" xfId="53520" xr:uid="{00000000-0005-0000-0000-0000DED00000}"/>
    <cellStyle name="SAPBEXHLevel1X 7 3 5 2" xfId="53521" xr:uid="{00000000-0005-0000-0000-0000DFD00000}"/>
    <cellStyle name="SAPBEXHLevel1X 7 3 6" xfId="53522" xr:uid="{00000000-0005-0000-0000-0000E0D00000}"/>
    <cellStyle name="SAPBEXHLevel1X 7 4" xfId="53523" xr:uid="{00000000-0005-0000-0000-0000E1D00000}"/>
    <cellStyle name="SAPBEXHLevel1X 7 4 2" xfId="53524" xr:uid="{00000000-0005-0000-0000-0000E2D00000}"/>
    <cellStyle name="SAPBEXHLevel1X 7 4 2 2" xfId="53525" xr:uid="{00000000-0005-0000-0000-0000E3D00000}"/>
    <cellStyle name="SAPBEXHLevel1X 7 4 2 2 2" xfId="53526" xr:uid="{00000000-0005-0000-0000-0000E4D00000}"/>
    <cellStyle name="SAPBEXHLevel1X 7 4 2 2 2 2" xfId="53527" xr:uid="{00000000-0005-0000-0000-0000E5D00000}"/>
    <cellStyle name="SAPBEXHLevel1X 7 4 2 2 3" xfId="53528" xr:uid="{00000000-0005-0000-0000-0000E6D00000}"/>
    <cellStyle name="SAPBEXHLevel1X 7 4 2 2 3 2" xfId="53529" xr:uid="{00000000-0005-0000-0000-0000E7D00000}"/>
    <cellStyle name="SAPBEXHLevel1X 7 4 2 2 4" xfId="53530" xr:uid="{00000000-0005-0000-0000-0000E8D00000}"/>
    <cellStyle name="SAPBEXHLevel1X 7 4 2 3" xfId="53531" xr:uid="{00000000-0005-0000-0000-0000E9D00000}"/>
    <cellStyle name="SAPBEXHLevel1X 7 4 2 3 2" xfId="53532" xr:uid="{00000000-0005-0000-0000-0000EAD00000}"/>
    <cellStyle name="SAPBEXHLevel1X 7 4 2 3 2 2" xfId="53533" xr:uid="{00000000-0005-0000-0000-0000EBD00000}"/>
    <cellStyle name="SAPBEXHLevel1X 7 4 2 3 3" xfId="53534" xr:uid="{00000000-0005-0000-0000-0000ECD00000}"/>
    <cellStyle name="SAPBEXHLevel1X 7 4 2 3 3 2" xfId="53535" xr:uid="{00000000-0005-0000-0000-0000EDD00000}"/>
    <cellStyle name="SAPBEXHLevel1X 7 4 2 3 4" xfId="53536" xr:uid="{00000000-0005-0000-0000-0000EED00000}"/>
    <cellStyle name="SAPBEXHLevel1X 7 4 2 4" xfId="53537" xr:uid="{00000000-0005-0000-0000-0000EFD00000}"/>
    <cellStyle name="SAPBEXHLevel1X 7 4 2 4 2" xfId="53538" xr:uid="{00000000-0005-0000-0000-0000F0D00000}"/>
    <cellStyle name="SAPBEXHLevel1X 7 4 2 5" xfId="53539" xr:uid="{00000000-0005-0000-0000-0000F1D00000}"/>
    <cellStyle name="SAPBEXHLevel1X 7 4 2 5 2" xfId="53540" xr:uid="{00000000-0005-0000-0000-0000F2D00000}"/>
    <cellStyle name="SAPBEXHLevel1X 7 4 2 6" xfId="53541" xr:uid="{00000000-0005-0000-0000-0000F3D00000}"/>
    <cellStyle name="SAPBEXHLevel1X 7 4 3" xfId="53542" xr:uid="{00000000-0005-0000-0000-0000F4D00000}"/>
    <cellStyle name="SAPBEXHLevel1X 7 4 3 2" xfId="53543" xr:uid="{00000000-0005-0000-0000-0000F5D00000}"/>
    <cellStyle name="SAPBEXHLevel1X 7 4 3 2 2" xfId="53544" xr:uid="{00000000-0005-0000-0000-0000F6D00000}"/>
    <cellStyle name="SAPBEXHLevel1X 7 4 3 3" xfId="53545" xr:uid="{00000000-0005-0000-0000-0000F7D00000}"/>
    <cellStyle name="SAPBEXHLevel1X 7 4 3 3 2" xfId="53546" xr:uid="{00000000-0005-0000-0000-0000F8D00000}"/>
    <cellStyle name="SAPBEXHLevel1X 7 4 3 4" xfId="53547" xr:uid="{00000000-0005-0000-0000-0000F9D00000}"/>
    <cellStyle name="SAPBEXHLevel1X 7 4 4" xfId="53548" xr:uid="{00000000-0005-0000-0000-0000FAD00000}"/>
    <cellStyle name="SAPBEXHLevel1X 7 4 4 2" xfId="53549" xr:uid="{00000000-0005-0000-0000-0000FBD00000}"/>
    <cellStyle name="SAPBEXHLevel1X 7 4 5" xfId="53550" xr:uid="{00000000-0005-0000-0000-0000FCD00000}"/>
    <cellStyle name="SAPBEXHLevel1X 7 4 5 2" xfId="53551" xr:uid="{00000000-0005-0000-0000-0000FDD00000}"/>
    <cellStyle name="SAPBEXHLevel1X 7 4 6" xfId="53552" xr:uid="{00000000-0005-0000-0000-0000FED00000}"/>
    <cellStyle name="SAPBEXHLevel1X 7 5" xfId="53553" xr:uid="{00000000-0005-0000-0000-0000FFD00000}"/>
    <cellStyle name="SAPBEXHLevel1X 7 5 2" xfId="53554" xr:uid="{00000000-0005-0000-0000-000000D10000}"/>
    <cellStyle name="SAPBEXHLevel1X 7 5 2 2" xfId="53555" xr:uid="{00000000-0005-0000-0000-000001D10000}"/>
    <cellStyle name="SAPBEXHLevel1X 7 5 3" xfId="53556" xr:uid="{00000000-0005-0000-0000-000002D10000}"/>
    <cellStyle name="SAPBEXHLevel1X 7 5 3 2" xfId="53557" xr:uid="{00000000-0005-0000-0000-000003D10000}"/>
    <cellStyle name="SAPBEXHLevel1X 7 5 4" xfId="53558" xr:uid="{00000000-0005-0000-0000-000004D10000}"/>
    <cellStyle name="SAPBEXHLevel1X 7 6" xfId="53559" xr:uid="{00000000-0005-0000-0000-000005D10000}"/>
    <cellStyle name="SAPBEXHLevel1X 7 6 2" xfId="53560" xr:uid="{00000000-0005-0000-0000-000006D10000}"/>
    <cellStyle name="SAPBEXHLevel1X 7 6 2 2" xfId="53561" xr:uid="{00000000-0005-0000-0000-000007D10000}"/>
    <cellStyle name="SAPBEXHLevel1X 7 6 3" xfId="53562" xr:uid="{00000000-0005-0000-0000-000008D10000}"/>
    <cellStyle name="SAPBEXHLevel1X 7 6 3 2" xfId="53563" xr:uid="{00000000-0005-0000-0000-000009D10000}"/>
    <cellStyle name="SAPBEXHLevel1X 7 6 4" xfId="53564" xr:uid="{00000000-0005-0000-0000-00000AD10000}"/>
    <cellStyle name="SAPBEXHLevel1X 7 7" xfId="53565" xr:uid="{00000000-0005-0000-0000-00000BD10000}"/>
    <cellStyle name="SAPBEXHLevel1X 7 7 2" xfId="53566" xr:uid="{00000000-0005-0000-0000-00000CD10000}"/>
    <cellStyle name="SAPBEXHLevel1X 7 7 2 2" xfId="53567" xr:uid="{00000000-0005-0000-0000-00000DD10000}"/>
    <cellStyle name="SAPBEXHLevel1X 7 7 3" xfId="53568" xr:uid="{00000000-0005-0000-0000-00000ED10000}"/>
    <cellStyle name="SAPBEXHLevel1X 7 7 3 2" xfId="53569" xr:uid="{00000000-0005-0000-0000-00000FD10000}"/>
    <cellStyle name="SAPBEXHLevel1X 7 7 4" xfId="53570" xr:uid="{00000000-0005-0000-0000-000010D10000}"/>
    <cellStyle name="SAPBEXHLevel1X 7 8" xfId="53571" xr:uid="{00000000-0005-0000-0000-000011D10000}"/>
    <cellStyle name="SAPBEXHLevel1X 7 8 2" xfId="53572" xr:uid="{00000000-0005-0000-0000-000012D10000}"/>
    <cellStyle name="SAPBEXHLevel1X 7 8 2 2" xfId="53573" xr:uid="{00000000-0005-0000-0000-000013D10000}"/>
    <cellStyle name="SAPBEXHLevel1X 7 8 3" xfId="53574" xr:uid="{00000000-0005-0000-0000-000014D10000}"/>
    <cellStyle name="SAPBEXHLevel1X 7 8 3 2" xfId="53575" xr:uid="{00000000-0005-0000-0000-000015D10000}"/>
    <cellStyle name="SAPBEXHLevel1X 7 8 4" xfId="53576" xr:uid="{00000000-0005-0000-0000-000016D10000}"/>
    <cellStyle name="SAPBEXHLevel1X 7 9" xfId="53577" xr:uid="{00000000-0005-0000-0000-000017D10000}"/>
    <cellStyle name="SAPBEXHLevel1X 7 9 2" xfId="53578" xr:uid="{00000000-0005-0000-0000-000018D10000}"/>
    <cellStyle name="SAPBEXHLevel1X 7 9 2 2" xfId="53579" xr:uid="{00000000-0005-0000-0000-000019D10000}"/>
    <cellStyle name="SAPBEXHLevel1X 7 9 3" xfId="53580" xr:uid="{00000000-0005-0000-0000-00001AD10000}"/>
    <cellStyle name="SAPBEXHLevel1X 7 9 3 2" xfId="53581" xr:uid="{00000000-0005-0000-0000-00001BD10000}"/>
    <cellStyle name="SAPBEXHLevel1X 7 9 4" xfId="53582" xr:uid="{00000000-0005-0000-0000-00001CD10000}"/>
    <cellStyle name="SAPBEXHLevel1X 8" xfId="53583" xr:uid="{00000000-0005-0000-0000-00001DD10000}"/>
    <cellStyle name="SAPBEXHLevel1X 8 10" xfId="53584" xr:uid="{00000000-0005-0000-0000-00001ED10000}"/>
    <cellStyle name="SAPBEXHLevel1X 8 10 2" xfId="53585" xr:uid="{00000000-0005-0000-0000-00001FD10000}"/>
    <cellStyle name="SAPBEXHLevel1X 8 11" xfId="53586" xr:uid="{00000000-0005-0000-0000-000020D10000}"/>
    <cellStyle name="SAPBEXHLevel1X 8 2" xfId="53587" xr:uid="{00000000-0005-0000-0000-000021D10000}"/>
    <cellStyle name="SAPBEXHLevel1X 8 2 2" xfId="53588" xr:uid="{00000000-0005-0000-0000-000022D10000}"/>
    <cellStyle name="SAPBEXHLevel1X 8 2 2 2" xfId="53589" xr:uid="{00000000-0005-0000-0000-000023D10000}"/>
    <cellStyle name="SAPBEXHLevel1X 8 2 2 2 2" xfId="53590" xr:uid="{00000000-0005-0000-0000-000024D10000}"/>
    <cellStyle name="SAPBEXHLevel1X 8 2 2 3" xfId="53591" xr:uid="{00000000-0005-0000-0000-000025D10000}"/>
    <cellStyle name="SAPBEXHLevel1X 8 2 2 3 2" xfId="53592" xr:uid="{00000000-0005-0000-0000-000026D10000}"/>
    <cellStyle name="SAPBEXHLevel1X 8 2 2 4" xfId="53593" xr:uid="{00000000-0005-0000-0000-000027D10000}"/>
    <cellStyle name="SAPBEXHLevel1X 8 2 3" xfId="53594" xr:uid="{00000000-0005-0000-0000-000028D10000}"/>
    <cellStyle name="SAPBEXHLevel1X 8 2 3 2" xfId="53595" xr:uid="{00000000-0005-0000-0000-000029D10000}"/>
    <cellStyle name="SAPBEXHLevel1X 8 2 3 2 2" xfId="53596" xr:uid="{00000000-0005-0000-0000-00002AD10000}"/>
    <cellStyle name="SAPBEXHLevel1X 8 2 3 3" xfId="53597" xr:uid="{00000000-0005-0000-0000-00002BD10000}"/>
    <cellStyle name="SAPBEXHLevel1X 8 2 3 3 2" xfId="53598" xr:uid="{00000000-0005-0000-0000-00002CD10000}"/>
    <cellStyle name="SAPBEXHLevel1X 8 2 3 4" xfId="53599" xr:uid="{00000000-0005-0000-0000-00002DD10000}"/>
    <cellStyle name="SAPBEXHLevel1X 8 2 4" xfId="53600" xr:uid="{00000000-0005-0000-0000-00002ED10000}"/>
    <cellStyle name="SAPBEXHLevel1X 8 2 4 2" xfId="53601" xr:uid="{00000000-0005-0000-0000-00002FD10000}"/>
    <cellStyle name="SAPBEXHLevel1X 8 2 5" xfId="53602" xr:uid="{00000000-0005-0000-0000-000030D10000}"/>
    <cellStyle name="SAPBEXHLevel1X 8 2 5 2" xfId="53603" xr:uid="{00000000-0005-0000-0000-000031D10000}"/>
    <cellStyle name="SAPBEXHLevel1X 8 2 6" xfId="53604" xr:uid="{00000000-0005-0000-0000-000032D10000}"/>
    <cellStyle name="SAPBEXHLevel1X 8 3" xfId="53605" xr:uid="{00000000-0005-0000-0000-000033D10000}"/>
    <cellStyle name="SAPBEXHLevel1X 8 3 2" xfId="53606" xr:uid="{00000000-0005-0000-0000-000034D10000}"/>
    <cellStyle name="SAPBEXHLevel1X 8 3 2 2" xfId="53607" xr:uid="{00000000-0005-0000-0000-000035D10000}"/>
    <cellStyle name="SAPBEXHLevel1X 8 3 2 2 2" xfId="53608" xr:uid="{00000000-0005-0000-0000-000036D10000}"/>
    <cellStyle name="SAPBEXHLevel1X 8 3 2 3" xfId="53609" xr:uid="{00000000-0005-0000-0000-000037D10000}"/>
    <cellStyle name="SAPBEXHLevel1X 8 3 2 3 2" xfId="53610" xr:uid="{00000000-0005-0000-0000-000038D10000}"/>
    <cellStyle name="SAPBEXHLevel1X 8 3 2 4" xfId="53611" xr:uid="{00000000-0005-0000-0000-000039D10000}"/>
    <cellStyle name="SAPBEXHLevel1X 8 3 3" xfId="53612" xr:uid="{00000000-0005-0000-0000-00003AD10000}"/>
    <cellStyle name="SAPBEXHLevel1X 8 3 3 2" xfId="53613" xr:uid="{00000000-0005-0000-0000-00003BD10000}"/>
    <cellStyle name="SAPBEXHLevel1X 8 3 3 2 2" xfId="53614" xr:uid="{00000000-0005-0000-0000-00003CD10000}"/>
    <cellStyle name="SAPBEXHLevel1X 8 3 3 3" xfId="53615" xr:uid="{00000000-0005-0000-0000-00003DD10000}"/>
    <cellStyle name="SAPBEXHLevel1X 8 3 3 3 2" xfId="53616" xr:uid="{00000000-0005-0000-0000-00003ED10000}"/>
    <cellStyle name="SAPBEXHLevel1X 8 3 3 4" xfId="53617" xr:uid="{00000000-0005-0000-0000-00003FD10000}"/>
    <cellStyle name="SAPBEXHLevel1X 8 3 4" xfId="53618" xr:uid="{00000000-0005-0000-0000-000040D10000}"/>
    <cellStyle name="SAPBEXHLevel1X 8 3 4 2" xfId="53619" xr:uid="{00000000-0005-0000-0000-000041D10000}"/>
    <cellStyle name="SAPBEXHLevel1X 8 3 5" xfId="53620" xr:uid="{00000000-0005-0000-0000-000042D10000}"/>
    <cellStyle name="SAPBEXHLevel1X 8 3 5 2" xfId="53621" xr:uid="{00000000-0005-0000-0000-000043D10000}"/>
    <cellStyle name="SAPBEXHLevel1X 8 3 6" xfId="53622" xr:uid="{00000000-0005-0000-0000-000044D10000}"/>
    <cellStyle name="SAPBEXHLevel1X 8 4" xfId="53623" xr:uid="{00000000-0005-0000-0000-000045D10000}"/>
    <cellStyle name="SAPBEXHLevel1X 8 4 2" xfId="53624" xr:uid="{00000000-0005-0000-0000-000046D10000}"/>
    <cellStyle name="SAPBEXHLevel1X 8 4 2 2" xfId="53625" xr:uid="{00000000-0005-0000-0000-000047D10000}"/>
    <cellStyle name="SAPBEXHLevel1X 8 4 2 2 2" xfId="53626" xr:uid="{00000000-0005-0000-0000-000048D10000}"/>
    <cellStyle name="SAPBEXHLevel1X 8 4 2 2 2 2" xfId="53627" xr:uid="{00000000-0005-0000-0000-000049D10000}"/>
    <cellStyle name="SAPBEXHLevel1X 8 4 2 2 3" xfId="53628" xr:uid="{00000000-0005-0000-0000-00004AD10000}"/>
    <cellStyle name="SAPBEXHLevel1X 8 4 2 2 3 2" xfId="53629" xr:uid="{00000000-0005-0000-0000-00004BD10000}"/>
    <cellStyle name="SAPBEXHLevel1X 8 4 2 2 4" xfId="53630" xr:uid="{00000000-0005-0000-0000-00004CD10000}"/>
    <cellStyle name="SAPBEXHLevel1X 8 4 2 3" xfId="53631" xr:uid="{00000000-0005-0000-0000-00004DD10000}"/>
    <cellStyle name="SAPBEXHLevel1X 8 4 2 3 2" xfId="53632" xr:uid="{00000000-0005-0000-0000-00004ED10000}"/>
    <cellStyle name="SAPBEXHLevel1X 8 4 2 3 2 2" xfId="53633" xr:uid="{00000000-0005-0000-0000-00004FD10000}"/>
    <cellStyle name="SAPBEXHLevel1X 8 4 2 3 3" xfId="53634" xr:uid="{00000000-0005-0000-0000-000050D10000}"/>
    <cellStyle name="SAPBEXHLevel1X 8 4 2 3 3 2" xfId="53635" xr:uid="{00000000-0005-0000-0000-000051D10000}"/>
    <cellStyle name="SAPBEXHLevel1X 8 4 2 3 4" xfId="53636" xr:uid="{00000000-0005-0000-0000-000052D10000}"/>
    <cellStyle name="SAPBEXHLevel1X 8 4 2 4" xfId="53637" xr:uid="{00000000-0005-0000-0000-000053D10000}"/>
    <cellStyle name="SAPBEXHLevel1X 8 4 2 4 2" xfId="53638" xr:uid="{00000000-0005-0000-0000-000054D10000}"/>
    <cellStyle name="SAPBEXHLevel1X 8 4 2 5" xfId="53639" xr:uid="{00000000-0005-0000-0000-000055D10000}"/>
    <cellStyle name="SAPBEXHLevel1X 8 4 2 5 2" xfId="53640" xr:uid="{00000000-0005-0000-0000-000056D10000}"/>
    <cellStyle name="SAPBEXHLevel1X 8 4 2 6" xfId="53641" xr:uid="{00000000-0005-0000-0000-000057D10000}"/>
    <cellStyle name="SAPBEXHLevel1X 8 4 3" xfId="53642" xr:uid="{00000000-0005-0000-0000-000058D10000}"/>
    <cellStyle name="SAPBEXHLevel1X 8 4 3 2" xfId="53643" xr:uid="{00000000-0005-0000-0000-000059D10000}"/>
    <cellStyle name="SAPBEXHLevel1X 8 4 3 2 2" xfId="53644" xr:uid="{00000000-0005-0000-0000-00005AD10000}"/>
    <cellStyle name="SAPBEXHLevel1X 8 4 3 3" xfId="53645" xr:uid="{00000000-0005-0000-0000-00005BD10000}"/>
    <cellStyle name="SAPBEXHLevel1X 8 4 3 3 2" xfId="53646" xr:uid="{00000000-0005-0000-0000-00005CD10000}"/>
    <cellStyle name="SAPBEXHLevel1X 8 4 3 4" xfId="53647" xr:uid="{00000000-0005-0000-0000-00005DD10000}"/>
    <cellStyle name="SAPBEXHLevel1X 8 4 4" xfId="53648" xr:uid="{00000000-0005-0000-0000-00005ED10000}"/>
    <cellStyle name="SAPBEXHLevel1X 8 4 4 2" xfId="53649" xr:uid="{00000000-0005-0000-0000-00005FD10000}"/>
    <cellStyle name="SAPBEXHLevel1X 8 4 5" xfId="53650" xr:uid="{00000000-0005-0000-0000-000060D10000}"/>
    <cellStyle name="SAPBEXHLevel1X 8 4 5 2" xfId="53651" xr:uid="{00000000-0005-0000-0000-000061D10000}"/>
    <cellStyle name="SAPBEXHLevel1X 8 4 6" xfId="53652" xr:uid="{00000000-0005-0000-0000-000062D10000}"/>
    <cellStyle name="SAPBEXHLevel1X 8 5" xfId="53653" xr:uid="{00000000-0005-0000-0000-000063D10000}"/>
    <cellStyle name="SAPBEXHLevel1X 8 5 2" xfId="53654" xr:uid="{00000000-0005-0000-0000-000064D10000}"/>
    <cellStyle name="SAPBEXHLevel1X 8 5 2 2" xfId="53655" xr:uid="{00000000-0005-0000-0000-000065D10000}"/>
    <cellStyle name="SAPBEXHLevel1X 8 5 3" xfId="53656" xr:uid="{00000000-0005-0000-0000-000066D10000}"/>
    <cellStyle name="SAPBEXHLevel1X 8 5 3 2" xfId="53657" xr:uid="{00000000-0005-0000-0000-000067D10000}"/>
    <cellStyle name="SAPBEXHLevel1X 8 5 4" xfId="53658" xr:uid="{00000000-0005-0000-0000-000068D10000}"/>
    <cellStyle name="SAPBEXHLevel1X 8 6" xfId="53659" xr:uid="{00000000-0005-0000-0000-000069D10000}"/>
    <cellStyle name="SAPBEXHLevel1X 8 6 2" xfId="53660" xr:uid="{00000000-0005-0000-0000-00006AD10000}"/>
    <cellStyle name="SAPBEXHLevel1X 8 6 2 2" xfId="53661" xr:uid="{00000000-0005-0000-0000-00006BD10000}"/>
    <cellStyle name="SAPBEXHLevel1X 8 6 3" xfId="53662" xr:uid="{00000000-0005-0000-0000-00006CD10000}"/>
    <cellStyle name="SAPBEXHLevel1X 8 6 3 2" xfId="53663" xr:uid="{00000000-0005-0000-0000-00006DD10000}"/>
    <cellStyle name="SAPBEXHLevel1X 8 6 4" xfId="53664" xr:uid="{00000000-0005-0000-0000-00006ED10000}"/>
    <cellStyle name="SAPBEXHLevel1X 8 7" xfId="53665" xr:uid="{00000000-0005-0000-0000-00006FD10000}"/>
    <cellStyle name="SAPBEXHLevel1X 8 7 2" xfId="53666" xr:uid="{00000000-0005-0000-0000-000070D10000}"/>
    <cellStyle name="SAPBEXHLevel1X 8 7 2 2" xfId="53667" xr:uid="{00000000-0005-0000-0000-000071D10000}"/>
    <cellStyle name="SAPBEXHLevel1X 8 7 3" xfId="53668" xr:uid="{00000000-0005-0000-0000-000072D10000}"/>
    <cellStyle name="SAPBEXHLevel1X 8 7 3 2" xfId="53669" xr:uid="{00000000-0005-0000-0000-000073D10000}"/>
    <cellStyle name="SAPBEXHLevel1X 8 7 4" xfId="53670" xr:uid="{00000000-0005-0000-0000-000074D10000}"/>
    <cellStyle name="SAPBEXHLevel1X 8 8" xfId="53671" xr:uid="{00000000-0005-0000-0000-000075D10000}"/>
    <cellStyle name="SAPBEXHLevel1X 8 8 2" xfId="53672" xr:uid="{00000000-0005-0000-0000-000076D10000}"/>
    <cellStyle name="SAPBEXHLevel1X 8 8 2 2" xfId="53673" xr:uid="{00000000-0005-0000-0000-000077D10000}"/>
    <cellStyle name="SAPBEXHLevel1X 8 8 3" xfId="53674" xr:uid="{00000000-0005-0000-0000-000078D10000}"/>
    <cellStyle name="SAPBEXHLevel1X 8 8 3 2" xfId="53675" xr:uid="{00000000-0005-0000-0000-000079D10000}"/>
    <cellStyle name="SAPBEXHLevel1X 8 8 4" xfId="53676" xr:uid="{00000000-0005-0000-0000-00007AD10000}"/>
    <cellStyle name="SAPBEXHLevel1X 8 9" xfId="53677" xr:uid="{00000000-0005-0000-0000-00007BD10000}"/>
    <cellStyle name="SAPBEXHLevel1X 8 9 2" xfId="53678" xr:uid="{00000000-0005-0000-0000-00007CD10000}"/>
    <cellStyle name="SAPBEXHLevel1X 9" xfId="53679" xr:uid="{00000000-0005-0000-0000-00007DD10000}"/>
    <cellStyle name="SAPBEXHLevel1X 9 2" xfId="53680" xr:uid="{00000000-0005-0000-0000-00007ED10000}"/>
    <cellStyle name="SAPBEXHLevel1X 9 2 2" xfId="53681" xr:uid="{00000000-0005-0000-0000-00007FD10000}"/>
    <cellStyle name="SAPBEXHLevel1X 9 2 2 2" xfId="53682" xr:uid="{00000000-0005-0000-0000-000080D10000}"/>
    <cellStyle name="SAPBEXHLevel1X 9 2 2 2 2" xfId="53683" xr:uid="{00000000-0005-0000-0000-000081D10000}"/>
    <cellStyle name="SAPBEXHLevel1X 9 2 2 3" xfId="53684" xr:uid="{00000000-0005-0000-0000-000082D10000}"/>
    <cellStyle name="SAPBEXHLevel1X 9 2 2 3 2" xfId="53685" xr:uid="{00000000-0005-0000-0000-000083D10000}"/>
    <cellStyle name="SAPBEXHLevel1X 9 2 2 4" xfId="53686" xr:uid="{00000000-0005-0000-0000-000084D10000}"/>
    <cellStyle name="SAPBEXHLevel1X 9 2 3" xfId="53687" xr:uid="{00000000-0005-0000-0000-000085D10000}"/>
    <cellStyle name="SAPBEXHLevel1X 9 2 3 2" xfId="53688" xr:uid="{00000000-0005-0000-0000-000086D10000}"/>
    <cellStyle name="SAPBEXHLevel1X 9 2 3 2 2" xfId="53689" xr:uid="{00000000-0005-0000-0000-000087D10000}"/>
    <cellStyle name="SAPBEXHLevel1X 9 2 3 3" xfId="53690" xr:uid="{00000000-0005-0000-0000-000088D10000}"/>
    <cellStyle name="SAPBEXHLevel1X 9 2 3 3 2" xfId="53691" xr:uid="{00000000-0005-0000-0000-000089D10000}"/>
    <cellStyle name="SAPBEXHLevel1X 9 2 3 4" xfId="53692" xr:uid="{00000000-0005-0000-0000-00008AD10000}"/>
    <cellStyle name="SAPBEXHLevel1X 9 2 4" xfId="53693" xr:uid="{00000000-0005-0000-0000-00008BD10000}"/>
    <cellStyle name="SAPBEXHLevel1X 9 2 4 2" xfId="53694" xr:uid="{00000000-0005-0000-0000-00008CD10000}"/>
    <cellStyle name="SAPBEXHLevel1X 9 2 5" xfId="53695" xr:uid="{00000000-0005-0000-0000-00008DD10000}"/>
    <cellStyle name="SAPBEXHLevel1X 9 2 5 2" xfId="53696" xr:uid="{00000000-0005-0000-0000-00008ED10000}"/>
    <cellStyle name="SAPBEXHLevel1X 9 2 6" xfId="53697" xr:uid="{00000000-0005-0000-0000-00008FD10000}"/>
    <cellStyle name="SAPBEXHLevel1X 9 3" xfId="53698" xr:uid="{00000000-0005-0000-0000-000090D10000}"/>
    <cellStyle name="SAPBEXHLevel1X 9 3 2" xfId="53699" xr:uid="{00000000-0005-0000-0000-000091D10000}"/>
    <cellStyle name="SAPBEXHLevel1X 9 3 2 2" xfId="53700" xr:uid="{00000000-0005-0000-0000-000092D10000}"/>
    <cellStyle name="SAPBEXHLevel1X 9 3 3" xfId="53701" xr:uid="{00000000-0005-0000-0000-000093D10000}"/>
    <cellStyle name="SAPBEXHLevel1X 9 3 3 2" xfId="53702" xr:uid="{00000000-0005-0000-0000-000094D10000}"/>
    <cellStyle name="SAPBEXHLevel1X 9 3 4" xfId="53703" xr:uid="{00000000-0005-0000-0000-000095D10000}"/>
    <cellStyle name="SAPBEXHLevel1X 9 4" xfId="53704" xr:uid="{00000000-0005-0000-0000-000096D10000}"/>
    <cellStyle name="SAPBEXHLevel1X 9 4 2" xfId="53705" xr:uid="{00000000-0005-0000-0000-000097D10000}"/>
    <cellStyle name="SAPBEXHLevel1X 9 5" xfId="53706" xr:uid="{00000000-0005-0000-0000-000098D10000}"/>
    <cellStyle name="SAPBEXHLevel1X 9 5 2" xfId="53707" xr:uid="{00000000-0005-0000-0000-000099D10000}"/>
    <cellStyle name="SAPBEXHLevel1X 9 6" xfId="53708" xr:uid="{00000000-0005-0000-0000-00009AD10000}"/>
    <cellStyle name="SAPBEXHLevel1X_Aug" xfId="53709" xr:uid="{00000000-0005-0000-0000-00009BD10000}"/>
    <cellStyle name="SAPBEXHLevel2" xfId="53710" xr:uid="{00000000-0005-0000-0000-00009CD10000}"/>
    <cellStyle name="SAPBEXHLevel2 10" xfId="53711" xr:uid="{00000000-0005-0000-0000-00009DD10000}"/>
    <cellStyle name="SAPBEXHLevel2 10 2" xfId="53712" xr:uid="{00000000-0005-0000-0000-00009ED10000}"/>
    <cellStyle name="SAPBEXHLevel2 10 2 2" xfId="53713" xr:uid="{00000000-0005-0000-0000-00009FD10000}"/>
    <cellStyle name="SAPBEXHLevel2 10 3" xfId="53714" xr:uid="{00000000-0005-0000-0000-0000A0D10000}"/>
    <cellStyle name="SAPBEXHLevel2 10 3 2" xfId="53715" xr:uid="{00000000-0005-0000-0000-0000A1D10000}"/>
    <cellStyle name="SAPBEXHLevel2 10 4" xfId="53716" xr:uid="{00000000-0005-0000-0000-0000A2D10000}"/>
    <cellStyle name="SAPBEXHLevel2 11" xfId="53717" xr:uid="{00000000-0005-0000-0000-0000A3D10000}"/>
    <cellStyle name="SAPBEXHLevel2 11 2" xfId="53718" xr:uid="{00000000-0005-0000-0000-0000A4D10000}"/>
    <cellStyle name="SAPBEXHLevel2 11 2 2" xfId="53719" xr:uid="{00000000-0005-0000-0000-0000A5D10000}"/>
    <cellStyle name="SAPBEXHLevel2 11 3" xfId="53720" xr:uid="{00000000-0005-0000-0000-0000A6D10000}"/>
    <cellStyle name="SAPBEXHLevel2 11 3 2" xfId="53721" xr:uid="{00000000-0005-0000-0000-0000A7D10000}"/>
    <cellStyle name="SAPBEXHLevel2 11 4" xfId="53722" xr:uid="{00000000-0005-0000-0000-0000A8D10000}"/>
    <cellStyle name="SAPBEXHLevel2 12" xfId="53723" xr:uid="{00000000-0005-0000-0000-0000A9D10000}"/>
    <cellStyle name="SAPBEXHLevel2 12 2" xfId="53724" xr:uid="{00000000-0005-0000-0000-0000AAD10000}"/>
    <cellStyle name="SAPBEXHLevel2 13" xfId="53725" xr:uid="{00000000-0005-0000-0000-0000ABD10000}"/>
    <cellStyle name="SAPBEXHLevel2 13 2" xfId="53726" xr:uid="{00000000-0005-0000-0000-0000ACD10000}"/>
    <cellStyle name="SAPBEXHLevel2 14" xfId="53727" xr:uid="{00000000-0005-0000-0000-0000ADD10000}"/>
    <cellStyle name="SAPBEXHLevel2 14 2" xfId="53728" xr:uid="{00000000-0005-0000-0000-0000AED10000}"/>
    <cellStyle name="SAPBEXHLevel2 15" xfId="53729" xr:uid="{00000000-0005-0000-0000-0000AFD10000}"/>
    <cellStyle name="SAPBEXHLevel2 16" xfId="53730" xr:uid="{00000000-0005-0000-0000-0000B0D10000}"/>
    <cellStyle name="SAPBEXHLevel2 2" xfId="53731" xr:uid="{00000000-0005-0000-0000-0000B1D10000}"/>
    <cellStyle name="SAPBEXHLevel2 2 10" xfId="53732" xr:uid="{00000000-0005-0000-0000-0000B2D10000}"/>
    <cellStyle name="SAPBEXHLevel2 2 10 2" xfId="53733" xr:uid="{00000000-0005-0000-0000-0000B3D10000}"/>
    <cellStyle name="SAPBEXHLevel2 2 11" xfId="53734" xr:uid="{00000000-0005-0000-0000-0000B4D10000}"/>
    <cellStyle name="SAPBEXHLevel2 2 2" xfId="53735" xr:uid="{00000000-0005-0000-0000-0000B5D10000}"/>
    <cellStyle name="SAPBEXHLevel2 2 2 2" xfId="53736" xr:uid="{00000000-0005-0000-0000-0000B6D10000}"/>
    <cellStyle name="SAPBEXHLevel2 2 2 2 2" xfId="53737" xr:uid="{00000000-0005-0000-0000-0000B7D10000}"/>
    <cellStyle name="SAPBEXHLevel2 2 2 2 2 2" xfId="53738" xr:uid="{00000000-0005-0000-0000-0000B8D10000}"/>
    <cellStyle name="SAPBEXHLevel2 2 2 2 3" xfId="53739" xr:uid="{00000000-0005-0000-0000-0000B9D10000}"/>
    <cellStyle name="SAPBEXHLevel2 2 2 2 3 2" xfId="53740" xr:uid="{00000000-0005-0000-0000-0000BAD10000}"/>
    <cellStyle name="SAPBEXHLevel2 2 2 2 4" xfId="53741" xr:uid="{00000000-0005-0000-0000-0000BBD10000}"/>
    <cellStyle name="SAPBEXHLevel2 2 2 3" xfId="53742" xr:uid="{00000000-0005-0000-0000-0000BCD10000}"/>
    <cellStyle name="SAPBEXHLevel2 2 2 3 2" xfId="53743" xr:uid="{00000000-0005-0000-0000-0000BDD10000}"/>
    <cellStyle name="SAPBEXHLevel2 2 2 3 2 2" xfId="53744" xr:uid="{00000000-0005-0000-0000-0000BED10000}"/>
    <cellStyle name="SAPBEXHLevel2 2 2 3 3" xfId="53745" xr:uid="{00000000-0005-0000-0000-0000BFD10000}"/>
    <cellStyle name="SAPBEXHLevel2 2 2 3 3 2" xfId="53746" xr:uid="{00000000-0005-0000-0000-0000C0D10000}"/>
    <cellStyle name="SAPBEXHLevel2 2 2 3 4" xfId="53747" xr:uid="{00000000-0005-0000-0000-0000C1D10000}"/>
    <cellStyle name="SAPBEXHLevel2 2 2 4" xfId="53748" xr:uid="{00000000-0005-0000-0000-0000C2D10000}"/>
    <cellStyle name="SAPBEXHLevel2 2 2 4 2" xfId="53749" xr:uid="{00000000-0005-0000-0000-0000C3D10000}"/>
    <cellStyle name="SAPBEXHLevel2 2 2 4 2 2" xfId="53750" xr:uid="{00000000-0005-0000-0000-0000C4D10000}"/>
    <cellStyle name="SAPBEXHLevel2 2 2 4 3" xfId="53751" xr:uid="{00000000-0005-0000-0000-0000C5D10000}"/>
    <cellStyle name="SAPBEXHLevel2 2 2 4 3 2" xfId="53752" xr:uid="{00000000-0005-0000-0000-0000C6D10000}"/>
    <cellStyle name="SAPBEXHLevel2 2 2 4 4" xfId="53753" xr:uid="{00000000-0005-0000-0000-0000C7D10000}"/>
    <cellStyle name="SAPBEXHLevel2 2 2 5" xfId="53754" xr:uid="{00000000-0005-0000-0000-0000C8D10000}"/>
    <cellStyle name="SAPBEXHLevel2 2 2 5 2" xfId="53755" xr:uid="{00000000-0005-0000-0000-0000C9D10000}"/>
    <cellStyle name="SAPBEXHLevel2 2 2 6" xfId="53756" xr:uid="{00000000-0005-0000-0000-0000CAD10000}"/>
    <cellStyle name="SAPBEXHLevel2 2 2 6 2" xfId="53757" xr:uid="{00000000-0005-0000-0000-0000CBD10000}"/>
    <cellStyle name="SAPBEXHLevel2 2 2 7" xfId="53758" xr:uid="{00000000-0005-0000-0000-0000CCD10000}"/>
    <cellStyle name="SAPBEXHLevel2 2 3" xfId="53759" xr:uid="{00000000-0005-0000-0000-0000CDD10000}"/>
    <cellStyle name="SAPBEXHLevel2 2 3 2" xfId="53760" xr:uid="{00000000-0005-0000-0000-0000CED10000}"/>
    <cellStyle name="SAPBEXHLevel2 2 3 2 2" xfId="53761" xr:uid="{00000000-0005-0000-0000-0000CFD10000}"/>
    <cellStyle name="SAPBEXHLevel2 2 3 3" xfId="53762" xr:uid="{00000000-0005-0000-0000-0000D0D10000}"/>
    <cellStyle name="SAPBEXHLevel2 2 3 3 2" xfId="53763" xr:uid="{00000000-0005-0000-0000-0000D1D10000}"/>
    <cellStyle name="SAPBEXHLevel2 2 3 4" xfId="53764" xr:uid="{00000000-0005-0000-0000-0000D2D10000}"/>
    <cellStyle name="SAPBEXHLevel2 2 4" xfId="53765" xr:uid="{00000000-0005-0000-0000-0000D3D10000}"/>
    <cellStyle name="SAPBEXHLevel2 2 4 2" xfId="53766" xr:uid="{00000000-0005-0000-0000-0000D4D10000}"/>
    <cellStyle name="SAPBEXHLevel2 2 4 2 2" xfId="53767" xr:uid="{00000000-0005-0000-0000-0000D5D10000}"/>
    <cellStyle name="SAPBEXHLevel2 2 4 3" xfId="53768" xr:uid="{00000000-0005-0000-0000-0000D6D10000}"/>
    <cellStyle name="SAPBEXHLevel2 2 4 3 2" xfId="53769" xr:uid="{00000000-0005-0000-0000-0000D7D10000}"/>
    <cellStyle name="SAPBEXHLevel2 2 4 4" xfId="53770" xr:uid="{00000000-0005-0000-0000-0000D8D10000}"/>
    <cellStyle name="SAPBEXHLevel2 2 5" xfId="53771" xr:uid="{00000000-0005-0000-0000-0000D9D10000}"/>
    <cellStyle name="SAPBEXHLevel2 2 5 2" xfId="53772" xr:uid="{00000000-0005-0000-0000-0000DAD10000}"/>
    <cellStyle name="SAPBEXHLevel2 2 5 2 2" xfId="53773" xr:uid="{00000000-0005-0000-0000-0000DBD10000}"/>
    <cellStyle name="SAPBEXHLevel2 2 5 3" xfId="53774" xr:uid="{00000000-0005-0000-0000-0000DCD10000}"/>
    <cellStyle name="SAPBEXHLevel2 2 5 3 2" xfId="53775" xr:uid="{00000000-0005-0000-0000-0000DDD10000}"/>
    <cellStyle name="SAPBEXHLevel2 2 5 4" xfId="53776" xr:uid="{00000000-0005-0000-0000-0000DED10000}"/>
    <cellStyle name="SAPBEXHLevel2 2 6" xfId="53777" xr:uid="{00000000-0005-0000-0000-0000DFD10000}"/>
    <cellStyle name="SAPBEXHLevel2 2 6 2" xfId="53778" xr:uid="{00000000-0005-0000-0000-0000E0D10000}"/>
    <cellStyle name="SAPBEXHLevel2 2 6 2 2" xfId="53779" xr:uid="{00000000-0005-0000-0000-0000E1D10000}"/>
    <cellStyle name="SAPBEXHLevel2 2 6 3" xfId="53780" xr:uid="{00000000-0005-0000-0000-0000E2D10000}"/>
    <cellStyle name="SAPBEXHLevel2 2 6 3 2" xfId="53781" xr:uid="{00000000-0005-0000-0000-0000E3D10000}"/>
    <cellStyle name="SAPBEXHLevel2 2 6 4" xfId="53782" xr:uid="{00000000-0005-0000-0000-0000E4D10000}"/>
    <cellStyle name="SAPBEXHLevel2 2 7" xfId="53783" xr:uid="{00000000-0005-0000-0000-0000E5D10000}"/>
    <cellStyle name="SAPBEXHLevel2 2 7 2" xfId="53784" xr:uid="{00000000-0005-0000-0000-0000E6D10000}"/>
    <cellStyle name="SAPBEXHLevel2 2 7 2 2" xfId="53785" xr:uid="{00000000-0005-0000-0000-0000E7D10000}"/>
    <cellStyle name="SAPBEXHLevel2 2 7 3" xfId="53786" xr:uid="{00000000-0005-0000-0000-0000E8D10000}"/>
    <cellStyle name="SAPBEXHLevel2 2 7 3 2" xfId="53787" xr:uid="{00000000-0005-0000-0000-0000E9D10000}"/>
    <cellStyle name="SAPBEXHLevel2 2 7 4" xfId="53788" xr:uid="{00000000-0005-0000-0000-0000EAD10000}"/>
    <cellStyle name="SAPBEXHLevel2 2 8" xfId="53789" xr:uid="{00000000-0005-0000-0000-0000EBD10000}"/>
    <cellStyle name="SAPBEXHLevel2 2 8 2" xfId="53790" xr:uid="{00000000-0005-0000-0000-0000ECD10000}"/>
    <cellStyle name="SAPBEXHLevel2 2 9" xfId="53791" xr:uid="{00000000-0005-0000-0000-0000EDD10000}"/>
    <cellStyle name="SAPBEXHLevel2 2 9 2" xfId="53792" xr:uid="{00000000-0005-0000-0000-0000EED10000}"/>
    <cellStyle name="SAPBEXHLevel2 3" xfId="53793" xr:uid="{00000000-0005-0000-0000-0000EFD10000}"/>
    <cellStyle name="SAPBEXHLevel2 3 10" xfId="53794" xr:uid="{00000000-0005-0000-0000-0000F0D10000}"/>
    <cellStyle name="SAPBEXHLevel2 3 10 2" xfId="53795" xr:uid="{00000000-0005-0000-0000-0000F1D10000}"/>
    <cellStyle name="SAPBEXHLevel2 3 11" xfId="53796" xr:uid="{00000000-0005-0000-0000-0000F2D10000}"/>
    <cellStyle name="SAPBEXHLevel2 3 11 2" xfId="53797" xr:uid="{00000000-0005-0000-0000-0000F3D10000}"/>
    <cellStyle name="SAPBEXHLevel2 3 12" xfId="53798" xr:uid="{00000000-0005-0000-0000-0000F4D10000}"/>
    <cellStyle name="SAPBEXHLevel2 3 13" xfId="53799" xr:uid="{00000000-0005-0000-0000-0000F5D10000}"/>
    <cellStyle name="SAPBEXHLevel2 3 2" xfId="53800" xr:uid="{00000000-0005-0000-0000-0000F6D10000}"/>
    <cellStyle name="SAPBEXHLevel2 3 2 10" xfId="53801" xr:uid="{00000000-0005-0000-0000-0000F7D10000}"/>
    <cellStyle name="SAPBEXHLevel2 3 2 10 2" xfId="53802" xr:uid="{00000000-0005-0000-0000-0000F8D10000}"/>
    <cellStyle name="SAPBEXHLevel2 3 2 11" xfId="53803" xr:uid="{00000000-0005-0000-0000-0000F9D10000}"/>
    <cellStyle name="SAPBEXHLevel2 3 2 2" xfId="53804" xr:uid="{00000000-0005-0000-0000-0000FAD10000}"/>
    <cellStyle name="SAPBEXHLevel2 3 2 2 2" xfId="53805" xr:uid="{00000000-0005-0000-0000-0000FBD10000}"/>
    <cellStyle name="SAPBEXHLevel2 3 2 2 2 2" xfId="53806" xr:uid="{00000000-0005-0000-0000-0000FCD10000}"/>
    <cellStyle name="SAPBEXHLevel2 3 2 2 2 2 2" xfId="53807" xr:uid="{00000000-0005-0000-0000-0000FDD10000}"/>
    <cellStyle name="SAPBEXHLevel2 3 2 2 2 3" xfId="53808" xr:uid="{00000000-0005-0000-0000-0000FED10000}"/>
    <cellStyle name="SAPBEXHLevel2 3 2 2 2 3 2" xfId="53809" xr:uid="{00000000-0005-0000-0000-0000FFD10000}"/>
    <cellStyle name="SAPBEXHLevel2 3 2 2 2 4" xfId="53810" xr:uid="{00000000-0005-0000-0000-000000D20000}"/>
    <cellStyle name="SAPBEXHLevel2 3 2 2 3" xfId="53811" xr:uid="{00000000-0005-0000-0000-000001D20000}"/>
    <cellStyle name="SAPBEXHLevel2 3 2 2 3 2" xfId="53812" xr:uid="{00000000-0005-0000-0000-000002D20000}"/>
    <cellStyle name="SAPBEXHLevel2 3 2 2 3 2 2" xfId="53813" xr:uid="{00000000-0005-0000-0000-000003D20000}"/>
    <cellStyle name="SAPBEXHLevel2 3 2 2 3 3" xfId="53814" xr:uid="{00000000-0005-0000-0000-000004D20000}"/>
    <cellStyle name="SAPBEXHLevel2 3 2 2 4" xfId="53815" xr:uid="{00000000-0005-0000-0000-000005D20000}"/>
    <cellStyle name="SAPBEXHLevel2 3 2 2 4 2" xfId="53816" xr:uid="{00000000-0005-0000-0000-000006D20000}"/>
    <cellStyle name="SAPBEXHLevel2 3 2 2 5" xfId="53817" xr:uid="{00000000-0005-0000-0000-000007D20000}"/>
    <cellStyle name="SAPBEXHLevel2 3 2 3" xfId="53818" xr:uid="{00000000-0005-0000-0000-000008D20000}"/>
    <cellStyle name="SAPBEXHLevel2 3 2 3 2" xfId="53819" xr:uid="{00000000-0005-0000-0000-000009D20000}"/>
    <cellStyle name="SAPBEXHLevel2 3 2 3 2 2" xfId="53820" xr:uid="{00000000-0005-0000-0000-00000AD20000}"/>
    <cellStyle name="SAPBEXHLevel2 3 2 3 2 2 2" xfId="53821" xr:uid="{00000000-0005-0000-0000-00000BD20000}"/>
    <cellStyle name="SAPBEXHLevel2 3 2 3 2 3" xfId="53822" xr:uid="{00000000-0005-0000-0000-00000CD20000}"/>
    <cellStyle name="SAPBEXHLevel2 3 2 3 3" xfId="53823" xr:uid="{00000000-0005-0000-0000-00000DD20000}"/>
    <cellStyle name="SAPBEXHLevel2 3 2 3 3 2" xfId="53824" xr:uid="{00000000-0005-0000-0000-00000ED20000}"/>
    <cellStyle name="SAPBEXHLevel2 3 2 3 4" xfId="53825" xr:uid="{00000000-0005-0000-0000-00000FD20000}"/>
    <cellStyle name="SAPBEXHLevel2 3 2 3 4 2" xfId="53826" xr:uid="{00000000-0005-0000-0000-000010D20000}"/>
    <cellStyle name="SAPBEXHLevel2 3 2 3 5" xfId="53827" xr:uid="{00000000-0005-0000-0000-000011D20000}"/>
    <cellStyle name="SAPBEXHLevel2 3 2 4" xfId="53828" xr:uid="{00000000-0005-0000-0000-000012D20000}"/>
    <cellStyle name="SAPBEXHLevel2 3 2 4 2" xfId="53829" xr:uid="{00000000-0005-0000-0000-000013D20000}"/>
    <cellStyle name="SAPBEXHLevel2 3 2 4 2 2" xfId="53830" xr:uid="{00000000-0005-0000-0000-000014D20000}"/>
    <cellStyle name="SAPBEXHLevel2 3 2 4 3" xfId="53831" xr:uid="{00000000-0005-0000-0000-000015D20000}"/>
    <cellStyle name="SAPBEXHLevel2 3 2 4 3 2" xfId="53832" xr:uid="{00000000-0005-0000-0000-000016D20000}"/>
    <cellStyle name="SAPBEXHLevel2 3 2 4 4" xfId="53833" xr:uid="{00000000-0005-0000-0000-000017D20000}"/>
    <cellStyle name="SAPBEXHLevel2 3 2 5" xfId="53834" xr:uid="{00000000-0005-0000-0000-000018D20000}"/>
    <cellStyle name="SAPBEXHLevel2 3 2 5 2" xfId="53835" xr:uid="{00000000-0005-0000-0000-000019D20000}"/>
    <cellStyle name="SAPBEXHLevel2 3 2 5 2 2" xfId="53836" xr:uid="{00000000-0005-0000-0000-00001AD20000}"/>
    <cellStyle name="SAPBEXHLevel2 3 2 5 3" xfId="53837" xr:uid="{00000000-0005-0000-0000-00001BD20000}"/>
    <cellStyle name="SAPBEXHLevel2 3 2 5 3 2" xfId="53838" xr:uid="{00000000-0005-0000-0000-00001CD20000}"/>
    <cellStyle name="SAPBEXHLevel2 3 2 5 4" xfId="53839" xr:uid="{00000000-0005-0000-0000-00001DD20000}"/>
    <cellStyle name="SAPBEXHLevel2 3 2 6" xfId="53840" xr:uid="{00000000-0005-0000-0000-00001ED20000}"/>
    <cellStyle name="SAPBEXHLevel2 3 2 6 2" xfId="53841" xr:uid="{00000000-0005-0000-0000-00001FD20000}"/>
    <cellStyle name="SAPBEXHLevel2 3 2 6 2 2" xfId="53842" xr:uid="{00000000-0005-0000-0000-000020D20000}"/>
    <cellStyle name="SAPBEXHLevel2 3 2 6 3" xfId="53843" xr:uid="{00000000-0005-0000-0000-000021D20000}"/>
    <cellStyle name="SAPBEXHLevel2 3 2 6 3 2" xfId="53844" xr:uid="{00000000-0005-0000-0000-000022D20000}"/>
    <cellStyle name="SAPBEXHLevel2 3 2 6 4" xfId="53845" xr:uid="{00000000-0005-0000-0000-000023D20000}"/>
    <cellStyle name="SAPBEXHLevel2 3 2 7" xfId="53846" xr:uid="{00000000-0005-0000-0000-000024D20000}"/>
    <cellStyle name="SAPBEXHLevel2 3 2 7 2" xfId="53847" xr:uid="{00000000-0005-0000-0000-000025D20000}"/>
    <cellStyle name="SAPBEXHLevel2 3 2 7 2 2" xfId="53848" xr:uid="{00000000-0005-0000-0000-000026D20000}"/>
    <cellStyle name="SAPBEXHLevel2 3 2 7 3" xfId="53849" xr:uid="{00000000-0005-0000-0000-000027D20000}"/>
    <cellStyle name="SAPBEXHLevel2 3 2 7 3 2" xfId="53850" xr:uid="{00000000-0005-0000-0000-000028D20000}"/>
    <cellStyle name="SAPBEXHLevel2 3 2 7 4" xfId="53851" xr:uid="{00000000-0005-0000-0000-000029D20000}"/>
    <cellStyle name="SAPBEXHLevel2 3 2 8" xfId="53852" xr:uid="{00000000-0005-0000-0000-00002AD20000}"/>
    <cellStyle name="SAPBEXHLevel2 3 2 8 2" xfId="53853" xr:uid="{00000000-0005-0000-0000-00002BD20000}"/>
    <cellStyle name="SAPBEXHLevel2 3 2 9" xfId="53854" xr:uid="{00000000-0005-0000-0000-00002CD20000}"/>
    <cellStyle name="SAPBEXHLevel2 3 2 9 2" xfId="53855" xr:uid="{00000000-0005-0000-0000-00002DD20000}"/>
    <cellStyle name="SAPBEXHLevel2 3 2_Aug" xfId="53856" xr:uid="{00000000-0005-0000-0000-00002ED20000}"/>
    <cellStyle name="SAPBEXHLevel2 3 3" xfId="53857" xr:uid="{00000000-0005-0000-0000-00002FD20000}"/>
    <cellStyle name="SAPBEXHLevel2 3 3 2" xfId="53858" xr:uid="{00000000-0005-0000-0000-000030D20000}"/>
    <cellStyle name="SAPBEXHLevel2 3 3 2 2" xfId="53859" xr:uid="{00000000-0005-0000-0000-000031D20000}"/>
    <cellStyle name="SAPBEXHLevel2 3 3 2 2 2" xfId="53860" xr:uid="{00000000-0005-0000-0000-000032D20000}"/>
    <cellStyle name="SAPBEXHLevel2 3 3 2 2 2 2" xfId="53861" xr:uid="{00000000-0005-0000-0000-000033D20000}"/>
    <cellStyle name="SAPBEXHLevel2 3 3 2 2 3" xfId="53862" xr:uid="{00000000-0005-0000-0000-000034D20000}"/>
    <cellStyle name="SAPBEXHLevel2 3 3 2 3" xfId="53863" xr:uid="{00000000-0005-0000-0000-000035D20000}"/>
    <cellStyle name="SAPBEXHLevel2 3 3 2 3 2" xfId="53864" xr:uid="{00000000-0005-0000-0000-000036D20000}"/>
    <cellStyle name="SAPBEXHLevel2 3 3 2 4" xfId="53865" xr:uid="{00000000-0005-0000-0000-000037D20000}"/>
    <cellStyle name="SAPBEXHLevel2 3 3 2 4 2" xfId="53866" xr:uid="{00000000-0005-0000-0000-000038D20000}"/>
    <cellStyle name="SAPBEXHLevel2 3 3 2 5" xfId="53867" xr:uid="{00000000-0005-0000-0000-000039D20000}"/>
    <cellStyle name="SAPBEXHLevel2 3 3 3" xfId="53868" xr:uid="{00000000-0005-0000-0000-00003AD20000}"/>
    <cellStyle name="SAPBEXHLevel2 3 3 3 2" xfId="53869" xr:uid="{00000000-0005-0000-0000-00003BD20000}"/>
    <cellStyle name="SAPBEXHLevel2 3 3 3 2 2" xfId="53870" xr:uid="{00000000-0005-0000-0000-00003CD20000}"/>
    <cellStyle name="SAPBEXHLevel2 3 3 3 3" xfId="53871" xr:uid="{00000000-0005-0000-0000-00003DD20000}"/>
    <cellStyle name="SAPBEXHLevel2 3 3 3 3 2" xfId="53872" xr:uid="{00000000-0005-0000-0000-00003ED20000}"/>
    <cellStyle name="SAPBEXHLevel2 3 3 3 4" xfId="53873" xr:uid="{00000000-0005-0000-0000-00003FD20000}"/>
    <cellStyle name="SAPBEXHLevel2 3 3 3 4 2" xfId="53874" xr:uid="{00000000-0005-0000-0000-000040D20000}"/>
    <cellStyle name="SAPBEXHLevel2 3 3 3 5" xfId="53875" xr:uid="{00000000-0005-0000-0000-000041D20000}"/>
    <cellStyle name="SAPBEXHLevel2 3 3 4" xfId="53876" xr:uid="{00000000-0005-0000-0000-000042D20000}"/>
    <cellStyle name="SAPBEXHLevel2 3 3 4 2" xfId="53877" xr:uid="{00000000-0005-0000-0000-000043D20000}"/>
    <cellStyle name="SAPBEXHLevel2 3 3 5" xfId="53878" xr:uid="{00000000-0005-0000-0000-000044D20000}"/>
    <cellStyle name="SAPBEXHLevel2 3 3 5 2" xfId="53879" xr:uid="{00000000-0005-0000-0000-000045D20000}"/>
    <cellStyle name="SAPBEXHLevel2 3 3 6" xfId="53880" xr:uid="{00000000-0005-0000-0000-000046D20000}"/>
    <cellStyle name="SAPBEXHLevel2 3 3 6 2" xfId="53881" xr:uid="{00000000-0005-0000-0000-000047D20000}"/>
    <cellStyle name="SAPBEXHLevel2 3 3 7" xfId="53882" xr:uid="{00000000-0005-0000-0000-000048D20000}"/>
    <cellStyle name="SAPBEXHLevel2 3 4" xfId="53883" xr:uid="{00000000-0005-0000-0000-000049D20000}"/>
    <cellStyle name="SAPBEXHLevel2 3 4 2" xfId="53884" xr:uid="{00000000-0005-0000-0000-00004AD20000}"/>
    <cellStyle name="SAPBEXHLevel2 3 4 2 2" xfId="53885" xr:uid="{00000000-0005-0000-0000-00004BD20000}"/>
    <cellStyle name="SAPBEXHLevel2 3 4 2 2 2" xfId="53886" xr:uid="{00000000-0005-0000-0000-00004CD20000}"/>
    <cellStyle name="SAPBEXHLevel2 3 4 2 3" xfId="53887" xr:uid="{00000000-0005-0000-0000-00004DD20000}"/>
    <cellStyle name="SAPBEXHLevel2 3 4 3" xfId="53888" xr:uid="{00000000-0005-0000-0000-00004ED20000}"/>
    <cellStyle name="SAPBEXHLevel2 3 4 3 2" xfId="53889" xr:uid="{00000000-0005-0000-0000-00004FD20000}"/>
    <cellStyle name="SAPBEXHLevel2 3 4 4" xfId="53890" xr:uid="{00000000-0005-0000-0000-000050D20000}"/>
    <cellStyle name="SAPBEXHLevel2 3 4 4 2" xfId="53891" xr:uid="{00000000-0005-0000-0000-000051D20000}"/>
    <cellStyle name="SAPBEXHLevel2 3 4 5" xfId="53892" xr:uid="{00000000-0005-0000-0000-000052D20000}"/>
    <cellStyle name="SAPBEXHLevel2 3 5" xfId="53893" xr:uid="{00000000-0005-0000-0000-000053D20000}"/>
    <cellStyle name="SAPBEXHLevel2 3 5 2" xfId="53894" xr:uid="{00000000-0005-0000-0000-000054D20000}"/>
    <cellStyle name="SAPBEXHLevel2 3 5 2 2" xfId="53895" xr:uid="{00000000-0005-0000-0000-000055D20000}"/>
    <cellStyle name="SAPBEXHLevel2 3 5 3" xfId="53896" xr:uid="{00000000-0005-0000-0000-000056D20000}"/>
    <cellStyle name="SAPBEXHLevel2 3 5 3 2" xfId="53897" xr:uid="{00000000-0005-0000-0000-000057D20000}"/>
    <cellStyle name="SAPBEXHLevel2 3 5 4" xfId="53898" xr:uid="{00000000-0005-0000-0000-000058D20000}"/>
    <cellStyle name="SAPBEXHLevel2 3 6" xfId="53899" xr:uid="{00000000-0005-0000-0000-000059D20000}"/>
    <cellStyle name="SAPBEXHLevel2 3 6 2" xfId="53900" xr:uid="{00000000-0005-0000-0000-00005AD20000}"/>
    <cellStyle name="SAPBEXHLevel2 3 6 2 2" xfId="53901" xr:uid="{00000000-0005-0000-0000-00005BD20000}"/>
    <cellStyle name="SAPBEXHLevel2 3 6 3" xfId="53902" xr:uid="{00000000-0005-0000-0000-00005CD20000}"/>
    <cellStyle name="SAPBEXHLevel2 3 6 3 2" xfId="53903" xr:uid="{00000000-0005-0000-0000-00005DD20000}"/>
    <cellStyle name="SAPBEXHLevel2 3 6 4" xfId="53904" xr:uid="{00000000-0005-0000-0000-00005ED20000}"/>
    <cellStyle name="SAPBEXHLevel2 3 7" xfId="53905" xr:uid="{00000000-0005-0000-0000-00005FD20000}"/>
    <cellStyle name="SAPBEXHLevel2 3 7 2" xfId="53906" xr:uid="{00000000-0005-0000-0000-000060D20000}"/>
    <cellStyle name="SAPBEXHLevel2 3 7 2 2" xfId="53907" xr:uid="{00000000-0005-0000-0000-000061D20000}"/>
    <cellStyle name="SAPBEXHLevel2 3 7 3" xfId="53908" xr:uid="{00000000-0005-0000-0000-000062D20000}"/>
    <cellStyle name="SAPBEXHLevel2 3 7 3 2" xfId="53909" xr:uid="{00000000-0005-0000-0000-000063D20000}"/>
    <cellStyle name="SAPBEXHLevel2 3 7 4" xfId="53910" xr:uid="{00000000-0005-0000-0000-000064D20000}"/>
    <cellStyle name="SAPBEXHLevel2 3 8" xfId="53911" xr:uid="{00000000-0005-0000-0000-000065D20000}"/>
    <cellStyle name="SAPBEXHLevel2 3 8 2" xfId="53912" xr:uid="{00000000-0005-0000-0000-000066D20000}"/>
    <cellStyle name="SAPBEXHLevel2 3 8 2 2" xfId="53913" xr:uid="{00000000-0005-0000-0000-000067D20000}"/>
    <cellStyle name="SAPBEXHLevel2 3 8 3" xfId="53914" xr:uid="{00000000-0005-0000-0000-000068D20000}"/>
    <cellStyle name="SAPBEXHLevel2 3 8 3 2" xfId="53915" xr:uid="{00000000-0005-0000-0000-000069D20000}"/>
    <cellStyle name="SAPBEXHLevel2 3 8 4" xfId="53916" xr:uid="{00000000-0005-0000-0000-00006AD20000}"/>
    <cellStyle name="SAPBEXHLevel2 3 9" xfId="53917" xr:uid="{00000000-0005-0000-0000-00006BD20000}"/>
    <cellStyle name="SAPBEXHLevel2 3 9 2" xfId="53918" xr:uid="{00000000-0005-0000-0000-00006CD20000}"/>
    <cellStyle name="SAPBEXHLevel2 3_Aug" xfId="53919" xr:uid="{00000000-0005-0000-0000-00006DD20000}"/>
    <cellStyle name="SAPBEXHLevel2 4" xfId="53920" xr:uid="{00000000-0005-0000-0000-00006ED20000}"/>
    <cellStyle name="SAPBEXHLevel2 4 10" xfId="53921" xr:uid="{00000000-0005-0000-0000-00006FD20000}"/>
    <cellStyle name="SAPBEXHLevel2 4 10 2" xfId="53922" xr:uid="{00000000-0005-0000-0000-000070D20000}"/>
    <cellStyle name="SAPBEXHLevel2 4 11" xfId="53923" xr:uid="{00000000-0005-0000-0000-000071D20000}"/>
    <cellStyle name="SAPBEXHLevel2 4 11 2" xfId="53924" xr:uid="{00000000-0005-0000-0000-000072D20000}"/>
    <cellStyle name="SAPBEXHLevel2 4 12" xfId="53925" xr:uid="{00000000-0005-0000-0000-000073D20000}"/>
    <cellStyle name="SAPBEXHLevel2 4 2" xfId="53926" xr:uid="{00000000-0005-0000-0000-000074D20000}"/>
    <cellStyle name="SAPBEXHLevel2 4 2 10" xfId="53927" xr:uid="{00000000-0005-0000-0000-000075D20000}"/>
    <cellStyle name="SAPBEXHLevel2 4 2 10 2" xfId="53928" xr:uid="{00000000-0005-0000-0000-000076D20000}"/>
    <cellStyle name="SAPBEXHLevel2 4 2 11" xfId="53929" xr:uid="{00000000-0005-0000-0000-000077D20000}"/>
    <cellStyle name="SAPBEXHLevel2 4 2 2" xfId="53930" xr:uid="{00000000-0005-0000-0000-000078D20000}"/>
    <cellStyle name="SAPBEXHLevel2 4 2 2 2" xfId="53931" xr:uid="{00000000-0005-0000-0000-000079D20000}"/>
    <cellStyle name="SAPBEXHLevel2 4 2 2 2 2" xfId="53932" xr:uid="{00000000-0005-0000-0000-00007AD20000}"/>
    <cellStyle name="SAPBEXHLevel2 4 2 2 2 2 2" xfId="53933" xr:uid="{00000000-0005-0000-0000-00007BD20000}"/>
    <cellStyle name="SAPBEXHLevel2 4 2 2 2 3" xfId="53934" xr:uid="{00000000-0005-0000-0000-00007CD20000}"/>
    <cellStyle name="SAPBEXHLevel2 4 2 2 3" xfId="53935" xr:uid="{00000000-0005-0000-0000-00007DD20000}"/>
    <cellStyle name="SAPBEXHLevel2 4 2 2 3 2" xfId="53936" xr:uid="{00000000-0005-0000-0000-00007ED20000}"/>
    <cellStyle name="SAPBEXHLevel2 4 2 2 4" xfId="53937" xr:uid="{00000000-0005-0000-0000-00007FD20000}"/>
    <cellStyle name="SAPBEXHLevel2 4 2 2 4 2" xfId="53938" xr:uid="{00000000-0005-0000-0000-000080D20000}"/>
    <cellStyle name="SAPBEXHLevel2 4 2 2 5" xfId="53939" xr:uid="{00000000-0005-0000-0000-000081D20000}"/>
    <cellStyle name="SAPBEXHLevel2 4 2 3" xfId="53940" xr:uid="{00000000-0005-0000-0000-000082D20000}"/>
    <cellStyle name="SAPBEXHLevel2 4 2 3 2" xfId="53941" xr:uid="{00000000-0005-0000-0000-000083D20000}"/>
    <cellStyle name="SAPBEXHLevel2 4 2 3 2 2" xfId="53942" xr:uid="{00000000-0005-0000-0000-000084D20000}"/>
    <cellStyle name="SAPBEXHLevel2 4 2 3 3" xfId="53943" xr:uid="{00000000-0005-0000-0000-000085D20000}"/>
    <cellStyle name="SAPBEXHLevel2 4 2 3 3 2" xfId="53944" xr:uid="{00000000-0005-0000-0000-000086D20000}"/>
    <cellStyle name="SAPBEXHLevel2 4 2 3 4" xfId="53945" xr:uid="{00000000-0005-0000-0000-000087D20000}"/>
    <cellStyle name="SAPBEXHLevel2 4 2 3 4 2" xfId="53946" xr:uid="{00000000-0005-0000-0000-000088D20000}"/>
    <cellStyle name="SAPBEXHLevel2 4 2 3 5" xfId="53947" xr:uid="{00000000-0005-0000-0000-000089D20000}"/>
    <cellStyle name="SAPBEXHLevel2 4 2 4" xfId="53948" xr:uid="{00000000-0005-0000-0000-00008AD20000}"/>
    <cellStyle name="SAPBEXHLevel2 4 2 4 2" xfId="53949" xr:uid="{00000000-0005-0000-0000-00008BD20000}"/>
    <cellStyle name="SAPBEXHLevel2 4 2 4 2 2" xfId="53950" xr:uid="{00000000-0005-0000-0000-00008CD20000}"/>
    <cellStyle name="SAPBEXHLevel2 4 2 4 3" xfId="53951" xr:uid="{00000000-0005-0000-0000-00008DD20000}"/>
    <cellStyle name="SAPBEXHLevel2 4 2 4 3 2" xfId="53952" xr:uid="{00000000-0005-0000-0000-00008ED20000}"/>
    <cellStyle name="SAPBEXHLevel2 4 2 4 4" xfId="53953" xr:uid="{00000000-0005-0000-0000-00008FD20000}"/>
    <cellStyle name="SAPBEXHLevel2 4 2 5" xfId="53954" xr:uid="{00000000-0005-0000-0000-000090D20000}"/>
    <cellStyle name="SAPBEXHLevel2 4 2 5 2" xfId="53955" xr:uid="{00000000-0005-0000-0000-000091D20000}"/>
    <cellStyle name="SAPBEXHLevel2 4 2 5 2 2" xfId="53956" xr:uid="{00000000-0005-0000-0000-000092D20000}"/>
    <cellStyle name="SAPBEXHLevel2 4 2 5 3" xfId="53957" xr:uid="{00000000-0005-0000-0000-000093D20000}"/>
    <cellStyle name="SAPBEXHLevel2 4 2 5 3 2" xfId="53958" xr:uid="{00000000-0005-0000-0000-000094D20000}"/>
    <cellStyle name="SAPBEXHLevel2 4 2 5 4" xfId="53959" xr:uid="{00000000-0005-0000-0000-000095D20000}"/>
    <cellStyle name="SAPBEXHLevel2 4 2 6" xfId="53960" xr:uid="{00000000-0005-0000-0000-000096D20000}"/>
    <cellStyle name="SAPBEXHLevel2 4 2 6 2" xfId="53961" xr:uid="{00000000-0005-0000-0000-000097D20000}"/>
    <cellStyle name="SAPBEXHLevel2 4 2 6 2 2" xfId="53962" xr:uid="{00000000-0005-0000-0000-000098D20000}"/>
    <cellStyle name="SAPBEXHLevel2 4 2 6 3" xfId="53963" xr:uid="{00000000-0005-0000-0000-000099D20000}"/>
    <cellStyle name="SAPBEXHLevel2 4 2 6 3 2" xfId="53964" xr:uid="{00000000-0005-0000-0000-00009AD20000}"/>
    <cellStyle name="SAPBEXHLevel2 4 2 6 4" xfId="53965" xr:uid="{00000000-0005-0000-0000-00009BD20000}"/>
    <cellStyle name="SAPBEXHLevel2 4 2 7" xfId="53966" xr:uid="{00000000-0005-0000-0000-00009CD20000}"/>
    <cellStyle name="SAPBEXHLevel2 4 2 7 2" xfId="53967" xr:uid="{00000000-0005-0000-0000-00009DD20000}"/>
    <cellStyle name="SAPBEXHLevel2 4 2 7 2 2" xfId="53968" xr:uid="{00000000-0005-0000-0000-00009ED20000}"/>
    <cellStyle name="SAPBEXHLevel2 4 2 7 3" xfId="53969" xr:uid="{00000000-0005-0000-0000-00009FD20000}"/>
    <cellStyle name="SAPBEXHLevel2 4 2 7 3 2" xfId="53970" xr:uid="{00000000-0005-0000-0000-0000A0D20000}"/>
    <cellStyle name="SAPBEXHLevel2 4 2 7 4" xfId="53971" xr:uid="{00000000-0005-0000-0000-0000A1D20000}"/>
    <cellStyle name="SAPBEXHLevel2 4 2 8" xfId="53972" xr:uid="{00000000-0005-0000-0000-0000A2D20000}"/>
    <cellStyle name="SAPBEXHLevel2 4 2 8 2" xfId="53973" xr:uid="{00000000-0005-0000-0000-0000A3D20000}"/>
    <cellStyle name="SAPBEXHLevel2 4 2 9" xfId="53974" xr:uid="{00000000-0005-0000-0000-0000A4D20000}"/>
    <cellStyle name="SAPBEXHLevel2 4 2 9 2" xfId="53975" xr:uid="{00000000-0005-0000-0000-0000A5D20000}"/>
    <cellStyle name="SAPBEXHLevel2 4 3" xfId="53976" xr:uid="{00000000-0005-0000-0000-0000A6D20000}"/>
    <cellStyle name="SAPBEXHLevel2 4 3 2" xfId="53977" xr:uid="{00000000-0005-0000-0000-0000A7D20000}"/>
    <cellStyle name="SAPBEXHLevel2 4 3 2 2" xfId="53978" xr:uid="{00000000-0005-0000-0000-0000A8D20000}"/>
    <cellStyle name="SAPBEXHLevel2 4 3 2 2 2" xfId="53979" xr:uid="{00000000-0005-0000-0000-0000A9D20000}"/>
    <cellStyle name="SAPBEXHLevel2 4 3 2 3" xfId="53980" xr:uid="{00000000-0005-0000-0000-0000AAD20000}"/>
    <cellStyle name="SAPBEXHLevel2 4 3 2 3 2" xfId="53981" xr:uid="{00000000-0005-0000-0000-0000ABD20000}"/>
    <cellStyle name="SAPBEXHLevel2 4 3 2 4" xfId="53982" xr:uid="{00000000-0005-0000-0000-0000ACD20000}"/>
    <cellStyle name="SAPBEXHLevel2 4 3 2 4 2" xfId="53983" xr:uid="{00000000-0005-0000-0000-0000ADD20000}"/>
    <cellStyle name="SAPBEXHLevel2 4 3 2 5" xfId="53984" xr:uid="{00000000-0005-0000-0000-0000AED20000}"/>
    <cellStyle name="SAPBEXHLevel2 4 3 3" xfId="53985" xr:uid="{00000000-0005-0000-0000-0000AFD20000}"/>
    <cellStyle name="SAPBEXHLevel2 4 3 3 2" xfId="53986" xr:uid="{00000000-0005-0000-0000-0000B0D20000}"/>
    <cellStyle name="SAPBEXHLevel2 4 3 3 2 2" xfId="53987" xr:uid="{00000000-0005-0000-0000-0000B1D20000}"/>
    <cellStyle name="SAPBEXHLevel2 4 3 3 3" xfId="53988" xr:uid="{00000000-0005-0000-0000-0000B2D20000}"/>
    <cellStyle name="SAPBEXHLevel2 4 3 3 3 2" xfId="53989" xr:uid="{00000000-0005-0000-0000-0000B3D20000}"/>
    <cellStyle name="SAPBEXHLevel2 4 3 3 4" xfId="53990" xr:uid="{00000000-0005-0000-0000-0000B4D20000}"/>
    <cellStyle name="SAPBEXHLevel2 4 3 4" xfId="53991" xr:uid="{00000000-0005-0000-0000-0000B5D20000}"/>
    <cellStyle name="SAPBEXHLevel2 4 3 4 2" xfId="53992" xr:uid="{00000000-0005-0000-0000-0000B6D20000}"/>
    <cellStyle name="SAPBEXHLevel2 4 3 5" xfId="53993" xr:uid="{00000000-0005-0000-0000-0000B7D20000}"/>
    <cellStyle name="SAPBEXHLevel2 4 3 5 2" xfId="53994" xr:uid="{00000000-0005-0000-0000-0000B8D20000}"/>
    <cellStyle name="SAPBEXHLevel2 4 3 6" xfId="53995" xr:uid="{00000000-0005-0000-0000-0000B9D20000}"/>
    <cellStyle name="SAPBEXHLevel2 4 3 6 2" xfId="53996" xr:uid="{00000000-0005-0000-0000-0000BAD20000}"/>
    <cellStyle name="SAPBEXHLevel2 4 3 7" xfId="53997" xr:uid="{00000000-0005-0000-0000-0000BBD20000}"/>
    <cellStyle name="SAPBEXHLevel2 4 4" xfId="53998" xr:uid="{00000000-0005-0000-0000-0000BCD20000}"/>
    <cellStyle name="SAPBEXHLevel2 4 4 2" xfId="53999" xr:uid="{00000000-0005-0000-0000-0000BDD20000}"/>
    <cellStyle name="SAPBEXHLevel2 4 4 2 2" xfId="54000" xr:uid="{00000000-0005-0000-0000-0000BED20000}"/>
    <cellStyle name="SAPBEXHLevel2 4 4 3" xfId="54001" xr:uid="{00000000-0005-0000-0000-0000BFD20000}"/>
    <cellStyle name="SAPBEXHLevel2 4 4 3 2" xfId="54002" xr:uid="{00000000-0005-0000-0000-0000C0D20000}"/>
    <cellStyle name="SAPBEXHLevel2 4 4 4" xfId="54003" xr:uid="{00000000-0005-0000-0000-0000C1D20000}"/>
    <cellStyle name="SAPBEXHLevel2 4 5" xfId="54004" xr:uid="{00000000-0005-0000-0000-0000C2D20000}"/>
    <cellStyle name="SAPBEXHLevel2 4 5 2" xfId="54005" xr:uid="{00000000-0005-0000-0000-0000C3D20000}"/>
    <cellStyle name="SAPBEXHLevel2 4 5 2 2" xfId="54006" xr:uid="{00000000-0005-0000-0000-0000C4D20000}"/>
    <cellStyle name="SAPBEXHLevel2 4 5 3" xfId="54007" xr:uid="{00000000-0005-0000-0000-0000C5D20000}"/>
    <cellStyle name="SAPBEXHLevel2 4 5 3 2" xfId="54008" xr:uid="{00000000-0005-0000-0000-0000C6D20000}"/>
    <cellStyle name="SAPBEXHLevel2 4 5 4" xfId="54009" xr:uid="{00000000-0005-0000-0000-0000C7D20000}"/>
    <cellStyle name="SAPBEXHLevel2 4 6" xfId="54010" xr:uid="{00000000-0005-0000-0000-0000C8D20000}"/>
    <cellStyle name="SAPBEXHLevel2 4 6 2" xfId="54011" xr:uid="{00000000-0005-0000-0000-0000C9D20000}"/>
    <cellStyle name="SAPBEXHLevel2 4 6 2 2" xfId="54012" xr:uid="{00000000-0005-0000-0000-0000CAD20000}"/>
    <cellStyle name="SAPBEXHLevel2 4 6 3" xfId="54013" xr:uid="{00000000-0005-0000-0000-0000CBD20000}"/>
    <cellStyle name="SAPBEXHLevel2 4 6 3 2" xfId="54014" xr:uid="{00000000-0005-0000-0000-0000CCD20000}"/>
    <cellStyle name="SAPBEXHLevel2 4 6 4" xfId="54015" xr:uid="{00000000-0005-0000-0000-0000CDD20000}"/>
    <cellStyle name="SAPBEXHLevel2 4 7" xfId="54016" xr:uid="{00000000-0005-0000-0000-0000CED20000}"/>
    <cellStyle name="SAPBEXHLevel2 4 7 2" xfId="54017" xr:uid="{00000000-0005-0000-0000-0000CFD20000}"/>
    <cellStyle name="SAPBEXHLevel2 4 7 2 2" xfId="54018" xr:uid="{00000000-0005-0000-0000-0000D0D20000}"/>
    <cellStyle name="SAPBEXHLevel2 4 7 3" xfId="54019" xr:uid="{00000000-0005-0000-0000-0000D1D20000}"/>
    <cellStyle name="SAPBEXHLevel2 4 7 3 2" xfId="54020" xr:uid="{00000000-0005-0000-0000-0000D2D20000}"/>
    <cellStyle name="SAPBEXHLevel2 4 7 4" xfId="54021" xr:uid="{00000000-0005-0000-0000-0000D3D20000}"/>
    <cellStyle name="SAPBEXHLevel2 4 8" xfId="54022" xr:uid="{00000000-0005-0000-0000-0000D4D20000}"/>
    <cellStyle name="SAPBEXHLevel2 4 8 2" xfId="54023" xr:uid="{00000000-0005-0000-0000-0000D5D20000}"/>
    <cellStyle name="SAPBEXHLevel2 4 8 2 2" xfId="54024" xr:uid="{00000000-0005-0000-0000-0000D6D20000}"/>
    <cellStyle name="SAPBEXHLevel2 4 8 3" xfId="54025" xr:uid="{00000000-0005-0000-0000-0000D7D20000}"/>
    <cellStyle name="SAPBEXHLevel2 4 8 3 2" xfId="54026" xr:uid="{00000000-0005-0000-0000-0000D8D20000}"/>
    <cellStyle name="SAPBEXHLevel2 4 8 4" xfId="54027" xr:uid="{00000000-0005-0000-0000-0000D9D20000}"/>
    <cellStyle name="SAPBEXHLevel2 4 9" xfId="54028" xr:uid="{00000000-0005-0000-0000-0000DAD20000}"/>
    <cellStyle name="SAPBEXHLevel2 4 9 2" xfId="54029" xr:uid="{00000000-0005-0000-0000-0000DBD20000}"/>
    <cellStyle name="SAPBEXHLevel2 4_Aug" xfId="54030" xr:uid="{00000000-0005-0000-0000-0000DCD20000}"/>
    <cellStyle name="SAPBEXHLevel2 5" xfId="54031" xr:uid="{00000000-0005-0000-0000-0000DDD20000}"/>
    <cellStyle name="SAPBEXHLevel2 5 10" xfId="54032" xr:uid="{00000000-0005-0000-0000-0000DED20000}"/>
    <cellStyle name="SAPBEXHLevel2 5 10 2" xfId="54033" xr:uid="{00000000-0005-0000-0000-0000DFD20000}"/>
    <cellStyle name="SAPBEXHLevel2 5 11" xfId="54034" xr:uid="{00000000-0005-0000-0000-0000E0D20000}"/>
    <cellStyle name="SAPBEXHLevel2 5 2" xfId="54035" xr:uid="{00000000-0005-0000-0000-0000E1D20000}"/>
    <cellStyle name="SAPBEXHLevel2 5 2 10" xfId="54036" xr:uid="{00000000-0005-0000-0000-0000E2D20000}"/>
    <cellStyle name="SAPBEXHLevel2 5 2 10 2" xfId="54037" xr:uid="{00000000-0005-0000-0000-0000E3D20000}"/>
    <cellStyle name="SAPBEXHLevel2 5 2 11" xfId="54038" xr:uid="{00000000-0005-0000-0000-0000E4D20000}"/>
    <cellStyle name="SAPBEXHLevel2 5 2 2" xfId="54039" xr:uid="{00000000-0005-0000-0000-0000E5D20000}"/>
    <cellStyle name="SAPBEXHLevel2 5 2 2 2" xfId="54040" xr:uid="{00000000-0005-0000-0000-0000E6D20000}"/>
    <cellStyle name="SAPBEXHLevel2 5 2 2 2 2" xfId="54041" xr:uid="{00000000-0005-0000-0000-0000E7D20000}"/>
    <cellStyle name="SAPBEXHLevel2 5 2 2 2 2 2" xfId="54042" xr:uid="{00000000-0005-0000-0000-0000E8D20000}"/>
    <cellStyle name="SAPBEXHLevel2 5 2 2 2 3" xfId="54043" xr:uid="{00000000-0005-0000-0000-0000E9D20000}"/>
    <cellStyle name="SAPBEXHLevel2 5 2 2 3" xfId="54044" xr:uid="{00000000-0005-0000-0000-0000EAD20000}"/>
    <cellStyle name="SAPBEXHLevel2 5 2 2 3 2" xfId="54045" xr:uid="{00000000-0005-0000-0000-0000EBD20000}"/>
    <cellStyle name="SAPBEXHLevel2 5 2 2 4" xfId="54046" xr:uid="{00000000-0005-0000-0000-0000ECD20000}"/>
    <cellStyle name="SAPBEXHLevel2 5 2 2 4 2" xfId="54047" xr:uid="{00000000-0005-0000-0000-0000EDD20000}"/>
    <cellStyle name="SAPBEXHLevel2 5 2 2 5" xfId="54048" xr:uid="{00000000-0005-0000-0000-0000EED20000}"/>
    <cellStyle name="SAPBEXHLevel2 5 2 3" xfId="54049" xr:uid="{00000000-0005-0000-0000-0000EFD20000}"/>
    <cellStyle name="SAPBEXHLevel2 5 2 3 2" xfId="54050" xr:uid="{00000000-0005-0000-0000-0000F0D20000}"/>
    <cellStyle name="SAPBEXHLevel2 5 2 3 2 2" xfId="54051" xr:uid="{00000000-0005-0000-0000-0000F1D20000}"/>
    <cellStyle name="SAPBEXHLevel2 5 2 3 3" xfId="54052" xr:uid="{00000000-0005-0000-0000-0000F2D20000}"/>
    <cellStyle name="SAPBEXHLevel2 5 2 3 3 2" xfId="54053" xr:uid="{00000000-0005-0000-0000-0000F3D20000}"/>
    <cellStyle name="SAPBEXHLevel2 5 2 3 4" xfId="54054" xr:uid="{00000000-0005-0000-0000-0000F4D20000}"/>
    <cellStyle name="SAPBEXHLevel2 5 2 3 4 2" xfId="54055" xr:uid="{00000000-0005-0000-0000-0000F5D20000}"/>
    <cellStyle name="SAPBEXHLevel2 5 2 3 5" xfId="54056" xr:uid="{00000000-0005-0000-0000-0000F6D20000}"/>
    <cellStyle name="SAPBEXHLevel2 5 2 4" xfId="54057" xr:uid="{00000000-0005-0000-0000-0000F7D20000}"/>
    <cellStyle name="SAPBEXHLevel2 5 2 4 2" xfId="54058" xr:uid="{00000000-0005-0000-0000-0000F8D20000}"/>
    <cellStyle name="SAPBEXHLevel2 5 2 4 2 2" xfId="54059" xr:uid="{00000000-0005-0000-0000-0000F9D20000}"/>
    <cellStyle name="SAPBEXHLevel2 5 2 4 3" xfId="54060" xr:uid="{00000000-0005-0000-0000-0000FAD20000}"/>
    <cellStyle name="SAPBEXHLevel2 5 2 4 3 2" xfId="54061" xr:uid="{00000000-0005-0000-0000-0000FBD20000}"/>
    <cellStyle name="SAPBEXHLevel2 5 2 4 4" xfId="54062" xr:uid="{00000000-0005-0000-0000-0000FCD20000}"/>
    <cellStyle name="SAPBEXHLevel2 5 2 5" xfId="54063" xr:uid="{00000000-0005-0000-0000-0000FDD20000}"/>
    <cellStyle name="SAPBEXHLevel2 5 2 5 2" xfId="54064" xr:uid="{00000000-0005-0000-0000-0000FED20000}"/>
    <cellStyle name="SAPBEXHLevel2 5 2 5 2 2" xfId="54065" xr:uid="{00000000-0005-0000-0000-0000FFD20000}"/>
    <cellStyle name="SAPBEXHLevel2 5 2 5 3" xfId="54066" xr:uid="{00000000-0005-0000-0000-000000D30000}"/>
    <cellStyle name="SAPBEXHLevel2 5 2 5 3 2" xfId="54067" xr:uid="{00000000-0005-0000-0000-000001D30000}"/>
    <cellStyle name="SAPBEXHLevel2 5 2 5 4" xfId="54068" xr:uid="{00000000-0005-0000-0000-000002D30000}"/>
    <cellStyle name="SAPBEXHLevel2 5 2 6" xfId="54069" xr:uid="{00000000-0005-0000-0000-000003D30000}"/>
    <cellStyle name="SAPBEXHLevel2 5 2 6 2" xfId="54070" xr:uid="{00000000-0005-0000-0000-000004D30000}"/>
    <cellStyle name="SAPBEXHLevel2 5 2 6 2 2" xfId="54071" xr:uid="{00000000-0005-0000-0000-000005D30000}"/>
    <cellStyle name="SAPBEXHLevel2 5 2 6 3" xfId="54072" xr:uid="{00000000-0005-0000-0000-000006D30000}"/>
    <cellStyle name="SAPBEXHLevel2 5 2 6 3 2" xfId="54073" xr:uid="{00000000-0005-0000-0000-000007D30000}"/>
    <cellStyle name="SAPBEXHLevel2 5 2 6 4" xfId="54074" xr:uid="{00000000-0005-0000-0000-000008D30000}"/>
    <cellStyle name="SAPBEXHLevel2 5 2 7" xfId="54075" xr:uid="{00000000-0005-0000-0000-000009D30000}"/>
    <cellStyle name="SAPBEXHLevel2 5 2 7 2" xfId="54076" xr:uid="{00000000-0005-0000-0000-00000AD30000}"/>
    <cellStyle name="SAPBEXHLevel2 5 2 7 2 2" xfId="54077" xr:uid="{00000000-0005-0000-0000-00000BD30000}"/>
    <cellStyle name="SAPBEXHLevel2 5 2 7 3" xfId="54078" xr:uid="{00000000-0005-0000-0000-00000CD30000}"/>
    <cellStyle name="SAPBEXHLevel2 5 2 7 3 2" xfId="54079" xr:uid="{00000000-0005-0000-0000-00000DD30000}"/>
    <cellStyle name="SAPBEXHLevel2 5 2 7 4" xfId="54080" xr:uid="{00000000-0005-0000-0000-00000ED30000}"/>
    <cellStyle name="SAPBEXHLevel2 5 2 8" xfId="54081" xr:uid="{00000000-0005-0000-0000-00000FD30000}"/>
    <cellStyle name="SAPBEXHLevel2 5 2 8 2" xfId="54082" xr:uid="{00000000-0005-0000-0000-000010D30000}"/>
    <cellStyle name="SAPBEXHLevel2 5 2 9" xfId="54083" xr:uid="{00000000-0005-0000-0000-000011D30000}"/>
    <cellStyle name="SAPBEXHLevel2 5 2 9 2" xfId="54084" xr:uid="{00000000-0005-0000-0000-000012D30000}"/>
    <cellStyle name="SAPBEXHLevel2 5 3" xfId="54085" xr:uid="{00000000-0005-0000-0000-000013D30000}"/>
    <cellStyle name="SAPBEXHLevel2 5 3 2" xfId="54086" xr:uid="{00000000-0005-0000-0000-000014D30000}"/>
    <cellStyle name="SAPBEXHLevel2 5 3 2 2" xfId="54087" xr:uid="{00000000-0005-0000-0000-000015D30000}"/>
    <cellStyle name="SAPBEXHLevel2 5 3 2 2 2" xfId="54088" xr:uid="{00000000-0005-0000-0000-000016D30000}"/>
    <cellStyle name="SAPBEXHLevel2 5 3 2 3" xfId="54089" xr:uid="{00000000-0005-0000-0000-000017D30000}"/>
    <cellStyle name="SAPBEXHLevel2 5 3 3" xfId="54090" xr:uid="{00000000-0005-0000-0000-000018D30000}"/>
    <cellStyle name="SAPBEXHLevel2 5 3 3 2" xfId="54091" xr:uid="{00000000-0005-0000-0000-000019D30000}"/>
    <cellStyle name="SAPBEXHLevel2 5 3 4" xfId="54092" xr:uid="{00000000-0005-0000-0000-00001AD30000}"/>
    <cellStyle name="SAPBEXHLevel2 5 3 4 2" xfId="54093" xr:uid="{00000000-0005-0000-0000-00001BD30000}"/>
    <cellStyle name="SAPBEXHLevel2 5 3 5" xfId="54094" xr:uid="{00000000-0005-0000-0000-00001CD30000}"/>
    <cellStyle name="SAPBEXHLevel2 5 4" xfId="54095" xr:uid="{00000000-0005-0000-0000-00001DD30000}"/>
    <cellStyle name="SAPBEXHLevel2 5 4 2" xfId="54096" xr:uid="{00000000-0005-0000-0000-00001ED30000}"/>
    <cellStyle name="SAPBEXHLevel2 5 4 2 2" xfId="54097" xr:uid="{00000000-0005-0000-0000-00001FD30000}"/>
    <cellStyle name="SAPBEXHLevel2 5 4 3" xfId="54098" xr:uid="{00000000-0005-0000-0000-000020D30000}"/>
    <cellStyle name="SAPBEXHLevel2 5 4 3 2" xfId="54099" xr:uid="{00000000-0005-0000-0000-000021D30000}"/>
    <cellStyle name="SAPBEXHLevel2 5 4 4" xfId="54100" xr:uid="{00000000-0005-0000-0000-000022D30000}"/>
    <cellStyle name="SAPBEXHLevel2 5 5" xfId="54101" xr:uid="{00000000-0005-0000-0000-000023D30000}"/>
    <cellStyle name="SAPBEXHLevel2 5 5 2" xfId="54102" xr:uid="{00000000-0005-0000-0000-000024D30000}"/>
    <cellStyle name="SAPBEXHLevel2 5 5 2 2" xfId="54103" xr:uid="{00000000-0005-0000-0000-000025D30000}"/>
    <cellStyle name="SAPBEXHLevel2 5 5 3" xfId="54104" xr:uid="{00000000-0005-0000-0000-000026D30000}"/>
    <cellStyle name="SAPBEXHLevel2 5 5 3 2" xfId="54105" xr:uid="{00000000-0005-0000-0000-000027D30000}"/>
    <cellStyle name="SAPBEXHLevel2 5 5 4" xfId="54106" xr:uid="{00000000-0005-0000-0000-000028D30000}"/>
    <cellStyle name="SAPBEXHLevel2 5 6" xfId="54107" xr:uid="{00000000-0005-0000-0000-000029D30000}"/>
    <cellStyle name="SAPBEXHLevel2 5 6 2" xfId="54108" xr:uid="{00000000-0005-0000-0000-00002AD30000}"/>
    <cellStyle name="SAPBEXHLevel2 5 6 2 2" xfId="54109" xr:uid="{00000000-0005-0000-0000-00002BD30000}"/>
    <cellStyle name="SAPBEXHLevel2 5 6 3" xfId="54110" xr:uid="{00000000-0005-0000-0000-00002CD30000}"/>
    <cellStyle name="SAPBEXHLevel2 5 6 3 2" xfId="54111" xr:uid="{00000000-0005-0000-0000-00002DD30000}"/>
    <cellStyle name="SAPBEXHLevel2 5 6 4" xfId="54112" xr:uid="{00000000-0005-0000-0000-00002ED30000}"/>
    <cellStyle name="SAPBEXHLevel2 5 7" xfId="54113" xr:uid="{00000000-0005-0000-0000-00002FD30000}"/>
    <cellStyle name="SAPBEXHLevel2 5 7 2" xfId="54114" xr:uid="{00000000-0005-0000-0000-000030D30000}"/>
    <cellStyle name="SAPBEXHLevel2 5 7 2 2" xfId="54115" xr:uid="{00000000-0005-0000-0000-000031D30000}"/>
    <cellStyle name="SAPBEXHLevel2 5 7 3" xfId="54116" xr:uid="{00000000-0005-0000-0000-000032D30000}"/>
    <cellStyle name="SAPBEXHLevel2 5 7 3 2" xfId="54117" xr:uid="{00000000-0005-0000-0000-000033D30000}"/>
    <cellStyle name="SAPBEXHLevel2 5 7 4" xfId="54118" xr:uid="{00000000-0005-0000-0000-000034D30000}"/>
    <cellStyle name="SAPBEXHLevel2 5 8" xfId="54119" xr:uid="{00000000-0005-0000-0000-000035D30000}"/>
    <cellStyle name="SAPBEXHLevel2 5 8 2" xfId="54120" xr:uid="{00000000-0005-0000-0000-000036D30000}"/>
    <cellStyle name="SAPBEXHLevel2 5 9" xfId="54121" xr:uid="{00000000-0005-0000-0000-000037D30000}"/>
    <cellStyle name="SAPBEXHLevel2 5 9 2" xfId="54122" xr:uid="{00000000-0005-0000-0000-000038D30000}"/>
    <cellStyle name="SAPBEXHLevel2 5_Aug" xfId="54123" xr:uid="{00000000-0005-0000-0000-000039D30000}"/>
    <cellStyle name="SAPBEXHLevel2 6" xfId="54124" xr:uid="{00000000-0005-0000-0000-00003AD30000}"/>
    <cellStyle name="SAPBEXHLevel2 6 10" xfId="54125" xr:uid="{00000000-0005-0000-0000-00003BD30000}"/>
    <cellStyle name="SAPBEXHLevel2 6 10 2" xfId="54126" xr:uid="{00000000-0005-0000-0000-00003CD30000}"/>
    <cellStyle name="SAPBEXHLevel2 6 11" xfId="54127" xr:uid="{00000000-0005-0000-0000-00003DD30000}"/>
    <cellStyle name="SAPBEXHLevel2 6 2" xfId="54128" xr:uid="{00000000-0005-0000-0000-00003ED30000}"/>
    <cellStyle name="SAPBEXHLevel2 6 2 2" xfId="54129" xr:uid="{00000000-0005-0000-0000-00003FD30000}"/>
    <cellStyle name="SAPBEXHLevel2 6 2 2 2" xfId="54130" xr:uid="{00000000-0005-0000-0000-000040D30000}"/>
    <cellStyle name="SAPBEXHLevel2 6 2 2 2 2" xfId="54131" xr:uid="{00000000-0005-0000-0000-000041D30000}"/>
    <cellStyle name="SAPBEXHLevel2 6 2 2 3" xfId="54132" xr:uid="{00000000-0005-0000-0000-000042D30000}"/>
    <cellStyle name="SAPBEXHLevel2 6 2 2 3 2" xfId="54133" xr:uid="{00000000-0005-0000-0000-000043D30000}"/>
    <cellStyle name="SAPBEXHLevel2 6 2 2 4" xfId="54134" xr:uid="{00000000-0005-0000-0000-000044D30000}"/>
    <cellStyle name="SAPBEXHLevel2 6 2 2 4 2" xfId="54135" xr:uid="{00000000-0005-0000-0000-000045D30000}"/>
    <cellStyle name="SAPBEXHLevel2 6 2 2 5" xfId="54136" xr:uid="{00000000-0005-0000-0000-000046D30000}"/>
    <cellStyle name="SAPBEXHLevel2 6 2 3" xfId="54137" xr:uid="{00000000-0005-0000-0000-000047D30000}"/>
    <cellStyle name="SAPBEXHLevel2 6 2 3 2" xfId="54138" xr:uid="{00000000-0005-0000-0000-000048D30000}"/>
    <cellStyle name="SAPBEXHLevel2 6 2 3 2 2" xfId="54139" xr:uid="{00000000-0005-0000-0000-000049D30000}"/>
    <cellStyle name="SAPBEXHLevel2 6 2 3 3" xfId="54140" xr:uid="{00000000-0005-0000-0000-00004AD30000}"/>
    <cellStyle name="SAPBEXHLevel2 6 2 3 3 2" xfId="54141" xr:uid="{00000000-0005-0000-0000-00004BD30000}"/>
    <cellStyle name="SAPBEXHLevel2 6 2 3 4" xfId="54142" xr:uid="{00000000-0005-0000-0000-00004CD30000}"/>
    <cellStyle name="SAPBEXHLevel2 6 2 4" xfId="54143" xr:uid="{00000000-0005-0000-0000-00004DD30000}"/>
    <cellStyle name="SAPBEXHLevel2 6 2 4 2" xfId="54144" xr:uid="{00000000-0005-0000-0000-00004ED30000}"/>
    <cellStyle name="SAPBEXHLevel2 6 2 5" xfId="54145" xr:uid="{00000000-0005-0000-0000-00004FD30000}"/>
    <cellStyle name="SAPBEXHLevel2 6 2 5 2" xfId="54146" xr:uid="{00000000-0005-0000-0000-000050D30000}"/>
    <cellStyle name="SAPBEXHLevel2 6 2 6" xfId="54147" xr:uid="{00000000-0005-0000-0000-000051D30000}"/>
    <cellStyle name="SAPBEXHLevel2 6 2 6 2" xfId="54148" xr:uid="{00000000-0005-0000-0000-000052D30000}"/>
    <cellStyle name="SAPBEXHLevel2 6 2 7" xfId="54149" xr:uid="{00000000-0005-0000-0000-000053D30000}"/>
    <cellStyle name="SAPBEXHLevel2 6 3" xfId="54150" xr:uid="{00000000-0005-0000-0000-000054D30000}"/>
    <cellStyle name="SAPBEXHLevel2 6 3 2" xfId="54151" xr:uid="{00000000-0005-0000-0000-000055D30000}"/>
    <cellStyle name="SAPBEXHLevel2 6 3 2 2" xfId="54152" xr:uid="{00000000-0005-0000-0000-000056D30000}"/>
    <cellStyle name="SAPBEXHLevel2 6 3 3" xfId="54153" xr:uid="{00000000-0005-0000-0000-000057D30000}"/>
    <cellStyle name="SAPBEXHLevel2 6 3 3 2" xfId="54154" xr:uid="{00000000-0005-0000-0000-000058D30000}"/>
    <cellStyle name="SAPBEXHLevel2 6 3 4" xfId="54155" xr:uid="{00000000-0005-0000-0000-000059D30000}"/>
    <cellStyle name="SAPBEXHLevel2 6 3 4 2" xfId="54156" xr:uid="{00000000-0005-0000-0000-00005AD30000}"/>
    <cellStyle name="SAPBEXHLevel2 6 3 5" xfId="54157" xr:uid="{00000000-0005-0000-0000-00005BD30000}"/>
    <cellStyle name="SAPBEXHLevel2 6 4" xfId="54158" xr:uid="{00000000-0005-0000-0000-00005CD30000}"/>
    <cellStyle name="SAPBEXHLevel2 6 4 2" xfId="54159" xr:uid="{00000000-0005-0000-0000-00005DD30000}"/>
    <cellStyle name="SAPBEXHLevel2 6 4 2 2" xfId="54160" xr:uid="{00000000-0005-0000-0000-00005ED30000}"/>
    <cellStyle name="SAPBEXHLevel2 6 4 3" xfId="54161" xr:uid="{00000000-0005-0000-0000-00005FD30000}"/>
    <cellStyle name="SAPBEXHLevel2 6 4 3 2" xfId="54162" xr:uid="{00000000-0005-0000-0000-000060D30000}"/>
    <cellStyle name="SAPBEXHLevel2 6 4 4" xfId="54163" xr:uid="{00000000-0005-0000-0000-000061D30000}"/>
    <cellStyle name="SAPBEXHLevel2 6 5" xfId="54164" xr:uid="{00000000-0005-0000-0000-000062D30000}"/>
    <cellStyle name="SAPBEXHLevel2 6 5 2" xfId="54165" xr:uid="{00000000-0005-0000-0000-000063D30000}"/>
    <cellStyle name="SAPBEXHLevel2 6 5 2 2" xfId="54166" xr:uid="{00000000-0005-0000-0000-000064D30000}"/>
    <cellStyle name="SAPBEXHLevel2 6 5 3" xfId="54167" xr:uid="{00000000-0005-0000-0000-000065D30000}"/>
    <cellStyle name="SAPBEXHLevel2 6 5 3 2" xfId="54168" xr:uid="{00000000-0005-0000-0000-000066D30000}"/>
    <cellStyle name="SAPBEXHLevel2 6 5 4" xfId="54169" xr:uid="{00000000-0005-0000-0000-000067D30000}"/>
    <cellStyle name="SAPBEXHLevel2 6 6" xfId="54170" xr:uid="{00000000-0005-0000-0000-000068D30000}"/>
    <cellStyle name="SAPBEXHLevel2 6 6 2" xfId="54171" xr:uid="{00000000-0005-0000-0000-000069D30000}"/>
    <cellStyle name="SAPBEXHLevel2 6 6 2 2" xfId="54172" xr:uid="{00000000-0005-0000-0000-00006AD30000}"/>
    <cellStyle name="SAPBEXHLevel2 6 6 3" xfId="54173" xr:uid="{00000000-0005-0000-0000-00006BD30000}"/>
    <cellStyle name="SAPBEXHLevel2 6 6 3 2" xfId="54174" xr:uid="{00000000-0005-0000-0000-00006CD30000}"/>
    <cellStyle name="SAPBEXHLevel2 6 6 4" xfId="54175" xr:uid="{00000000-0005-0000-0000-00006DD30000}"/>
    <cellStyle name="SAPBEXHLevel2 6 7" xfId="54176" xr:uid="{00000000-0005-0000-0000-00006ED30000}"/>
    <cellStyle name="SAPBEXHLevel2 6 7 2" xfId="54177" xr:uid="{00000000-0005-0000-0000-00006FD30000}"/>
    <cellStyle name="SAPBEXHLevel2 6 7 2 2" xfId="54178" xr:uid="{00000000-0005-0000-0000-000070D30000}"/>
    <cellStyle name="SAPBEXHLevel2 6 7 3" xfId="54179" xr:uid="{00000000-0005-0000-0000-000071D30000}"/>
    <cellStyle name="SAPBEXHLevel2 6 7 3 2" xfId="54180" xr:uid="{00000000-0005-0000-0000-000072D30000}"/>
    <cellStyle name="SAPBEXHLevel2 6 7 4" xfId="54181" xr:uid="{00000000-0005-0000-0000-000073D30000}"/>
    <cellStyle name="SAPBEXHLevel2 6 8" xfId="54182" xr:uid="{00000000-0005-0000-0000-000074D30000}"/>
    <cellStyle name="SAPBEXHLevel2 6 8 2" xfId="54183" xr:uid="{00000000-0005-0000-0000-000075D30000}"/>
    <cellStyle name="SAPBEXHLevel2 6 9" xfId="54184" xr:uid="{00000000-0005-0000-0000-000076D30000}"/>
    <cellStyle name="SAPBEXHLevel2 6 9 2" xfId="54185" xr:uid="{00000000-0005-0000-0000-000077D30000}"/>
    <cellStyle name="SAPBEXHLevel2 7" xfId="54186" xr:uid="{00000000-0005-0000-0000-000078D30000}"/>
    <cellStyle name="SAPBEXHLevel2 7 10" xfId="54187" xr:uid="{00000000-0005-0000-0000-000079D30000}"/>
    <cellStyle name="SAPBEXHLevel2 7 10 2" xfId="54188" xr:uid="{00000000-0005-0000-0000-00007AD30000}"/>
    <cellStyle name="SAPBEXHLevel2 7 11" xfId="54189" xr:uid="{00000000-0005-0000-0000-00007BD30000}"/>
    <cellStyle name="SAPBEXHLevel2 7 11 2" xfId="54190" xr:uid="{00000000-0005-0000-0000-00007CD30000}"/>
    <cellStyle name="SAPBEXHLevel2 7 12" xfId="54191" xr:uid="{00000000-0005-0000-0000-00007DD30000}"/>
    <cellStyle name="SAPBEXHLevel2 7 12 2" xfId="54192" xr:uid="{00000000-0005-0000-0000-00007ED30000}"/>
    <cellStyle name="SAPBEXHLevel2 7 13" xfId="54193" xr:uid="{00000000-0005-0000-0000-00007FD30000}"/>
    <cellStyle name="SAPBEXHLevel2 7 2" xfId="54194" xr:uid="{00000000-0005-0000-0000-000080D30000}"/>
    <cellStyle name="SAPBEXHLevel2 7 2 2" xfId="54195" xr:uid="{00000000-0005-0000-0000-000081D30000}"/>
    <cellStyle name="SAPBEXHLevel2 7 2 2 2" xfId="54196" xr:uid="{00000000-0005-0000-0000-000082D30000}"/>
    <cellStyle name="SAPBEXHLevel2 7 2 2 2 2" xfId="54197" xr:uid="{00000000-0005-0000-0000-000083D30000}"/>
    <cellStyle name="SAPBEXHLevel2 7 2 2 3" xfId="54198" xr:uid="{00000000-0005-0000-0000-000084D30000}"/>
    <cellStyle name="SAPBEXHLevel2 7 2 2 3 2" xfId="54199" xr:uid="{00000000-0005-0000-0000-000085D30000}"/>
    <cellStyle name="SAPBEXHLevel2 7 2 2 4" xfId="54200" xr:uid="{00000000-0005-0000-0000-000086D30000}"/>
    <cellStyle name="SAPBEXHLevel2 7 2 3" xfId="54201" xr:uid="{00000000-0005-0000-0000-000087D30000}"/>
    <cellStyle name="SAPBEXHLevel2 7 2 3 2" xfId="54202" xr:uid="{00000000-0005-0000-0000-000088D30000}"/>
    <cellStyle name="SAPBEXHLevel2 7 2 3 2 2" xfId="54203" xr:uid="{00000000-0005-0000-0000-000089D30000}"/>
    <cellStyle name="SAPBEXHLevel2 7 2 3 3" xfId="54204" xr:uid="{00000000-0005-0000-0000-00008AD30000}"/>
    <cellStyle name="SAPBEXHLevel2 7 2 3 3 2" xfId="54205" xr:uid="{00000000-0005-0000-0000-00008BD30000}"/>
    <cellStyle name="SAPBEXHLevel2 7 2 3 4" xfId="54206" xr:uid="{00000000-0005-0000-0000-00008CD30000}"/>
    <cellStyle name="SAPBEXHLevel2 7 2 4" xfId="54207" xr:uid="{00000000-0005-0000-0000-00008DD30000}"/>
    <cellStyle name="SAPBEXHLevel2 7 2 4 2" xfId="54208" xr:uid="{00000000-0005-0000-0000-00008ED30000}"/>
    <cellStyle name="SAPBEXHLevel2 7 2 5" xfId="54209" xr:uid="{00000000-0005-0000-0000-00008FD30000}"/>
    <cellStyle name="SAPBEXHLevel2 7 2 5 2" xfId="54210" xr:uid="{00000000-0005-0000-0000-000090D30000}"/>
    <cellStyle name="SAPBEXHLevel2 7 2 6" xfId="54211" xr:uid="{00000000-0005-0000-0000-000091D30000}"/>
    <cellStyle name="SAPBEXHLevel2 7 2 6 2" xfId="54212" xr:uid="{00000000-0005-0000-0000-000092D30000}"/>
    <cellStyle name="SAPBEXHLevel2 7 2 7" xfId="54213" xr:uid="{00000000-0005-0000-0000-000093D30000}"/>
    <cellStyle name="SAPBEXHLevel2 7 3" xfId="54214" xr:uid="{00000000-0005-0000-0000-000094D30000}"/>
    <cellStyle name="SAPBEXHLevel2 7 3 2" xfId="54215" xr:uid="{00000000-0005-0000-0000-000095D30000}"/>
    <cellStyle name="SAPBEXHLevel2 7 3 2 2" xfId="54216" xr:uid="{00000000-0005-0000-0000-000096D30000}"/>
    <cellStyle name="SAPBEXHLevel2 7 3 2 2 2" xfId="54217" xr:uid="{00000000-0005-0000-0000-000097D30000}"/>
    <cellStyle name="SAPBEXHLevel2 7 3 2 3" xfId="54218" xr:uid="{00000000-0005-0000-0000-000098D30000}"/>
    <cellStyle name="SAPBEXHLevel2 7 3 2 3 2" xfId="54219" xr:uid="{00000000-0005-0000-0000-000099D30000}"/>
    <cellStyle name="SAPBEXHLevel2 7 3 2 4" xfId="54220" xr:uid="{00000000-0005-0000-0000-00009AD30000}"/>
    <cellStyle name="SAPBEXHLevel2 7 3 3" xfId="54221" xr:uid="{00000000-0005-0000-0000-00009BD30000}"/>
    <cellStyle name="SAPBEXHLevel2 7 3 3 2" xfId="54222" xr:uid="{00000000-0005-0000-0000-00009CD30000}"/>
    <cellStyle name="SAPBEXHLevel2 7 3 3 2 2" xfId="54223" xr:uid="{00000000-0005-0000-0000-00009DD30000}"/>
    <cellStyle name="SAPBEXHLevel2 7 3 3 3" xfId="54224" xr:uid="{00000000-0005-0000-0000-00009ED30000}"/>
    <cellStyle name="SAPBEXHLevel2 7 3 3 3 2" xfId="54225" xr:uid="{00000000-0005-0000-0000-00009FD30000}"/>
    <cellStyle name="SAPBEXHLevel2 7 3 3 4" xfId="54226" xr:uid="{00000000-0005-0000-0000-0000A0D30000}"/>
    <cellStyle name="SAPBEXHLevel2 7 3 4" xfId="54227" xr:uid="{00000000-0005-0000-0000-0000A1D30000}"/>
    <cellStyle name="SAPBEXHLevel2 7 3 4 2" xfId="54228" xr:uid="{00000000-0005-0000-0000-0000A2D30000}"/>
    <cellStyle name="SAPBEXHLevel2 7 3 5" xfId="54229" xr:uid="{00000000-0005-0000-0000-0000A3D30000}"/>
    <cellStyle name="SAPBEXHLevel2 7 3 5 2" xfId="54230" xr:uid="{00000000-0005-0000-0000-0000A4D30000}"/>
    <cellStyle name="SAPBEXHLevel2 7 3 6" xfId="54231" xr:uid="{00000000-0005-0000-0000-0000A5D30000}"/>
    <cellStyle name="SAPBEXHLevel2 7 4" xfId="54232" xr:uid="{00000000-0005-0000-0000-0000A6D30000}"/>
    <cellStyle name="SAPBEXHLevel2 7 4 2" xfId="54233" xr:uid="{00000000-0005-0000-0000-0000A7D30000}"/>
    <cellStyle name="SAPBEXHLevel2 7 4 2 2" xfId="54234" xr:uid="{00000000-0005-0000-0000-0000A8D30000}"/>
    <cellStyle name="SAPBEXHLevel2 7 4 2 2 2" xfId="54235" xr:uid="{00000000-0005-0000-0000-0000A9D30000}"/>
    <cellStyle name="SAPBEXHLevel2 7 4 2 2 2 2" xfId="54236" xr:uid="{00000000-0005-0000-0000-0000AAD30000}"/>
    <cellStyle name="SAPBEXHLevel2 7 4 2 2 3" xfId="54237" xr:uid="{00000000-0005-0000-0000-0000ABD30000}"/>
    <cellStyle name="SAPBEXHLevel2 7 4 2 2 3 2" xfId="54238" xr:uid="{00000000-0005-0000-0000-0000ACD30000}"/>
    <cellStyle name="SAPBEXHLevel2 7 4 2 2 4" xfId="54239" xr:uid="{00000000-0005-0000-0000-0000ADD30000}"/>
    <cellStyle name="SAPBEXHLevel2 7 4 2 3" xfId="54240" xr:uid="{00000000-0005-0000-0000-0000AED30000}"/>
    <cellStyle name="SAPBEXHLevel2 7 4 2 3 2" xfId="54241" xr:uid="{00000000-0005-0000-0000-0000AFD30000}"/>
    <cellStyle name="SAPBEXHLevel2 7 4 2 3 2 2" xfId="54242" xr:uid="{00000000-0005-0000-0000-0000B0D30000}"/>
    <cellStyle name="SAPBEXHLevel2 7 4 2 3 3" xfId="54243" xr:uid="{00000000-0005-0000-0000-0000B1D30000}"/>
    <cellStyle name="SAPBEXHLevel2 7 4 2 3 3 2" xfId="54244" xr:uid="{00000000-0005-0000-0000-0000B2D30000}"/>
    <cellStyle name="SAPBEXHLevel2 7 4 2 3 4" xfId="54245" xr:uid="{00000000-0005-0000-0000-0000B3D30000}"/>
    <cellStyle name="SAPBEXHLevel2 7 4 2 4" xfId="54246" xr:uid="{00000000-0005-0000-0000-0000B4D30000}"/>
    <cellStyle name="SAPBEXHLevel2 7 4 2 4 2" xfId="54247" xr:uid="{00000000-0005-0000-0000-0000B5D30000}"/>
    <cellStyle name="SAPBEXHLevel2 7 4 2 5" xfId="54248" xr:uid="{00000000-0005-0000-0000-0000B6D30000}"/>
    <cellStyle name="SAPBEXHLevel2 7 4 2 5 2" xfId="54249" xr:uid="{00000000-0005-0000-0000-0000B7D30000}"/>
    <cellStyle name="SAPBEXHLevel2 7 4 2 6" xfId="54250" xr:uid="{00000000-0005-0000-0000-0000B8D30000}"/>
    <cellStyle name="SAPBEXHLevel2 7 4 3" xfId="54251" xr:uid="{00000000-0005-0000-0000-0000B9D30000}"/>
    <cellStyle name="SAPBEXHLevel2 7 4 3 2" xfId="54252" xr:uid="{00000000-0005-0000-0000-0000BAD30000}"/>
    <cellStyle name="SAPBEXHLevel2 7 4 3 2 2" xfId="54253" xr:uid="{00000000-0005-0000-0000-0000BBD30000}"/>
    <cellStyle name="SAPBEXHLevel2 7 4 3 3" xfId="54254" xr:uid="{00000000-0005-0000-0000-0000BCD30000}"/>
    <cellStyle name="SAPBEXHLevel2 7 4 3 3 2" xfId="54255" xr:uid="{00000000-0005-0000-0000-0000BDD30000}"/>
    <cellStyle name="SAPBEXHLevel2 7 4 3 4" xfId="54256" xr:uid="{00000000-0005-0000-0000-0000BED30000}"/>
    <cellStyle name="SAPBEXHLevel2 7 4 4" xfId="54257" xr:uid="{00000000-0005-0000-0000-0000BFD30000}"/>
    <cellStyle name="SAPBEXHLevel2 7 4 4 2" xfId="54258" xr:uid="{00000000-0005-0000-0000-0000C0D30000}"/>
    <cellStyle name="SAPBEXHLevel2 7 4 5" xfId="54259" xr:uid="{00000000-0005-0000-0000-0000C1D30000}"/>
    <cellStyle name="SAPBEXHLevel2 7 4 5 2" xfId="54260" xr:uid="{00000000-0005-0000-0000-0000C2D30000}"/>
    <cellStyle name="SAPBEXHLevel2 7 4 6" xfId="54261" xr:uid="{00000000-0005-0000-0000-0000C3D30000}"/>
    <cellStyle name="SAPBEXHLevel2 7 5" xfId="54262" xr:uid="{00000000-0005-0000-0000-0000C4D30000}"/>
    <cellStyle name="SAPBEXHLevel2 7 5 2" xfId="54263" xr:uid="{00000000-0005-0000-0000-0000C5D30000}"/>
    <cellStyle name="SAPBEXHLevel2 7 5 2 2" xfId="54264" xr:uid="{00000000-0005-0000-0000-0000C6D30000}"/>
    <cellStyle name="SAPBEXHLevel2 7 5 3" xfId="54265" xr:uid="{00000000-0005-0000-0000-0000C7D30000}"/>
    <cellStyle name="SAPBEXHLevel2 7 5 3 2" xfId="54266" xr:uid="{00000000-0005-0000-0000-0000C8D30000}"/>
    <cellStyle name="SAPBEXHLevel2 7 5 4" xfId="54267" xr:uid="{00000000-0005-0000-0000-0000C9D30000}"/>
    <cellStyle name="SAPBEXHLevel2 7 6" xfId="54268" xr:uid="{00000000-0005-0000-0000-0000CAD30000}"/>
    <cellStyle name="SAPBEXHLevel2 7 6 2" xfId="54269" xr:uid="{00000000-0005-0000-0000-0000CBD30000}"/>
    <cellStyle name="SAPBEXHLevel2 7 6 2 2" xfId="54270" xr:uid="{00000000-0005-0000-0000-0000CCD30000}"/>
    <cellStyle name="SAPBEXHLevel2 7 6 3" xfId="54271" xr:uid="{00000000-0005-0000-0000-0000CDD30000}"/>
    <cellStyle name="SAPBEXHLevel2 7 6 3 2" xfId="54272" xr:uid="{00000000-0005-0000-0000-0000CED30000}"/>
    <cellStyle name="SAPBEXHLevel2 7 6 4" xfId="54273" xr:uid="{00000000-0005-0000-0000-0000CFD30000}"/>
    <cellStyle name="SAPBEXHLevel2 7 7" xfId="54274" xr:uid="{00000000-0005-0000-0000-0000D0D30000}"/>
    <cellStyle name="SAPBEXHLevel2 7 7 2" xfId="54275" xr:uid="{00000000-0005-0000-0000-0000D1D30000}"/>
    <cellStyle name="SAPBEXHLevel2 7 7 2 2" xfId="54276" xr:uid="{00000000-0005-0000-0000-0000D2D30000}"/>
    <cellStyle name="SAPBEXHLevel2 7 7 3" xfId="54277" xr:uid="{00000000-0005-0000-0000-0000D3D30000}"/>
    <cellStyle name="SAPBEXHLevel2 7 7 3 2" xfId="54278" xr:uid="{00000000-0005-0000-0000-0000D4D30000}"/>
    <cellStyle name="SAPBEXHLevel2 7 7 4" xfId="54279" xr:uid="{00000000-0005-0000-0000-0000D5D30000}"/>
    <cellStyle name="SAPBEXHLevel2 7 8" xfId="54280" xr:uid="{00000000-0005-0000-0000-0000D6D30000}"/>
    <cellStyle name="SAPBEXHLevel2 7 8 2" xfId="54281" xr:uid="{00000000-0005-0000-0000-0000D7D30000}"/>
    <cellStyle name="SAPBEXHLevel2 7 8 2 2" xfId="54282" xr:uid="{00000000-0005-0000-0000-0000D8D30000}"/>
    <cellStyle name="SAPBEXHLevel2 7 8 3" xfId="54283" xr:uid="{00000000-0005-0000-0000-0000D9D30000}"/>
    <cellStyle name="SAPBEXHLevel2 7 8 3 2" xfId="54284" xr:uid="{00000000-0005-0000-0000-0000DAD30000}"/>
    <cellStyle name="SAPBEXHLevel2 7 8 4" xfId="54285" xr:uid="{00000000-0005-0000-0000-0000DBD30000}"/>
    <cellStyle name="SAPBEXHLevel2 7 9" xfId="54286" xr:uid="{00000000-0005-0000-0000-0000DCD30000}"/>
    <cellStyle name="SAPBEXHLevel2 7 9 2" xfId="54287" xr:uid="{00000000-0005-0000-0000-0000DDD30000}"/>
    <cellStyle name="SAPBEXHLevel2 7 9 2 2" xfId="54288" xr:uid="{00000000-0005-0000-0000-0000DED30000}"/>
    <cellStyle name="SAPBEXHLevel2 7 9 3" xfId="54289" xr:uid="{00000000-0005-0000-0000-0000DFD30000}"/>
    <cellStyle name="SAPBEXHLevel2 7 9 3 2" xfId="54290" xr:uid="{00000000-0005-0000-0000-0000E0D30000}"/>
    <cellStyle name="SAPBEXHLevel2 7 9 4" xfId="54291" xr:uid="{00000000-0005-0000-0000-0000E1D30000}"/>
    <cellStyle name="SAPBEXHLevel2 8" xfId="54292" xr:uid="{00000000-0005-0000-0000-0000E2D30000}"/>
    <cellStyle name="SAPBEXHLevel2 8 10" xfId="54293" xr:uid="{00000000-0005-0000-0000-0000E3D30000}"/>
    <cellStyle name="SAPBEXHLevel2 8 10 2" xfId="54294" xr:uid="{00000000-0005-0000-0000-0000E4D30000}"/>
    <cellStyle name="SAPBEXHLevel2 8 11" xfId="54295" xr:uid="{00000000-0005-0000-0000-0000E5D30000}"/>
    <cellStyle name="SAPBEXHLevel2 8 2" xfId="54296" xr:uid="{00000000-0005-0000-0000-0000E6D30000}"/>
    <cellStyle name="SAPBEXHLevel2 8 2 2" xfId="54297" xr:uid="{00000000-0005-0000-0000-0000E7D30000}"/>
    <cellStyle name="SAPBEXHLevel2 8 2 2 2" xfId="54298" xr:uid="{00000000-0005-0000-0000-0000E8D30000}"/>
    <cellStyle name="SAPBEXHLevel2 8 2 2 2 2" xfId="54299" xr:uid="{00000000-0005-0000-0000-0000E9D30000}"/>
    <cellStyle name="SAPBEXHLevel2 8 2 2 3" xfId="54300" xr:uid="{00000000-0005-0000-0000-0000EAD30000}"/>
    <cellStyle name="SAPBEXHLevel2 8 2 2 3 2" xfId="54301" xr:uid="{00000000-0005-0000-0000-0000EBD30000}"/>
    <cellStyle name="SAPBEXHLevel2 8 2 2 4" xfId="54302" xr:uid="{00000000-0005-0000-0000-0000ECD30000}"/>
    <cellStyle name="SAPBEXHLevel2 8 2 3" xfId="54303" xr:uid="{00000000-0005-0000-0000-0000EDD30000}"/>
    <cellStyle name="SAPBEXHLevel2 8 2 3 2" xfId="54304" xr:uid="{00000000-0005-0000-0000-0000EED30000}"/>
    <cellStyle name="SAPBEXHLevel2 8 2 3 2 2" xfId="54305" xr:uid="{00000000-0005-0000-0000-0000EFD30000}"/>
    <cellStyle name="SAPBEXHLevel2 8 2 3 3" xfId="54306" xr:uid="{00000000-0005-0000-0000-0000F0D30000}"/>
    <cellStyle name="SAPBEXHLevel2 8 2 3 3 2" xfId="54307" xr:uid="{00000000-0005-0000-0000-0000F1D30000}"/>
    <cellStyle name="SAPBEXHLevel2 8 2 3 4" xfId="54308" xr:uid="{00000000-0005-0000-0000-0000F2D30000}"/>
    <cellStyle name="SAPBEXHLevel2 8 2 4" xfId="54309" xr:uid="{00000000-0005-0000-0000-0000F3D30000}"/>
    <cellStyle name="SAPBEXHLevel2 8 2 4 2" xfId="54310" xr:uid="{00000000-0005-0000-0000-0000F4D30000}"/>
    <cellStyle name="SAPBEXHLevel2 8 2 5" xfId="54311" xr:uid="{00000000-0005-0000-0000-0000F5D30000}"/>
    <cellStyle name="SAPBEXHLevel2 8 2 5 2" xfId="54312" xr:uid="{00000000-0005-0000-0000-0000F6D30000}"/>
    <cellStyle name="SAPBEXHLevel2 8 2 6" xfId="54313" xr:uid="{00000000-0005-0000-0000-0000F7D30000}"/>
    <cellStyle name="SAPBEXHLevel2 8 3" xfId="54314" xr:uid="{00000000-0005-0000-0000-0000F8D30000}"/>
    <cellStyle name="SAPBEXHLevel2 8 3 2" xfId="54315" xr:uid="{00000000-0005-0000-0000-0000F9D30000}"/>
    <cellStyle name="SAPBEXHLevel2 8 3 2 2" xfId="54316" xr:uid="{00000000-0005-0000-0000-0000FAD30000}"/>
    <cellStyle name="SAPBEXHLevel2 8 3 2 2 2" xfId="54317" xr:uid="{00000000-0005-0000-0000-0000FBD30000}"/>
    <cellStyle name="SAPBEXHLevel2 8 3 2 3" xfId="54318" xr:uid="{00000000-0005-0000-0000-0000FCD30000}"/>
    <cellStyle name="SAPBEXHLevel2 8 3 2 3 2" xfId="54319" xr:uid="{00000000-0005-0000-0000-0000FDD30000}"/>
    <cellStyle name="SAPBEXHLevel2 8 3 2 4" xfId="54320" xr:uid="{00000000-0005-0000-0000-0000FED30000}"/>
    <cellStyle name="SAPBEXHLevel2 8 3 3" xfId="54321" xr:uid="{00000000-0005-0000-0000-0000FFD30000}"/>
    <cellStyle name="SAPBEXHLevel2 8 3 3 2" xfId="54322" xr:uid="{00000000-0005-0000-0000-000000D40000}"/>
    <cellStyle name="SAPBEXHLevel2 8 3 3 2 2" xfId="54323" xr:uid="{00000000-0005-0000-0000-000001D40000}"/>
    <cellStyle name="SAPBEXHLevel2 8 3 3 3" xfId="54324" xr:uid="{00000000-0005-0000-0000-000002D40000}"/>
    <cellStyle name="SAPBEXHLevel2 8 3 3 3 2" xfId="54325" xr:uid="{00000000-0005-0000-0000-000003D40000}"/>
    <cellStyle name="SAPBEXHLevel2 8 3 3 4" xfId="54326" xr:uid="{00000000-0005-0000-0000-000004D40000}"/>
    <cellStyle name="SAPBEXHLevel2 8 3 4" xfId="54327" xr:uid="{00000000-0005-0000-0000-000005D40000}"/>
    <cellStyle name="SAPBEXHLevel2 8 3 4 2" xfId="54328" xr:uid="{00000000-0005-0000-0000-000006D40000}"/>
    <cellStyle name="SAPBEXHLevel2 8 3 5" xfId="54329" xr:uid="{00000000-0005-0000-0000-000007D40000}"/>
    <cellStyle name="SAPBEXHLevel2 8 3 5 2" xfId="54330" xr:uid="{00000000-0005-0000-0000-000008D40000}"/>
    <cellStyle name="SAPBEXHLevel2 8 3 6" xfId="54331" xr:uid="{00000000-0005-0000-0000-000009D40000}"/>
    <cellStyle name="SAPBEXHLevel2 8 4" xfId="54332" xr:uid="{00000000-0005-0000-0000-00000AD40000}"/>
    <cellStyle name="SAPBEXHLevel2 8 4 2" xfId="54333" xr:uid="{00000000-0005-0000-0000-00000BD40000}"/>
    <cellStyle name="SAPBEXHLevel2 8 4 2 2" xfId="54334" xr:uid="{00000000-0005-0000-0000-00000CD40000}"/>
    <cellStyle name="SAPBEXHLevel2 8 4 2 2 2" xfId="54335" xr:uid="{00000000-0005-0000-0000-00000DD40000}"/>
    <cellStyle name="SAPBEXHLevel2 8 4 2 2 2 2" xfId="54336" xr:uid="{00000000-0005-0000-0000-00000ED40000}"/>
    <cellStyle name="SAPBEXHLevel2 8 4 2 2 3" xfId="54337" xr:uid="{00000000-0005-0000-0000-00000FD40000}"/>
    <cellStyle name="SAPBEXHLevel2 8 4 2 2 3 2" xfId="54338" xr:uid="{00000000-0005-0000-0000-000010D40000}"/>
    <cellStyle name="SAPBEXHLevel2 8 4 2 2 4" xfId="54339" xr:uid="{00000000-0005-0000-0000-000011D40000}"/>
    <cellStyle name="SAPBEXHLevel2 8 4 2 3" xfId="54340" xr:uid="{00000000-0005-0000-0000-000012D40000}"/>
    <cellStyle name="SAPBEXHLevel2 8 4 2 3 2" xfId="54341" xr:uid="{00000000-0005-0000-0000-000013D40000}"/>
    <cellStyle name="SAPBEXHLevel2 8 4 2 3 2 2" xfId="54342" xr:uid="{00000000-0005-0000-0000-000014D40000}"/>
    <cellStyle name="SAPBEXHLevel2 8 4 2 3 3" xfId="54343" xr:uid="{00000000-0005-0000-0000-000015D40000}"/>
    <cellStyle name="SAPBEXHLevel2 8 4 2 3 3 2" xfId="54344" xr:uid="{00000000-0005-0000-0000-000016D40000}"/>
    <cellStyle name="SAPBEXHLevel2 8 4 2 3 4" xfId="54345" xr:uid="{00000000-0005-0000-0000-000017D40000}"/>
    <cellStyle name="SAPBEXHLevel2 8 4 2 4" xfId="54346" xr:uid="{00000000-0005-0000-0000-000018D40000}"/>
    <cellStyle name="SAPBEXHLevel2 8 4 2 4 2" xfId="54347" xr:uid="{00000000-0005-0000-0000-000019D40000}"/>
    <cellStyle name="SAPBEXHLevel2 8 4 2 5" xfId="54348" xr:uid="{00000000-0005-0000-0000-00001AD40000}"/>
    <cellStyle name="SAPBEXHLevel2 8 4 2 5 2" xfId="54349" xr:uid="{00000000-0005-0000-0000-00001BD40000}"/>
    <cellStyle name="SAPBEXHLevel2 8 4 2 6" xfId="54350" xr:uid="{00000000-0005-0000-0000-00001CD40000}"/>
    <cellStyle name="SAPBEXHLevel2 8 4 3" xfId="54351" xr:uid="{00000000-0005-0000-0000-00001DD40000}"/>
    <cellStyle name="SAPBEXHLevel2 8 4 3 2" xfId="54352" xr:uid="{00000000-0005-0000-0000-00001ED40000}"/>
    <cellStyle name="SAPBEXHLevel2 8 4 3 2 2" xfId="54353" xr:uid="{00000000-0005-0000-0000-00001FD40000}"/>
    <cellStyle name="SAPBEXHLevel2 8 4 3 3" xfId="54354" xr:uid="{00000000-0005-0000-0000-000020D40000}"/>
    <cellStyle name="SAPBEXHLevel2 8 4 3 3 2" xfId="54355" xr:uid="{00000000-0005-0000-0000-000021D40000}"/>
    <cellStyle name="SAPBEXHLevel2 8 4 3 4" xfId="54356" xr:uid="{00000000-0005-0000-0000-000022D40000}"/>
    <cellStyle name="SAPBEXHLevel2 8 4 4" xfId="54357" xr:uid="{00000000-0005-0000-0000-000023D40000}"/>
    <cellStyle name="SAPBEXHLevel2 8 4 4 2" xfId="54358" xr:uid="{00000000-0005-0000-0000-000024D40000}"/>
    <cellStyle name="SAPBEXHLevel2 8 4 5" xfId="54359" xr:uid="{00000000-0005-0000-0000-000025D40000}"/>
    <cellStyle name="SAPBEXHLevel2 8 4 5 2" xfId="54360" xr:uid="{00000000-0005-0000-0000-000026D40000}"/>
    <cellStyle name="SAPBEXHLevel2 8 4 6" xfId="54361" xr:uid="{00000000-0005-0000-0000-000027D40000}"/>
    <cellStyle name="SAPBEXHLevel2 8 5" xfId="54362" xr:uid="{00000000-0005-0000-0000-000028D40000}"/>
    <cellStyle name="SAPBEXHLevel2 8 5 2" xfId="54363" xr:uid="{00000000-0005-0000-0000-000029D40000}"/>
    <cellStyle name="SAPBEXHLevel2 8 5 2 2" xfId="54364" xr:uid="{00000000-0005-0000-0000-00002AD40000}"/>
    <cellStyle name="SAPBEXHLevel2 8 5 3" xfId="54365" xr:uid="{00000000-0005-0000-0000-00002BD40000}"/>
    <cellStyle name="SAPBEXHLevel2 8 5 3 2" xfId="54366" xr:uid="{00000000-0005-0000-0000-00002CD40000}"/>
    <cellStyle name="SAPBEXHLevel2 8 5 4" xfId="54367" xr:uid="{00000000-0005-0000-0000-00002DD40000}"/>
    <cellStyle name="SAPBEXHLevel2 8 6" xfId="54368" xr:uid="{00000000-0005-0000-0000-00002ED40000}"/>
    <cellStyle name="SAPBEXHLevel2 8 6 2" xfId="54369" xr:uid="{00000000-0005-0000-0000-00002FD40000}"/>
    <cellStyle name="SAPBEXHLevel2 8 6 2 2" xfId="54370" xr:uid="{00000000-0005-0000-0000-000030D40000}"/>
    <cellStyle name="SAPBEXHLevel2 8 6 3" xfId="54371" xr:uid="{00000000-0005-0000-0000-000031D40000}"/>
    <cellStyle name="SAPBEXHLevel2 8 6 3 2" xfId="54372" xr:uid="{00000000-0005-0000-0000-000032D40000}"/>
    <cellStyle name="SAPBEXHLevel2 8 6 4" xfId="54373" xr:uid="{00000000-0005-0000-0000-000033D40000}"/>
    <cellStyle name="SAPBEXHLevel2 8 7" xfId="54374" xr:uid="{00000000-0005-0000-0000-000034D40000}"/>
    <cellStyle name="SAPBEXHLevel2 8 7 2" xfId="54375" xr:uid="{00000000-0005-0000-0000-000035D40000}"/>
    <cellStyle name="SAPBEXHLevel2 8 7 2 2" xfId="54376" xr:uid="{00000000-0005-0000-0000-000036D40000}"/>
    <cellStyle name="SAPBEXHLevel2 8 7 3" xfId="54377" xr:uid="{00000000-0005-0000-0000-000037D40000}"/>
    <cellStyle name="SAPBEXHLevel2 8 7 3 2" xfId="54378" xr:uid="{00000000-0005-0000-0000-000038D40000}"/>
    <cellStyle name="SAPBEXHLevel2 8 7 4" xfId="54379" xr:uid="{00000000-0005-0000-0000-000039D40000}"/>
    <cellStyle name="SAPBEXHLevel2 8 8" xfId="54380" xr:uid="{00000000-0005-0000-0000-00003AD40000}"/>
    <cellStyle name="SAPBEXHLevel2 8 8 2" xfId="54381" xr:uid="{00000000-0005-0000-0000-00003BD40000}"/>
    <cellStyle name="SAPBEXHLevel2 8 8 2 2" xfId="54382" xr:uid="{00000000-0005-0000-0000-00003CD40000}"/>
    <cellStyle name="SAPBEXHLevel2 8 8 3" xfId="54383" xr:uid="{00000000-0005-0000-0000-00003DD40000}"/>
    <cellStyle name="SAPBEXHLevel2 8 8 3 2" xfId="54384" xr:uid="{00000000-0005-0000-0000-00003ED40000}"/>
    <cellStyle name="SAPBEXHLevel2 8 8 4" xfId="54385" xr:uid="{00000000-0005-0000-0000-00003FD40000}"/>
    <cellStyle name="SAPBEXHLevel2 8 9" xfId="54386" xr:uid="{00000000-0005-0000-0000-000040D40000}"/>
    <cellStyle name="SAPBEXHLevel2 8 9 2" xfId="54387" xr:uid="{00000000-0005-0000-0000-000041D40000}"/>
    <cellStyle name="SAPBEXHLevel2 9" xfId="54388" xr:uid="{00000000-0005-0000-0000-000042D40000}"/>
    <cellStyle name="SAPBEXHLevel2 9 2" xfId="54389" xr:uid="{00000000-0005-0000-0000-000043D40000}"/>
    <cellStyle name="SAPBEXHLevel2 9 2 2" xfId="54390" xr:uid="{00000000-0005-0000-0000-000044D40000}"/>
    <cellStyle name="SAPBEXHLevel2 9 2 2 2" xfId="54391" xr:uid="{00000000-0005-0000-0000-000045D40000}"/>
    <cellStyle name="SAPBEXHLevel2 9 2 2 2 2" xfId="54392" xr:uid="{00000000-0005-0000-0000-000046D40000}"/>
    <cellStyle name="SAPBEXHLevel2 9 2 2 3" xfId="54393" xr:uid="{00000000-0005-0000-0000-000047D40000}"/>
    <cellStyle name="SAPBEXHLevel2 9 2 2 3 2" xfId="54394" xr:uid="{00000000-0005-0000-0000-000048D40000}"/>
    <cellStyle name="SAPBEXHLevel2 9 2 2 4" xfId="54395" xr:uid="{00000000-0005-0000-0000-000049D40000}"/>
    <cellStyle name="SAPBEXHLevel2 9 2 3" xfId="54396" xr:uid="{00000000-0005-0000-0000-00004AD40000}"/>
    <cellStyle name="SAPBEXHLevel2 9 2 3 2" xfId="54397" xr:uid="{00000000-0005-0000-0000-00004BD40000}"/>
    <cellStyle name="SAPBEXHLevel2 9 2 3 2 2" xfId="54398" xr:uid="{00000000-0005-0000-0000-00004CD40000}"/>
    <cellStyle name="SAPBEXHLevel2 9 2 3 3" xfId="54399" xr:uid="{00000000-0005-0000-0000-00004DD40000}"/>
    <cellStyle name="SAPBEXHLevel2 9 2 3 3 2" xfId="54400" xr:uid="{00000000-0005-0000-0000-00004ED40000}"/>
    <cellStyle name="SAPBEXHLevel2 9 2 3 4" xfId="54401" xr:uid="{00000000-0005-0000-0000-00004FD40000}"/>
    <cellStyle name="SAPBEXHLevel2 9 2 4" xfId="54402" xr:uid="{00000000-0005-0000-0000-000050D40000}"/>
    <cellStyle name="SAPBEXHLevel2 9 2 4 2" xfId="54403" xr:uid="{00000000-0005-0000-0000-000051D40000}"/>
    <cellStyle name="SAPBEXHLevel2 9 2 5" xfId="54404" xr:uid="{00000000-0005-0000-0000-000052D40000}"/>
    <cellStyle name="SAPBEXHLevel2 9 2 5 2" xfId="54405" xr:uid="{00000000-0005-0000-0000-000053D40000}"/>
    <cellStyle name="SAPBEXHLevel2 9 2 6" xfId="54406" xr:uid="{00000000-0005-0000-0000-000054D40000}"/>
    <cellStyle name="SAPBEXHLevel2 9 3" xfId="54407" xr:uid="{00000000-0005-0000-0000-000055D40000}"/>
    <cellStyle name="SAPBEXHLevel2 9 3 2" xfId="54408" xr:uid="{00000000-0005-0000-0000-000056D40000}"/>
    <cellStyle name="SAPBEXHLevel2 9 3 2 2" xfId="54409" xr:uid="{00000000-0005-0000-0000-000057D40000}"/>
    <cellStyle name="SAPBEXHLevel2 9 3 3" xfId="54410" xr:uid="{00000000-0005-0000-0000-000058D40000}"/>
    <cellStyle name="SAPBEXHLevel2 9 3 3 2" xfId="54411" xr:uid="{00000000-0005-0000-0000-000059D40000}"/>
    <cellStyle name="SAPBEXHLevel2 9 3 4" xfId="54412" xr:uid="{00000000-0005-0000-0000-00005AD40000}"/>
    <cellStyle name="SAPBEXHLevel2 9 4" xfId="54413" xr:uid="{00000000-0005-0000-0000-00005BD40000}"/>
    <cellStyle name="SAPBEXHLevel2 9 4 2" xfId="54414" xr:uid="{00000000-0005-0000-0000-00005CD40000}"/>
    <cellStyle name="SAPBEXHLevel2 9 5" xfId="54415" xr:uid="{00000000-0005-0000-0000-00005DD40000}"/>
    <cellStyle name="SAPBEXHLevel2 9 5 2" xfId="54416" xr:uid="{00000000-0005-0000-0000-00005ED40000}"/>
    <cellStyle name="SAPBEXHLevel2 9 6" xfId="54417" xr:uid="{00000000-0005-0000-0000-00005FD40000}"/>
    <cellStyle name="SAPBEXHLevel2_Aug" xfId="54418" xr:uid="{00000000-0005-0000-0000-000060D40000}"/>
    <cellStyle name="SAPBEXHLevel2X" xfId="54419" xr:uid="{00000000-0005-0000-0000-000061D40000}"/>
    <cellStyle name="SAPBEXHLevel2X 10" xfId="54420" xr:uid="{00000000-0005-0000-0000-000062D40000}"/>
    <cellStyle name="SAPBEXHLevel2X 10 2" xfId="54421" xr:uid="{00000000-0005-0000-0000-000063D40000}"/>
    <cellStyle name="SAPBEXHLevel2X 10 2 2" xfId="54422" xr:uid="{00000000-0005-0000-0000-000064D40000}"/>
    <cellStyle name="SAPBEXHLevel2X 10 3" xfId="54423" xr:uid="{00000000-0005-0000-0000-000065D40000}"/>
    <cellStyle name="SAPBEXHLevel2X 10 3 2" xfId="54424" xr:uid="{00000000-0005-0000-0000-000066D40000}"/>
    <cellStyle name="SAPBEXHLevel2X 10 4" xfId="54425" xr:uid="{00000000-0005-0000-0000-000067D40000}"/>
    <cellStyle name="SAPBEXHLevel2X 11" xfId="54426" xr:uid="{00000000-0005-0000-0000-000068D40000}"/>
    <cellStyle name="SAPBEXHLevel2X 11 2" xfId="54427" xr:uid="{00000000-0005-0000-0000-000069D40000}"/>
    <cellStyle name="SAPBEXHLevel2X 11 2 2" xfId="54428" xr:uid="{00000000-0005-0000-0000-00006AD40000}"/>
    <cellStyle name="SAPBEXHLevel2X 11 3" xfId="54429" xr:uid="{00000000-0005-0000-0000-00006BD40000}"/>
    <cellStyle name="SAPBEXHLevel2X 11 3 2" xfId="54430" xr:uid="{00000000-0005-0000-0000-00006CD40000}"/>
    <cellStyle name="SAPBEXHLevel2X 11 4" xfId="54431" xr:uid="{00000000-0005-0000-0000-00006DD40000}"/>
    <cellStyle name="SAPBEXHLevel2X 12" xfId="54432" xr:uid="{00000000-0005-0000-0000-00006ED40000}"/>
    <cellStyle name="SAPBEXHLevel2X 12 2" xfId="54433" xr:uid="{00000000-0005-0000-0000-00006FD40000}"/>
    <cellStyle name="SAPBEXHLevel2X 13" xfId="54434" xr:uid="{00000000-0005-0000-0000-000070D40000}"/>
    <cellStyle name="SAPBEXHLevel2X 13 2" xfId="54435" xr:uid="{00000000-0005-0000-0000-000071D40000}"/>
    <cellStyle name="SAPBEXHLevel2X 14" xfId="54436" xr:uid="{00000000-0005-0000-0000-000072D40000}"/>
    <cellStyle name="SAPBEXHLevel2X 14 2" xfId="54437" xr:uid="{00000000-0005-0000-0000-000073D40000}"/>
    <cellStyle name="SAPBEXHLevel2X 15" xfId="54438" xr:uid="{00000000-0005-0000-0000-000074D40000}"/>
    <cellStyle name="SAPBEXHLevel2X 16" xfId="54439" xr:uid="{00000000-0005-0000-0000-000075D40000}"/>
    <cellStyle name="SAPBEXHLevel2X 2" xfId="54440" xr:uid="{00000000-0005-0000-0000-000076D40000}"/>
    <cellStyle name="SAPBEXHLevel2X 2 10" xfId="54441" xr:uid="{00000000-0005-0000-0000-000077D40000}"/>
    <cellStyle name="SAPBEXHLevel2X 2 10 2" xfId="54442" xr:uid="{00000000-0005-0000-0000-000078D40000}"/>
    <cellStyle name="SAPBEXHLevel2X 2 11" xfId="54443" xr:uid="{00000000-0005-0000-0000-000079D40000}"/>
    <cellStyle name="SAPBEXHLevel2X 2 2" xfId="54444" xr:uid="{00000000-0005-0000-0000-00007AD40000}"/>
    <cellStyle name="SAPBEXHLevel2X 2 2 2" xfId="54445" xr:uid="{00000000-0005-0000-0000-00007BD40000}"/>
    <cellStyle name="SAPBEXHLevel2X 2 2 2 2" xfId="54446" xr:uid="{00000000-0005-0000-0000-00007CD40000}"/>
    <cellStyle name="SAPBEXHLevel2X 2 2 2 2 2" xfId="54447" xr:uid="{00000000-0005-0000-0000-00007DD40000}"/>
    <cellStyle name="SAPBEXHLevel2X 2 2 2 3" xfId="54448" xr:uid="{00000000-0005-0000-0000-00007ED40000}"/>
    <cellStyle name="SAPBEXHLevel2X 2 2 2 3 2" xfId="54449" xr:uid="{00000000-0005-0000-0000-00007FD40000}"/>
    <cellStyle name="SAPBEXHLevel2X 2 2 2 4" xfId="54450" xr:uid="{00000000-0005-0000-0000-000080D40000}"/>
    <cellStyle name="SAPBEXHLevel2X 2 2 3" xfId="54451" xr:uid="{00000000-0005-0000-0000-000081D40000}"/>
    <cellStyle name="SAPBEXHLevel2X 2 2 3 2" xfId="54452" xr:uid="{00000000-0005-0000-0000-000082D40000}"/>
    <cellStyle name="SAPBEXHLevel2X 2 2 3 2 2" xfId="54453" xr:uid="{00000000-0005-0000-0000-000083D40000}"/>
    <cellStyle name="SAPBEXHLevel2X 2 2 3 3" xfId="54454" xr:uid="{00000000-0005-0000-0000-000084D40000}"/>
    <cellStyle name="SAPBEXHLevel2X 2 2 3 3 2" xfId="54455" xr:uid="{00000000-0005-0000-0000-000085D40000}"/>
    <cellStyle name="SAPBEXHLevel2X 2 2 3 4" xfId="54456" xr:uid="{00000000-0005-0000-0000-000086D40000}"/>
    <cellStyle name="SAPBEXHLevel2X 2 2 4" xfId="54457" xr:uid="{00000000-0005-0000-0000-000087D40000}"/>
    <cellStyle name="SAPBEXHLevel2X 2 2 4 2" xfId="54458" xr:uid="{00000000-0005-0000-0000-000088D40000}"/>
    <cellStyle name="SAPBEXHLevel2X 2 2 4 2 2" xfId="54459" xr:uid="{00000000-0005-0000-0000-000089D40000}"/>
    <cellStyle name="SAPBEXHLevel2X 2 2 4 3" xfId="54460" xr:uid="{00000000-0005-0000-0000-00008AD40000}"/>
    <cellStyle name="SAPBEXHLevel2X 2 2 4 3 2" xfId="54461" xr:uid="{00000000-0005-0000-0000-00008BD40000}"/>
    <cellStyle name="SAPBEXHLevel2X 2 2 4 4" xfId="54462" xr:uid="{00000000-0005-0000-0000-00008CD40000}"/>
    <cellStyle name="SAPBEXHLevel2X 2 2 5" xfId="54463" xr:uid="{00000000-0005-0000-0000-00008DD40000}"/>
    <cellStyle name="SAPBEXHLevel2X 2 2 5 2" xfId="54464" xr:uid="{00000000-0005-0000-0000-00008ED40000}"/>
    <cellStyle name="SAPBEXHLevel2X 2 2 6" xfId="54465" xr:uid="{00000000-0005-0000-0000-00008FD40000}"/>
    <cellStyle name="SAPBEXHLevel2X 2 2 6 2" xfId="54466" xr:uid="{00000000-0005-0000-0000-000090D40000}"/>
    <cellStyle name="SAPBEXHLevel2X 2 2 7" xfId="54467" xr:uid="{00000000-0005-0000-0000-000091D40000}"/>
    <cellStyle name="SAPBEXHLevel2X 2 3" xfId="54468" xr:uid="{00000000-0005-0000-0000-000092D40000}"/>
    <cellStyle name="SAPBEXHLevel2X 2 3 2" xfId="54469" xr:uid="{00000000-0005-0000-0000-000093D40000}"/>
    <cellStyle name="SAPBEXHLevel2X 2 3 2 2" xfId="54470" xr:uid="{00000000-0005-0000-0000-000094D40000}"/>
    <cellStyle name="SAPBEXHLevel2X 2 3 3" xfId="54471" xr:uid="{00000000-0005-0000-0000-000095D40000}"/>
    <cellStyle name="SAPBEXHLevel2X 2 3 3 2" xfId="54472" xr:uid="{00000000-0005-0000-0000-000096D40000}"/>
    <cellStyle name="SAPBEXHLevel2X 2 3 4" xfId="54473" xr:uid="{00000000-0005-0000-0000-000097D40000}"/>
    <cellStyle name="SAPBEXHLevel2X 2 4" xfId="54474" xr:uid="{00000000-0005-0000-0000-000098D40000}"/>
    <cellStyle name="SAPBEXHLevel2X 2 4 2" xfId="54475" xr:uid="{00000000-0005-0000-0000-000099D40000}"/>
    <cellStyle name="SAPBEXHLevel2X 2 4 2 2" xfId="54476" xr:uid="{00000000-0005-0000-0000-00009AD40000}"/>
    <cellStyle name="SAPBEXHLevel2X 2 4 3" xfId="54477" xr:uid="{00000000-0005-0000-0000-00009BD40000}"/>
    <cellStyle name="SAPBEXHLevel2X 2 4 3 2" xfId="54478" xr:uid="{00000000-0005-0000-0000-00009CD40000}"/>
    <cellStyle name="SAPBEXHLevel2X 2 4 4" xfId="54479" xr:uid="{00000000-0005-0000-0000-00009DD40000}"/>
    <cellStyle name="SAPBEXHLevel2X 2 5" xfId="54480" xr:uid="{00000000-0005-0000-0000-00009ED40000}"/>
    <cellStyle name="SAPBEXHLevel2X 2 5 2" xfId="54481" xr:uid="{00000000-0005-0000-0000-00009FD40000}"/>
    <cellStyle name="SAPBEXHLevel2X 2 5 2 2" xfId="54482" xr:uid="{00000000-0005-0000-0000-0000A0D40000}"/>
    <cellStyle name="SAPBEXHLevel2X 2 5 3" xfId="54483" xr:uid="{00000000-0005-0000-0000-0000A1D40000}"/>
    <cellStyle name="SAPBEXHLevel2X 2 5 3 2" xfId="54484" xr:uid="{00000000-0005-0000-0000-0000A2D40000}"/>
    <cellStyle name="SAPBEXHLevel2X 2 5 4" xfId="54485" xr:uid="{00000000-0005-0000-0000-0000A3D40000}"/>
    <cellStyle name="SAPBEXHLevel2X 2 6" xfId="54486" xr:uid="{00000000-0005-0000-0000-0000A4D40000}"/>
    <cellStyle name="SAPBEXHLevel2X 2 6 2" xfId="54487" xr:uid="{00000000-0005-0000-0000-0000A5D40000}"/>
    <cellStyle name="SAPBEXHLevel2X 2 6 2 2" xfId="54488" xr:uid="{00000000-0005-0000-0000-0000A6D40000}"/>
    <cellStyle name="SAPBEXHLevel2X 2 6 3" xfId="54489" xr:uid="{00000000-0005-0000-0000-0000A7D40000}"/>
    <cellStyle name="SAPBEXHLevel2X 2 6 3 2" xfId="54490" xr:uid="{00000000-0005-0000-0000-0000A8D40000}"/>
    <cellStyle name="SAPBEXHLevel2X 2 6 4" xfId="54491" xr:uid="{00000000-0005-0000-0000-0000A9D40000}"/>
    <cellStyle name="SAPBEXHLevel2X 2 7" xfId="54492" xr:uid="{00000000-0005-0000-0000-0000AAD40000}"/>
    <cellStyle name="SAPBEXHLevel2X 2 7 2" xfId="54493" xr:uid="{00000000-0005-0000-0000-0000ABD40000}"/>
    <cellStyle name="SAPBEXHLevel2X 2 7 2 2" xfId="54494" xr:uid="{00000000-0005-0000-0000-0000ACD40000}"/>
    <cellStyle name="SAPBEXHLevel2X 2 7 3" xfId="54495" xr:uid="{00000000-0005-0000-0000-0000ADD40000}"/>
    <cellStyle name="SAPBEXHLevel2X 2 7 3 2" xfId="54496" xr:uid="{00000000-0005-0000-0000-0000AED40000}"/>
    <cellStyle name="SAPBEXHLevel2X 2 7 4" xfId="54497" xr:uid="{00000000-0005-0000-0000-0000AFD40000}"/>
    <cellStyle name="SAPBEXHLevel2X 2 8" xfId="54498" xr:uid="{00000000-0005-0000-0000-0000B0D40000}"/>
    <cellStyle name="SAPBEXHLevel2X 2 8 2" xfId="54499" xr:uid="{00000000-0005-0000-0000-0000B1D40000}"/>
    <cellStyle name="SAPBEXHLevel2X 2 9" xfId="54500" xr:uid="{00000000-0005-0000-0000-0000B2D40000}"/>
    <cellStyle name="SAPBEXHLevel2X 2 9 2" xfId="54501" xr:uid="{00000000-0005-0000-0000-0000B3D40000}"/>
    <cellStyle name="SAPBEXHLevel2X 3" xfId="54502" xr:uid="{00000000-0005-0000-0000-0000B4D40000}"/>
    <cellStyle name="SAPBEXHLevel2X 3 10" xfId="54503" xr:uid="{00000000-0005-0000-0000-0000B5D40000}"/>
    <cellStyle name="SAPBEXHLevel2X 3 10 2" xfId="54504" xr:uid="{00000000-0005-0000-0000-0000B6D40000}"/>
    <cellStyle name="SAPBEXHLevel2X 3 11" xfId="54505" xr:uid="{00000000-0005-0000-0000-0000B7D40000}"/>
    <cellStyle name="SAPBEXHLevel2X 3 11 2" xfId="54506" xr:uid="{00000000-0005-0000-0000-0000B8D40000}"/>
    <cellStyle name="SAPBEXHLevel2X 3 12" xfId="54507" xr:uid="{00000000-0005-0000-0000-0000B9D40000}"/>
    <cellStyle name="SAPBEXHLevel2X 3 13" xfId="54508" xr:uid="{00000000-0005-0000-0000-0000BAD40000}"/>
    <cellStyle name="SAPBEXHLevel2X 3 2" xfId="54509" xr:uid="{00000000-0005-0000-0000-0000BBD40000}"/>
    <cellStyle name="SAPBEXHLevel2X 3 2 10" xfId="54510" xr:uid="{00000000-0005-0000-0000-0000BCD40000}"/>
    <cellStyle name="SAPBEXHLevel2X 3 2 10 2" xfId="54511" xr:uid="{00000000-0005-0000-0000-0000BDD40000}"/>
    <cellStyle name="SAPBEXHLevel2X 3 2 11" xfId="54512" xr:uid="{00000000-0005-0000-0000-0000BED40000}"/>
    <cellStyle name="SAPBEXHLevel2X 3 2 2" xfId="54513" xr:uid="{00000000-0005-0000-0000-0000BFD40000}"/>
    <cellStyle name="SAPBEXHLevel2X 3 2 2 2" xfId="54514" xr:uid="{00000000-0005-0000-0000-0000C0D40000}"/>
    <cellStyle name="SAPBEXHLevel2X 3 2 2 2 2" xfId="54515" xr:uid="{00000000-0005-0000-0000-0000C1D40000}"/>
    <cellStyle name="SAPBEXHLevel2X 3 2 2 2 2 2" xfId="54516" xr:uid="{00000000-0005-0000-0000-0000C2D40000}"/>
    <cellStyle name="SAPBEXHLevel2X 3 2 2 2 3" xfId="54517" xr:uid="{00000000-0005-0000-0000-0000C3D40000}"/>
    <cellStyle name="SAPBEXHLevel2X 3 2 2 2 3 2" xfId="54518" xr:uid="{00000000-0005-0000-0000-0000C4D40000}"/>
    <cellStyle name="SAPBEXHLevel2X 3 2 2 2 4" xfId="54519" xr:uid="{00000000-0005-0000-0000-0000C5D40000}"/>
    <cellStyle name="SAPBEXHLevel2X 3 2 2 3" xfId="54520" xr:uid="{00000000-0005-0000-0000-0000C6D40000}"/>
    <cellStyle name="SAPBEXHLevel2X 3 2 2 3 2" xfId="54521" xr:uid="{00000000-0005-0000-0000-0000C7D40000}"/>
    <cellStyle name="SAPBEXHLevel2X 3 2 2 3 2 2" xfId="54522" xr:uid="{00000000-0005-0000-0000-0000C8D40000}"/>
    <cellStyle name="SAPBEXHLevel2X 3 2 2 3 3" xfId="54523" xr:uid="{00000000-0005-0000-0000-0000C9D40000}"/>
    <cellStyle name="SAPBEXHLevel2X 3 2 2 4" xfId="54524" xr:uid="{00000000-0005-0000-0000-0000CAD40000}"/>
    <cellStyle name="SAPBEXHLevel2X 3 2 2 4 2" xfId="54525" xr:uid="{00000000-0005-0000-0000-0000CBD40000}"/>
    <cellStyle name="SAPBEXHLevel2X 3 2 2 5" xfId="54526" xr:uid="{00000000-0005-0000-0000-0000CCD40000}"/>
    <cellStyle name="SAPBEXHLevel2X 3 2 3" xfId="54527" xr:uid="{00000000-0005-0000-0000-0000CDD40000}"/>
    <cellStyle name="SAPBEXHLevel2X 3 2 3 2" xfId="54528" xr:uid="{00000000-0005-0000-0000-0000CED40000}"/>
    <cellStyle name="SAPBEXHLevel2X 3 2 3 2 2" xfId="54529" xr:uid="{00000000-0005-0000-0000-0000CFD40000}"/>
    <cellStyle name="SAPBEXHLevel2X 3 2 3 2 2 2" xfId="54530" xr:uid="{00000000-0005-0000-0000-0000D0D40000}"/>
    <cellStyle name="SAPBEXHLevel2X 3 2 3 2 3" xfId="54531" xr:uid="{00000000-0005-0000-0000-0000D1D40000}"/>
    <cellStyle name="SAPBEXHLevel2X 3 2 3 3" xfId="54532" xr:uid="{00000000-0005-0000-0000-0000D2D40000}"/>
    <cellStyle name="SAPBEXHLevel2X 3 2 3 3 2" xfId="54533" xr:uid="{00000000-0005-0000-0000-0000D3D40000}"/>
    <cellStyle name="SAPBEXHLevel2X 3 2 3 4" xfId="54534" xr:uid="{00000000-0005-0000-0000-0000D4D40000}"/>
    <cellStyle name="SAPBEXHLevel2X 3 2 3 4 2" xfId="54535" xr:uid="{00000000-0005-0000-0000-0000D5D40000}"/>
    <cellStyle name="SAPBEXHLevel2X 3 2 3 5" xfId="54536" xr:uid="{00000000-0005-0000-0000-0000D6D40000}"/>
    <cellStyle name="SAPBEXHLevel2X 3 2 4" xfId="54537" xr:uid="{00000000-0005-0000-0000-0000D7D40000}"/>
    <cellStyle name="SAPBEXHLevel2X 3 2 4 2" xfId="54538" xr:uid="{00000000-0005-0000-0000-0000D8D40000}"/>
    <cellStyle name="SAPBEXHLevel2X 3 2 4 2 2" xfId="54539" xr:uid="{00000000-0005-0000-0000-0000D9D40000}"/>
    <cellStyle name="SAPBEXHLevel2X 3 2 4 3" xfId="54540" xr:uid="{00000000-0005-0000-0000-0000DAD40000}"/>
    <cellStyle name="SAPBEXHLevel2X 3 2 4 3 2" xfId="54541" xr:uid="{00000000-0005-0000-0000-0000DBD40000}"/>
    <cellStyle name="SAPBEXHLevel2X 3 2 4 4" xfId="54542" xr:uid="{00000000-0005-0000-0000-0000DCD40000}"/>
    <cellStyle name="SAPBEXHLevel2X 3 2 5" xfId="54543" xr:uid="{00000000-0005-0000-0000-0000DDD40000}"/>
    <cellStyle name="SAPBEXHLevel2X 3 2 5 2" xfId="54544" xr:uid="{00000000-0005-0000-0000-0000DED40000}"/>
    <cellStyle name="SAPBEXHLevel2X 3 2 5 2 2" xfId="54545" xr:uid="{00000000-0005-0000-0000-0000DFD40000}"/>
    <cellStyle name="SAPBEXHLevel2X 3 2 5 3" xfId="54546" xr:uid="{00000000-0005-0000-0000-0000E0D40000}"/>
    <cellStyle name="SAPBEXHLevel2X 3 2 5 3 2" xfId="54547" xr:uid="{00000000-0005-0000-0000-0000E1D40000}"/>
    <cellStyle name="SAPBEXHLevel2X 3 2 5 4" xfId="54548" xr:uid="{00000000-0005-0000-0000-0000E2D40000}"/>
    <cellStyle name="SAPBEXHLevel2X 3 2 6" xfId="54549" xr:uid="{00000000-0005-0000-0000-0000E3D40000}"/>
    <cellStyle name="SAPBEXHLevel2X 3 2 6 2" xfId="54550" xr:uid="{00000000-0005-0000-0000-0000E4D40000}"/>
    <cellStyle name="SAPBEXHLevel2X 3 2 6 2 2" xfId="54551" xr:uid="{00000000-0005-0000-0000-0000E5D40000}"/>
    <cellStyle name="SAPBEXHLevel2X 3 2 6 3" xfId="54552" xr:uid="{00000000-0005-0000-0000-0000E6D40000}"/>
    <cellStyle name="SAPBEXHLevel2X 3 2 6 3 2" xfId="54553" xr:uid="{00000000-0005-0000-0000-0000E7D40000}"/>
    <cellStyle name="SAPBEXHLevel2X 3 2 6 4" xfId="54554" xr:uid="{00000000-0005-0000-0000-0000E8D40000}"/>
    <cellStyle name="SAPBEXHLevel2X 3 2 7" xfId="54555" xr:uid="{00000000-0005-0000-0000-0000E9D40000}"/>
    <cellStyle name="SAPBEXHLevel2X 3 2 7 2" xfId="54556" xr:uid="{00000000-0005-0000-0000-0000EAD40000}"/>
    <cellStyle name="SAPBEXHLevel2X 3 2 7 2 2" xfId="54557" xr:uid="{00000000-0005-0000-0000-0000EBD40000}"/>
    <cellStyle name="SAPBEXHLevel2X 3 2 7 3" xfId="54558" xr:uid="{00000000-0005-0000-0000-0000ECD40000}"/>
    <cellStyle name="SAPBEXHLevel2X 3 2 7 3 2" xfId="54559" xr:uid="{00000000-0005-0000-0000-0000EDD40000}"/>
    <cellStyle name="SAPBEXHLevel2X 3 2 7 4" xfId="54560" xr:uid="{00000000-0005-0000-0000-0000EED40000}"/>
    <cellStyle name="SAPBEXHLevel2X 3 2 8" xfId="54561" xr:uid="{00000000-0005-0000-0000-0000EFD40000}"/>
    <cellStyle name="SAPBEXHLevel2X 3 2 8 2" xfId="54562" xr:uid="{00000000-0005-0000-0000-0000F0D40000}"/>
    <cellStyle name="SAPBEXHLevel2X 3 2 9" xfId="54563" xr:uid="{00000000-0005-0000-0000-0000F1D40000}"/>
    <cellStyle name="SAPBEXHLevel2X 3 2 9 2" xfId="54564" xr:uid="{00000000-0005-0000-0000-0000F2D40000}"/>
    <cellStyle name="SAPBEXHLevel2X 3 2_Aug" xfId="54565" xr:uid="{00000000-0005-0000-0000-0000F3D40000}"/>
    <cellStyle name="SAPBEXHLevel2X 3 3" xfId="54566" xr:uid="{00000000-0005-0000-0000-0000F4D40000}"/>
    <cellStyle name="SAPBEXHLevel2X 3 3 2" xfId="54567" xr:uid="{00000000-0005-0000-0000-0000F5D40000}"/>
    <cellStyle name="SAPBEXHLevel2X 3 3 2 2" xfId="54568" xr:uid="{00000000-0005-0000-0000-0000F6D40000}"/>
    <cellStyle name="SAPBEXHLevel2X 3 3 2 2 2" xfId="54569" xr:uid="{00000000-0005-0000-0000-0000F7D40000}"/>
    <cellStyle name="SAPBEXHLevel2X 3 3 2 2 2 2" xfId="54570" xr:uid="{00000000-0005-0000-0000-0000F8D40000}"/>
    <cellStyle name="SAPBEXHLevel2X 3 3 2 2 3" xfId="54571" xr:uid="{00000000-0005-0000-0000-0000F9D40000}"/>
    <cellStyle name="SAPBEXHLevel2X 3 3 2 3" xfId="54572" xr:uid="{00000000-0005-0000-0000-0000FAD40000}"/>
    <cellStyle name="SAPBEXHLevel2X 3 3 2 3 2" xfId="54573" xr:uid="{00000000-0005-0000-0000-0000FBD40000}"/>
    <cellStyle name="SAPBEXHLevel2X 3 3 2 4" xfId="54574" xr:uid="{00000000-0005-0000-0000-0000FCD40000}"/>
    <cellStyle name="SAPBEXHLevel2X 3 3 2 4 2" xfId="54575" xr:uid="{00000000-0005-0000-0000-0000FDD40000}"/>
    <cellStyle name="SAPBEXHLevel2X 3 3 2 5" xfId="54576" xr:uid="{00000000-0005-0000-0000-0000FED40000}"/>
    <cellStyle name="SAPBEXHLevel2X 3 3 3" xfId="54577" xr:uid="{00000000-0005-0000-0000-0000FFD40000}"/>
    <cellStyle name="SAPBEXHLevel2X 3 3 3 2" xfId="54578" xr:uid="{00000000-0005-0000-0000-000000D50000}"/>
    <cellStyle name="SAPBEXHLevel2X 3 3 3 2 2" xfId="54579" xr:uid="{00000000-0005-0000-0000-000001D50000}"/>
    <cellStyle name="SAPBEXHLevel2X 3 3 3 3" xfId="54580" xr:uid="{00000000-0005-0000-0000-000002D50000}"/>
    <cellStyle name="SAPBEXHLevel2X 3 3 3 3 2" xfId="54581" xr:uid="{00000000-0005-0000-0000-000003D50000}"/>
    <cellStyle name="SAPBEXHLevel2X 3 3 3 4" xfId="54582" xr:uid="{00000000-0005-0000-0000-000004D50000}"/>
    <cellStyle name="SAPBEXHLevel2X 3 3 3 4 2" xfId="54583" xr:uid="{00000000-0005-0000-0000-000005D50000}"/>
    <cellStyle name="SAPBEXHLevel2X 3 3 3 5" xfId="54584" xr:uid="{00000000-0005-0000-0000-000006D50000}"/>
    <cellStyle name="SAPBEXHLevel2X 3 3 4" xfId="54585" xr:uid="{00000000-0005-0000-0000-000007D50000}"/>
    <cellStyle name="SAPBEXHLevel2X 3 3 4 2" xfId="54586" xr:uid="{00000000-0005-0000-0000-000008D50000}"/>
    <cellStyle name="SAPBEXHLevel2X 3 3 5" xfId="54587" xr:uid="{00000000-0005-0000-0000-000009D50000}"/>
    <cellStyle name="SAPBEXHLevel2X 3 3 5 2" xfId="54588" xr:uid="{00000000-0005-0000-0000-00000AD50000}"/>
    <cellStyle name="SAPBEXHLevel2X 3 3 6" xfId="54589" xr:uid="{00000000-0005-0000-0000-00000BD50000}"/>
    <cellStyle name="SAPBEXHLevel2X 3 3 6 2" xfId="54590" xr:uid="{00000000-0005-0000-0000-00000CD50000}"/>
    <cellStyle name="SAPBEXHLevel2X 3 3 7" xfId="54591" xr:uid="{00000000-0005-0000-0000-00000DD50000}"/>
    <cellStyle name="SAPBEXHLevel2X 3 4" xfId="54592" xr:uid="{00000000-0005-0000-0000-00000ED50000}"/>
    <cellStyle name="SAPBEXHLevel2X 3 4 2" xfId="54593" xr:uid="{00000000-0005-0000-0000-00000FD50000}"/>
    <cellStyle name="SAPBEXHLevel2X 3 4 2 2" xfId="54594" xr:uid="{00000000-0005-0000-0000-000010D50000}"/>
    <cellStyle name="SAPBEXHLevel2X 3 4 2 2 2" xfId="54595" xr:uid="{00000000-0005-0000-0000-000011D50000}"/>
    <cellStyle name="SAPBEXHLevel2X 3 4 2 3" xfId="54596" xr:uid="{00000000-0005-0000-0000-000012D50000}"/>
    <cellStyle name="SAPBEXHLevel2X 3 4 3" xfId="54597" xr:uid="{00000000-0005-0000-0000-000013D50000}"/>
    <cellStyle name="SAPBEXHLevel2X 3 4 3 2" xfId="54598" xr:uid="{00000000-0005-0000-0000-000014D50000}"/>
    <cellStyle name="SAPBEXHLevel2X 3 4 4" xfId="54599" xr:uid="{00000000-0005-0000-0000-000015D50000}"/>
    <cellStyle name="SAPBEXHLevel2X 3 4 4 2" xfId="54600" xr:uid="{00000000-0005-0000-0000-000016D50000}"/>
    <cellStyle name="SAPBEXHLevel2X 3 4 5" xfId="54601" xr:uid="{00000000-0005-0000-0000-000017D50000}"/>
    <cellStyle name="SAPBEXHLevel2X 3 5" xfId="54602" xr:uid="{00000000-0005-0000-0000-000018D50000}"/>
    <cellStyle name="SAPBEXHLevel2X 3 5 2" xfId="54603" xr:uid="{00000000-0005-0000-0000-000019D50000}"/>
    <cellStyle name="SAPBEXHLevel2X 3 5 2 2" xfId="54604" xr:uid="{00000000-0005-0000-0000-00001AD50000}"/>
    <cellStyle name="SAPBEXHLevel2X 3 5 3" xfId="54605" xr:uid="{00000000-0005-0000-0000-00001BD50000}"/>
    <cellStyle name="SAPBEXHLevel2X 3 5 3 2" xfId="54606" xr:uid="{00000000-0005-0000-0000-00001CD50000}"/>
    <cellStyle name="SAPBEXHLevel2X 3 5 4" xfId="54607" xr:uid="{00000000-0005-0000-0000-00001DD50000}"/>
    <cellStyle name="SAPBEXHLevel2X 3 6" xfId="54608" xr:uid="{00000000-0005-0000-0000-00001ED50000}"/>
    <cellStyle name="SAPBEXHLevel2X 3 6 2" xfId="54609" xr:uid="{00000000-0005-0000-0000-00001FD50000}"/>
    <cellStyle name="SAPBEXHLevel2X 3 6 2 2" xfId="54610" xr:uid="{00000000-0005-0000-0000-000020D50000}"/>
    <cellStyle name="SAPBEXHLevel2X 3 6 3" xfId="54611" xr:uid="{00000000-0005-0000-0000-000021D50000}"/>
    <cellStyle name="SAPBEXHLevel2X 3 6 3 2" xfId="54612" xr:uid="{00000000-0005-0000-0000-000022D50000}"/>
    <cellStyle name="SAPBEXHLevel2X 3 6 4" xfId="54613" xr:uid="{00000000-0005-0000-0000-000023D50000}"/>
    <cellStyle name="SAPBEXHLevel2X 3 7" xfId="54614" xr:uid="{00000000-0005-0000-0000-000024D50000}"/>
    <cellStyle name="SAPBEXHLevel2X 3 7 2" xfId="54615" xr:uid="{00000000-0005-0000-0000-000025D50000}"/>
    <cellStyle name="SAPBEXHLevel2X 3 7 2 2" xfId="54616" xr:uid="{00000000-0005-0000-0000-000026D50000}"/>
    <cellStyle name="SAPBEXHLevel2X 3 7 3" xfId="54617" xr:uid="{00000000-0005-0000-0000-000027D50000}"/>
    <cellStyle name="SAPBEXHLevel2X 3 7 3 2" xfId="54618" xr:uid="{00000000-0005-0000-0000-000028D50000}"/>
    <cellStyle name="SAPBEXHLevel2X 3 7 4" xfId="54619" xr:uid="{00000000-0005-0000-0000-000029D50000}"/>
    <cellStyle name="SAPBEXHLevel2X 3 8" xfId="54620" xr:uid="{00000000-0005-0000-0000-00002AD50000}"/>
    <cellStyle name="SAPBEXHLevel2X 3 8 2" xfId="54621" xr:uid="{00000000-0005-0000-0000-00002BD50000}"/>
    <cellStyle name="SAPBEXHLevel2X 3 8 2 2" xfId="54622" xr:uid="{00000000-0005-0000-0000-00002CD50000}"/>
    <cellStyle name="SAPBEXHLevel2X 3 8 3" xfId="54623" xr:uid="{00000000-0005-0000-0000-00002DD50000}"/>
    <cellStyle name="SAPBEXHLevel2X 3 8 3 2" xfId="54624" xr:uid="{00000000-0005-0000-0000-00002ED50000}"/>
    <cellStyle name="SAPBEXHLevel2X 3 8 4" xfId="54625" xr:uid="{00000000-0005-0000-0000-00002FD50000}"/>
    <cellStyle name="SAPBEXHLevel2X 3 9" xfId="54626" xr:uid="{00000000-0005-0000-0000-000030D50000}"/>
    <cellStyle name="SAPBEXHLevel2X 3 9 2" xfId="54627" xr:uid="{00000000-0005-0000-0000-000031D50000}"/>
    <cellStyle name="SAPBEXHLevel2X 3_Aug" xfId="54628" xr:uid="{00000000-0005-0000-0000-000032D50000}"/>
    <cellStyle name="SAPBEXHLevel2X 4" xfId="54629" xr:uid="{00000000-0005-0000-0000-000033D50000}"/>
    <cellStyle name="SAPBEXHLevel2X 4 10" xfId="54630" xr:uid="{00000000-0005-0000-0000-000034D50000}"/>
    <cellStyle name="SAPBEXHLevel2X 4 10 2" xfId="54631" xr:uid="{00000000-0005-0000-0000-000035D50000}"/>
    <cellStyle name="SAPBEXHLevel2X 4 11" xfId="54632" xr:uid="{00000000-0005-0000-0000-000036D50000}"/>
    <cellStyle name="SAPBEXHLevel2X 4 11 2" xfId="54633" xr:uid="{00000000-0005-0000-0000-000037D50000}"/>
    <cellStyle name="SAPBEXHLevel2X 4 12" xfId="54634" xr:uid="{00000000-0005-0000-0000-000038D50000}"/>
    <cellStyle name="SAPBEXHLevel2X 4 2" xfId="54635" xr:uid="{00000000-0005-0000-0000-000039D50000}"/>
    <cellStyle name="SAPBEXHLevel2X 4 2 10" xfId="54636" xr:uid="{00000000-0005-0000-0000-00003AD50000}"/>
    <cellStyle name="SAPBEXHLevel2X 4 2 10 2" xfId="54637" xr:uid="{00000000-0005-0000-0000-00003BD50000}"/>
    <cellStyle name="SAPBEXHLevel2X 4 2 11" xfId="54638" xr:uid="{00000000-0005-0000-0000-00003CD50000}"/>
    <cellStyle name="SAPBEXHLevel2X 4 2 2" xfId="54639" xr:uid="{00000000-0005-0000-0000-00003DD50000}"/>
    <cellStyle name="SAPBEXHLevel2X 4 2 2 2" xfId="54640" xr:uid="{00000000-0005-0000-0000-00003ED50000}"/>
    <cellStyle name="SAPBEXHLevel2X 4 2 2 2 2" xfId="54641" xr:uid="{00000000-0005-0000-0000-00003FD50000}"/>
    <cellStyle name="SAPBEXHLevel2X 4 2 2 2 2 2" xfId="54642" xr:uid="{00000000-0005-0000-0000-000040D50000}"/>
    <cellStyle name="SAPBEXHLevel2X 4 2 2 2 3" xfId="54643" xr:uid="{00000000-0005-0000-0000-000041D50000}"/>
    <cellStyle name="SAPBEXHLevel2X 4 2 2 3" xfId="54644" xr:uid="{00000000-0005-0000-0000-000042D50000}"/>
    <cellStyle name="SAPBEXHLevel2X 4 2 2 3 2" xfId="54645" xr:uid="{00000000-0005-0000-0000-000043D50000}"/>
    <cellStyle name="SAPBEXHLevel2X 4 2 2 4" xfId="54646" xr:uid="{00000000-0005-0000-0000-000044D50000}"/>
    <cellStyle name="SAPBEXHLevel2X 4 2 2 4 2" xfId="54647" xr:uid="{00000000-0005-0000-0000-000045D50000}"/>
    <cellStyle name="SAPBEXHLevel2X 4 2 2 5" xfId="54648" xr:uid="{00000000-0005-0000-0000-000046D50000}"/>
    <cellStyle name="SAPBEXHLevel2X 4 2 3" xfId="54649" xr:uid="{00000000-0005-0000-0000-000047D50000}"/>
    <cellStyle name="SAPBEXHLevel2X 4 2 3 2" xfId="54650" xr:uid="{00000000-0005-0000-0000-000048D50000}"/>
    <cellStyle name="SAPBEXHLevel2X 4 2 3 2 2" xfId="54651" xr:uid="{00000000-0005-0000-0000-000049D50000}"/>
    <cellStyle name="SAPBEXHLevel2X 4 2 3 3" xfId="54652" xr:uid="{00000000-0005-0000-0000-00004AD50000}"/>
    <cellStyle name="SAPBEXHLevel2X 4 2 3 3 2" xfId="54653" xr:uid="{00000000-0005-0000-0000-00004BD50000}"/>
    <cellStyle name="SAPBEXHLevel2X 4 2 3 4" xfId="54654" xr:uid="{00000000-0005-0000-0000-00004CD50000}"/>
    <cellStyle name="SAPBEXHLevel2X 4 2 3 4 2" xfId="54655" xr:uid="{00000000-0005-0000-0000-00004DD50000}"/>
    <cellStyle name="SAPBEXHLevel2X 4 2 3 5" xfId="54656" xr:uid="{00000000-0005-0000-0000-00004ED50000}"/>
    <cellStyle name="SAPBEXHLevel2X 4 2 4" xfId="54657" xr:uid="{00000000-0005-0000-0000-00004FD50000}"/>
    <cellStyle name="SAPBEXHLevel2X 4 2 4 2" xfId="54658" xr:uid="{00000000-0005-0000-0000-000050D50000}"/>
    <cellStyle name="SAPBEXHLevel2X 4 2 4 2 2" xfId="54659" xr:uid="{00000000-0005-0000-0000-000051D50000}"/>
    <cellStyle name="SAPBEXHLevel2X 4 2 4 3" xfId="54660" xr:uid="{00000000-0005-0000-0000-000052D50000}"/>
    <cellStyle name="SAPBEXHLevel2X 4 2 4 3 2" xfId="54661" xr:uid="{00000000-0005-0000-0000-000053D50000}"/>
    <cellStyle name="SAPBEXHLevel2X 4 2 4 4" xfId="54662" xr:uid="{00000000-0005-0000-0000-000054D50000}"/>
    <cellStyle name="SAPBEXHLevel2X 4 2 5" xfId="54663" xr:uid="{00000000-0005-0000-0000-000055D50000}"/>
    <cellStyle name="SAPBEXHLevel2X 4 2 5 2" xfId="54664" xr:uid="{00000000-0005-0000-0000-000056D50000}"/>
    <cellStyle name="SAPBEXHLevel2X 4 2 5 2 2" xfId="54665" xr:uid="{00000000-0005-0000-0000-000057D50000}"/>
    <cellStyle name="SAPBEXHLevel2X 4 2 5 3" xfId="54666" xr:uid="{00000000-0005-0000-0000-000058D50000}"/>
    <cellStyle name="SAPBEXHLevel2X 4 2 5 3 2" xfId="54667" xr:uid="{00000000-0005-0000-0000-000059D50000}"/>
    <cellStyle name="SAPBEXHLevel2X 4 2 5 4" xfId="54668" xr:uid="{00000000-0005-0000-0000-00005AD50000}"/>
    <cellStyle name="SAPBEXHLevel2X 4 2 6" xfId="54669" xr:uid="{00000000-0005-0000-0000-00005BD50000}"/>
    <cellStyle name="SAPBEXHLevel2X 4 2 6 2" xfId="54670" xr:uid="{00000000-0005-0000-0000-00005CD50000}"/>
    <cellStyle name="SAPBEXHLevel2X 4 2 6 2 2" xfId="54671" xr:uid="{00000000-0005-0000-0000-00005DD50000}"/>
    <cellStyle name="SAPBEXHLevel2X 4 2 6 3" xfId="54672" xr:uid="{00000000-0005-0000-0000-00005ED50000}"/>
    <cellStyle name="SAPBEXHLevel2X 4 2 6 3 2" xfId="54673" xr:uid="{00000000-0005-0000-0000-00005FD50000}"/>
    <cellStyle name="SAPBEXHLevel2X 4 2 6 4" xfId="54674" xr:uid="{00000000-0005-0000-0000-000060D50000}"/>
    <cellStyle name="SAPBEXHLevel2X 4 2 7" xfId="54675" xr:uid="{00000000-0005-0000-0000-000061D50000}"/>
    <cellStyle name="SAPBEXHLevel2X 4 2 7 2" xfId="54676" xr:uid="{00000000-0005-0000-0000-000062D50000}"/>
    <cellStyle name="SAPBEXHLevel2X 4 2 7 2 2" xfId="54677" xr:uid="{00000000-0005-0000-0000-000063D50000}"/>
    <cellStyle name="SAPBEXHLevel2X 4 2 7 3" xfId="54678" xr:uid="{00000000-0005-0000-0000-000064D50000}"/>
    <cellStyle name="SAPBEXHLevel2X 4 2 7 3 2" xfId="54679" xr:uid="{00000000-0005-0000-0000-000065D50000}"/>
    <cellStyle name="SAPBEXHLevel2X 4 2 7 4" xfId="54680" xr:uid="{00000000-0005-0000-0000-000066D50000}"/>
    <cellStyle name="SAPBEXHLevel2X 4 2 8" xfId="54681" xr:uid="{00000000-0005-0000-0000-000067D50000}"/>
    <cellStyle name="SAPBEXHLevel2X 4 2 8 2" xfId="54682" xr:uid="{00000000-0005-0000-0000-000068D50000}"/>
    <cellStyle name="SAPBEXHLevel2X 4 2 9" xfId="54683" xr:uid="{00000000-0005-0000-0000-000069D50000}"/>
    <cellStyle name="SAPBEXHLevel2X 4 2 9 2" xfId="54684" xr:uid="{00000000-0005-0000-0000-00006AD50000}"/>
    <cellStyle name="SAPBEXHLevel2X 4 3" xfId="54685" xr:uid="{00000000-0005-0000-0000-00006BD50000}"/>
    <cellStyle name="SAPBEXHLevel2X 4 3 2" xfId="54686" xr:uid="{00000000-0005-0000-0000-00006CD50000}"/>
    <cellStyle name="SAPBEXHLevel2X 4 3 2 2" xfId="54687" xr:uid="{00000000-0005-0000-0000-00006DD50000}"/>
    <cellStyle name="SAPBEXHLevel2X 4 3 2 2 2" xfId="54688" xr:uid="{00000000-0005-0000-0000-00006ED50000}"/>
    <cellStyle name="SAPBEXHLevel2X 4 3 2 3" xfId="54689" xr:uid="{00000000-0005-0000-0000-00006FD50000}"/>
    <cellStyle name="SAPBEXHLevel2X 4 3 2 3 2" xfId="54690" xr:uid="{00000000-0005-0000-0000-000070D50000}"/>
    <cellStyle name="SAPBEXHLevel2X 4 3 2 4" xfId="54691" xr:uid="{00000000-0005-0000-0000-000071D50000}"/>
    <cellStyle name="SAPBEXHLevel2X 4 3 2 4 2" xfId="54692" xr:uid="{00000000-0005-0000-0000-000072D50000}"/>
    <cellStyle name="SAPBEXHLevel2X 4 3 2 5" xfId="54693" xr:uid="{00000000-0005-0000-0000-000073D50000}"/>
    <cellStyle name="SAPBEXHLevel2X 4 3 3" xfId="54694" xr:uid="{00000000-0005-0000-0000-000074D50000}"/>
    <cellStyle name="SAPBEXHLevel2X 4 3 3 2" xfId="54695" xr:uid="{00000000-0005-0000-0000-000075D50000}"/>
    <cellStyle name="SAPBEXHLevel2X 4 3 3 2 2" xfId="54696" xr:uid="{00000000-0005-0000-0000-000076D50000}"/>
    <cellStyle name="SAPBEXHLevel2X 4 3 3 3" xfId="54697" xr:uid="{00000000-0005-0000-0000-000077D50000}"/>
    <cellStyle name="SAPBEXHLevel2X 4 3 3 3 2" xfId="54698" xr:uid="{00000000-0005-0000-0000-000078D50000}"/>
    <cellStyle name="SAPBEXHLevel2X 4 3 3 4" xfId="54699" xr:uid="{00000000-0005-0000-0000-000079D50000}"/>
    <cellStyle name="SAPBEXHLevel2X 4 3 4" xfId="54700" xr:uid="{00000000-0005-0000-0000-00007AD50000}"/>
    <cellStyle name="SAPBEXHLevel2X 4 3 4 2" xfId="54701" xr:uid="{00000000-0005-0000-0000-00007BD50000}"/>
    <cellStyle name="SAPBEXHLevel2X 4 3 5" xfId="54702" xr:uid="{00000000-0005-0000-0000-00007CD50000}"/>
    <cellStyle name="SAPBEXHLevel2X 4 3 5 2" xfId="54703" xr:uid="{00000000-0005-0000-0000-00007DD50000}"/>
    <cellStyle name="SAPBEXHLevel2X 4 3 6" xfId="54704" xr:uid="{00000000-0005-0000-0000-00007ED50000}"/>
    <cellStyle name="SAPBEXHLevel2X 4 3 6 2" xfId="54705" xr:uid="{00000000-0005-0000-0000-00007FD50000}"/>
    <cellStyle name="SAPBEXHLevel2X 4 3 7" xfId="54706" xr:uid="{00000000-0005-0000-0000-000080D50000}"/>
    <cellStyle name="SAPBEXHLevel2X 4 4" xfId="54707" xr:uid="{00000000-0005-0000-0000-000081D50000}"/>
    <cellStyle name="SAPBEXHLevel2X 4 4 2" xfId="54708" xr:uid="{00000000-0005-0000-0000-000082D50000}"/>
    <cellStyle name="SAPBEXHLevel2X 4 4 2 2" xfId="54709" xr:uid="{00000000-0005-0000-0000-000083D50000}"/>
    <cellStyle name="SAPBEXHLevel2X 4 4 3" xfId="54710" xr:uid="{00000000-0005-0000-0000-000084D50000}"/>
    <cellStyle name="SAPBEXHLevel2X 4 4 3 2" xfId="54711" xr:uid="{00000000-0005-0000-0000-000085D50000}"/>
    <cellStyle name="SAPBEXHLevel2X 4 4 4" xfId="54712" xr:uid="{00000000-0005-0000-0000-000086D50000}"/>
    <cellStyle name="SAPBEXHLevel2X 4 5" xfId="54713" xr:uid="{00000000-0005-0000-0000-000087D50000}"/>
    <cellStyle name="SAPBEXHLevel2X 4 5 2" xfId="54714" xr:uid="{00000000-0005-0000-0000-000088D50000}"/>
    <cellStyle name="SAPBEXHLevel2X 4 5 2 2" xfId="54715" xr:uid="{00000000-0005-0000-0000-000089D50000}"/>
    <cellStyle name="SAPBEXHLevel2X 4 5 3" xfId="54716" xr:uid="{00000000-0005-0000-0000-00008AD50000}"/>
    <cellStyle name="SAPBEXHLevel2X 4 5 3 2" xfId="54717" xr:uid="{00000000-0005-0000-0000-00008BD50000}"/>
    <cellStyle name="SAPBEXHLevel2X 4 5 4" xfId="54718" xr:uid="{00000000-0005-0000-0000-00008CD50000}"/>
    <cellStyle name="SAPBEXHLevel2X 4 6" xfId="54719" xr:uid="{00000000-0005-0000-0000-00008DD50000}"/>
    <cellStyle name="SAPBEXHLevel2X 4 6 2" xfId="54720" xr:uid="{00000000-0005-0000-0000-00008ED50000}"/>
    <cellStyle name="SAPBEXHLevel2X 4 6 2 2" xfId="54721" xr:uid="{00000000-0005-0000-0000-00008FD50000}"/>
    <cellStyle name="SAPBEXHLevel2X 4 6 3" xfId="54722" xr:uid="{00000000-0005-0000-0000-000090D50000}"/>
    <cellStyle name="SAPBEXHLevel2X 4 6 3 2" xfId="54723" xr:uid="{00000000-0005-0000-0000-000091D50000}"/>
    <cellStyle name="SAPBEXHLevel2X 4 6 4" xfId="54724" xr:uid="{00000000-0005-0000-0000-000092D50000}"/>
    <cellStyle name="SAPBEXHLevel2X 4 7" xfId="54725" xr:uid="{00000000-0005-0000-0000-000093D50000}"/>
    <cellStyle name="SAPBEXHLevel2X 4 7 2" xfId="54726" xr:uid="{00000000-0005-0000-0000-000094D50000}"/>
    <cellStyle name="SAPBEXHLevel2X 4 7 2 2" xfId="54727" xr:uid="{00000000-0005-0000-0000-000095D50000}"/>
    <cellStyle name="SAPBEXHLevel2X 4 7 3" xfId="54728" xr:uid="{00000000-0005-0000-0000-000096D50000}"/>
    <cellStyle name="SAPBEXHLevel2X 4 7 3 2" xfId="54729" xr:uid="{00000000-0005-0000-0000-000097D50000}"/>
    <cellStyle name="SAPBEXHLevel2X 4 7 4" xfId="54730" xr:uid="{00000000-0005-0000-0000-000098D50000}"/>
    <cellStyle name="SAPBEXHLevel2X 4 8" xfId="54731" xr:uid="{00000000-0005-0000-0000-000099D50000}"/>
    <cellStyle name="SAPBEXHLevel2X 4 8 2" xfId="54732" xr:uid="{00000000-0005-0000-0000-00009AD50000}"/>
    <cellStyle name="SAPBEXHLevel2X 4 8 2 2" xfId="54733" xr:uid="{00000000-0005-0000-0000-00009BD50000}"/>
    <cellStyle name="SAPBEXHLevel2X 4 8 3" xfId="54734" xr:uid="{00000000-0005-0000-0000-00009CD50000}"/>
    <cellStyle name="SAPBEXHLevel2X 4 8 3 2" xfId="54735" xr:uid="{00000000-0005-0000-0000-00009DD50000}"/>
    <cellStyle name="SAPBEXHLevel2X 4 8 4" xfId="54736" xr:uid="{00000000-0005-0000-0000-00009ED50000}"/>
    <cellStyle name="SAPBEXHLevel2X 4 9" xfId="54737" xr:uid="{00000000-0005-0000-0000-00009FD50000}"/>
    <cellStyle name="SAPBEXHLevel2X 4 9 2" xfId="54738" xr:uid="{00000000-0005-0000-0000-0000A0D50000}"/>
    <cellStyle name="SAPBEXHLevel2X 4_Aug" xfId="54739" xr:uid="{00000000-0005-0000-0000-0000A1D50000}"/>
    <cellStyle name="SAPBEXHLevel2X 5" xfId="54740" xr:uid="{00000000-0005-0000-0000-0000A2D50000}"/>
    <cellStyle name="SAPBEXHLevel2X 5 10" xfId="54741" xr:uid="{00000000-0005-0000-0000-0000A3D50000}"/>
    <cellStyle name="SAPBEXHLevel2X 5 10 2" xfId="54742" xr:uid="{00000000-0005-0000-0000-0000A4D50000}"/>
    <cellStyle name="SAPBEXHLevel2X 5 11" xfId="54743" xr:uid="{00000000-0005-0000-0000-0000A5D50000}"/>
    <cellStyle name="SAPBEXHLevel2X 5 2" xfId="54744" xr:uid="{00000000-0005-0000-0000-0000A6D50000}"/>
    <cellStyle name="SAPBEXHLevel2X 5 2 10" xfId="54745" xr:uid="{00000000-0005-0000-0000-0000A7D50000}"/>
    <cellStyle name="SAPBEXHLevel2X 5 2 10 2" xfId="54746" xr:uid="{00000000-0005-0000-0000-0000A8D50000}"/>
    <cellStyle name="SAPBEXHLevel2X 5 2 11" xfId="54747" xr:uid="{00000000-0005-0000-0000-0000A9D50000}"/>
    <cellStyle name="SAPBEXHLevel2X 5 2 2" xfId="54748" xr:uid="{00000000-0005-0000-0000-0000AAD50000}"/>
    <cellStyle name="SAPBEXHLevel2X 5 2 2 2" xfId="54749" xr:uid="{00000000-0005-0000-0000-0000ABD50000}"/>
    <cellStyle name="SAPBEXHLevel2X 5 2 2 2 2" xfId="54750" xr:uid="{00000000-0005-0000-0000-0000ACD50000}"/>
    <cellStyle name="SAPBEXHLevel2X 5 2 2 2 2 2" xfId="54751" xr:uid="{00000000-0005-0000-0000-0000ADD50000}"/>
    <cellStyle name="SAPBEXHLevel2X 5 2 2 2 3" xfId="54752" xr:uid="{00000000-0005-0000-0000-0000AED50000}"/>
    <cellStyle name="SAPBEXHLevel2X 5 2 2 3" xfId="54753" xr:uid="{00000000-0005-0000-0000-0000AFD50000}"/>
    <cellStyle name="SAPBEXHLevel2X 5 2 2 3 2" xfId="54754" xr:uid="{00000000-0005-0000-0000-0000B0D50000}"/>
    <cellStyle name="SAPBEXHLevel2X 5 2 2 4" xfId="54755" xr:uid="{00000000-0005-0000-0000-0000B1D50000}"/>
    <cellStyle name="SAPBEXHLevel2X 5 2 2 4 2" xfId="54756" xr:uid="{00000000-0005-0000-0000-0000B2D50000}"/>
    <cellStyle name="SAPBEXHLevel2X 5 2 2 5" xfId="54757" xr:uid="{00000000-0005-0000-0000-0000B3D50000}"/>
    <cellStyle name="SAPBEXHLevel2X 5 2 3" xfId="54758" xr:uid="{00000000-0005-0000-0000-0000B4D50000}"/>
    <cellStyle name="SAPBEXHLevel2X 5 2 3 2" xfId="54759" xr:uid="{00000000-0005-0000-0000-0000B5D50000}"/>
    <cellStyle name="SAPBEXHLevel2X 5 2 3 2 2" xfId="54760" xr:uid="{00000000-0005-0000-0000-0000B6D50000}"/>
    <cellStyle name="SAPBEXHLevel2X 5 2 3 3" xfId="54761" xr:uid="{00000000-0005-0000-0000-0000B7D50000}"/>
    <cellStyle name="SAPBEXHLevel2X 5 2 3 3 2" xfId="54762" xr:uid="{00000000-0005-0000-0000-0000B8D50000}"/>
    <cellStyle name="SAPBEXHLevel2X 5 2 3 4" xfId="54763" xr:uid="{00000000-0005-0000-0000-0000B9D50000}"/>
    <cellStyle name="SAPBEXHLevel2X 5 2 3 4 2" xfId="54764" xr:uid="{00000000-0005-0000-0000-0000BAD50000}"/>
    <cellStyle name="SAPBEXHLevel2X 5 2 3 5" xfId="54765" xr:uid="{00000000-0005-0000-0000-0000BBD50000}"/>
    <cellStyle name="SAPBEXHLevel2X 5 2 4" xfId="54766" xr:uid="{00000000-0005-0000-0000-0000BCD50000}"/>
    <cellStyle name="SAPBEXHLevel2X 5 2 4 2" xfId="54767" xr:uid="{00000000-0005-0000-0000-0000BDD50000}"/>
    <cellStyle name="SAPBEXHLevel2X 5 2 4 2 2" xfId="54768" xr:uid="{00000000-0005-0000-0000-0000BED50000}"/>
    <cellStyle name="SAPBEXHLevel2X 5 2 4 3" xfId="54769" xr:uid="{00000000-0005-0000-0000-0000BFD50000}"/>
    <cellStyle name="SAPBEXHLevel2X 5 2 4 3 2" xfId="54770" xr:uid="{00000000-0005-0000-0000-0000C0D50000}"/>
    <cellStyle name="SAPBEXHLevel2X 5 2 4 4" xfId="54771" xr:uid="{00000000-0005-0000-0000-0000C1D50000}"/>
    <cellStyle name="SAPBEXHLevel2X 5 2 5" xfId="54772" xr:uid="{00000000-0005-0000-0000-0000C2D50000}"/>
    <cellStyle name="SAPBEXHLevel2X 5 2 5 2" xfId="54773" xr:uid="{00000000-0005-0000-0000-0000C3D50000}"/>
    <cellStyle name="SAPBEXHLevel2X 5 2 5 2 2" xfId="54774" xr:uid="{00000000-0005-0000-0000-0000C4D50000}"/>
    <cellStyle name="SAPBEXHLevel2X 5 2 5 3" xfId="54775" xr:uid="{00000000-0005-0000-0000-0000C5D50000}"/>
    <cellStyle name="SAPBEXHLevel2X 5 2 5 3 2" xfId="54776" xr:uid="{00000000-0005-0000-0000-0000C6D50000}"/>
    <cellStyle name="SAPBEXHLevel2X 5 2 5 4" xfId="54777" xr:uid="{00000000-0005-0000-0000-0000C7D50000}"/>
    <cellStyle name="SAPBEXHLevel2X 5 2 6" xfId="54778" xr:uid="{00000000-0005-0000-0000-0000C8D50000}"/>
    <cellStyle name="SAPBEXHLevel2X 5 2 6 2" xfId="54779" xr:uid="{00000000-0005-0000-0000-0000C9D50000}"/>
    <cellStyle name="SAPBEXHLevel2X 5 2 6 2 2" xfId="54780" xr:uid="{00000000-0005-0000-0000-0000CAD50000}"/>
    <cellStyle name="SAPBEXHLevel2X 5 2 6 3" xfId="54781" xr:uid="{00000000-0005-0000-0000-0000CBD50000}"/>
    <cellStyle name="SAPBEXHLevel2X 5 2 6 3 2" xfId="54782" xr:uid="{00000000-0005-0000-0000-0000CCD50000}"/>
    <cellStyle name="SAPBEXHLevel2X 5 2 6 4" xfId="54783" xr:uid="{00000000-0005-0000-0000-0000CDD50000}"/>
    <cellStyle name="SAPBEXHLevel2X 5 2 7" xfId="54784" xr:uid="{00000000-0005-0000-0000-0000CED50000}"/>
    <cellStyle name="SAPBEXHLevel2X 5 2 7 2" xfId="54785" xr:uid="{00000000-0005-0000-0000-0000CFD50000}"/>
    <cellStyle name="SAPBEXHLevel2X 5 2 7 2 2" xfId="54786" xr:uid="{00000000-0005-0000-0000-0000D0D50000}"/>
    <cellStyle name="SAPBEXHLevel2X 5 2 7 3" xfId="54787" xr:uid="{00000000-0005-0000-0000-0000D1D50000}"/>
    <cellStyle name="SAPBEXHLevel2X 5 2 7 3 2" xfId="54788" xr:uid="{00000000-0005-0000-0000-0000D2D50000}"/>
    <cellStyle name="SAPBEXHLevel2X 5 2 7 4" xfId="54789" xr:uid="{00000000-0005-0000-0000-0000D3D50000}"/>
    <cellStyle name="SAPBEXHLevel2X 5 2 8" xfId="54790" xr:uid="{00000000-0005-0000-0000-0000D4D50000}"/>
    <cellStyle name="SAPBEXHLevel2X 5 2 8 2" xfId="54791" xr:uid="{00000000-0005-0000-0000-0000D5D50000}"/>
    <cellStyle name="SAPBEXHLevel2X 5 2 9" xfId="54792" xr:uid="{00000000-0005-0000-0000-0000D6D50000}"/>
    <cellStyle name="SAPBEXHLevel2X 5 2 9 2" xfId="54793" xr:uid="{00000000-0005-0000-0000-0000D7D50000}"/>
    <cellStyle name="SAPBEXHLevel2X 5 3" xfId="54794" xr:uid="{00000000-0005-0000-0000-0000D8D50000}"/>
    <cellStyle name="SAPBEXHLevel2X 5 3 2" xfId="54795" xr:uid="{00000000-0005-0000-0000-0000D9D50000}"/>
    <cellStyle name="SAPBEXHLevel2X 5 3 2 2" xfId="54796" xr:uid="{00000000-0005-0000-0000-0000DAD50000}"/>
    <cellStyle name="SAPBEXHLevel2X 5 3 2 2 2" xfId="54797" xr:uid="{00000000-0005-0000-0000-0000DBD50000}"/>
    <cellStyle name="SAPBEXHLevel2X 5 3 2 3" xfId="54798" xr:uid="{00000000-0005-0000-0000-0000DCD50000}"/>
    <cellStyle name="SAPBEXHLevel2X 5 3 3" xfId="54799" xr:uid="{00000000-0005-0000-0000-0000DDD50000}"/>
    <cellStyle name="SAPBEXHLevel2X 5 3 3 2" xfId="54800" xr:uid="{00000000-0005-0000-0000-0000DED50000}"/>
    <cellStyle name="SAPBEXHLevel2X 5 3 4" xfId="54801" xr:uid="{00000000-0005-0000-0000-0000DFD50000}"/>
    <cellStyle name="SAPBEXHLevel2X 5 3 4 2" xfId="54802" xr:uid="{00000000-0005-0000-0000-0000E0D50000}"/>
    <cellStyle name="SAPBEXHLevel2X 5 3 5" xfId="54803" xr:uid="{00000000-0005-0000-0000-0000E1D50000}"/>
    <cellStyle name="SAPBEXHLevel2X 5 4" xfId="54804" xr:uid="{00000000-0005-0000-0000-0000E2D50000}"/>
    <cellStyle name="SAPBEXHLevel2X 5 4 2" xfId="54805" xr:uid="{00000000-0005-0000-0000-0000E3D50000}"/>
    <cellStyle name="SAPBEXHLevel2X 5 4 2 2" xfId="54806" xr:uid="{00000000-0005-0000-0000-0000E4D50000}"/>
    <cellStyle name="SAPBEXHLevel2X 5 4 3" xfId="54807" xr:uid="{00000000-0005-0000-0000-0000E5D50000}"/>
    <cellStyle name="SAPBEXHLevel2X 5 4 3 2" xfId="54808" xr:uid="{00000000-0005-0000-0000-0000E6D50000}"/>
    <cellStyle name="SAPBEXHLevel2X 5 4 4" xfId="54809" xr:uid="{00000000-0005-0000-0000-0000E7D50000}"/>
    <cellStyle name="SAPBEXHLevel2X 5 5" xfId="54810" xr:uid="{00000000-0005-0000-0000-0000E8D50000}"/>
    <cellStyle name="SAPBEXHLevel2X 5 5 2" xfId="54811" xr:uid="{00000000-0005-0000-0000-0000E9D50000}"/>
    <cellStyle name="SAPBEXHLevel2X 5 5 2 2" xfId="54812" xr:uid="{00000000-0005-0000-0000-0000EAD50000}"/>
    <cellStyle name="SAPBEXHLevel2X 5 5 3" xfId="54813" xr:uid="{00000000-0005-0000-0000-0000EBD50000}"/>
    <cellStyle name="SAPBEXHLevel2X 5 5 3 2" xfId="54814" xr:uid="{00000000-0005-0000-0000-0000ECD50000}"/>
    <cellStyle name="SAPBEXHLevel2X 5 5 4" xfId="54815" xr:uid="{00000000-0005-0000-0000-0000EDD50000}"/>
    <cellStyle name="SAPBEXHLevel2X 5 6" xfId="54816" xr:uid="{00000000-0005-0000-0000-0000EED50000}"/>
    <cellStyle name="SAPBEXHLevel2X 5 6 2" xfId="54817" xr:uid="{00000000-0005-0000-0000-0000EFD50000}"/>
    <cellStyle name="SAPBEXHLevel2X 5 6 2 2" xfId="54818" xr:uid="{00000000-0005-0000-0000-0000F0D50000}"/>
    <cellStyle name="SAPBEXHLevel2X 5 6 3" xfId="54819" xr:uid="{00000000-0005-0000-0000-0000F1D50000}"/>
    <cellStyle name="SAPBEXHLevel2X 5 6 3 2" xfId="54820" xr:uid="{00000000-0005-0000-0000-0000F2D50000}"/>
    <cellStyle name="SAPBEXHLevel2X 5 6 4" xfId="54821" xr:uid="{00000000-0005-0000-0000-0000F3D50000}"/>
    <cellStyle name="SAPBEXHLevel2X 5 7" xfId="54822" xr:uid="{00000000-0005-0000-0000-0000F4D50000}"/>
    <cellStyle name="SAPBEXHLevel2X 5 7 2" xfId="54823" xr:uid="{00000000-0005-0000-0000-0000F5D50000}"/>
    <cellStyle name="SAPBEXHLevel2X 5 7 2 2" xfId="54824" xr:uid="{00000000-0005-0000-0000-0000F6D50000}"/>
    <cellStyle name="SAPBEXHLevel2X 5 7 3" xfId="54825" xr:uid="{00000000-0005-0000-0000-0000F7D50000}"/>
    <cellStyle name="SAPBEXHLevel2X 5 7 3 2" xfId="54826" xr:uid="{00000000-0005-0000-0000-0000F8D50000}"/>
    <cellStyle name="SAPBEXHLevel2X 5 7 4" xfId="54827" xr:uid="{00000000-0005-0000-0000-0000F9D50000}"/>
    <cellStyle name="SAPBEXHLevel2X 5 8" xfId="54828" xr:uid="{00000000-0005-0000-0000-0000FAD50000}"/>
    <cellStyle name="SAPBEXHLevel2X 5 8 2" xfId="54829" xr:uid="{00000000-0005-0000-0000-0000FBD50000}"/>
    <cellStyle name="SAPBEXHLevel2X 5 9" xfId="54830" xr:uid="{00000000-0005-0000-0000-0000FCD50000}"/>
    <cellStyle name="SAPBEXHLevel2X 5 9 2" xfId="54831" xr:uid="{00000000-0005-0000-0000-0000FDD50000}"/>
    <cellStyle name="SAPBEXHLevel2X 5_Aug" xfId="54832" xr:uid="{00000000-0005-0000-0000-0000FED50000}"/>
    <cellStyle name="SAPBEXHLevel2X 6" xfId="54833" xr:uid="{00000000-0005-0000-0000-0000FFD50000}"/>
    <cellStyle name="SAPBEXHLevel2X 6 10" xfId="54834" xr:uid="{00000000-0005-0000-0000-000000D60000}"/>
    <cellStyle name="SAPBEXHLevel2X 6 10 2" xfId="54835" xr:uid="{00000000-0005-0000-0000-000001D60000}"/>
    <cellStyle name="SAPBEXHLevel2X 6 11" xfId="54836" xr:uid="{00000000-0005-0000-0000-000002D60000}"/>
    <cellStyle name="SAPBEXHLevel2X 6 2" xfId="54837" xr:uid="{00000000-0005-0000-0000-000003D60000}"/>
    <cellStyle name="SAPBEXHLevel2X 6 2 2" xfId="54838" xr:uid="{00000000-0005-0000-0000-000004D60000}"/>
    <cellStyle name="SAPBEXHLevel2X 6 2 2 2" xfId="54839" xr:uid="{00000000-0005-0000-0000-000005D60000}"/>
    <cellStyle name="SAPBEXHLevel2X 6 2 2 2 2" xfId="54840" xr:uid="{00000000-0005-0000-0000-000006D60000}"/>
    <cellStyle name="SAPBEXHLevel2X 6 2 2 3" xfId="54841" xr:uid="{00000000-0005-0000-0000-000007D60000}"/>
    <cellStyle name="SAPBEXHLevel2X 6 2 2 3 2" xfId="54842" xr:uid="{00000000-0005-0000-0000-000008D60000}"/>
    <cellStyle name="SAPBEXHLevel2X 6 2 2 4" xfId="54843" xr:uid="{00000000-0005-0000-0000-000009D60000}"/>
    <cellStyle name="SAPBEXHLevel2X 6 2 2 4 2" xfId="54844" xr:uid="{00000000-0005-0000-0000-00000AD60000}"/>
    <cellStyle name="SAPBEXHLevel2X 6 2 2 5" xfId="54845" xr:uid="{00000000-0005-0000-0000-00000BD60000}"/>
    <cellStyle name="SAPBEXHLevel2X 6 2 3" xfId="54846" xr:uid="{00000000-0005-0000-0000-00000CD60000}"/>
    <cellStyle name="SAPBEXHLevel2X 6 2 3 2" xfId="54847" xr:uid="{00000000-0005-0000-0000-00000DD60000}"/>
    <cellStyle name="SAPBEXHLevel2X 6 2 3 2 2" xfId="54848" xr:uid="{00000000-0005-0000-0000-00000ED60000}"/>
    <cellStyle name="SAPBEXHLevel2X 6 2 3 3" xfId="54849" xr:uid="{00000000-0005-0000-0000-00000FD60000}"/>
    <cellStyle name="SAPBEXHLevel2X 6 2 3 3 2" xfId="54850" xr:uid="{00000000-0005-0000-0000-000010D60000}"/>
    <cellStyle name="SAPBEXHLevel2X 6 2 3 4" xfId="54851" xr:uid="{00000000-0005-0000-0000-000011D60000}"/>
    <cellStyle name="SAPBEXHLevel2X 6 2 4" xfId="54852" xr:uid="{00000000-0005-0000-0000-000012D60000}"/>
    <cellStyle name="SAPBEXHLevel2X 6 2 4 2" xfId="54853" xr:uid="{00000000-0005-0000-0000-000013D60000}"/>
    <cellStyle name="SAPBEXHLevel2X 6 2 5" xfId="54854" xr:uid="{00000000-0005-0000-0000-000014D60000}"/>
    <cellStyle name="SAPBEXHLevel2X 6 2 5 2" xfId="54855" xr:uid="{00000000-0005-0000-0000-000015D60000}"/>
    <cellStyle name="SAPBEXHLevel2X 6 2 6" xfId="54856" xr:uid="{00000000-0005-0000-0000-000016D60000}"/>
    <cellStyle name="SAPBEXHLevel2X 6 2 6 2" xfId="54857" xr:uid="{00000000-0005-0000-0000-000017D60000}"/>
    <cellStyle name="SAPBEXHLevel2X 6 2 7" xfId="54858" xr:uid="{00000000-0005-0000-0000-000018D60000}"/>
    <cellStyle name="SAPBEXHLevel2X 6 3" xfId="54859" xr:uid="{00000000-0005-0000-0000-000019D60000}"/>
    <cellStyle name="SAPBEXHLevel2X 6 3 2" xfId="54860" xr:uid="{00000000-0005-0000-0000-00001AD60000}"/>
    <cellStyle name="SAPBEXHLevel2X 6 3 2 2" xfId="54861" xr:uid="{00000000-0005-0000-0000-00001BD60000}"/>
    <cellStyle name="SAPBEXHLevel2X 6 3 3" xfId="54862" xr:uid="{00000000-0005-0000-0000-00001CD60000}"/>
    <cellStyle name="SAPBEXHLevel2X 6 3 3 2" xfId="54863" xr:uid="{00000000-0005-0000-0000-00001DD60000}"/>
    <cellStyle name="SAPBEXHLevel2X 6 3 4" xfId="54864" xr:uid="{00000000-0005-0000-0000-00001ED60000}"/>
    <cellStyle name="SAPBEXHLevel2X 6 3 4 2" xfId="54865" xr:uid="{00000000-0005-0000-0000-00001FD60000}"/>
    <cellStyle name="SAPBEXHLevel2X 6 3 5" xfId="54866" xr:uid="{00000000-0005-0000-0000-000020D60000}"/>
    <cellStyle name="SAPBEXHLevel2X 6 4" xfId="54867" xr:uid="{00000000-0005-0000-0000-000021D60000}"/>
    <cellStyle name="SAPBEXHLevel2X 6 4 2" xfId="54868" xr:uid="{00000000-0005-0000-0000-000022D60000}"/>
    <cellStyle name="SAPBEXHLevel2X 6 4 2 2" xfId="54869" xr:uid="{00000000-0005-0000-0000-000023D60000}"/>
    <cellStyle name="SAPBEXHLevel2X 6 4 3" xfId="54870" xr:uid="{00000000-0005-0000-0000-000024D60000}"/>
    <cellStyle name="SAPBEXHLevel2X 6 4 3 2" xfId="54871" xr:uid="{00000000-0005-0000-0000-000025D60000}"/>
    <cellStyle name="SAPBEXHLevel2X 6 4 4" xfId="54872" xr:uid="{00000000-0005-0000-0000-000026D60000}"/>
    <cellStyle name="SAPBEXHLevel2X 6 5" xfId="54873" xr:uid="{00000000-0005-0000-0000-000027D60000}"/>
    <cellStyle name="SAPBEXHLevel2X 6 5 2" xfId="54874" xr:uid="{00000000-0005-0000-0000-000028D60000}"/>
    <cellStyle name="SAPBEXHLevel2X 6 5 2 2" xfId="54875" xr:uid="{00000000-0005-0000-0000-000029D60000}"/>
    <cellStyle name="SAPBEXHLevel2X 6 5 3" xfId="54876" xr:uid="{00000000-0005-0000-0000-00002AD60000}"/>
    <cellStyle name="SAPBEXHLevel2X 6 5 3 2" xfId="54877" xr:uid="{00000000-0005-0000-0000-00002BD60000}"/>
    <cellStyle name="SAPBEXHLevel2X 6 5 4" xfId="54878" xr:uid="{00000000-0005-0000-0000-00002CD60000}"/>
    <cellStyle name="SAPBEXHLevel2X 6 6" xfId="54879" xr:uid="{00000000-0005-0000-0000-00002DD60000}"/>
    <cellStyle name="SAPBEXHLevel2X 6 6 2" xfId="54880" xr:uid="{00000000-0005-0000-0000-00002ED60000}"/>
    <cellStyle name="SAPBEXHLevel2X 6 6 2 2" xfId="54881" xr:uid="{00000000-0005-0000-0000-00002FD60000}"/>
    <cellStyle name="SAPBEXHLevel2X 6 6 3" xfId="54882" xr:uid="{00000000-0005-0000-0000-000030D60000}"/>
    <cellStyle name="SAPBEXHLevel2X 6 6 3 2" xfId="54883" xr:uid="{00000000-0005-0000-0000-000031D60000}"/>
    <cellStyle name="SAPBEXHLevel2X 6 6 4" xfId="54884" xr:uid="{00000000-0005-0000-0000-000032D60000}"/>
    <cellStyle name="SAPBEXHLevel2X 6 7" xfId="54885" xr:uid="{00000000-0005-0000-0000-000033D60000}"/>
    <cellStyle name="SAPBEXHLevel2X 6 7 2" xfId="54886" xr:uid="{00000000-0005-0000-0000-000034D60000}"/>
    <cellStyle name="SAPBEXHLevel2X 6 7 2 2" xfId="54887" xr:uid="{00000000-0005-0000-0000-000035D60000}"/>
    <cellStyle name="SAPBEXHLevel2X 6 7 3" xfId="54888" xr:uid="{00000000-0005-0000-0000-000036D60000}"/>
    <cellStyle name="SAPBEXHLevel2X 6 7 3 2" xfId="54889" xr:uid="{00000000-0005-0000-0000-000037D60000}"/>
    <cellStyle name="SAPBEXHLevel2X 6 7 4" xfId="54890" xr:uid="{00000000-0005-0000-0000-000038D60000}"/>
    <cellStyle name="SAPBEXHLevel2X 6 8" xfId="54891" xr:uid="{00000000-0005-0000-0000-000039D60000}"/>
    <cellStyle name="SAPBEXHLevel2X 6 8 2" xfId="54892" xr:uid="{00000000-0005-0000-0000-00003AD60000}"/>
    <cellStyle name="SAPBEXHLevel2X 6 9" xfId="54893" xr:uid="{00000000-0005-0000-0000-00003BD60000}"/>
    <cellStyle name="SAPBEXHLevel2X 6 9 2" xfId="54894" xr:uid="{00000000-0005-0000-0000-00003CD60000}"/>
    <cellStyle name="SAPBEXHLevel2X 7" xfId="54895" xr:uid="{00000000-0005-0000-0000-00003DD60000}"/>
    <cellStyle name="SAPBEXHLevel2X 7 10" xfId="54896" xr:uid="{00000000-0005-0000-0000-00003ED60000}"/>
    <cellStyle name="SAPBEXHLevel2X 7 10 2" xfId="54897" xr:uid="{00000000-0005-0000-0000-00003FD60000}"/>
    <cellStyle name="SAPBEXHLevel2X 7 11" xfId="54898" xr:uid="{00000000-0005-0000-0000-000040D60000}"/>
    <cellStyle name="SAPBEXHLevel2X 7 11 2" xfId="54899" xr:uid="{00000000-0005-0000-0000-000041D60000}"/>
    <cellStyle name="SAPBEXHLevel2X 7 12" xfId="54900" xr:uid="{00000000-0005-0000-0000-000042D60000}"/>
    <cellStyle name="SAPBEXHLevel2X 7 12 2" xfId="54901" xr:uid="{00000000-0005-0000-0000-000043D60000}"/>
    <cellStyle name="SAPBEXHLevel2X 7 13" xfId="54902" xr:uid="{00000000-0005-0000-0000-000044D60000}"/>
    <cellStyle name="SAPBEXHLevel2X 7 2" xfId="54903" xr:uid="{00000000-0005-0000-0000-000045D60000}"/>
    <cellStyle name="SAPBEXHLevel2X 7 2 2" xfId="54904" xr:uid="{00000000-0005-0000-0000-000046D60000}"/>
    <cellStyle name="SAPBEXHLevel2X 7 2 2 2" xfId="54905" xr:uid="{00000000-0005-0000-0000-000047D60000}"/>
    <cellStyle name="SAPBEXHLevel2X 7 2 2 2 2" xfId="54906" xr:uid="{00000000-0005-0000-0000-000048D60000}"/>
    <cellStyle name="SAPBEXHLevel2X 7 2 2 3" xfId="54907" xr:uid="{00000000-0005-0000-0000-000049D60000}"/>
    <cellStyle name="SAPBEXHLevel2X 7 2 2 3 2" xfId="54908" xr:uid="{00000000-0005-0000-0000-00004AD60000}"/>
    <cellStyle name="SAPBEXHLevel2X 7 2 2 4" xfId="54909" xr:uid="{00000000-0005-0000-0000-00004BD60000}"/>
    <cellStyle name="SAPBEXHLevel2X 7 2 3" xfId="54910" xr:uid="{00000000-0005-0000-0000-00004CD60000}"/>
    <cellStyle name="SAPBEXHLevel2X 7 2 3 2" xfId="54911" xr:uid="{00000000-0005-0000-0000-00004DD60000}"/>
    <cellStyle name="SAPBEXHLevel2X 7 2 3 2 2" xfId="54912" xr:uid="{00000000-0005-0000-0000-00004ED60000}"/>
    <cellStyle name="SAPBEXHLevel2X 7 2 3 3" xfId="54913" xr:uid="{00000000-0005-0000-0000-00004FD60000}"/>
    <cellStyle name="SAPBEXHLevel2X 7 2 3 3 2" xfId="54914" xr:uid="{00000000-0005-0000-0000-000050D60000}"/>
    <cellStyle name="SAPBEXHLevel2X 7 2 3 4" xfId="54915" xr:uid="{00000000-0005-0000-0000-000051D60000}"/>
    <cellStyle name="SAPBEXHLevel2X 7 2 4" xfId="54916" xr:uid="{00000000-0005-0000-0000-000052D60000}"/>
    <cellStyle name="SAPBEXHLevel2X 7 2 4 2" xfId="54917" xr:uid="{00000000-0005-0000-0000-000053D60000}"/>
    <cellStyle name="SAPBEXHLevel2X 7 2 5" xfId="54918" xr:uid="{00000000-0005-0000-0000-000054D60000}"/>
    <cellStyle name="SAPBEXHLevel2X 7 2 5 2" xfId="54919" xr:uid="{00000000-0005-0000-0000-000055D60000}"/>
    <cellStyle name="SAPBEXHLevel2X 7 2 6" xfId="54920" xr:uid="{00000000-0005-0000-0000-000056D60000}"/>
    <cellStyle name="SAPBEXHLevel2X 7 2 6 2" xfId="54921" xr:uid="{00000000-0005-0000-0000-000057D60000}"/>
    <cellStyle name="SAPBEXHLevel2X 7 2 7" xfId="54922" xr:uid="{00000000-0005-0000-0000-000058D60000}"/>
    <cellStyle name="SAPBEXHLevel2X 7 3" xfId="54923" xr:uid="{00000000-0005-0000-0000-000059D60000}"/>
    <cellStyle name="SAPBEXHLevel2X 7 3 2" xfId="54924" xr:uid="{00000000-0005-0000-0000-00005AD60000}"/>
    <cellStyle name="SAPBEXHLevel2X 7 3 2 2" xfId="54925" xr:uid="{00000000-0005-0000-0000-00005BD60000}"/>
    <cellStyle name="SAPBEXHLevel2X 7 3 2 2 2" xfId="54926" xr:uid="{00000000-0005-0000-0000-00005CD60000}"/>
    <cellStyle name="SAPBEXHLevel2X 7 3 2 3" xfId="54927" xr:uid="{00000000-0005-0000-0000-00005DD60000}"/>
    <cellStyle name="SAPBEXHLevel2X 7 3 2 3 2" xfId="54928" xr:uid="{00000000-0005-0000-0000-00005ED60000}"/>
    <cellStyle name="SAPBEXHLevel2X 7 3 2 4" xfId="54929" xr:uid="{00000000-0005-0000-0000-00005FD60000}"/>
    <cellStyle name="SAPBEXHLevel2X 7 3 3" xfId="54930" xr:uid="{00000000-0005-0000-0000-000060D60000}"/>
    <cellStyle name="SAPBEXHLevel2X 7 3 3 2" xfId="54931" xr:uid="{00000000-0005-0000-0000-000061D60000}"/>
    <cellStyle name="SAPBEXHLevel2X 7 3 3 2 2" xfId="54932" xr:uid="{00000000-0005-0000-0000-000062D60000}"/>
    <cellStyle name="SAPBEXHLevel2X 7 3 3 3" xfId="54933" xr:uid="{00000000-0005-0000-0000-000063D60000}"/>
    <cellStyle name="SAPBEXHLevel2X 7 3 3 3 2" xfId="54934" xr:uid="{00000000-0005-0000-0000-000064D60000}"/>
    <cellStyle name="SAPBEXHLevel2X 7 3 3 4" xfId="54935" xr:uid="{00000000-0005-0000-0000-000065D60000}"/>
    <cellStyle name="SAPBEXHLevel2X 7 3 4" xfId="54936" xr:uid="{00000000-0005-0000-0000-000066D60000}"/>
    <cellStyle name="SAPBEXHLevel2X 7 3 4 2" xfId="54937" xr:uid="{00000000-0005-0000-0000-000067D60000}"/>
    <cellStyle name="SAPBEXHLevel2X 7 3 5" xfId="54938" xr:uid="{00000000-0005-0000-0000-000068D60000}"/>
    <cellStyle name="SAPBEXHLevel2X 7 3 5 2" xfId="54939" xr:uid="{00000000-0005-0000-0000-000069D60000}"/>
    <cellStyle name="SAPBEXHLevel2X 7 3 6" xfId="54940" xr:uid="{00000000-0005-0000-0000-00006AD60000}"/>
    <cellStyle name="SAPBEXHLevel2X 7 4" xfId="54941" xr:uid="{00000000-0005-0000-0000-00006BD60000}"/>
    <cellStyle name="SAPBEXHLevel2X 7 4 2" xfId="54942" xr:uid="{00000000-0005-0000-0000-00006CD60000}"/>
    <cellStyle name="SAPBEXHLevel2X 7 4 2 2" xfId="54943" xr:uid="{00000000-0005-0000-0000-00006DD60000}"/>
    <cellStyle name="SAPBEXHLevel2X 7 4 2 2 2" xfId="54944" xr:uid="{00000000-0005-0000-0000-00006ED60000}"/>
    <cellStyle name="SAPBEXHLevel2X 7 4 2 2 2 2" xfId="54945" xr:uid="{00000000-0005-0000-0000-00006FD60000}"/>
    <cellStyle name="SAPBEXHLevel2X 7 4 2 2 3" xfId="54946" xr:uid="{00000000-0005-0000-0000-000070D60000}"/>
    <cellStyle name="SAPBEXHLevel2X 7 4 2 2 3 2" xfId="54947" xr:uid="{00000000-0005-0000-0000-000071D60000}"/>
    <cellStyle name="SAPBEXHLevel2X 7 4 2 2 4" xfId="54948" xr:uid="{00000000-0005-0000-0000-000072D60000}"/>
    <cellStyle name="SAPBEXHLevel2X 7 4 2 3" xfId="54949" xr:uid="{00000000-0005-0000-0000-000073D60000}"/>
    <cellStyle name="SAPBEXHLevel2X 7 4 2 3 2" xfId="54950" xr:uid="{00000000-0005-0000-0000-000074D60000}"/>
    <cellStyle name="SAPBEXHLevel2X 7 4 2 3 2 2" xfId="54951" xr:uid="{00000000-0005-0000-0000-000075D60000}"/>
    <cellStyle name="SAPBEXHLevel2X 7 4 2 3 3" xfId="54952" xr:uid="{00000000-0005-0000-0000-000076D60000}"/>
    <cellStyle name="SAPBEXHLevel2X 7 4 2 3 3 2" xfId="54953" xr:uid="{00000000-0005-0000-0000-000077D60000}"/>
    <cellStyle name="SAPBEXHLevel2X 7 4 2 3 4" xfId="54954" xr:uid="{00000000-0005-0000-0000-000078D60000}"/>
    <cellStyle name="SAPBEXHLevel2X 7 4 2 4" xfId="54955" xr:uid="{00000000-0005-0000-0000-000079D60000}"/>
    <cellStyle name="SAPBEXHLevel2X 7 4 2 4 2" xfId="54956" xr:uid="{00000000-0005-0000-0000-00007AD60000}"/>
    <cellStyle name="SAPBEXHLevel2X 7 4 2 5" xfId="54957" xr:uid="{00000000-0005-0000-0000-00007BD60000}"/>
    <cellStyle name="SAPBEXHLevel2X 7 4 2 5 2" xfId="54958" xr:uid="{00000000-0005-0000-0000-00007CD60000}"/>
    <cellStyle name="SAPBEXHLevel2X 7 4 2 6" xfId="54959" xr:uid="{00000000-0005-0000-0000-00007DD60000}"/>
    <cellStyle name="SAPBEXHLevel2X 7 4 3" xfId="54960" xr:uid="{00000000-0005-0000-0000-00007ED60000}"/>
    <cellStyle name="SAPBEXHLevel2X 7 4 3 2" xfId="54961" xr:uid="{00000000-0005-0000-0000-00007FD60000}"/>
    <cellStyle name="SAPBEXHLevel2X 7 4 3 2 2" xfId="54962" xr:uid="{00000000-0005-0000-0000-000080D60000}"/>
    <cellStyle name="SAPBEXHLevel2X 7 4 3 3" xfId="54963" xr:uid="{00000000-0005-0000-0000-000081D60000}"/>
    <cellStyle name="SAPBEXHLevel2X 7 4 3 3 2" xfId="54964" xr:uid="{00000000-0005-0000-0000-000082D60000}"/>
    <cellStyle name="SAPBEXHLevel2X 7 4 3 4" xfId="54965" xr:uid="{00000000-0005-0000-0000-000083D60000}"/>
    <cellStyle name="SAPBEXHLevel2X 7 4 4" xfId="54966" xr:uid="{00000000-0005-0000-0000-000084D60000}"/>
    <cellStyle name="SAPBEXHLevel2X 7 4 4 2" xfId="54967" xr:uid="{00000000-0005-0000-0000-000085D60000}"/>
    <cellStyle name="SAPBEXHLevel2X 7 4 5" xfId="54968" xr:uid="{00000000-0005-0000-0000-000086D60000}"/>
    <cellStyle name="SAPBEXHLevel2X 7 4 5 2" xfId="54969" xr:uid="{00000000-0005-0000-0000-000087D60000}"/>
    <cellStyle name="SAPBEXHLevel2X 7 4 6" xfId="54970" xr:uid="{00000000-0005-0000-0000-000088D60000}"/>
    <cellStyle name="SAPBEXHLevel2X 7 5" xfId="54971" xr:uid="{00000000-0005-0000-0000-000089D60000}"/>
    <cellStyle name="SAPBEXHLevel2X 7 5 2" xfId="54972" xr:uid="{00000000-0005-0000-0000-00008AD60000}"/>
    <cellStyle name="SAPBEXHLevel2X 7 5 2 2" xfId="54973" xr:uid="{00000000-0005-0000-0000-00008BD60000}"/>
    <cellStyle name="SAPBEXHLevel2X 7 5 3" xfId="54974" xr:uid="{00000000-0005-0000-0000-00008CD60000}"/>
    <cellStyle name="SAPBEXHLevel2X 7 5 3 2" xfId="54975" xr:uid="{00000000-0005-0000-0000-00008DD60000}"/>
    <cellStyle name="SAPBEXHLevel2X 7 5 4" xfId="54976" xr:uid="{00000000-0005-0000-0000-00008ED60000}"/>
    <cellStyle name="SAPBEXHLevel2X 7 6" xfId="54977" xr:uid="{00000000-0005-0000-0000-00008FD60000}"/>
    <cellStyle name="SAPBEXHLevel2X 7 6 2" xfId="54978" xr:uid="{00000000-0005-0000-0000-000090D60000}"/>
    <cellStyle name="SAPBEXHLevel2X 7 6 2 2" xfId="54979" xr:uid="{00000000-0005-0000-0000-000091D60000}"/>
    <cellStyle name="SAPBEXHLevel2X 7 6 3" xfId="54980" xr:uid="{00000000-0005-0000-0000-000092D60000}"/>
    <cellStyle name="SAPBEXHLevel2X 7 6 3 2" xfId="54981" xr:uid="{00000000-0005-0000-0000-000093D60000}"/>
    <cellStyle name="SAPBEXHLevel2X 7 6 4" xfId="54982" xr:uid="{00000000-0005-0000-0000-000094D60000}"/>
    <cellStyle name="SAPBEXHLevel2X 7 7" xfId="54983" xr:uid="{00000000-0005-0000-0000-000095D60000}"/>
    <cellStyle name="SAPBEXHLevel2X 7 7 2" xfId="54984" xr:uid="{00000000-0005-0000-0000-000096D60000}"/>
    <cellStyle name="SAPBEXHLevel2X 7 7 2 2" xfId="54985" xr:uid="{00000000-0005-0000-0000-000097D60000}"/>
    <cellStyle name="SAPBEXHLevel2X 7 7 3" xfId="54986" xr:uid="{00000000-0005-0000-0000-000098D60000}"/>
    <cellStyle name="SAPBEXHLevel2X 7 7 3 2" xfId="54987" xr:uid="{00000000-0005-0000-0000-000099D60000}"/>
    <cellStyle name="SAPBEXHLevel2X 7 7 4" xfId="54988" xr:uid="{00000000-0005-0000-0000-00009AD60000}"/>
    <cellStyle name="SAPBEXHLevel2X 7 8" xfId="54989" xr:uid="{00000000-0005-0000-0000-00009BD60000}"/>
    <cellStyle name="SAPBEXHLevel2X 7 8 2" xfId="54990" xr:uid="{00000000-0005-0000-0000-00009CD60000}"/>
    <cellStyle name="SAPBEXHLevel2X 7 8 2 2" xfId="54991" xr:uid="{00000000-0005-0000-0000-00009DD60000}"/>
    <cellStyle name="SAPBEXHLevel2X 7 8 3" xfId="54992" xr:uid="{00000000-0005-0000-0000-00009ED60000}"/>
    <cellStyle name="SAPBEXHLevel2X 7 8 3 2" xfId="54993" xr:uid="{00000000-0005-0000-0000-00009FD60000}"/>
    <cellStyle name="SAPBEXHLevel2X 7 8 4" xfId="54994" xr:uid="{00000000-0005-0000-0000-0000A0D60000}"/>
    <cellStyle name="SAPBEXHLevel2X 7 9" xfId="54995" xr:uid="{00000000-0005-0000-0000-0000A1D60000}"/>
    <cellStyle name="SAPBEXHLevel2X 7 9 2" xfId="54996" xr:uid="{00000000-0005-0000-0000-0000A2D60000}"/>
    <cellStyle name="SAPBEXHLevel2X 7 9 2 2" xfId="54997" xr:uid="{00000000-0005-0000-0000-0000A3D60000}"/>
    <cellStyle name="SAPBEXHLevel2X 7 9 3" xfId="54998" xr:uid="{00000000-0005-0000-0000-0000A4D60000}"/>
    <cellStyle name="SAPBEXHLevel2X 7 9 3 2" xfId="54999" xr:uid="{00000000-0005-0000-0000-0000A5D60000}"/>
    <cellStyle name="SAPBEXHLevel2X 7 9 4" xfId="55000" xr:uid="{00000000-0005-0000-0000-0000A6D60000}"/>
    <cellStyle name="SAPBEXHLevel2X 8" xfId="55001" xr:uid="{00000000-0005-0000-0000-0000A7D60000}"/>
    <cellStyle name="SAPBEXHLevel2X 8 10" xfId="55002" xr:uid="{00000000-0005-0000-0000-0000A8D60000}"/>
    <cellStyle name="SAPBEXHLevel2X 8 10 2" xfId="55003" xr:uid="{00000000-0005-0000-0000-0000A9D60000}"/>
    <cellStyle name="SAPBEXHLevel2X 8 11" xfId="55004" xr:uid="{00000000-0005-0000-0000-0000AAD60000}"/>
    <cellStyle name="SAPBEXHLevel2X 8 2" xfId="55005" xr:uid="{00000000-0005-0000-0000-0000ABD60000}"/>
    <cellStyle name="SAPBEXHLevel2X 8 2 2" xfId="55006" xr:uid="{00000000-0005-0000-0000-0000ACD60000}"/>
    <cellStyle name="SAPBEXHLevel2X 8 2 2 2" xfId="55007" xr:uid="{00000000-0005-0000-0000-0000ADD60000}"/>
    <cellStyle name="SAPBEXHLevel2X 8 2 2 2 2" xfId="55008" xr:uid="{00000000-0005-0000-0000-0000AED60000}"/>
    <cellStyle name="SAPBEXHLevel2X 8 2 2 3" xfId="55009" xr:uid="{00000000-0005-0000-0000-0000AFD60000}"/>
    <cellStyle name="SAPBEXHLevel2X 8 2 2 3 2" xfId="55010" xr:uid="{00000000-0005-0000-0000-0000B0D60000}"/>
    <cellStyle name="SAPBEXHLevel2X 8 2 2 4" xfId="55011" xr:uid="{00000000-0005-0000-0000-0000B1D60000}"/>
    <cellStyle name="SAPBEXHLevel2X 8 2 3" xfId="55012" xr:uid="{00000000-0005-0000-0000-0000B2D60000}"/>
    <cellStyle name="SAPBEXHLevel2X 8 2 3 2" xfId="55013" xr:uid="{00000000-0005-0000-0000-0000B3D60000}"/>
    <cellStyle name="SAPBEXHLevel2X 8 2 3 2 2" xfId="55014" xr:uid="{00000000-0005-0000-0000-0000B4D60000}"/>
    <cellStyle name="SAPBEXHLevel2X 8 2 3 3" xfId="55015" xr:uid="{00000000-0005-0000-0000-0000B5D60000}"/>
    <cellStyle name="SAPBEXHLevel2X 8 2 3 3 2" xfId="55016" xr:uid="{00000000-0005-0000-0000-0000B6D60000}"/>
    <cellStyle name="SAPBEXHLevel2X 8 2 3 4" xfId="55017" xr:uid="{00000000-0005-0000-0000-0000B7D60000}"/>
    <cellStyle name="SAPBEXHLevel2X 8 2 4" xfId="55018" xr:uid="{00000000-0005-0000-0000-0000B8D60000}"/>
    <cellStyle name="SAPBEXHLevel2X 8 2 4 2" xfId="55019" xr:uid="{00000000-0005-0000-0000-0000B9D60000}"/>
    <cellStyle name="SAPBEXHLevel2X 8 2 5" xfId="55020" xr:uid="{00000000-0005-0000-0000-0000BAD60000}"/>
    <cellStyle name="SAPBEXHLevel2X 8 2 5 2" xfId="55021" xr:uid="{00000000-0005-0000-0000-0000BBD60000}"/>
    <cellStyle name="SAPBEXHLevel2X 8 2 6" xfId="55022" xr:uid="{00000000-0005-0000-0000-0000BCD60000}"/>
    <cellStyle name="SAPBEXHLevel2X 8 3" xfId="55023" xr:uid="{00000000-0005-0000-0000-0000BDD60000}"/>
    <cellStyle name="SAPBEXHLevel2X 8 3 2" xfId="55024" xr:uid="{00000000-0005-0000-0000-0000BED60000}"/>
    <cellStyle name="SAPBEXHLevel2X 8 3 2 2" xfId="55025" xr:uid="{00000000-0005-0000-0000-0000BFD60000}"/>
    <cellStyle name="SAPBEXHLevel2X 8 3 2 2 2" xfId="55026" xr:uid="{00000000-0005-0000-0000-0000C0D60000}"/>
    <cellStyle name="SAPBEXHLevel2X 8 3 2 3" xfId="55027" xr:uid="{00000000-0005-0000-0000-0000C1D60000}"/>
    <cellStyle name="SAPBEXHLevel2X 8 3 2 3 2" xfId="55028" xr:uid="{00000000-0005-0000-0000-0000C2D60000}"/>
    <cellStyle name="SAPBEXHLevel2X 8 3 2 4" xfId="55029" xr:uid="{00000000-0005-0000-0000-0000C3D60000}"/>
    <cellStyle name="SAPBEXHLevel2X 8 3 3" xfId="55030" xr:uid="{00000000-0005-0000-0000-0000C4D60000}"/>
    <cellStyle name="SAPBEXHLevel2X 8 3 3 2" xfId="55031" xr:uid="{00000000-0005-0000-0000-0000C5D60000}"/>
    <cellStyle name="SAPBEXHLevel2X 8 3 3 2 2" xfId="55032" xr:uid="{00000000-0005-0000-0000-0000C6D60000}"/>
    <cellStyle name="SAPBEXHLevel2X 8 3 3 3" xfId="55033" xr:uid="{00000000-0005-0000-0000-0000C7D60000}"/>
    <cellStyle name="SAPBEXHLevel2X 8 3 3 3 2" xfId="55034" xr:uid="{00000000-0005-0000-0000-0000C8D60000}"/>
    <cellStyle name="SAPBEXHLevel2X 8 3 3 4" xfId="55035" xr:uid="{00000000-0005-0000-0000-0000C9D60000}"/>
    <cellStyle name="SAPBEXHLevel2X 8 3 4" xfId="55036" xr:uid="{00000000-0005-0000-0000-0000CAD60000}"/>
    <cellStyle name="SAPBEXHLevel2X 8 3 4 2" xfId="55037" xr:uid="{00000000-0005-0000-0000-0000CBD60000}"/>
    <cellStyle name="SAPBEXHLevel2X 8 3 5" xfId="55038" xr:uid="{00000000-0005-0000-0000-0000CCD60000}"/>
    <cellStyle name="SAPBEXHLevel2X 8 3 5 2" xfId="55039" xr:uid="{00000000-0005-0000-0000-0000CDD60000}"/>
    <cellStyle name="SAPBEXHLevel2X 8 3 6" xfId="55040" xr:uid="{00000000-0005-0000-0000-0000CED60000}"/>
    <cellStyle name="SAPBEXHLevel2X 8 4" xfId="55041" xr:uid="{00000000-0005-0000-0000-0000CFD60000}"/>
    <cellStyle name="SAPBEXHLevel2X 8 4 2" xfId="55042" xr:uid="{00000000-0005-0000-0000-0000D0D60000}"/>
    <cellStyle name="SAPBEXHLevel2X 8 4 2 2" xfId="55043" xr:uid="{00000000-0005-0000-0000-0000D1D60000}"/>
    <cellStyle name="SAPBEXHLevel2X 8 4 2 2 2" xfId="55044" xr:uid="{00000000-0005-0000-0000-0000D2D60000}"/>
    <cellStyle name="SAPBEXHLevel2X 8 4 2 2 2 2" xfId="55045" xr:uid="{00000000-0005-0000-0000-0000D3D60000}"/>
    <cellStyle name="SAPBEXHLevel2X 8 4 2 2 3" xfId="55046" xr:uid="{00000000-0005-0000-0000-0000D4D60000}"/>
    <cellStyle name="SAPBEXHLevel2X 8 4 2 2 3 2" xfId="55047" xr:uid="{00000000-0005-0000-0000-0000D5D60000}"/>
    <cellStyle name="SAPBEXHLevel2X 8 4 2 2 4" xfId="55048" xr:uid="{00000000-0005-0000-0000-0000D6D60000}"/>
    <cellStyle name="SAPBEXHLevel2X 8 4 2 3" xfId="55049" xr:uid="{00000000-0005-0000-0000-0000D7D60000}"/>
    <cellStyle name="SAPBEXHLevel2X 8 4 2 3 2" xfId="55050" xr:uid="{00000000-0005-0000-0000-0000D8D60000}"/>
    <cellStyle name="SAPBEXHLevel2X 8 4 2 3 2 2" xfId="55051" xr:uid="{00000000-0005-0000-0000-0000D9D60000}"/>
    <cellStyle name="SAPBEXHLevel2X 8 4 2 3 3" xfId="55052" xr:uid="{00000000-0005-0000-0000-0000DAD60000}"/>
    <cellStyle name="SAPBEXHLevel2X 8 4 2 3 3 2" xfId="55053" xr:uid="{00000000-0005-0000-0000-0000DBD60000}"/>
    <cellStyle name="SAPBEXHLevel2X 8 4 2 3 4" xfId="55054" xr:uid="{00000000-0005-0000-0000-0000DCD60000}"/>
    <cellStyle name="SAPBEXHLevel2X 8 4 2 4" xfId="55055" xr:uid="{00000000-0005-0000-0000-0000DDD60000}"/>
    <cellStyle name="SAPBEXHLevel2X 8 4 2 4 2" xfId="55056" xr:uid="{00000000-0005-0000-0000-0000DED60000}"/>
    <cellStyle name="SAPBEXHLevel2X 8 4 2 5" xfId="55057" xr:uid="{00000000-0005-0000-0000-0000DFD60000}"/>
    <cellStyle name="SAPBEXHLevel2X 8 4 2 5 2" xfId="55058" xr:uid="{00000000-0005-0000-0000-0000E0D60000}"/>
    <cellStyle name="SAPBEXHLevel2X 8 4 2 6" xfId="55059" xr:uid="{00000000-0005-0000-0000-0000E1D60000}"/>
    <cellStyle name="SAPBEXHLevel2X 8 4 3" xfId="55060" xr:uid="{00000000-0005-0000-0000-0000E2D60000}"/>
    <cellStyle name="SAPBEXHLevel2X 8 4 3 2" xfId="55061" xr:uid="{00000000-0005-0000-0000-0000E3D60000}"/>
    <cellStyle name="SAPBEXHLevel2X 8 4 3 2 2" xfId="55062" xr:uid="{00000000-0005-0000-0000-0000E4D60000}"/>
    <cellStyle name="SAPBEXHLevel2X 8 4 3 3" xfId="55063" xr:uid="{00000000-0005-0000-0000-0000E5D60000}"/>
    <cellStyle name="SAPBEXHLevel2X 8 4 3 3 2" xfId="55064" xr:uid="{00000000-0005-0000-0000-0000E6D60000}"/>
    <cellStyle name="SAPBEXHLevel2X 8 4 3 4" xfId="55065" xr:uid="{00000000-0005-0000-0000-0000E7D60000}"/>
    <cellStyle name="SAPBEXHLevel2X 8 4 4" xfId="55066" xr:uid="{00000000-0005-0000-0000-0000E8D60000}"/>
    <cellStyle name="SAPBEXHLevel2X 8 4 4 2" xfId="55067" xr:uid="{00000000-0005-0000-0000-0000E9D60000}"/>
    <cellStyle name="SAPBEXHLevel2X 8 4 5" xfId="55068" xr:uid="{00000000-0005-0000-0000-0000EAD60000}"/>
    <cellStyle name="SAPBEXHLevel2X 8 4 5 2" xfId="55069" xr:uid="{00000000-0005-0000-0000-0000EBD60000}"/>
    <cellStyle name="SAPBEXHLevel2X 8 4 6" xfId="55070" xr:uid="{00000000-0005-0000-0000-0000ECD60000}"/>
    <cellStyle name="SAPBEXHLevel2X 8 5" xfId="55071" xr:uid="{00000000-0005-0000-0000-0000EDD60000}"/>
    <cellStyle name="SAPBEXHLevel2X 8 5 2" xfId="55072" xr:uid="{00000000-0005-0000-0000-0000EED60000}"/>
    <cellStyle name="SAPBEXHLevel2X 8 5 2 2" xfId="55073" xr:uid="{00000000-0005-0000-0000-0000EFD60000}"/>
    <cellStyle name="SAPBEXHLevel2X 8 5 3" xfId="55074" xr:uid="{00000000-0005-0000-0000-0000F0D60000}"/>
    <cellStyle name="SAPBEXHLevel2X 8 5 3 2" xfId="55075" xr:uid="{00000000-0005-0000-0000-0000F1D60000}"/>
    <cellStyle name="SAPBEXHLevel2X 8 5 4" xfId="55076" xr:uid="{00000000-0005-0000-0000-0000F2D60000}"/>
    <cellStyle name="SAPBEXHLevel2X 8 6" xfId="55077" xr:uid="{00000000-0005-0000-0000-0000F3D60000}"/>
    <cellStyle name="SAPBEXHLevel2X 8 6 2" xfId="55078" xr:uid="{00000000-0005-0000-0000-0000F4D60000}"/>
    <cellStyle name="SAPBEXHLevel2X 8 6 2 2" xfId="55079" xr:uid="{00000000-0005-0000-0000-0000F5D60000}"/>
    <cellStyle name="SAPBEXHLevel2X 8 6 3" xfId="55080" xr:uid="{00000000-0005-0000-0000-0000F6D60000}"/>
    <cellStyle name="SAPBEXHLevel2X 8 6 3 2" xfId="55081" xr:uid="{00000000-0005-0000-0000-0000F7D60000}"/>
    <cellStyle name="SAPBEXHLevel2X 8 6 4" xfId="55082" xr:uid="{00000000-0005-0000-0000-0000F8D60000}"/>
    <cellStyle name="SAPBEXHLevel2X 8 7" xfId="55083" xr:uid="{00000000-0005-0000-0000-0000F9D60000}"/>
    <cellStyle name="SAPBEXHLevel2X 8 7 2" xfId="55084" xr:uid="{00000000-0005-0000-0000-0000FAD60000}"/>
    <cellStyle name="SAPBEXHLevel2X 8 7 2 2" xfId="55085" xr:uid="{00000000-0005-0000-0000-0000FBD60000}"/>
    <cellStyle name="SAPBEXHLevel2X 8 7 3" xfId="55086" xr:uid="{00000000-0005-0000-0000-0000FCD60000}"/>
    <cellStyle name="SAPBEXHLevel2X 8 7 3 2" xfId="55087" xr:uid="{00000000-0005-0000-0000-0000FDD60000}"/>
    <cellStyle name="SAPBEXHLevel2X 8 7 4" xfId="55088" xr:uid="{00000000-0005-0000-0000-0000FED60000}"/>
    <cellStyle name="SAPBEXHLevel2X 8 8" xfId="55089" xr:uid="{00000000-0005-0000-0000-0000FFD60000}"/>
    <cellStyle name="SAPBEXHLevel2X 8 8 2" xfId="55090" xr:uid="{00000000-0005-0000-0000-000000D70000}"/>
    <cellStyle name="SAPBEXHLevel2X 8 8 2 2" xfId="55091" xr:uid="{00000000-0005-0000-0000-000001D70000}"/>
    <cellStyle name="SAPBEXHLevel2X 8 8 3" xfId="55092" xr:uid="{00000000-0005-0000-0000-000002D70000}"/>
    <cellStyle name="SAPBEXHLevel2X 8 8 3 2" xfId="55093" xr:uid="{00000000-0005-0000-0000-000003D70000}"/>
    <cellStyle name="SAPBEXHLevel2X 8 8 4" xfId="55094" xr:uid="{00000000-0005-0000-0000-000004D70000}"/>
    <cellStyle name="SAPBEXHLevel2X 8 9" xfId="55095" xr:uid="{00000000-0005-0000-0000-000005D70000}"/>
    <cellStyle name="SAPBEXHLevel2X 8 9 2" xfId="55096" xr:uid="{00000000-0005-0000-0000-000006D70000}"/>
    <cellStyle name="SAPBEXHLevel2X 9" xfId="55097" xr:uid="{00000000-0005-0000-0000-000007D70000}"/>
    <cellStyle name="SAPBEXHLevel2X 9 2" xfId="55098" xr:uid="{00000000-0005-0000-0000-000008D70000}"/>
    <cellStyle name="SAPBEXHLevel2X 9 2 2" xfId="55099" xr:uid="{00000000-0005-0000-0000-000009D70000}"/>
    <cellStyle name="SAPBEXHLevel2X 9 2 2 2" xfId="55100" xr:uid="{00000000-0005-0000-0000-00000AD70000}"/>
    <cellStyle name="SAPBEXHLevel2X 9 2 2 2 2" xfId="55101" xr:uid="{00000000-0005-0000-0000-00000BD70000}"/>
    <cellStyle name="SAPBEXHLevel2X 9 2 2 3" xfId="55102" xr:uid="{00000000-0005-0000-0000-00000CD70000}"/>
    <cellStyle name="SAPBEXHLevel2X 9 2 2 3 2" xfId="55103" xr:uid="{00000000-0005-0000-0000-00000DD70000}"/>
    <cellStyle name="SAPBEXHLevel2X 9 2 2 4" xfId="55104" xr:uid="{00000000-0005-0000-0000-00000ED70000}"/>
    <cellStyle name="SAPBEXHLevel2X 9 2 3" xfId="55105" xr:uid="{00000000-0005-0000-0000-00000FD70000}"/>
    <cellStyle name="SAPBEXHLevel2X 9 2 3 2" xfId="55106" xr:uid="{00000000-0005-0000-0000-000010D70000}"/>
    <cellStyle name="SAPBEXHLevel2X 9 2 3 2 2" xfId="55107" xr:uid="{00000000-0005-0000-0000-000011D70000}"/>
    <cellStyle name="SAPBEXHLevel2X 9 2 3 3" xfId="55108" xr:uid="{00000000-0005-0000-0000-000012D70000}"/>
    <cellStyle name="SAPBEXHLevel2X 9 2 3 3 2" xfId="55109" xr:uid="{00000000-0005-0000-0000-000013D70000}"/>
    <cellStyle name="SAPBEXHLevel2X 9 2 3 4" xfId="55110" xr:uid="{00000000-0005-0000-0000-000014D70000}"/>
    <cellStyle name="SAPBEXHLevel2X 9 2 4" xfId="55111" xr:uid="{00000000-0005-0000-0000-000015D70000}"/>
    <cellStyle name="SAPBEXHLevel2X 9 2 4 2" xfId="55112" xr:uid="{00000000-0005-0000-0000-000016D70000}"/>
    <cellStyle name="SAPBEXHLevel2X 9 2 5" xfId="55113" xr:uid="{00000000-0005-0000-0000-000017D70000}"/>
    <cellStyle name="SAPBEXHLevel2X 9 2 5 2" xfId="55114" xr:uid="{00000000-0005-0000-0000-000018D70000}"/>
    <cellStyle name="SAPBEXHLevel2X 9 2 6" xfId="55115" xr:uid="{00000000-0005-0000-0000-000019D70000}"/>
    <cellStyle name="SAPBEXHLevel2X 9 3" xfId="55116" xr:uid="{00000000-0005-0000-0000-00001AD70000}"/>
    <cellStyle name="SAPBEXHLevel2X 9 3 2" xfId="55117" xr:uid="{00000000-0005-0000-0000-00001BD70000}"/>
    <cellStyle name="SAPBEXHLevel2X 9 3 2 2" xfId="55118" xr:uid="{00000000-0005-0000-0000-00001CD70000}"/>
    <cellStyle name="SAPBEXHLevel2X 9 3 3" xfId="55119" xr:uid="{00000000-0005-0000-0000-00001DD70000}"/>
    <cellStyle name="SAPBEXHLevel2X 9 3 3 2" xfId="55120" xr:uid="{00000000-0005-0000-0000-00001ED70000}"/>
    <cellStyle name="SAPBEXHLevel2X 9 3 4" xfId="55121" xr:uid="{00000000-0005-0000-0000-00001FD70000}"/>
    <cellStyle name="SAPBEXHLevel2X 9 4" xfId="55122" xr:uid="{00000000-0005-0000-0000-000020D70000}"/>
    <cellStyle name="SAPBEXHLevel2X 9 4 2" xfId="55123" xr:uid="{00000000-0005-0000-0000-000021D70000}"/>
    <cellStyle name="SAPBEXHLevel2X 9 5" xfId="55124" xr:uid="{00000000-0005-0000-0000-000022D70000}"/>
    <cellStyle name="SAPBEXHLevel2X 9 5 2" xfId="55125" xr:uid="{00000000-0005-0000-0000-000023D70000}"/>
    <cellStyle name="SAPBEXHLevel2X 9 6" xfId="55126" xr:uid="{00000000-0005-0000-0000-000024D70000}"/>
    <cellStyle name="SAPBEXHLevel2X_Aug" xfId="55127" xr:uid="{00000000-0005-0000-0000-000025D70000}"/>
    <cellStyle name="SAPBEXHLevel3" xfId="55128" xr:uid="{00000000-0005-0000-0000-000026D70000}"/>
    <cellStyle name="SAPBEXHLevel3 10" xfId="55129" xr:uid="{00000000-0005-0000-0000-000027D70000}"/>
    <cellStyle name="SAPBEXHLevel3 10 2" xfId="55130" xr:uid="{00000000-0005-0000-0000-000028D70000}"/>
    <cellStyle name="SAPBEXHLevel3 10 2 2" xfId="55131" xr:uid="{00000000-0005-0000-0000-000029D70000}"/>
    <cellStyle name="SAPBEXHLevel3 10 2 2 2" xfId="55132" xr:uid="{00000000-0005-0000-0000-00002AD70000}"/>
    <cellStyle name="SAPBEXHLevel3 10 2 2 2 2" xfId="55133" xr:uid="{00000000-0005-0000-0000-00002BD70000}"/>
    <cellStyle name="SAPBEXHLevel3 10 2 2 3" xfId="55134" xr:uid="{00000000-0005-0000-0000-00002CD70000}"/>
    <cellStyle name="SAPBEXHLevel3 10 2 2 3 2" xfId="55135" xr:uid="{00000000-0005-0000-0000-00002DD70000}"/>
    <cellStyle name="SAPBEXHLevel3 10 2 2 4" xfId="55136" xr:uid="{00000000-0005-0000-0000-00002ED70000}"/>
    <cellStyle name="SAPBEXHLevel3 10 2 3" xfId="55137" xr:uid="{00000000-0005-0000-0000-00002FD70000}"/>
    <cellStyle name="SAPBEXHLevel3 10 2 3 2" xfId="55138" xr:uid="{00000000-0005-0000-0000-000030D70000}"/>
    <cellStyle name="SAPBEXHLevel3 10 2 3 2 2" xfId="55139" xr:uid="{00000000-0005-0000-0000-000031D70000}"/>
    <cellStyle name="SAPBEXHLevel3 10 2 3 3" xfId="55140" xr:uid="{00000000-0005-0000-0000-000032D70000}"/>
    <cellStyle name="SAPBEXHLevel3 10 2 3 3 2" xfId="55141" xr:uid="{00000000-0005-0000-0000-000033D70000}"/>
    <cellStyle name="SAPBEXHLevel3 10 2 3 4" xfId="55142" xr:uid="{00000000-0005-0000-0000-000034D70000}"/>
    <cellStyle name="SAPBEXHLevel3 10 2 4" xfId="55143" xr:uid="{00000000-0005-0000-0000-000035D70000}"/>
    <cellStyle name="SAPBEXHLevel3 10 2 4 2" xfId="55144" xr:uid="{00000000-0005-0000-0000-000036D70000}"/>
    <cellStyle name="SAPBEXHLevel3 10 2 5" xfId="55145" xr:uid="{00000000-0005-0000-0000-000037D70000}"/>
    <cellStyle name="SAPBEXHLevel3 10 2 5 2" xfId="55146" xr:uid="{00000000-0005-0000-0000-000038D70000}"/>
    <cellStyle name="SAPBEXHLevel3 10 2 6" xfId="55147" xr:uid="{00000000-0005-0000-0000-000039D70000}"/>
    <cellStyle name="SAPBEXHLevel3 10 3" xfId="55148" xr:uid="{00000000-0005-0000-0000-00003AD70000}"/>
    <cellStyle name="SAPBEXHLevel3 10 3 2" xfId="55149" xr:uid="{00000000-0005-0000-0000-00003BD70000}"/>
    <cellStyle name="SAPBEXHLevel3 10 3 2 2" xfId="55150" xr:uid="{00000000-0005-0000-0000-00003CD70000}"/>
    <cellStyle name="SAPBEXHLevel3 10 3 3" xfId="55151" xr:uid="{00000000-0005-0000-0000-00003DD70000}"/>
    <cellStyle name="SAPBEXHLevel3 10 3 3 2" xfId="55152" xr:uid="{00000000-0005-0000-0000-00003ED70000}"/>
    <cellStyle name="SAPBEXHLevel3 10 3 4" xfId="55153" xr:uid="{00000000-0005-0000-0000-00003FD70000}"/>
    <cellStyle name="SAPBEXHLevel3 10 4" xfId="55154" xr:uid="{00000000-0005-0000-0000-000040D70000}"/>
    <cellStyle name="SAPBEXHLevel3 10 4 2" xfId="55155" xr:uid="{00000000-0005-0000-0000-000041D70000}"/>
    <cellStyle name="SAPBEXHLevel3 10 5" xfId="55156" xr:uid="{00000000-0005-0000-0000-000042D70000}"/>
    <cellStyle name="SAPBEXHLevel3 10 5 2" xfId="55157" xr:uid="{00000000-0005-0000-0000-000043D70000}"/>
    <cellStyle name="SAPBEXHLevel3 10 6" xfId="55158" xr:uid="{00000000-0005-0000-0000-000044D70000}"/>
    <cellStyle name="SAPBEXHLevel3 11" xfId="55159" xr:uid="{00000000-0005-0000-0000-000045D70000}"/>
    <cellStyle name="SAPBEXHLevel3 11 2" xfId="55160" xr:uid="{00000000-0005-0000-0000-000046D70000}"/>
    <cellStyle name="SAPBEXHLevel3 11 2 2" xfId="55161" xr:uid="{00000000-0005-0000-0000-000047D70000}"/>
    <cellStyle name="SAPBEXHLevel3 11 3" xfId="55162" xr:uid="{00000000-0005-0000-0000-000048D70000}"/>
    <cellStyle name="SAPBEXHLevel3 11 3 2" xfId="55163" xr:uid="{00000000-0005-0000-0000-000049D70000}"/>
    <cellStyle name="SAPBEXHLevel3 11 4" xfId="55164" xr:uid="{00000000-0005-0000-0000-00004AD70000}"/>
    <cellStyle name="SAPBEXHLevel3 12" xfId="55165" xr:uid="{00000000-0005-0000-0000-00004BD70000}"/>
    <cellStyle name="SAPBEXHLevel3 12 2" xfId="55166" xr:uid="{00000000-0005-0000-0000-00004CD70000}"/>
    <cellStyle name="SAPBEXHLevel3 12 2 2" xfId="55167" xr:uid="{00000000-0005-0000-0000-00004DD70000}"/>
    <cellStyle name="SAPBEXHLevel3 12 3" xfId="55168" xr:uid="{00000000-0005-0000-0000-00004ED70000}"/>
    <cellStyle name="SAPBEXHLevel3 12 3 2" xfId="55169" xr:uid="{00000000-0005-0000-0000-00004FD70000}"/>
    <cellStyle name="SAPBEXHLevel3 12 4" xfId="55170" xr:uid="{00000000-0005-0000-0000-000050D70000}"/>
    <cellStyle name="SAPBEXHLevel3 13" xfId="55171" xr:uid="{00000000-0005-0000-0000-000051D70000}"/>
    <cellStyle name="SAPBEXHLevel3 13 2" xfId="55172" xr:uid="{00000000-0005-0000-0000-000052D70000}"/>
    <cellStyle name="SAPBEXHLevel3 13 2 2" xfId="55173" xr:uid="{00000000-0005-0000-0000-000053D70000}"/>
    <cellStyle name="SAPBEXHLevel3 13 3" xfId="55174" xr:uid="{00000000-0005-0000-0000-000054D70000}"/>
    <cellStyle name="SAPBEXHLevel3 13 3 2" xfId="55175" xr:uid="{00000000-0005-0000-0000-000055D70000}"/>
    <cellStyle name="SAPBEXHLevel3 13 4" xfId="55176" xr:uid="{00000000-0005-0000-0000-000056D70000}"/>
    <cellStyle name="SAPBEXHLevel3 14" xfId="55177" xr:uid="{00000000-0005-0000-0000-000057D70000}"/>
    <cellStyle name="SAPBEXHLevel3 14 2" xfId="55178" xr:uid="{00000000-0005-0000-0000-000058D70000}"/>
    <cellStyle name="SAPBEXHLevel3 15" xfId="55179" xr:uid="{00000000-0005-0000-0000-000059D70000}"/>
    <cellStyle name="SAPBEXHLevel3 15 2" xfId="55180" xr:uid="{00000000-0005-0000-0000-00005AD70000}"/>
    <cellStyle name="SAPBEXHLevel3 16" xfId="55181" xr:uid="{00000000-0005-0000-0000-00005BD70000}"/>
    <cellStyle name="SAPBEXHLevel3 16 2" xfId="55182" xr:uid="{00000000-0005-0000-0000-00005CD70000}"/>
    <cellStyle name="SAPBEXHLevel3 17" xfId="55183" xr:uid="{00000000-0005-0000-0000-00005DD70000}"/>
    <cellStyle name="SAPBEXHLevel3 2" xfId="55184" xr:uid="{00000000-0005-0000-0000-00005ED70000}"/>
    <cellStyle name="SAPBEXHLevel3 2 10" xfId="55185" xr:uid="{00000000-0005-0000-0000-00005FD70000}"/>
    <cellStyle name="SAPBEXHLevel3 2 10 2" xfId="55186" xr:uid="{00000000-0005-0000-0000-000060D70000}"/>
    <cellStyle name="SAPBEXHLevel3 2 11" xfId="55187" xr:uid="{00000000-0005-0000-0000-000061D70000}"/>
    <cellStyle name="SAPBEXHLevel3 2 2" xfId="55188" xr:uid="{00000000-0005-0000-0000-000062D70000}"/>
    <cellStyle name="SAPBEXHLevel3 2 2 2" xfId="55189" xr:uid="{00000000-0005-0000-0000-000063D70000}"/>
    <cellStyle name="SAPBEXHLevel3 2 2 2 2" xfId="55190" xr:uid="{00000000-0005-0000-0000-000064D70000}"/>
    <cellStyle name="SAPBEXHLevel3 2 2 2 2 2" xfId="55191" xr:uid="{00000000-0005-0000-0000-000065D70000}"/>
    <cellStyle name="SAPBEXHLevel3 2 2 2 3" xfId="55192" xr:uid="{00000000-0005-0000-0000-000066D70000}"/>
    <cellStyle name="SAPBEXHLevel3 2 2 2 3 2" xfId="55193" xr:uid="{00000000-0005-0000-0000-000067D70000}"/>
    <cellStyle name="SAPBEXHLevel3 2 2 2 4" xfId="55194" xr:uid="{00000000-0005-0000-0000-000068D70000}"/>
    <cellStyle name="SAPBEXHLevel3 2 2 3" xfId="55195" xr:uid="{00000000-0005-0000-0000-000069D70000}"/>
    <cellStyle name="SAPBEXHLevel3 2 2 3 2" xfId="55196" xr:uid="{00000000-0005-0000-0000-00006AD70000}"/>
    <cellStyle name="SAPBEXHLevel3 2 2 3 2 2" xfId="55197" xr:uid="{00000000-0005-0000-0000-00006BD70000}"/>
    <cellStyle name="SAPBEXHLevel3 2 2 3 3" xfId="55198" xr:uid="{00000000-0005-0000-0000-00006CD70000}"/>
    <cellStyle name="SAPBEXHLevel3 2 2 3 3 2" xfId="55199" xr:uid="{00000000-0005-0000-0000-00006DD70000}"/>
    <cellStyle name="SAPBEXHLevel3 2 2 3 4" xfId="55200" xr:uid="{00000000-0005-0000-0000-00006ED70000}"/>
    <cellStyle name="SAPBEXHLevel3 2 2 4" xfId="55201" xr:uid="{00000000-0005-0000-0000-00006FD70000}"/>
    <cellStyle name="SAPBEXHLevel3 2 2 4 2" xfId="55202" xr:uid="{00000000-0005-0000-0000-000070D70000}"/>
    <cellStyle name="SAPBEXHLevel3 2 2 4 2 2" xfId="55203" xr:uid="{00000000-0005-0000-0000-000071D70000}"/>
    <cellStyle name="SAPBEXHLevel3 2 2 4 3" xfId="55204" xr:uid="{00000000-0005-0000-0000-000072D70000}"/>
    <cellStyle name="SAPBEXHLevel3 2 2 4 3 2" xfId="55205" xr:uid="{00000000-0005-0000-0000-000073D70000}"/>
    <cellStyle name="SAPBEXHLevel3 2 2 4 4" xfId="55206" xr:uid="{00000000-0005-0000-0000-000074D70000}"/>
    <cellStyle name="SAPBEXHLevel3 2 2 5" xfId="55207" xr:uid="{00000000-0005-0000-0000-000075D70000}"/>
    <cellStyle name="SAPBEXHLevel3 2 2 5 2" xfId="55208" xr:uid="{00000000-0005-0000-0000-000076D70000}"/>
    <cellStyle name="SAPBEXHLevel3 2 2 6" xfId="55209" xr:uid="{00000000-0005-0000-0000-000077D70000}"/>
    <cellStyle name="SAPBEXHLevel3 2 2 6 2" xfId="55210" xr:uid="{00000000-0005-0000-0000-000078D70000}"/>
    <cellStyle name="SAPBEXHLevel3 2 2 7" xfId="55211" xr:uid="{00000000-0005-0000-0000-000079D70000}"/>
    <cellStyle name="SAPBEXHLevel3 2 3" xfId="55212" xr:uid="{00000000-0005-0000-0000-00007AD70000}"/>
    <cellStyle name="SAPBEXHLevel3 2 3 2" xfId="55213" xr:uid="{00000000-0005-0000-0000-00007BD70000}"/>
    <cellStyle name="SAPBEXHLevel3 2 3 2 2" xfId="55214" xr:uid="{00000000-0005-0000-0000-00007CD70000}"/>
    <cellStyle name="SAPBEXHLevel3 2 3 3" xfId="55215" xr:uid="{00000000-0005-0000-0000-00007DD70000}"/>
    <cellStyle name="SAPBEXHLevel3 2 3 3 2" xfId="55216" xr:uid="{00000000-0005-0000-0000-00007ED70000}"/>
    <cellStyle name="SAPBEXHLevel3 2 3 4" xfId="55217" xr:uid="{00000000-0005-0000-0000-00007FD70000}"/>
    <cellStyle name="SAPBEXHLevel3 2 4" xfId="55218" xr:uid="{00000000-0005-0000-0000-000080D70000}"/>
    <cellStyle name="SAPBEXHLevel3 2 4 2" xfId="55219" xr:uid="{00000000-0005-0000-0000-000081D70000}"/>
    <cellStyle name="SAPBEXHLevel3 2 4 2 2" xfId="55220" xr:uid="{00000000-0005-0000-0000-000082D70000}"/>
    <cellStyle name="SAPBEXHLevel3 2 4 3" xfId="55221" xr:uid="{00000000-0005-0000-0000-000083D70000}"/>
    <cellStyle name="SAPBEXHLevel3 2 4 3 2" xfId="55222" xr:uid="{00000000-0005-0000-0000-000084D70000}"/>
    <cellStyle name="SAPBEXHLevel3 2 4 4" xfId="55223" xr:uid="{00000000-0005-0000-0000-000085D70000}"/>
    <cellStyle name="SAPBEXHLevel3 2 5" xfId="55224" xr:uid="{00000000-0005-0000-0000-000086D70000}"/>
    <cellStyle name="SAPBEXHLevel3 2 5 2" xfId="55225" xr:uid="{00000000-0005-0000-0000-000087D70000}"/>
    <cellStyle name="SAPBEXHLevel3 2 5 2 2" xfId="55226" xr:uid="{00000000-0005-0000-0000-000088D70000}"/>
    <cellStyle name="SAPBEXHLevel3 2 5 3" xfId="55227" xr:uid="{00000000-0005-0000-0000-000089D70000}"/>
    <cellStyle name="SAPBEXHLevel3 2 5 3 2" xfId="55228" xr:uid="{00000000-0005-0000-0000-00008AD70000}"/>
    <cellStyle name="SAPBEXHLevel3 2 5 4" xfId="55229" xr:uid="{00000000-0005-0000-0000-00008BD70000}"/>
    <cellStyle name="SAPBEXHLevel3 2 6" xfId="55230" xr:uid="{00000000-0005-0000-0000-00008CD70000}"/>
    <cellStyle name="SAPBEXHLevel3 2 6 2" xfId="55231" xr:uid="{00000000-0005-0000-0000-00008DD70000}"/>
    <cellStyle name="SAPBEXHLevel3 2 6 2 2" xfId="55232" xr:uid="{00000000-0005-0000-0000-00008ED70000}"/>
    <cellStyle name="SAPBEXHLevel3 2 6 3" xfId="55233" xr:uid="{00000000-0005-0000-0000-00008FD70000}"/>
    <cellStyle name="SAPBEXHLevel3 2 6 3 2" xfId="55234" xr:uid="{00000000-0005-0000-0000-000090D70000}"/>
    <cellStyle name="SAPBEXHLevel3 2 6 4" xfId="55235" xr:uid="{00000000-0005-0000-0000-000091D70000}"/>
    <cellStyle name="SAPBEXHLevel3 2 7" xfId="55236" xr:uid="{00000000-0005-0000-0000-000092D70000}"/>
    <cellStyle name="SAPBEXHLevel3 2 7 2" xfId="55237" xr:uid="{00000000-0005-0000-0000-000093D70000}"/>
    <cellStyle name="SAPBEXHLevel3 2 7 2 2" xfId="55238" xr:uid="{00000000-0005-0000-0000-000094D70000}"/>
    <cellStyle name="SAPBEXHLevel3 2 7 3" xfId="55239" xr:uid="{00000000-0005-0000-0000-000095D70000}"/>
    <cellStyle name="SAPBEXHLevel3 2 7 3 2" xfId="55240" xr:uid="{00000000-0005-0000-0000-000096D70000}"/>
    <cellStyle name="SAPBEXHLevel3 2 7 4" xfId="55241" xr:uid="{00000000-0005-0000-0000-000097D70000}"/>
    <cellStyle name="SAPBEXHLevel3 2 8" xfId="55242" xr:uid="{00000000-0005-0000-0000-000098D70000}"/>
    <cellStyle name="SAPBEXHLevel3 2 8 2" xfId="55243" xr:uid="{00000000-0005-0000-0000-000099D70000}"/>
    <cellStyle name="SAPBEXHLevel3 2 9" xfId="55244" xr:uid="{00000000-0005-0000-0000-00009AD70000}"/>
    <cellStyle name="SAPBEXHLevel3 2 9 2" xfId="55245" xr:uid="{00000000-0005-0000-0000-00009BD70000}"/>
    <cellStyle name="SAPBEXHLevel3 3" xfId="55246" xr:uid="{00000000-0005-0000-0000-00009CD70000}"/>
    <cellStyle name="SAPBEXHLevel3 3 10" xfId="55247" xr:uid="{00000000-0005-0000-0000-00009DD70000}"/>
    <cellStyle name="SAPBEXHLevel3 3 10 2" xfId="55248" xr:uid="{00000000-0005-0000-0000-00009ED70000}"/>
    <cellStyle name="SAPBEXHLevel3 3 11" xfId="55249" xr:uid="{00000000-0005-0000-0000-00009FD70000}"/>
    <cellStyle name="SAPBEXHLevel3 3 11 2" xfId="55250" xr:uid="{00000000-0005-0000-0000-0000A0D70000}"/>
    <cellStyle name="SAPBEXHLevel3 3 12" xfId="55251" xr:uid="{00000000-0005-0000-0000-0000A1D70000}"/>
    <cellStyle name="SAPBEXHLevel3 3 13" xfId="55252" xr:uid="{00000000-0005-0000-0000-0000A2D70000}"/>
    <cellStyle name="SAPBEXHLevel3 3 2" xfId="55253" xr:uid="{00000000-0005-0000-0000-0000A3D70000}"/>
    <cellStyle name="SAPBEXHLevel3 3 2 10" xfId="55254" xr:uid="{00000000-0005-0000-0000-0000A4D70000}"/>
    <cellStyle name="SAPBEXHLevel3 3 2 10 2" xfId="55255" xr:uid="{00000000-0005-0000-0000-0000A5D70000}"/>
    <cellStyle name="SAPBEXHLevel3 3 2 11" xfId="55256" xr:uid="{00000000-0005-0000-0000-0000A6D70000}"/>
    <cellStyle name="SAPBEXHLevel3 3 2 2" xfId="55257" xr:uid="{00000000-0005-0000-0000-0000A7D70000}"/>
    <cellStyle name="SAPBEXHLevel3 3 2 2 2" xfId="55258" xr:uid="{00000000-0005-0000-0000-0000A8D70000}"/>
    <cellStyle name="SAPBEXHLevel3 3 2 2 2 2" xfId="55259" xr:uid="{00000000-0005-0000-0000-0000A9D70000}"/>
    <cellStyle name="SAPBEXHLevel3 3 2 2 2 2 2" xfId="55260" xr:uid="{00000000-0005-0000-0000-0000AAD70000}"/>
    <cellStyle name="SAPBEXHLevel3 3 2 2 2 3" xfId="55261" xr:uid="{00000000-0005-0000-0000-0000ABD70000}"/>
    <cellStyle name="SAPBEXHLevel3 3 2 2 2 3 2" xfId="55262" xr:uid="{00000000-0005-0000-0000-0000ACD70000}"/>
    <cellStyle name="SAPBEXHLevel3 3 2 2 2 4" xfId="55263" xr:uid="{00000000-0005-0000-0000-0000ADD70000}"/>
    <cellStyle name="SAPBEXHLevel3 3 2 2 3" xfId="55264" xr:uid="{00000000-0005-0000-0000-0000AED70000}"/>
    <cellStyle name="SAPBEXHLevel3 3 2 2 3 2" xfId="55265" xr:uid="{00000000-0005-0000-0000-0000AFD70000}"/>
    <cellStyle name="SAPBEXHLevel3 3 2 2 3 2 2" xfId="55266" xr:uid="{00000000-0005-0000-0000-0000B0D70000}"/>
    <cellStyle name="SAPBEXHLevel3 3 2 2 3 3" xfId="55267" xr:uid="{00000000-0005-0000-0000-0000B1D70000}"/>
    <cellStyle name="SAPBEXHLevel3 3 2 2 4" xfId="55268" xr:uid="{00000000-0005-0000-0000-0000B2D70000}"/>
    <cellStyle name="SAPBEXHLevel3 3 2 2 4 2" xfId="55269" xr:uid="{00000000-0005-0000-0000-0000B3D70000}"/>
    <cellStyle name="SAPBEXHLevel3 3 2 2 5" xfId="55270" xr:uid="{00000000-0005-0000-0000-0000B4D70000}"/>
    <cellStyle name="SAPBEXHLevel3 3 2 3" xfId="55271" xr:uid="{00000000-0005-0000-0000-0000B5D70000}"/>
    <cellStyle name="SAPBEXHLevel3 3 2 3 2" xfId="55272" xr:uid="{00000000-0005-0000-0000-0000B6D70000}"/>
    <cellStyle name="SAPBEXHLevel3 3 2 3 2 2" xfId="55273" xr:uid="{00000000-0005-0000-0000-0000B7D70000}"/>
    <cellStyle name="SAPBEXHLevel3 3 2 3 2 2 2" xfId="55274" xr:uid="{00000000-0005-0000-0000-0000B8D70000}"/>
    <cellStyle name="SAPBEXHLevel3 3 2 3 2 3" xfId="55275" xr:uid="{00000000-0005-0000-0000-0000B9D70000}"/>
    <cellStyle name="SAPBEXHLevel3 3 2 3 3" xfId="55276" xr:uid="{00000000-0005-0000-0000-0000BAD70000}"/>
    <cellStyle name="SAPBEXHLevel3 3 2 3 3 2" xfId="55277" xr:uid="{00000000-0005-0000-0000-0000BBD70000}"/>
    <cellStyle name="SAPBEXHLevel3 3 2 3 4" xfId="55278" xr:uid="{00000000-0005-0000-0000-0000BCD70000}"/>
    <cellStyle name="SAPBEXHLevel3 3 2 3 4 2" xfId="55279" xr:uid="{00000000-0005-0000-0000-0000BDD70000}"/>
    <cellStyle name="SAPBEXHLevel3 3 2 3 5" xfId="55280" xr:uid="{00000000-0005-0000-0000-0000BED70000}"/>
    <cellStyle name="SAPBEXHLevel3 3 2 4" xfId="55281" xr:uid="{00000000-0005-0000-0000-0000BFD70000}"/>
    <cellStyle name="SAPBEXHLevel3 3 2 4 2" xfId="55282" xr:uid="{00000000-0005-0000-0000-0000C0D70000}"/>
    <cellStyle name="SAPBEXHLevel3 3 2 4 2 2" xfId="55283" xr:uid="{00000000-0005-0000-0000-0000C1D70000}"/>
    <cellStyle name="SAPBEXHLevel3 3 2 4 3" xfId="55284" xr:uid="{00000000-0005-0000-0000-0000C2D70000}"/>
    <cellStyle name="SAPBEXHLevel3 3 2 4 3 2" xfId="55285" xr:uid="{00000000-0005-0000-0000-0000C3D70000}"/>
    <cellStyle name="SAPBEXHLevel3 3 2 4 4" xfId="55286" xr:uid="{00000000-0005-0000-0000-0000C4D70000}"/>
    <cellStyle name="SAPBEXHLevel3 3 2 5" xfId="55287" xr:uid="{00000000-0005-0000-0000-0000C5D70000}"/>
    <cellStyle name="SAPBEXHLevel3 3 2 5 2" xfId="55288" xr:uid="{00000000-0005-0000-0000-0000C6D70000}"/>
    <cellStyle name="SAPBEXHLevel3 3 2 5 2 2" xfId="55289" xr:uid="{00000000-0005-0000-0000-0000C7D70000}"/>
    <cellStyle name="SAPBEXHLevel3 3 2 5 3" xfId="55290" xr:uid="{00000000-0005-0000-0000-0000C8D70000}"/>
    <cellStyle name="SAPBEXHLevel3 3 2 5 3 2" xfId="55291" xr:uid="{00000000-0005-0000-0000-0000C9D70000}"/>
    <cellStyle name="SAPBEXHLevel3 3 2 5 4" xfId="55292" xr:uid="{00000000-0005-0000-0000-0000CAD70000}"/>
    <cellStyle name="SAPBEXHLevel3 3 2 6" xfId="55293" xr:uid="{00000000-0005-0000-0000-0000CBD70000}"/>
    <cellStyle name="SAPBEXHLevel3 3 2 6 2" xfId="55294" xr:uid="{00000000-0005-0000-0000-0000CCD70000}"/>
    <cellStyle name="SAPBEXHLevel3 3 2 6 2 2" xfId="55295" xr:uid="{00000000-0005-0000-0000-0000CDD70000}"/>
    <cellStyle name="SAPBEXHLevel3 3 2 6 3" xfId="55296" xr:uid="{00000000-0005-0000-0000-0000CED70000}"/>
    <cellStyle name="SAPBEXHLevel3 3 2 6 3 2" xfId="55297" xr:uid="{00000000-0005-0000-0000-0000CFD70000}"/>
    <cellStyle name="SAPBEXHLevel3 3 2 6 4" xfId="55298" xr:uid="{00000000-0005-0000-0000-0000D0D70000}"/>
    <cellStyle name="SAPBEXHLevel3 3 2 7" xfId="55299" xr:uid="{00000000-0005-0000-0000-0000D1D70000}"/>
    <cellStyle name="SAPBEXHLevel3 3 2 7 2" xfId="55300" xr:uid="{00000000-0005-0000-0000-0000D2D70000}"/>
    <cellStyle name="SAPBEXHLevel3 3 2 7 2 2" xfId="55301" xr:uid="{00000000-0005-0000-0000-0000D3D70000}"/>
    <cellStyle name="SAPBEXHLevel3 3 2 7 3" xfId="55302" xr:uid="{00000000-0005-0000-0000-0000D4D70000}"/>
    <cellStyle name="SAPBEXHLevel3 3 2 7 3 2" xfId="55303" xr:uid="{00000000-0005-0000-0000-0000D5D70000}"/>
    <cellStyle name="SAPBEXHLevel3 3 2 7 4" xfId="55304" xr:uid="{00000000-0005-0000-0000-0000D6D70000}"/>
    <cellStyle name="SAPBEXHLevel3 3 2 8" xfId="55305" xr:uid="{00000000-0005-0000-0000-0000D7D70000}"/>
    <cellStyle name="SAPBEXHLevel3 3 2 8 2" xfId="55306" xr:uid="{00000000-0005-0000-0000-0000D8D70000}"/>
    <cellStyle name="SAPBEXHLevel3 3 2 9" xfId="55307" xr:uid="{00000000-0005-0000-0000-0000D9D70000}"/>
    <cellStyle name="SAPBEXHLevel3 3 2 9 2" xfId="55308" xr:uid="{00000000-0005-0000-0000-0000DAD70000}"/>
    <cellStyle name="SAPBEXHLevel3 3 2_Aug" xfId="55309" xr:uid="{00000000-0005-0000-0000-0000DBD70000}"/>
    <cellStyle name="SAPBEXHLevel3 3 3" xfId="55310" xr:uid="{00000000-0005-0000-0000-0000DCD70000}"/>
    <cellStyle name="SAPBEXHLevel3 3 3 2" xfId="55311" xr:uid="{00000000-0005-0000-0000-0000DDD70000}"/>
    <cellStyle name="SAPBEXHLevel3 3 3 2 2" xfId="55312" xr:uid="{00000000-0005-0000-0000-0000DED70000}"/>
    <cellStyle name="SAPBEXHLevel3 3 3 2 2 2" xfId="55313" xr:uid="{00000000-0005-0000-0000-0000DFD70000}"/>
    <cellStyle name="SAPBEXHLevel3 3 3 2 2 2 2" xfId="55314" xr:uid="{00000000-0005-0000-0000-0000E0D70000}"/>
    <cellStyle name="SAPBEXHLevel3 3 3 2 2 3" xfId="55315" xr:uid="{00000000-0005-0000-0000-0000E1D70000}"/>
    <cellStyle name="SAPBEXHLevel3 3 3 2 3" xfId="55316" xr:uid="{00000000-0005-0000-0000-0000E2D70000}"/>
    <cellStyle name="SAPBEXHLevel3 3 3 2 3 2" xfId="55317" xr:uid="{00000000-0005-0000-0000-0000E3D70000}"/>
    <cellStyle name="SAPBEXHLevel3 3 3 2 4" xfId="55318" xr:uid="{00000000-0005-0000-0000-0000E4D70000}"/>
    <cellStyle name="SAPBEXHLevel3 3 3 2 4 2" xfId="55319" xr:uid="{00000000-0005-0000-0000-0000E5D70000}"/>
    <cellStyle name="SAPBEXHLevel3 3 3 2 5" xfId="55320" xr:uid="{00000000-0005-0000-0000-0000E6D70000}"/>
    <cellStyle name="SAPBEXHLevel3 3 3 3" xfId="55321" xr:uid="{00000000-0005-0000-0000-0000E7D70000}"/>
    <cellStyle name="SAPBEXHLevel3 3 3 3 2" xfId="55322" xr:uid="{00000000-0005-0000-0000-0000E8D70000}"/>
    <cellStyle name="SAPBEXHLevel3 3 3 3 2 2" xfId="55323" xr:uid="{00000000-0005-0000-0000-0000E9D70000}"/>
    <cellStyle name="SAPBEXHLevel3 3 3 3 3" xfId="55324" xr:uid="{00000000-0005-0000-0000-0000EAD70000}"/>
    <cellStyle name="SAPBEXHLevel3 3 3 3 3 2" xfId="55325" xr:uid="{00000000-0005-0000-0000-0000EBD70000}"/>
    <cellStyle name="SAPBEXHLevel3 3 3 3 4" xfId="55326" xr:uid="{00000000-0005-0000-0000-0000ECD70000}"/>
    <cellStyle name="SAPBEXHLevel3 3 3 3 4 2" xfId="55327" xr:uid="{00000000-0005-0000-0000-0000EDD70000}"/>
    <cellStyle name="SAPBEXHLevel3 3 3 3 5" xfId="55328" xr:uid="{00000000-0005-0000-0000-0000EED70000}"/>
    <cellStyle name="SAPBEXHLevel3 3 3 4" xfId="55329" xr:uid="{00000000-0005-0000-0000-0000EFD70000}"/>
    <cellStyle name="SAPBEXHLevel3 3 3 4 2" xfId="55330" xr:uid="{00000000-0005-0000-0000-0000F0D70000}"/>
    <cellStyle name="SAPBEXHLevel3 3 3 5" xfId="55331" xr:uid="{00000000-0005-0000-0000-0000F1D70000}"/>
    <cellStyle name="SAPBEXHLevel3 3 3 5 2" xfId="55332" xr:uid="{00000000-0005-0000-0000-0000F2D70000}"/>
    <cellStyle name="SAPBEXHLevel3 3 3 6" xfId="55333" xr:uid="{00000000-0005-0000-0000-0000F3D70000}"/>
    <cellStyle name="SAPBEXHLevel3 3 3 6 2" xfId="55334" xr:uid="{00000000-0005-0000-0000-0000F4D70000}"/>
    <cellStyle name="SAPBEXHLevel3 3 3 7" xfId="55335" xr:uid="{00000000-0005-0000-0000-0000F5D70000}"/>
    <cellStyle name="SAPBEXHLevel3 3 4" xfId="55336" xr:uid="{00000000-0005-0000-0000-0000F6D70000}"/>
    <cellStyle name="SAPBEXHLevel3 3 4 2" xfId="55337" xr:uid="{00000000-0005-0000-0000-0000F7D70000}"/>
    <cellStyle name="SAPBEXHLevel3 3 4 2 2" xfId="55338" xr:uid="{00000000-0005-0000-0000-0000F8D70000}"/>
    <cellStyle name="SAPBEXHLevel3 3 4 2 2 2" xfId="55339" xr:uid="{00000000-0005-0000-0000-0000F9D70000}"/>
    <cellStyle name="SAPBEXHLevel3 3 4 2 3" xfId="55340" xr:uid="{00000000-0005-0000-0000-0000FAD70000}"/>
    <cellStyle name="SAPBEXHLevel3 3 4 3" xfId="55341" xr:uid="{00000000-0005-0000-0000-0000FBD70000}"/>
    <cellStyle name="SAPBEXHLevel3 3 4 3 2" xfId="55342" xr:uid="{00000000-0005-0000-0000-0000FCD70000}"/>
    <cellStyle name="SAPBEXHLevel3 3 4 4" xfId="55343" xr:uid="{00000000-0005-0000-0000-0000FDD70000}"/>
    <cellStyle name="SAPBEXHLevel3 3 4 4 2" xfId="55344" xr:uid="{00000000-0005-0000-0000-0000FED70000}"/>
    <cellStyle name="SAPBEXHLevel3 3 4 5" xfId="55345" xr:uid="{00000000-0005-0000-0000-0000FFD70000}"/>
    <cellStyle name="SAPBEXHLevel3 3 5" xfId="55346" xr:uid="{00000000-0005-0000-0000-000000D80000}"/>
    <cellStyle name="SAPBEXHLevel3 3 5 2" xfId="55347" xr:uid="{00000000-0005-0000-0000-000001D80000}"/>
    <cellStyle name="SAPBEXHLevel3 3 5 2 2" xfId="55348" xr:uid="{00000000-0005-0000-0000-000002D80000}"/>
    <cellStyle name="SAPBEXHLevel3 3 5 3" xfId="55349" xr:uid="{00000000-0005-0000-0000-000003D80000}"/>
    <cellStyle name="SAPBEXHLevel3 3 5 3 2" xfId="55350" xr:uid="{00000000-0005-0000-0000-000004D80000}"/>
    <cellStyle name="SAPBEXHLevel3 3 5 4" xfId="55351" xr:uid="{00000000-0005-0000-0000-000005D80000}"/>
    <cellStyle name="SAPBEXHLevel3 3 6" xfId="55352" xr:uid="{00000000-0005-0000-0000-000006D80000}"/>
    <cellStyle name="SAPBEXHLevel3 3 6 2" xfId="55353" xr:uid="{00000000-0005-0000-0000-000007D80000}"/>
    <cellStyle name="SAPBEXHLevel3 3 6 2 2" xfId="55354" xr:uid="{00000000-0005-0000-0000-000008D80000}"/>
    <cellStyle name="SAPBEXHLevel3 3 6 3" xfId="55355" xr:uid="{00000000-0005-0000-0000-000009D80000}"/>
    <cellStyle name="SAPBEXHLevel3 3 6 3 2" xfId="55356" xr:uid="{00000000-0005-0000-0000-00000AD80000}"/>
    <cellStyle name="SAPBEXHLevel3 3 6 4" xfId="55357" xr:uid="{00000000-0005-0000-0000-00000BD80000}"/>
    <cellStyle name="SAPBEXHLevel3 3 7" xfId="55358" xr:uid="{00000000-0005-0000-0000-00000CD80000}"/>
    <cellStyle name="SAPBEXHLevel3 3 7 2" xfId="55359" xr:uid="{00000000-0005-0000-0000-00000DD80000}"/>
    <cellStyle name="SAPBEXHLevel3 3 7 2 2" xfId="55360" xr:uid="{00000000-0005-0000-0000-00000ED80000}"/>
    <cellStyle name="SAPBEXHLevel3 3 7 3" xfId="55361" xr:uid="{00000000-0005-0000-0000-00000FD80000}"/>
    <cellStyle name="SAPBEXHLevel3 3 7 3 2" xfId="55362" xr:uid="{00000000-0005-0000-0000-000010D80000}"/>
    <cellStyle name="SAPBEXHLevel3 3 7 4" xfId="55363" xr:uid="{00000000-0005-0000-0000-000011D80000}"/>
    <cellStyle name="SAPBEXHLevel3 3 8" xfId="55364" xr:uid="{00000000-0005-0000-0000-000012D80000}"/>
    <cellStyle name="SAPBEXHLevel3 3 8 2" xfId="55365" xr:uid="{00000000-0005-0000-0000-000013D80000}"/>
    <cellStyle name="SAPBEXHLevel3 3 8 2 2" xfId="55366" xr:uid="{00000000-0005-0000-0000-000014D80000}"/>
    <cellStyle name="SAPBEXHLevel3 3 8 3" xfId="55367" xr:uid="{00000000-0005-0000-0000-000015D80000}"/>
    <cellStyle name="SAPBEXHLevel3 3 8 3 2" xfId="55368" xr:uid="{00000000-0005-0000-0000-000016D80000}"/>
    <cellStyle name="SAPBEXHLevel3 3 8 4" xfId="55369" xr:uid="{00000000-0005-0000-0000-000017D80000}"/>
    <cellStyle name="SAPBEXHLevel3 3 9" xfId="55370" xr:uid="{00000000-0005-0000-0000-000018D80000}"/>
    <cellStyle name="SAPBEXHLevel3 3 9 2" xfId="55371" xr:uid="{00000000-0005-0000-0000-000019D80000}"/>
    <cellStyle name="SAPBEXHLevel3 3_Aug" xfId="55372" xr:uid="{00000000-0005-0000-0000-00001AD80000}"/>
    <cellStyle name="SAPBEXHLevel3 4" xfId="55373" xr:uid="{00000000-0005-0000-0000-00001BD80000}"/>
    <cellStyle name="SAPBEXHLevel3 4 10" xfId="55374" xr:uid="{00000000-0005-0000-0000-00001CD80000}"/>
    <cellStyle name="SAPBEXHLevel3 4 10 2" xfId="55375" xr:uid="{00000000-0005-0000-0000-00001DD80000}"/>
    <cellStyle name="SAPBEXHLevel3 4 11" xfId="55376" xr:uid="{00000000-0005-0000-0000-00001ED80000}"/>
    <cellStyle name="SAPBEXHLevel3 4 11 2" xfId="55377" xr:uid="{00000000-0005-0000-0000-00001FD80000}"/>
    <cellStyle name="SAPBEXHLevel3 4 12" xfId="55378" xr:uid="{00000000-0005-0000-0000-000020D80000}"/>
    <cellStyle name="SAPBEXHLevel3 4 2" xfId="55379" xr:uid="{00000000-0005-0000-0000-000021D80000}"/>
    <cellStyle name="SAPBEXHLevel3 4 2 10" xfId="55380" xr:uid="{00000000-0005-0000-0000-000022D80000}"/>
    <cellStyle name="SAPBEXHLevel3 4 2 10 2" xfId="55381" xr:uid="{00000000-0005-0000-0000-000023D80000}"/>
    <cellStyle name="SAPBEXHLevel3 4 2 11" xfId="55382" xr:uid="{00000000-0005-0000-0000-000024D80000}"/>
    <cellStyle name="SAPBEXHLevel3 4 2 2" xfId="55383" xr:uid="{00000000-0005-0000-0000-000025D80000}"/>
    <cellStyle name="SAPBEXHLevel3 4 2 2 2" xfId="55384" xr:uid="{00000000-0005-0000-0000-000026D80000}"/>
    <cellStyle name="SAPBEXHLevel3 4 2 2 2 2" xfId="55385" xr:uid="{00000000-0005-0000-0000-000027D80000}"/>
    <cellStyle name="SAPBEXHLevel3 4 2 2 2 2 2" xfId="55386" xr:uid="{00000000-0005-0000-0000-000028D80000}"/>
    <cellStyle name="SAPBEXHLevel3 4 2 2 2 3" xfId="55387" xr:uid="{00000000-0005-0000-0000-000029D80000}"/>
    <cellStyle name="SAPBEXHLevel3 4 2 2 2 3 2" xfId="55388" xr:uid="{00000000-0005-0000-0000-00002AD80000}"/>
    <cellStyle name="SAPBEXHLevel3 4 2 2 2 4" xfId="55389" xr:uid="{00000000-0005-0000-0000-00002BD80000}"/>
    <cellStyle name="SAPBEXHLevel3 4 2 2 3" xfId="55390" xr:uid="{00000000-0005-0000-0000-00002CD80000}"/>
    <cellStyle name="SAPBEXHLevel3 4 2 2 3 2" xfId="55391" xr:uid="{00000000-0005-0000-0000-00002DD80000}"/>
    <cellStyle name="SAPBEXHLevel3 4 2 2 3 2 2" xfId="55392" xr:uid="{00000000-0005-0000-0000-00002ED80000}"/>
    <cellStyle name="SAPBEXHLevel3 4 2 2 3 3" xfId="55393" xr:uid="{00000000-0005-0000-0000-00002FD80000}"/>
    <cellStyle name="SAPBEXHLevel3 4 2 2 4" xfId="55394" xr:uid="{00000000-0005-0000-0000-000030D80000}"/>
    <cellStyle name="SAPBEXHLevel3 4 2 2 4 2" xfId="55395" xr:uid="{00000000-0005-0000-0000-000031D80000}"/>
    <cellStyle name="SAPBEXHLevel3 4 2 2 5" xfId="55396" xr:uid="{00000000-0005-0000-0000-000032D80000}"/>
    <cellStyle name="SAPBEXHLevel3 4 2 3" xfId="55397" xr:uid="{00000000-0005-0000-0000-000033D80000}"/>
    <cellStyle name="SAPBEXHLevel3 4 2 3 2" xfId="55398" xr:uid="{00000000-0005-0000-0000-000034D80000}"/>
    <cellStyle name="SAPBEXHLevel3 4 2 3 2 2" xfId="55399" xr:uid="{00000000-0005-0000-0000-000035D80000}"/>
    <cellStyle name="SAPBEXHLevel3 4 2 3 2 2 2" xfId="55400" xr:uid="{00000000-0005-0000-0000-000036D80000}"/>
    <cellStyle name="SAPBEXHLevel3 4 2 3 2 3" xfId="55401" xr:uid="{00000000-0005-0000-0000-000037D80000}"/>
    <cellStyle name="SAPBEXHLevel3 4 2 3 3" xfId="55402" xr:uid="{00000000-0005-0000-0000-000038D80000}"/>
    <cellStyle name="SAPBEXHLevel3 4 2 3 3 2" xfId="55403" xr:uid="{00000000-0005-0000-0000-000039D80000}"/>
    <cellStyle name="SAPBEXHLevel3 4 2 3 4" xfId="55404" xr:uid="{00000000-0005-0000-0000-00003AD80000}"/>
    <cellStyle name="SAPBEXHLevel3 4 2 3 4 2" xfId="55405" xr:uid="{00000000-0005-0000-0000-00003BD80000}"/>
    <cellStyle name="SAPBEXHLevel3 4 2 3 5" xfId="55406" xr:uid="{00000000-0005-0000-0000-00003CD80000}"/>
    <cellStyle name="SAPBEXHLevel3 4 2 4" xfId="55407" xr:uid="{00000000-0005-0000-0000-00003DD80000}"/>
    <cellStyle name="SAPBEXHLevel3 4 2 4 2" xfId="55408" xr:uid="{00000000-0005-0000-0000-00003ED80000}"/>
    <cellStyle name="SAPBEXHLevel3 4 2 4 2 2" xfId="55409" xr:uid="{00000000-0005-0000-0000-00003FD80000}"/>
    <cellStyle name="SAPBEXHLevel3 4 2 4 3" xfId="55410" xr:uid="{00000000-0005-0000-0000-000040D80000}"/>
    <cellStyle name="SAPBEXHLevel3 4 2 4 3 2" xfId="55411" xr:uid="{00000000-0005-0000-0000-000041D80000}"/>
    <cellStyle name="SAPBEXHLevel3 4 2 4 4" xfId="55412" xr:uid="{00000000-0005-0000-0000-000042D80000}"/>
    <cellStyle name="SAPBEXHLevel3 4 2 5" xfId="55413" xr:uid="{00000000-0005-0000-0000-000043D80000}"/>
    <cellStyle name="SAPBEXHLevel3 4 2 5 2" xfId="55414" xr:uid="{00000000-0005-0000-0000-000044D80000}"/>
    <cellStyle name="SAPBEXHLevel3 4 2 5 2 2" xfId="55415" xr:uid="{00000000-0005-0000-0000-000045D80000}"/>
    <cellStyle name="SAPBEXHLevel3 4 2 5 3" xfId="55416" xr:uid="{00000000-0005-0000-0000-000046D80000}"/>
    <cellStyle name="SAPBEXHLevel3 4 2 5 3 2" xfId="55417" xr:uid="{00000000-0005-0000-0000-000047D80000}"/>
    <cellStyle name="SAPBEXHLevel3 4 2 5 4" xfId="55418" xr:uid="{00000000-0005-0000-0000-000048D80000}"/>
    <cellStyle name="SAPBEXHLevel3 4 2 6" xfId="55419" xr:uid="{00000000-0005-0000-0000-000049D80000}"/>
    <cellStyle name="SAPBEXHLevel3 4 2 6 2" xfId="55420" xr:uid="{00000000-0005-0000-0000-00004AD80000}"/>
    <cellStyle name="SAPBEXHLevel3 4 2 6 2 2" xfId="55421" xr:uid="{00000000-0005-0000-0000-00004BD80000}"/>
    <cellStyle name="SAPBEXHLevel3 4 2 6 3" xfId="55422" xr:uid="{00000000-0005-0000-0000-00004CD80000}"/>
    <cellStyle name="SAPBEXHLevel3 4 2 6 3 2" xfId="55423" xr:uid="{00000000-0005-0000-0000-00004DD80000}"/>
    <cellStyle name="SAPBEXHLevel3 4 2 6 4" xfId="55424" xr:uid="{00000000-0005-0000-0000-00004ED80000}"/>
    <cellStyle name="SAPBEXHLevel3 4 2 7" xfId="55425" xr:uid="{00000000-0005-0000-0000-00004FD80000}"/>
    <cellStyle name="SAPBEXHLevel3 4 2 7 2" xfId="55426" xr:uid="{00000000-0005-0000-0000-000050D80000}"/>
    <cellStyle name="SAPBEXHLevel3 4 2 7 2 2" xfId="55427" xr:uid="{00000000-0005-0000-0000-000051D80000}"/>
    <cellStyle name="SAPBEXHLevel3 4 2 7 3" xfId="55428" xr:uid="{00000000-0005-0000-0000-000052D80000}"/>
    <cellStyle name="SAPBEXHLevel3 4 2 7 3 2" xfId="55429" xr:uid="{00000000-0005-0000-0000-000053D80000}"/>
    <cellStyle name="SAPBEXHLevel3 4 2 7 4" xfId="55430" xr:uid="{00000000-0005-0000-0000-000054D80000}"/>
    <cellStyle name="SAPBEXHLevel3 4 2 8" xfId="55431" xr:uid="{00000000-0005-0000-0000-000055D80000}"/>
    <cellStyle name="SAPBEXHLevel3 4 2 8 2" xfId="55432" xr:uid="{00000000-0005-0000-0000-000056D80000}"/>
    <cellStyle name="SAPBEXHLevel3 4 2 9" xfId="55433" xr:uid="{00000000-0005-0000-0000-000057D80000}"/>
    <cellStyle name="SAPBEXHLevel3 4 2 9 2" xfId="55434" xr:uid="{00000000-0005-0000-0000-000058D80000}"/>
    <cellStyle name="SAPBEXHLevel3 4 2_Aug" xfId="55435" xr:uid="{00000000-0005-0000-0000-000059D80000}"/>
    <cellStyle name="SAPBEXHLevel3 4 3" xfId="55436" xr:uid="{00000000-0005-0000-0000-00005AD80000}"/>
    <cellStyle name="SAPBEXHLevel3 4 3 2" xfId="55437" xr:uid="{00000000-0005-0000-0000-00005BD80000}"/>
    <cellStyle name="SAPBEXHLevel3 4 3 2 2" xfId="55438" xr:uid="{00000000-0005-0000-0000-00005CD80000}"/>
    <cellStyle name="SAPBEXHLevel3 4 3 2 2 2" xfId="55439" xr:uid="{00000000-0005-0000-0000-00005DD80000}"/>
    <cellStyle name="SAPBEXHLevel3 4 3 2 2 2 2" xfId="55440" xr:uid="{00000000-0005-0000-0000-00005ED80000}"/>
    <cellStyle name="SAPBEXHLevel3 4 3 2 2 3" xfId="55441" xr:uid="{00000000-0005-0000-0000-00005FD80000}"/>
    <cellStyle name="SAPBEXHLevel3 4 3 2 3" xfId="55442" xr:uid="{00000000-0005-0000-0000-000060D80000}"/>
    <cellStyle name="SAPBEXHLevel3 4 3 2 3 2" xfId="55443" xr:uid="{00000000-0005-0000-0000-000061D80000}"/>
    <cellStyle name="SAPBEXHLevel3 4 3 2 4" xfId="55444" xr:uid="{00000000-0005-0000-0000-000062D80000}"/>
    <cellStyle name="SAPBEXHLevel3 4 3 2 4 2" xfId="55445" xr:uid="{00000000-0005-0000-0000-000063D80000}"/>
    <cellStyle name="SAPBEXHLevel3 4 3 2 5" xfId="55446" xr:uid="{00000000-0005-0000-0000-000064D80000}"/>
    <cellStyle name="SAPBEXHLevel3 4 3 3" xfId="55447" xr:uid="{00000000-0005-0000-0000-000065D80000}"/>
    <cellStyle name="SAPBEXHLevel3 4 3 3 2" xfId="55448" xr:uid="{00000000-0005-0000-0000-000066D80000}"/>
    <cellStyle name="SAPBEXHLevel3 4 3 3 2 2" xfId="55449" xr:uid="{00000000-0005-0000-0000-000067D80000}"/>
    <cellStyle name="SAPBEXHLevel3 4 3 3 3" xfId="55450" xr:uid="{00000000-0005-0000-0000-000068D80000}"/>
    <cellStyle name="SAPBEXHLevel3 4 3 3 3 2" xfId="55451" xr:uid="{00000000-0005-0000-0000-000069D80000}"/>
    <cellStyle name="SAPBEXHLevel3 4 3 3 4" xfId="55452" xr:uid="{00000000-0005-0000-0000-00006AD80000}"/>
    <cellStyle name="SAPBEXHLevel3 4 3 3 4 2" xfId="55453" xr:uid="{00000000-0005-0000-0000-00006BD80000}"/>
    <cellStyle name="SAPBEXHLevel3 4 3 3 5" xfId="55454" xr:uid="{00000000-0005-0000-0000-00006CD80000}"/>
    <cellStyle name="SAPBEXHLevel3 4 3 4" xfId="55455" xr:uid="{00000000-0005-0000-0000-00006DD80000}"/>
    <cellStyle name="SAPBEXHLevel3 4 3 4 2" xfId="55456" xr:uid="{00000000-0005-0000-0000-00006ED80000}"/>
    <cellStyle name="SAPBEXHLevel3 4 3 5" xfId="55457" xr:uid="{00000000-0005-0000-0000-00006FD80000}"/>
    <cellStyle name="SAPBEXHLevel3 4 3 5 2" xfId="55458" xr:uid="{00000000-0005-0000-0000-000070D80000}"/>
    <cellStyle name="SAPBEXHLevel3 4 3 6" xfId="55459" xr:uid="{00000000-0005-0000-0000-000071D80000}"/>
    <cellStyle name="SAPBEXHLevel3 4 3 6 2" xfId="55460" xr:uid="{00000000-0005-0000-0000-000072D80000}"/>
    <cellStyle name="SAPBEXHLevel3 4 3 7" xfId="55461" xr:uid="{00000000-0005-0000-0000-000073D80000}"/>
    <cellStyle name="SAPBEXHLevel3 4 4" xfId="55462" xr:uid="{00000000-0005-0000-0000-000074D80000}"/>
    <cellStyle name="SAPBEXHLevel3 4 4 2" xfId="55463" xr:uid="{00000000-0005-0000-0000-000075D80000}"/>
    <cellStyle name="SAPBEXHLevel3 4 4 2 2" xfId="55464" xr:uid="{00000000-0005-0000-0000-000076D80000}"/>
    <cellStyle name="SAPBEXHLevel3 4 4 2 2 2" xfId="55465" xr:uid="{00000000-0005-0000-0000-000077D80000}"/>
    <cellStyle name="SAPBEXHLevel3 4 4 2 3" xfId="55466" xr:uid="{00000000-0005-0000-0000-000078D80000}"/>
    <cellStyle name="SAPBEXHLevel3 4 4 3" xfId="55467" xr:uid="{00000000-0005-0000-0000-000079D80000}"/>
    <cellStyle name="SAPBEXHLevel3 4 4 3 2" xfId="55468" xr:uid="{00000000-0005-0000-0000-00007AD80000}"/>
    <cellStyle name="SAPBEXHLevel3 4 4 4" xfId="55469" xr:uid="{00000000-0005-0000-0000-00007BD80000}"/>
    <cellStyle name="SAPBEXHLevel3 4 4 4 2" xfId="55470" xr:uid="{00000000-0005-0000-0000-00007CD80000}"/>
    <cellStyle name="SAPBEXHLevel3 4 4 5" xfId="55471" xr:uid="{00000000-0005-0000-0000-00007DD80000}"/>
    <cellStyle name="SAPBEXHLevel3 4 5" xfId="55472" xr:uid="{00000000-0005-0000-0000-00007ED80000}"/>
    <cellStyle name="SAPBEXHLevel3 4 5 2" xfId="55473" xr:uid="{00000000-0005-0000-0000-00007FD80000}"/>
    <cellStyle name="SAPBEXHLevel3 4 5 2 2" xfId="55474" xr:uid="{00000000-0005-0000-0000-000080D80000}"/>
    <cellStyle name="SAPBEXHLevel3 4 5 3" xfId="55475" xr:uid="{00000000-0005-0000-0000-000081D80000}"/>
    <cellStyle name="SAPBEXHLevel3 4 5 3 2" xfId="55476" xr:uid="{00000000-0005-0000-0000-000082D80000}"/>
    <cellStyle name="SAPBEXHLevel3 4 5 4" xfId="55477" xr:uid="{00000000-0005-0000-0000-000083D80000}"/>
    <cellStyle name="SAPBEXHLevel3 4 6" xfId="55478" xr:uid="{00000000-0005-0000-0000-000084D80000}"/>
    <cellStyle name="SAPBEXHLevel3 4 6 2" xfId="55479" xr:uid="{00000000-0005-0000-0000-000085D80000}"/>
    <cellStyle name="SAPBEXHLevel3 4 6 2 2" xfId="55480" xr:uid="{00000000-0005-0000-0000-000086D80000}"/>
    <cellStyle name="SAPBEXHLevel3 4 6 3" xfId="55481" xr:uid="{00000000-0005-0000-0000-000087D80000}"/>
    <cellStyle name="SAPBEXHLevel3 4 6 3 2" xfId="55482" xr:uid="{00000000-0005-0000-0000-000088D80000}"/>
    <cellStyle name="SAPBEXHLevel3 4 6 4" xfId="55483" xr:uid="{00000000-0005-0000-0000-000089D80000}"/>
    <cellStyle name="SAPBEXHLevel3 4 7" xfId="55484" xr:uid="{00000000-0005-0000-0000-00008AD80000}"/>
    <cellStyle name="SAPBEXHLevel3 4 7 2" xfId="55485" xr:uid="{00000000-0005-0000-0000-00008BD80000}"/>
    <cellStyle name="SAPBEXHLevel3 4 7 2 2" xfId="55486" xr:uid="{00000000-0005-0000-0000-00008CD80000}"/>
    <cellStyle name="SAPBEXHLevel3 4 7 3" xfId="55487" xr:uid="{00000000-0005-0000-0000-00008DD80000}"/>
    <cellStyle name="SAPBEXHLevel3 4 7 3 2" xfId="55488" xr:uid="{00000000-0005-0000-0000-00008ED80000}"/>
    <cellStyle name="SAPBEXHLevel3 4 7 4" xfId="55489" xr:uid="{00000000-0005-0000-0000-00008FD80000}"/>
    <cellStyle name="SAPBEXHLevel3 4 8" xfId="55490" xr:uid="{00000000-0005-0000-0000-000090D80000}"/>
    <cellStyle name="SAPBEXHLevel3 4 8 2" xfId="55491" xr:uid="{00000000-0005-0000-0000-000091D80000}"/>
    <cellStyle name="SAPBEXHLevel3 4 8 2 2" xfId="55492" xr:uid="{00000000-0005-0000-0000-000092D80000}"/>
    <cellStyle name="SAPBEXHLevel3 4 8 3" xfId="55493" xr:uid="{00000000-0005-0000-0000-000093D80000}"/>
    <cellStyle name="SAPBEXHLevel3 4 8 3 2" xfId="55494" xr:uid="{00000000-0005-0000-0000-000094D80000}"/>
    <cellStyle name="SAPBEXHLevel3 4 8 4" xfId="55495" xr:uid="{00000000-0005-0000-0000-000095D80000}"/>
    <cellStyle name="SAPBEXHLevel3 4 9" xfId="55496" xr:uid="{00000000-0005-0000-0000-000096D80000}"/>
    <cellStyle name="SAPBEXHLevel3 4 9 2" xfId="55497" xr:uid="{00000000-0005-0000-0000-000097D80000}"/>
    <cellStyle name="SAPBEXHLevel3 4_Aug" xfId="55498" xr:uid="{00000000-0005-0000-0000-000098D80000}"/>
    <cellStyle name="SAPBEXHLevel3 5" xfId="55499" xr:uid="{00000000-0005-0000-0000-000099D80000}"/>
    <cellStyle name="SAPBEXHLevel3 5 10" xfId="55500" xr:uid="{00000000-0005-0000-0000-00009AD80000}"/>
    <cellStyle name="SAPBEXHLevel3 5 10 2" xfId="55501" xr:uid="{00000000-0005-0000-0000-00009BD80000}"/>
    <cellStyle name="SAPBEXHLevel3 5 11" xfId="55502" xr:uid="{00000000-0005-0000-0000-00009CD80000}"/>
    <cellStyle name="SAPBEXHLevel3 5 2" xfId="55503" xr:uid="{00000000-0005-0000-0000-00009DD80000}"/>
    <cellStyle name="SAPBEXHLevel3 5 2 10" xfId="55504" xr:uid="{00000000-0005-0000-0000-00009ED80000}"/>
    <cellStyle name="SAPBEXHLevel3 5 2 10 2" xfId="55505" xr:uid="{00000000-0005-0000-0000-00009FD80000}"/>
    <cellStyle name="SAPBEXHLevel3 5 2 11" xfId="55506" xr:uid="{00000000-0005-0000-0000-0000A0D80000}"/>
    <cellStyle name="SAPBEXHLevel3 5 2 2" xfId="55507" xr:uid="{00000000-0005-0000-0000-0000A1D80000}"/>
    <cellStyle name="SAPBEXHLevel3 5 2 2 2" xfId="55508" xr:uid="{00000000-0005-0000-0000-0000A2D80000}"/>
    <cellStyle name="SAPBEXHLevel3 5 2 2 2 2" xfId="55509" xr:uid="{00000000-0005-0000-0000-0000A3D80000}"/>
    <cellStyle name="SAPBEXHLevel3 5 2 2 2 2 2" xfId="55510" xr:uid="{00000000-0005-0000-0000-0000A4D80000}"/>
    <cellStyle name="SAPBEXHLevel3 5 2 2 2 3" xfId="55511" xr:uid="{00000000-0005-0000-0000-0000A5D80000}"/>
    <cellStyle name="SAPBEXHLevel3 5 2 2 3" xfId="55512" xr:uid="{00000000-0005-0000-0000-0000A6D80000}"/>
    <cellStyle name="SAPBEXHLevel3 5 2 2 3 2" xfId="55513" xr:uid="{00000000-0005-0000-0000-0000A7D80000}"/>
    <cellStyle name="SAPBEXHLevel3 5 2 2 4" xfId="55514" xr:uid="{00000000-0005-0000-0000-0000A8D80000}"/>
    <cellStyle name="SAPBEXHLevel3 5 2 2 4 2" xfId="55515" xr:uid="{00000000-0005-0000-0000-0000A9D80000}"/>
    <cellStyle name="SAPBEXHLevel3 5 2 2 5" xfId="55516" xr:uid="{00000000-0005-0000-0000-0000AAD80000}"/>
    <cellStyle name="SAPBEXHLevel3 5 2 3" xfId="55517" xr:uid="{00000000-0005-0000-0000-0000ABD80000}"/>
    <cellStyle name="SAPBEXHLevel3 5 2 3 2" xfId="55518" xr:uid="{00000000-0005-0000-0000-0000ACD80000}"/>
    <cellStyle name="SAPBEXHLevel3 5 2 3 2 2" xfId="55519" xr:uid="{00000000-0005-0000-0000-0000ADD80000}"/>
    <cellStyle name="SAPBEXHLevel3 5 2 3 3" xfId="55520" xr:uid="{00000000-0005-0000-0000-0000AED80000}"/>
    <cellStyle name="SAPBEXHLevel3 5 2 3 3 2" xfId="55521" xr:uid="{00000000-0005-0000-0000-0000AFD80000}"/>
    <cellStyle name="SAPBEXHLevel3 5 2 3 4" xfId="55522" xr:uid="{00000000-0005-0000-0000-0000B0D80000}"/>
    <cellStyle name="SAPBEXHLevel3 5 2 3 4 2" xfId="55523" xr:uid="{00000000-0005-0000-0000-0000B1D80000}"/>
    <cellStyle name="SAPBEXHLevel3 5 2 3 5" xfId="55524" xr:uid="{00000000-0005-0000-0000-0000B2D80000}"/>
    <cellStyle name="SAPBEXHLevel3 5 2 4" xfId="55525" xr:uid="{00000000-0005-0000-0000-0000B3D80000}"/>
    <cellStyle name="SAPBEXHLevel3 5 2 4 2" xfId="55526" xr:uid="{00000000-0005-0000-0000-0000B4D80000}"/>
    <cellStyle name="SAPBEXHLevel3 5 2 4 2 2" xfId="55527" xr:uid="{00000000-0005-0000-0000-0000B5D80000}"/>
    <cellStyle name="SAPBEXHLevel3 5 2 4 3" xfId="55528" xr:uid="{00000000-0005-0000-0000-0000B6D80000}"/>
    <cellStyle name="SAPBEXHLevel3 5 2 4 3 2" xfId="55529" xr:uid="{00000000-0005-0000-0000-0000B7D80000}"/>
    <cellStyle name="SAPBEXHLevel3 5 2 4 4" xfId="55530" xr:uid="{00000000-0005-0000-0000-0000B8D80000}"/>
    <cellStyle name="SAPBEXHLevel3 5 2 5" xfId="55531" xr:uid="{00000000-0005-0000-0000-0000B9D80000}"/>
    <cellStyle name="SAPBEXHLevel3 5 2 5 2" xfId="55532" xr:uid="{00000000-0005-0000-0000-0000BAD80000}"/>
    <cellStyle name="SAPBEXHLevel3 5 2 5 2 2" xfId="55533" xr:uid="{00000000-0005-0000-0000-0000BBD80000}"/>
    <cellStyle name="SAPBEXHLevel3 5 2 5 3" xfId="55534" xr:uid="{00000000-0005-0000-0000-0000BCD80000}"/>
    <cellStyle name="SAPBEXHLevel3 5 2 5 3 2" xfId="55535" xr:uid="{00000000-0005-0000-0000-0000BDD80000}"/>
    <cellStyle name="SAPBEXHLevel3 5 2 5 4" xfId="55536" xr:uid="{00000000-0005-0000-0000-0000BED80000}"/>
    <cellStyle name="SAPBEXHLevel3 5 2 6" xfId="55537" xr:uid="{00000000-0005-0000-0000-0000BFD80000}"/>
    <cellStyle name="SAPBEXHLevel3 5 2 6 2" xfId="55538" xr:uid="{00000000-0005-0000-0000-0000C0D80000}"/>
    <cellStyle name="SAPBEXHLevel3 5 2 6 2 2" xfId="55539" xr:uid="{00000000-0005-0000-0000-0000C1D80000}"/>
    <cellStyle name="SAPBEXHLevel3 5 2 6 3" xfId="55540" xr:uid="{00000000-0005-0000-0000-0000C2D80000}"/>
    <cellStyle name="SAPBEXHLevel3 5 2 6 3 2" xfId="55541" xr:uid="{00000000-0005-0000-0000-0000C3D80000}"/>
    <cellStyle name="SAPBEXHLevel3 5 2 6 4" xfId="55542" xr:uid="{00000000-0005-0000-0000-0000C4D80000}"/>
    <cellStyle name="SAPBEXHLevel3 5 2 7" xfId="55543" xr:uid="{00000000-0005-0000-0000-0000C5D80000}"/>
    <cellStyle name="SAPBEXHLevel3 5 2 7 2" xfId="55544" xr:uid="{00000000-0005-0000-0000-0000C6D80000}"/>
    <cellStyle name="SAPBEXHLevel3 5 2 7 2 2" xfId="55545" xr:uid="{00000000-0005-0000-0000-0000C7D80000}"/>
    <cellStyle name="SAPBEXHLevel3 5 2 7 3" xfId="55546" xr:uid="{00000000-0005-0000-0000-0000C8D80000}"/>
    <cellStyle name="SAPBEXHLevel3 5 2 7 3 2" xfId="55547" xr:uid="{00000000-0005-0000-0000-0000C9D80000}"/>
    <cellStyle name="SAPBEXHLevel3 5 2 7 4" xfId="55548" xr:uid="{00000000-0005-0000-0000-0000CAD80000}"/>
    <cellStyle name="SAPBEXHLevel3 5 2 8" xfId="55549" xr:uid="{00000000-0005-0000-0000-0000CBD80000}"/>
    <cellStyle name="SAPBEXHLevel3 5 2 8 2" xfId="55550" xr:uid="{00000000-0005-0000-0000-0000CCD80000}"/>
    <cellStyle name="SAPBEXHLevel3 5 2 9" xfId="55551" xr:uid="{00000000-0005-0000-0000-0000CDD80000}"/>
    <cellStyle name="SAPBEXHLevel3 5 2 9 2" xfId="55552" xr:uid="{00000000-0005-0000-0000-0000CED80000}"/>
    <cellStyle name="SAPBEXHLevel3 5 3" xfId="55553" xr:uid="{00000000-0005-0000-0000-0000CFD80000}"/>
    <cellStyle name="SAPBEXHLevel3 5 3 2" xfId="55554" xr:uid="{00000000-0005-0000-0000-0000D0D80000}"/>
    <cellStyle name="SAPBEXHLevel3 5 3 2 2" xfId="55555" xr:uid="{00000000-0005-0000-0000-0000D1D80000}"/>
    <cellStyle name="SAPBEXHLevel3 5 3 2 2 2" xfId="55556" xr:uid="{00000000-0005-0000-0000-0000D2D80000}"/>
    <cellStyle name="SAPBEXHLevel3 5 3 2 3" xfId="55557" xr:uid="{00000000-0005-0000-0000-0000D3D80000}"/>
    <cellStyle name="SAPBEXHLevel3 5 3 3" xfId="55558" xr:uid="{00000000-0005-0000-0000-0000D4D80000}"/>
    <cellStyle name="SAPBEXHLevel3 5 3 3 2" xfId="55559" xr:uid="{00000000-0005-0000-0000-0000D5D80000}"/>
    <cellStyle name="SAPBEXHLevel3 5 3 4" xfId="55560" xr:uid="{00000000-0005-0000-0000-0000D6D80000}"/>
    <cellStyle name="SAPBEXHLevel3 5 3 4 2" xfId="55561" xr:uid="{00000000-0005-0000-0000-0000D7D80000}"/>
    <cellStyle name="SAPBEXHLevel3 5 3 5" xfId="55562" xr:uid="{00000000-0005-0000-0000-0000D8D80000}"/>
    <cellStyle name="SAPBEXHLevel3 5 4" xfId="55563" xr:uid="{00000000-0005-0000-0000-0000D9D80000}"/>
    <cellStyle name="SAPBEXHLevel3 5 4 2" xfId="55564" xr:uid="{00000000-0005-0000-0000-0000DAD80000}"/>
    <cellStyle name="SAPBEXHLevel3 5 4 2 2" xfId="55565" xr:uid="{00000000-0005-0000-0000-0000DBD80000}"/>
    <cellStyle name="SAPBEXHLevel3 5 4 3" xfId="55566" xr:uid="{00000000-0005-0000-0000-0000DCD80000}"/>
    <cellStyle name="SAPBEXHLevel3 5 4 3 2" xfId="55567" xr:uid="{00000000-0005-0000-0000-0000DDD80000}"/>
    <cellStyle name="SAPBEXHLevel3 5 4 4" xfId="55568" xr:uid="{00000000-0005-0000-0000-0000DED80000}"/>
    <cellStyle name="SAPBEXHLevel3 5 5" xfId="55569" xr:uid="{00000000-0005-0000-0000-0000DFD80000}"/>
    <cellStyle name="SAPBEXHLevel3 5 5 2" xfId="55570" xr:uid="{00000000-0005-0000-0000-0000E0D80000}"/>
    <cellStyle name="SAPBEXHLevel3 5 5 2 2" xfId="55571" xr:uid="{00000000-0005-0000-0000-0000E1D80000}"/>
    <cellStyle name="SAPBEXHLevel3 5 5 3" xfId="55572" xr:uid="{00000000-0005-0000-0000-0000E2D80000}"/>
    <cellStyle name="SAPBEXHLevel3 5 5 3 2" xfId="55573" xr:uid="{00000000-0005-0000-0000-0000E3D80000}"/>
    <cellStyle name="SAPBEXHLevel3 5 5 4" xfId="55574" xr:uid="{00000000-0005-0000-0000-0000E4D80000}"/>
    <cellStyle name="SAPBEXHLevel3 5 6" xfId="55575" xr:uid="{00000000-0005-0000-0000-0000E5D80000}"/>
    <cellStyle name="SAPBEXHLevel3 5 6 2" xfId="55576" xr:uid="{00000000-0005-0000-0000-0000E6D80000}"/>
    <cellStyle name="SAPBEXHLevel3 5 6 2 2" xfId="55577" xr:uid="{00000000-0005-0000-0000-0000E7D80000}"/>
    <cellStyle name="SAPBEXHLevel3 5 6 3" xfId="55578" xr:uid="{00000000-0005-0000-0000-0000E8D80000}"/>
    <cellStyle name="SAPBEXHLevel3 5 6 3 2" xfId="55579" xr:uid="{00000000-0005-0000-0000-0000E9D80000}"/>
    <cellStyle name="SAPBEXHLevel3 5 6 4" xfId="55580" xr:uid="{00000000-0005-0000-0000-0000EAD80000}"/>
    <cellStyle name="SAPBEXHLevel3 5 7" xfId="55581" xr:uid="{00000000-0005-0000-0000-0000EBD80000}"/>
    <cellStyle name="SAPBEXHLevel3 5 7 2" xfId="55582" xr:uid="{00000000-0005-0000-0000-0000ECD80000}"/>
    <cellStyle name="SAPBEXHLevel3 5 7 2 2" xfId="55583" xr:uid="{00000000-0005-0000-0000-0000EDD80000}"/>
    <cellStyle name="SAPBEXHLevel3 5 7 3" xfId="55584" xr:uid="{00000000-0005-0000-0000-0000EED80000}"/>
    <cellStyle name="SAPBEXHLevel3 5 7 3 2" xfId="55585" xr:uid="{00000000-0005-0000-0000-0000EFD80000}"/>
    <cellStyle name="SAPBEXHLevel3 5 7 4" xfId="55586" xr:uid="{00000000-0005-0000-0000-0000F0D80000}"/>
    <cellStyle name="SAPBEXHLevel3 5 8" xfId="55587" xr:uid="{00000000-0005-0000-0000-0000F1D80000}"/>
    <cellStyle name="SAPBEXHLevel3 5 8 2" xfId="55588" xr:uid="{00000000-0005-0000-0000-0000F2D80000}"/>
    <cellStyle name="SAPBEXHLevel3 5 9" xfId="55589" xr:uid="{00000000-0005-0000-0000-0000F3D80000}"/>
    <cellStyle name="SAPBEXHLevel3 5 9 2" xfId="55590" xr:uid="{00000000-0005-0000-0000-0000F4D80000}"/>
    <cellStyle name="SAPBEXHLevel3 5_Aug" xfId="55591" xr:uid="{00000000-0005-0000-0000-0000F5D80000}"/>
    <cellStyle name="SAPBEXHLevel3 6" xfId="55592" xr:uid="{00000000-0005-0000-0000-0000F6D80000}"/>
    <cellStyle name="SAPBEXHLevel3 6 2" xfId="55593" xr:uid="{00000000-0005-0000-0000-0000F7D80000}"/>
    <cellStyle name="SAPBEXHLevel3 6 3" xfId="55594" xr:uid="{00000000-0005-0000-0000-0000F8D80000}"/>
    <cellStyle name="SAPBEXHLevel3 7" xfId="55595" xr:uid="{00000000-0005-0000-0000-0000F9D80000}"/>
    <cellStyle name="SAPBEXHLevel3 7 10" xfId="55596" xr:uid="{00000000-0005-0000-0000-0000FAD80000}"/>
    <cellStyle name="SAPBEXHLevel3 7 2" xfId="55597" xr:uid="{00000000-0005-0000-0000-0000FBD80000}"/>
    <cellStyle name="SAPBEXHLevel3 7 2 2" xfId="55598" xr:uid="{00000000-0005-0000-0000-0000FCD80000}"/>
    <cellStyle name="SAPBEXHLevel3 7 2 2 2" xfId="55599" xr:uid="{00000000-0005-0000-0000-0000FDD80000}"/>
    <cellStyle name="SAPBEXHLevel3 7 2 2 2 2" xfId="55600" xr:uid="{00000000-0005-0000-0000-0000FED80000}"/>
    <cellStyle name="SAPBEXHLevel3 7 2 2 3" xfId="55601" xr:uid="{00000000-0005-0000-0000-0000FFD80000}"/>
    <cellStyle name="SAPBEXHLevel3 7 2 2 3 2" xfId="55602" xr:uid="{00000000-0005-0000-0000-000000D90000}"/>
    <cellStyle name="SAPBEXHLevel3 7 2 2 4" xfId="55603" xr:uid="{00000000-0005-0000-0000-000001D90000}"/>
    <cellStyle name="SAPBEXHLevel3 7 2 3" xfId="55604" xr:uid="{00000000-0005-0000-0000-000002D90000}"/>
    <cellStyle name="SAPBEXHLevel3 7 2 3 2" xfId="55605" xr:uid="{00000000-0005-0000-0000-000003D90000}"/>
    <cellStyle name="SAPBEXHLevel3 7 2 3 2 2" xfId="55606" xr:uid="{00000000-0005-0000-0000-000004D90000}"/>
    <cellStyle name="SAPBEXHLevel3 7 2 3 3" xfId="55607" xr:uid="{00000000-0005-0000-0000-000005D90000}"/>
    <cellStyle name="SAPBEXHLevel3 7 2 3 3 2" xfId="55608" xr:uid="{00000000-0005-0000-0000-000006D90000}"/>
    <cellStyle name="SAPBEXHLevel3 7 2 3 4" xfId="55609" xr:uid="{00000000-0005-0000-0000-000007D90000}"/>
    <cellStyle name="SAPBEXHLevel3 7 2 4" xfId="55610" xr:uid="{00000000-0005-0000-0000-000008D90000}"/>
    <cellStyle name="SAPBEXHLevel3 7 2 4 2" xfId="55611" xr:uid="{00000000-0005-0000-0000-000009D90000}"/>
    <cellStyle name="SAPBEXHLevel3 7 2 5" xfId="55612" xr:uid="{00000000-0005-0000-0000-00000AD90000}"/>
    <cellStyle name="SAPBEXHLevel3 7 2 5 2" xfId="55613" xr:uid="{00000000-0005-0000-0000-00000BD90000}"/>
    <cellStyle name="SAPBEXHLevel3 7 2 6" xfId="55614" xr:uid="{00000000-0005-0000-0000-00000CD90000}"/>
    <cellStyle name="SAPBEXHLevel3 7 3" xfId="55615" xr:uid="{00000000-0005-0000-0000-00000DD90000}"/>
    <cellStyle name="SAPBEXHLevel3 7 3 2" xfId="55616" xr:uid="{00000000-0005-0000-0000-00000ED90000}"/>
    <cellStyle name="SAPBEXHLevel3 7 3 2 2" xfId="55617" xr:uid="{00000000-0005-0000-0000-00000FD90000}"/>
    <cellStyle name="SAPBEXHLevel3 7 3 3" xfId="55618" xr:uid="{00000000-0005-0000-0000-000010D90000}"/>
    <cellStyle name="SAPBEXHLevel3 7 3 3 2" xfId="55619" xr:uid="{00000000-0005-0000-0000-000011D90000}"/>
    <cellStyle name="SAPBEXHLevel3 7 3 4" xfId="55620" xr:uid="{00000000-0005-0000-0000-000012D90000}"/>
    <cellStyle name="SAPBEXHLevel3 7 4" xfId="55621" xr:uid="{00000000-0005-0000-0000-000013D90000}"/>
    <cellStyle name="SAPBEXHLevel3 7 4 2" xfId="55622" xr:uid="{00000000-0005-0000-0000-000014D90000}"/>
    <cellStyle name="SAPBEXHLevel3 7 4 2 2" xfId="55623" xr:uid="{00000000-0005-0000-0000-000015D90000}"/>
    <cellStyle name="SAPBEXHLevel3 7 4 3" xfId="55624" xr:uid="{00000000-0005-0000-0000-000016D90000}"/>
    <cellStyle name="SAPBEXHLevel3 7 4 3 2" xfId="55625" xr:uid="{00000000-0005-0000-0000-000017D90000}"/>
    <cellStyle name="SAPBEXHLevel3 7 4 4" xfId="55626" xr:uid="{00000000-0005-0000-0000-000018D90000}"/>
    <cellStyle name="SAPBEXHLevel3 7 5" xfId="55627" xr:uid="{00000000-0005-0000-0000-000019D90000}"/>
    <cellStyle name="SAPBEXHLevel3 7 5 2" xfId="55628" xr:uid="{00000000-0005-0000-0000-00001AD90000}"/>
    <cellStyle name="SAPBEXHLevel3 7 5 2 2" xfId="55629" xr:uid="{00000000-0005-0000-0000-00001BD90000}"/>
    <cellStyle name="SAPBEXHLevel3 7 5 3" xfId="55630" xr:uid="{00000000-0005-0000-0000-00001CD90000}"/>
    <cellStyle name="SAPBEXHLevel3 7 5 3 2" xfId="55631" xr:uid="{00000000-0005-0000-0000-00001DD90000}"/>
    <cellStyle name="SAPBEXHLevel3 7 5 4" xfId="55632" xr:uid="{00000000-0005-0000-0000-00001ED90000}"/>
    <cellStyle name="SAPBEXHLevel3 7 6" xfId="55633" xr:uid="{00000000-0005-0000-0000-00001FD90000}"/>
    <cellStyle name="SAPBEXHLevel3 7 6 2" xfId="55634" xr:uid="{00000000-0005-0000-0000-000020D90000}"/>
    <cellStyle name="SAPBEXHLevel3 7 6 2 2" xfId="55635" xr:uid="{00000000-0005-0000-0000-000021D90000}"/>
    <cellStyle name="SAPBEXHLevel3 7 6 3" xfId="55636" xr:uid="{00000000-0005-0000-0000-000022D90000}"/>
    <cellStyle name="SAPBEXHLevel3 7 6 3 2" xfId="55637" xr:uid="{00000000-0005-0000-0000-000023D90000}"/>
    <cellStyle name="SAPBEXHLevel3 7 6 4" xfId="55638" xr:uid="{00000000-0005-0000-0000-000024D90000}"/>
    <cellStyle name="SAPBEXHLevel3 7 7" xfId="55639" xr:uid="{00000000-0005-0000-0000-000025D90000}"/>
    <cellStyle name="SAPBEXHLevel3 7 7 2" xfId="55640" xr:uid="{00000000-0005-0000-0000-000026D90000}"/>
    <cellStyle name="SAPBEXHLevel3 7 7 2 2" xfId="55641" xr:uid="{00000000-0005-0000-0000-000027D90000}"/>
    <cellStyle name="SAPBEXHLevel3 7 7 3" xfId="55642" xr:uid="{00000000-0005-0000-0000-000028D90000}"/>
    <cellStyle name="SAPBEXHLevel3 7 7 3 2" xfId="55643" xr:uid="{00000000-0005-0000-0000-000029D90000}"/>
    <cellStyle name="SAPBEXHLevel3 7 7 4" xfId="55644" xr:uid="{00000000-0005-0000-0000-00002AD90000}"/>
    <cellStyle name="SAPBEXHLevel3 7 8" xfId="55645" xr:uid="{00000000-0005-0000-0000-00002BD90000}"/>
    <cellStyle name="SAPBEXHLevel3 7 8 2" xfId="55646" xr:uid="{00000000-0005-0000-0000-00002CD90000}"/>
    <cellStyle name="SAPBEXHLevel3 7 9" xfId="55647" xr:uid="{00000000-0005-0000-0000-00002DD90000}"/>
    <cellStyle name="SAPBEXHLevel3 7 9 2" xfId="55648" xr:uid="{00000000-0005-0000-0000-00002ED90000}"/>
    <cellStyle name="SAPBEXHLevel3 8" xfId="55649" xr:uid="{00000000-0005-0000-0000-00002FD90000}"/>
    <cellStyle name="SAPBEXHLevel3 8 10" xfId="55650" xr:uid="{00000000-0005-0000-0000-000030D90000}"/>
    <cellStyle name="SAPBEXHLevel3 8 10 2" xfId="55651" xr:uid="{00000000-0005-0000-0000-000031D90000}"/>
    <cellStyle name="SAPBEXHLevel3 8 11" xfId="55652" xr:uid="{00000000-0005-0000-0000-000032D90000}"/>
    <cellStyle name="SAPBEXHLevel3 8 11 2" xfId="55653" xr:uid="{00000000-0005-0000-0000-000033D90000}"/>
    <cellStyle name="SAPBEXHLevel3 8 12" xfId="55654" xr:uid="{00000000-0005-0000-0000-000034D90000}"/>
    <cellStyle name="SAPBEXHLevel3 8 2" xfId="55655" xr:uid="{00000000-0005-0000-0000-000035D90000}"/>
    <cellStyle name="SAPBEXHLevel3 8 2 2" xfId="55656" xr:uid="{00000000-0005-0000-0000-000036D90000}"/>
    <cellStyle name="SAPBEXHLevel3 8 2 2 2" xfId="55657" xr:uid="{00000000-0005-0000-0000-000037D90000}"/>
    <cellStyle name="SAPBEXHLevel3 8 2 2 2 2" xfId="55658" xr:uid="{00000000-0005-0000-0000-000038D90000}"/>
    <cellStyle name="SAPBEXHLevel3 8 2 2 3" xfId="55659" xr:uid="{00000000-0005-0000-0000-000039D90000}"/>
    <cellStyle name="SAPBEXHLevel3 8 2 2 3 2" xfId="55660" xr:uid="{00000000-0005-0000-0000-00003AD90000}"/>
    <cellStyle name="SAPBEXHLevel3 8 2 2 4" xfId="55661" xr:uid="{00000000-0005-0000-0000-00003BD90000}"/>
    <cellStyle name="SAPBEXHLevel3 8 2 3" xfId="55662" xr:uid="{00000000-0005-0000-0000-00003CD90000}"/>
    <cellStyle name="SAPBEXHLevel3 8 2 3 2" xfId="55663" xr:uid="{00000000-0005-0000-0000-00003DD90000}"/>
    <cellStyle name="SAPBEXHLevel3 8 2 3 2 2" xfId="55664" xr:uid="{00000000-0005-0000-0000-00003ED90000}"/>
    <cellStyle name="SAPBEXHLevel3 8 2 3 3" xfId="55665" xr:uid="{00000000-0005-0000-0000-00003FD90000}"/>
    <cellStyle name="SAPBEXHLevel3 8 2 3 3 2" xfId="55666" xr:uid="{00000000-0005-0000-0000-000040D90000}"/>
    <cellStyle name="SAPBEXHLevel3 8 2 3 4" xfId="55667" xr:uid="{00000000-0005-0000-0000-000041D90000}"/>
    <cellStyle name="SAPBEXHLevel3 8 2 4" xfId="55668" xr:uid="{00000000-0005-0000-0000-000042D90000}"/>
    <cellStyle name="SAPBEXHLevel3 8 2 4 2" xfId="55669" xr:uid="{00000000-0005-0000-0000-000043D90000}"/>
    <cellStyle name="SAPBEXHLevel3 8 2 5" xfId="55670" xr:uid="{00000000-0005-0000-0000-000044D90000}"/>
    <cellStyle name="SAPBEXHLevel3 8 2 5 2" xfId="55671" xr:uid="{00000000-0005-0000-0000-000045D90000}"/>
    <cellStyle name="SAPBEXHLevel3 8 2 6" xfId="55672" xr:uid="{00000000-0005-0000-0000-000046D90000}"/>
    <cellStyle name="SAPBEXHLevel3 8 3" xfId="55673" xr:uid="{00000000-0005-0000-0000-000047D90000}"/>
    <cellStyle name="SAPBEXHLevel3 8 3 2" xfId="55674" xr:uid="{00000000-0005-0000-0000-000048D90000}"/>
    <cellStyle name="SAPBEXHLevel3 8 3 2 2" xfId="55675" xr:uid="{00000000-0005-0000-0000-000049D90000}"/>
    <cellStyle name="SAPBEXHLevel3 8 3 2 2 2" xfId="55676" xr:uid="{00000000-0005-0000-0000-00004AD90000}"/>
    <cellStyle name="SAPBEXHLevel3 8 3 2 3" xfId="55677" xr:uid="{00000000-0005-0000-0000-00004BD90000}"/>
    <cellStyle name="SAPBEXHLevel3 8 3 2 3 2" xfId="55678" xr:uid="{00000000-0005-0000-0000-00004CD90000}"/>
    <cellStyle name="SAPBEXHLevel3 8 3 2 4" xfId="55679" xr:uid="{00000000-0005-0000-0000-00004DD90000}"/>
    <cellStyle name="SAPBEXHLevel3 8 3 3" xfId="55680" xr:uid="{00000000-0005-0000-0000-00004ED90000}"/>
    <cellStyle name="SAPBEXHLevel3 8 3 3 2" xfId="55681" xr:uid="{00000000-0005-0000-0000-00004FD90000}"/>
    <cellStyle name="SAPBEXHLevel3 8 3 3 2 2" xfId="55682" xr:uid="{00000000-0005-0000-0000-000050D90000}"/>
    <cellStyle name="SAPBEXHLevel3 8 3 3 3" xfId="55683" xr:uid="{00000000-0005-0000-0000-000051D90000}"/>
    <cellStyle name="SAPBEXHLevel3 8 3 3 3 2" xfId="55684" xr:uid="{00000000-0005-0000-0000-000052D90000}"/>
    <cellStyle name="SAPBEXHLevel3 8 3 3 4" xfId="55685" xr:uid="{00000000-0005-0000-0000-000053D90000}"/>
    <cellStyle name="SAPBEXHLevel3 8 3 4" xfId="55686" xr:uid="{00000000-0005-0000-0000-000054D90000}"/>
    <cellStyle name="SAPBEXHLevel3 8 3 4 2" xfId="55687" xr:uid="{00000000-0005-0000-0000-000055D90000}"/>
    <cellStyle name="SAPBEXHLevel3 8 3 5" xfId="55688" xr:uid="{00000000-0005-0000-0000-000056D90000}"/>
    <cellStyle name="SAPBEXHLevel3 8 3 5 2" xfId="55689" xr:uid="{00000000-0005-0000-0000-000057D90000}"/>
    <cellStyle name="SAPBEXHLevel3 8 3 6" xfId="55690" xr:uid="{00000000-0005-0000-0000-000058D90000}"/>
    <cellStyle name="SAPBEXHLevel3 8 4" xfId="55691" xr:uid="{00000000-0005-0000-0000-000059D90000}"/>
    <cellStyle name="SAPBEXHLevel3 8 4 2" xfId="55692" xr:uid="{00000000-0005-0000-0000-00005AD90000}"/>
    <cellStyle name="SAPBEXHLevel3 8 4 2 2" xfId="55693" xr:uid="{00000000-0005-0000-0000-00005BD90000}"/>
    <cellStyle name="SAPBEXHLevel3 8 4 2 2 2" xfId="55694" xr:uid="{00000000-0005-0000-0000-00005CD90000}"/>
    <cellStyle name="SAPBEXHLevel3 8 4 2 2 2 2" xfId="55695" xr:uid="{00000000-0005-0000-0000-00005DD90000}"/>
    <cellStyle name="SAPBEXHLevel3 8 4 2 2 3" xfId="55696" xr:uid="{00000000-0005-0000-0000-00005ED90000}"/>
    <cellStyle name="SAPBEXHLevel3 8 4 2 2 3 2" xfId="55697" xr:uid="{00000000-0005-0000-0000-00005FD90000}"/>
    <cellStyle name="SAPBEXHLevel3 8 4 2 2 4" xfId="55698" xr:uid="{00000000-0005-0000-0000-000060D90000}"/>
    <cellStyle name="SAPBEXHLevel3 8 4 2 3" xfId="55699" xr:uid="{00000000-0005-0000-0000-000061D90000}"/>
    <cellStyle name="SAPBEXHLevel3 8 4 2 3 2" xfId="55700" xr:uid="{00000000-0005-0000-0000-000062D90000}"/>
    <cellStyle name="SAPBEXHLevel3 8 4 2 3 2 2" xfId="55701" xr:uid="{00000000-0005-0000-0000-000063D90000}"/>
    <cellStyle name="SAPBEXHLevel3 8 4 2 3 3" xfId="55702" xr:uid="{00000000-0005-0000-0000-000064D90000}"/>
    <cellStyle name="SAPBEXHLevel3 8 4 2 3 3 2" xfId="55703" xr:uid="{00000000-0005-0000-0000-000065D90000}"/>
    <cellStyle name="SAPBEXHLevel3 8 4 2 3 4" xfId="55704" xr:uid="{00000000-0005-0000-0000-000066D90000}"/>
    <cellStyle name="SAPBEXHLevel3 8 4 2 4" xfId="55705" xr:uid="{00000000-0005-0000-0000-000067D90000}"/>
    <cellStyle name="SAPBEXHLevel3 8 4 2 4 2" xfId="55706" xr:uid="{00000000-0005-0000-0000-000068D90000}"/>
    <cellStyle name="SAPBEXHLevel3 8 4 2 5" xfId="55707" xr:uid="{00000000-0005-0000-0000-000069D90000}"/>
    <cellStyle name="SAPBEXHLevel3 8 4 2 5 2" xfId="55708" xr:uid="{00000000-0005-0000-0000-00006AD90000}"/>
    <cellStyle name="SAPBEXHLevel3 8 4 2 6" xfId="55709" xr:uid="{00000000-0005-0000-0000-00006BD90000}"/>
    <cellStyle name="SAPBEXHLevel3 8 4 3" xfId="55710" xr:uid="{00000000-0005-0000-0000-00006CD90000}"/>
    <cellStyle name="SAPBEXHLevel3 8 4 3 2" xfId="55711" xr:uid="{00000000-0005-0000-0000-00006DD90000}"/>
    <cellStyle name="SAPBEXHLevel3 8 4 3 2 2" xfId="55712" xr:uid="{00000000-0005-0000-0000-00006ED90000}"/>
    <cellStyle name="SAPBEXHLevel3 8 4 3 3" xfId="55713" xr:uid="{00000000-0005-0000-0000-00006FD90000}"/>
    <cellStyle name="SAPBEXHLevel3 8 4 3 3 2" xfId="55714" xr:uid="{00000000-0005-0000-0000-000070D90000}"/>
    <cellStyle name="SAPBEXHLevel3 8 4 3 4" xfId="55715" xr:uid="{00000000-0005-0000-0000-000071D90000}"/>
    <cellStyle name="SAPBEXHLevel3 8 4 4" xfId="55716" xr:uid="{00000000-0005-0000-0000-000072D90000}"/>
    <cellStyle name="SAPBEXHLevel3 8 4 4 2" xfId="55717" xr:uid="{00000000-0005-0000-0000-000073D90000}"/>
    <cellStyle name="SAPBEXHLevel3 8 4 5" xfId="55718" xr:uid="{00000000-0005-0000-0000-000074D90000}"/>
    <cellStyle name="SAPBEXHLevel3 8 4 5 2" xfId="55719" xr:uid="{00000000-0005-0000-0000-000075D90000}"/>
    <cellStyle name="SAPBEXHLevel3 8 4 6" xfId="55720" xr:uid="{00000000-0005-0000-0000-000076D90000}"/>
    <cellStyle name="SAPBEXHLevel3 8 5" xfId="55721" xr:uid="{00000000-0005-0000-0000-000077D90000}"/>
    <cellStyle name="SAPBEXHLevel3 8 5 2" xfId="55722" xr:uid="{00000000-0005-0000-0000-000078D90000}"/>
    <cellStyle name="SAPBEXHLevel3 8 5 2 2" xfId="55723" xr:uid="{00000000-0005-0000-0000-000079D90000}"/>
    <cellStyle name="SAPBEXHLevel3 8 5 3" xfId="55724" xr:uid="{00000000-0005-0000-0000-00007AD90000}"/>
    <cellStyle name="SAPBEXHLevel3 8 5 3 2" xfId="55725" xr:uid="{00000000-0005-0000-0000-00007BD90000}"/>
    <cellStyle name="SAPBEXHLevel3 8 5 4" xfId="55726" xr:uid="{00000000-0005-0000-0000-00007CD90000}"/>
    <cellStyle name="SAPBEXHLevel3 8 6" xfId="55727" xr:uid="{00000000-0005-0000-0000-00007DD90000}"/>
    <cellStyle name="SAPBEXHLevel3 8 6 2" xfId="55728" xr:uid="{00000000-0005-0000-0000-00007ED90000}"/>
    <cellStyle name="SAPBEXHLevel3 8 6 2 2" xfId="55729" xr:uid="{00000000-0005-0000-0000-00007FD90000}"/>
    <cellStyle name="SAPBEXHLevel3 8 6 3" xfId="55730" xr:uid="{00000000-0005-0000-0000-000080D90000}"/>
    <cellStyle name="SAPBEXHLevel3 8 6 3 2" xfId="55731" xr:uid="{00000000-0005-0000-0000-000081D90000}"/>
    <cellStyle name="SAPBEXHLevel3 8 6 4" xfId="55732" xr:uid="{00000000-0005-0000-0000-000082D90000}"/>
    <cellStyle name="SAPBEXHLevel3 8 7" xfId="55733" xr:uid="{00000000-0005-0000-0000-000083D90000}"/>
    <cellStyle name="SAPBEXHLevel3 8 7 2" xfId="55734" xr:uid="{00000000-0005-0000-0000-000084D90000}"/>
    <cellStyle name="SAPBEXHLevel3 8 7 2 2" xfId="55735" xr:uid="{00000000-0005-0000-0000-000085D90000}"/>
    <cellStyle name="SAPBEXHLevel3 8 7 3" xfId="55736" xr:uid="{00000000-0005-0000-0000-000086D90000}"/>
    <cellStyle name="SAPBEXHLevel3 8 7 3 2" xfId="55737" xr:uid="{00000000-0005-0000-0000-000087D90000}"/>
    <cellStyle name="SAPBEXHLevel3 8 7 4" xfId="55738" xr:uid="{00000000-0005-0000-0000-000088D90000}"/>
    <cellStyle name="SAPBEXHLevel3 8 8" xfId="55739" xr:uid="{00000000-0005-0000-0000-000089D90000}"/>
    <cellStyle name="SAPBEXHLevel3 8 8 2" xfId="55740" xr:uid="{00000000-0005-0000-0000-00008AD90000}"/>
    <cellStyle name="SAPBEXHLevel3 8 8 2 2" xfId="55741" xr:uid="{00000000-0005-0000-0000-00008BD90000}"/>
    <cellStyle name="SAPBEXHLevel3 8 8 3" xfId="55742" xr:uid="{00000000-0005-0000-0000-00008CD90000}"/>
    <cellStyle name="SAPBEXHLevel3 8 8 3 2" xfId="55743" xr:uid="{00000000-0005-0000-0000-00008DD90000}"/>
    <cellStyle name="SAPBEXHLevel3 8 8 4" xfId="55744" xr:uid="{00000000-0005-0000-0000-00008ED90000}"/>
    <cellStyle name="SAPBEXHLevel3 8 9" xfId="55745" xr:uid="{00000000-0005-0000-0000-00008FD90000}"/>
    <cellStyle name="SAPBEXHLevel3 8 9 2" xfId="55746" xr:uid="{00000000-0005-0000-0000-000090D90000}"/>
    <cellStyle name="SAPBEXHLevel3 8 9 2 2" xfId="55747" xr:uid="{00000000-0005-0000-0000-000091D90000}"/>
    <cellStyle name="SAPBEXHLevel3 8 9 3" xfId="55748" xr:uid="{00000000-0005-0000-0000-000092D90000}"/>
    <cellStyle name="SAPBEXHLevel3 8 9 3 2" xfId="55749" xr:uid="{00000000-0005-0000-0000-000093D90000}"/>
    <cellStyle name="SAPBEXHLevel3 8 9 4" xfId="55750" xr:uid="{00000000-0005-0000-0000-000094D90000}"/>
    <cellStyle name="SAPBEXHLevel3 9" xfId="55751" xr:uid="{00000000-0005-0000-0000-000095D90000}"/>
    <cellStyle name="SAPBEXHLevel3 9 10" xfId="55752" xr:uid="{00000000-0005-0000-0000-000096D90000}"/>
    <cellStyle name="SAPBEXHLevel3 9 10 2" xfId="55753" xr:uid="{00000000-0005-0000-0000-000097D90000}"/>
    <cellStyle name="SAPBEXHLevel3 9 11" xfId="55754" xr:uid="{00000000-0005-0000-0000-000098D90000}"/>
    <cellStyle name="SAPBEXHLevel3 9 2" xfId="55755" xr:uid="{00000000-0005-0000-0000-000099D90000}"/>
    <cellStyle name="SAPBEXHLevel3 9 2 2" xfId="55756" xr:uid="{00000000-0005-0000-0000-00009AD90000}"/>
    <cellStyle name="SAPBEXHLevel3 9 2 2 2" xfId="55757" xr:uid="{00000000-0005-0000-0000-00009BD90000}"/>
    <cellStyle name="SAPBEXHLevel3 9 2 2 2 2" xfId="55758" xr:uid="{00000000-0005-0000-0000-00009CD90000}"/>
    <cellStyle name="SAPBEXHLevel3 9 2 2 3" xfId="55759" xr:uid="{00000000-0005-0000-0000-00009DD90000}"/>
    <cellStyle name="SAPBEXHLevel3 9 2 2 3 2" xfId="55760" xr:uid="{00000000-0005-0000-0000-00009ED90000}"/>
    <cellStyle name="SAPBEXHLevel3 9 2 2 4" xfId="55761" xr:uid="{00000000-0005-0000-0000-00009FD90000}"/>
    <cellStyle name="SAPBEXHLevel3 9 2 3" xfId="55762" xr:uid="{00000000-0005-0000-0000-0000A0D90000}"/>
    <cellStyle name="SAPBEXHLevel3 9 2 3 2" xfId="55763" xr:uid="{00000000-0005-0000-0000-0000A1D90000}"/>
    <cellStyle name="SAPBEXHLevel3 9 2 3 2 2" xfId="55764" xr:uid="{00000000-0005-0000-0000-0000A2D90000}"/>
    <cellStyle name="SAPBEXHLevel3 9 2 3 3" xfId="55765" xr:uid="{00000000-0005-0000-0000-0000A3D90000}"/>
    <cellStyle name="SAPBEXHLevel3 9 2 3 3 2" xfId="55766" xr:uid="{00000000-0005-0000-0000-0000A4D90000}"/>
    <cellStyle name="SAPBEXHLevel3 9 2 3 4" xfId="55767" xr:uid="{00000000-0005-0000-0000-0000A5D90000}"/>
    <cellStyle name="SAPBEXHLevel3 9 2 4" xfId="55768" xr:uid="{00000000-0005-0000-0000-0000A6D90000}"/>
    <cellStyle name="SAPBEXHLevel3 9 2 4 2" xfId="55769" xr:uid="{00000000-0005-0000-0000-0000A7D90000}"/>
    <cellStyle name="SAPBEXHLevel3 9 2 5" xfId="55770" xr:uid="{00000000-0005-0000-0000-0000A8D90000}"/>
    <cellStyle name="SAPBEXHLevel3 9 2 5 2" xfId="55771" xr:uid="{00000000-0005-0000-0000-0000A9D90000}"/>
    <cellStyle name="SAPBEXHLevel3 9 2 6" xfId="55772" xr:uid="{00000000-0005-0000-0000-0000AAD90000}"/>
    <cellStyle name="SAPBEXHLevel3 9 3" xfId="55773" xr:uid="{00000000-0005-0000-0000-0000ABD90000}"/>
    <cellStyle name="SAPBEXHLevel3 9 3 2" xfId="55774" xr:uid="{00000000-0005-0000-0000-0000ACD90000}"/>
    <cellStyle name="SAPBEXHLevel3 9 3 2 2" xfId="55775" xr:uid="{00000000-0005-0000-0000-0000ADD90000}"/>
    <cellStyle name="SAPBEXHLevel3 9 3 2 2 2" xfId="55776" xr:uid="{00000000-0005-0000-0000-0000AED90000}"/>
    <cellStyle name="SAPBEXHLevel3 9 3 2 3" xfId="55777" xr:uid="{00000000-0005-0000-0000-0000AFD90000}"/>
    <cellStyle name="SAPBEXHLevel3 9 3 2 3 2" xfId="55778" xr:uid="{00000000-0005-0000-0000-0000B0D90000}"/>
    <cellStyle name="SAPBEXHLevel3 9 3 2 4" xfId="55779" xr:uid="{00000000-0005-0000-0000-0000B1D90000}"/>
    <cellStyle name="SAPBEXHLevel3 9 3 3" xfId="55780" xr:uid="{00000000-0005-0000-0000-0000B2D90000}"/>
    <cellStyle name="SAPBEXHLevel3 9 3 3 2" xfId="55781" xr:uid="{00000000-0005-0000-0000-0000B3D90000}"/>
    <cellStyle name="SAPBEXHLevel3 9 3 3 2 2" xfId="55782" xr:uid="{00000000-0005-0000-0000-0000B4D90000}"/>
    <cellStyle name="SAPBEXHLevel3 9 3 3 3" xfId="55783" xr:uid="{00000000-0005-0000-0000-0000B5D90000}"/>
    <cellStyle name="SAPBEXHLevel3 9 3 3 3 2" xfId="55784" xr:uid="{00000000-0005-0000-0000-0000B6D90000}"/>
    <cellStyle name="SAPBEXHLevel3 9 3 3 4" xfId="55785" xr:uid="{00000000-0005-0000-0000-0000B7D90000}"/>
    <cellStyle name="SAPBEXHLevel3 9 3 4" xfId="55786" xr:uid="{00000000-0005-0000-0000-0000B8D90000}"/>
    <cellStyle name="SAPBEXHLevel3 9 3 4 2" xfId="55787" xr:uid="{00000000-0005-0000-0000-0000B9D90000}"/>
    <cellStyle name="SAPBEXHLevel3 9 3 5" xfId="55788" xr:uid="{00000000-0005-0000-0000-0000BAD90000}"/>
    <cellStyle name="SAPBEXHLevel3 9 3 5 2" xfId="55789" xr:uid="{00000000-0005-0000-0000-0000BBD90000}"/>
    <cellStyle name="SAPBEXHLevel3 9 3 6" xfId="55790" xr:uid="{00000000-0005-0000-0000-0000BCD90000}"/>
    <cellStyle name="SAPBEXHLevel3 9 4" xfId="55791" xr:uid="{00000000-0005-0000-0000-0000BDD90000}"/>
    <cellStyle name="SAPBEXHLevel3 9 4 2" xfId="55792" xr:uid="{00000000-0005-0000-0000-0000BED90000}"/>
    <cellStyle name="SAPBEXHLevel3 9 4 2 2" xfId="55793" xr:uid="{00000000-0005-0000-0000-0000BFD90000}"/>
    <cellStyle name="SAPBEXHLevel3 9 4 2 2 2" xfId="55794" xr:uid="{00000000-0005-0000-0000-0000C0D90000}"/>
    <cellStyle name="SAPBEXHLevel3 9 4 2 2 2 2" xfId="55795" xr:uid="{00000000-0005-0000-0000-0000C1D90000}"/>
    <cellStyle name="SAPBEXHLevel3 9 4 2 2 3" xfId="55796" xr:uid="{00000000-0005-0000-0000-0000C2D90000}"/>
    <cellStyle name="SAPBEXHLevel3 9 4 2 2 3 2" xfId="55797" xr:uid="{00000000-0005-0000-0000-0000C3D90000}"/>
    <cellStyle name="SAPBEXHLevel3 9 4 2 2 4" xfId="55798" xr:uid="{00000000-0005-0000-0000-0000C4D90000}"/>
    <cellStyle name="SAPBEXHLevel3 9 4 2 3" xfId="55799" xr:uid="{00000000-0005-0000-0000-0000C5D90000}"/>
    <cellStyle name="SAPBEXHLevel3 9 4 2 3 2" xfId="55800" xr:uid="{00000000-0005-0000-0000-0000C6D90000}"/>
    <cellStyle name="SAPBEXHLevel3 9 4 2 3 2 2" xfId="55801" xr:uid="{00000000-0005-0000-0000-0000C7D90000}"/>
    <cellStyle name="SAPBEXHLevel3 9 4 2 3 3" xfId="55802" xr:uid="{00000000-0005-0000-0000-0000C8D90000}"/>
    <cellStyle name="SAPBEXHLevel3 9 4 2 3 3 2" xfId="55803" xr:uid="{00000000-0005-0000-0000-0000C9D90000}"/>
    <cellStyle name="SAPBEXHLevel3 9 4 2 3 4" xfId="55804" xr:uid="{00000000-0005-0000-0000-0000CAD90000}"/>
    <cellStyle name="SAPBEXHLevel3 9 4 2 4" xfId="55805" xr:uid="{00000000-0005-0000-0000-0000CBD90000}"/>
    <cellStyle name="SAPBEXHLevel3 9 4 2 4 2" xfId="55806" xr:uid="{00000000-0005-0000-0000-0000CCD90000}"/>
    <cellStyle name="SAPBEXHLevel3 9 4 2 5" xfId="55807" xr:uid="{00000000-0005-0000-0000-0000CDD90000}"/>
    <cellStyle name="SAPBEXHLevel3 9 4 2 5 2" xfId="55808" xr:uid="{00000000-0005-0000-0000-0000CED90000}"/>
    <cellStyle name="SAPBEXHLevel3 9 4 2 6" xfId="55809" xr:uid="{00000000-0005-0000-0000-0000CFD90000}"/>
    <cellStyle name="SAPBEXHLevel3 9 4 3" xfId="55810" xr:uid="{00000000-0005-0000-0000-0000D0D90000}"/>
    <cellStyle name="SAPBEXHLevel3 9 4 3 2" xfId="55811" xr:uid="{00000000-0005-0000-0000-0000D1D90000}"/>
    <cellStyle name="SAPBEXHLevel3 9 4 3 2 2" xfId="55812" xr:uid="{00000000-0005-0000-0000-0000D2D90000}"/>
    <cellStyle name="SAPBEXHLevel3 9 4 3 3" xfId="55813" xr:uid="{00000000-0005-0000-0000-0000D3D90000}"/>
    <cellStyle name="SAPBEXHLevel3 9 4 3 3 2" xfId="55814" xr:uid="{00000000-0005-0000-0000-0000D4D90000}"/>
    <cellStyle name="SAPBEXHLevel3 9 4 3 4" xfId="55815" xr:uid="{00000000-0005-0000-0000-0000D5D90000}"/>
    <cellStyle name="SAPBEXHLevel3 9 4 4" xfId="55816" xr:uid="{00000000-0005-0000-0000-0000D6D90000}"/>
    <cellStyle name="SAPBEXHLevel3 9 4 4 2" xfId="55817" xr:uid="{00000000-0005-0000-0000-0000D7D90000}"/>
    <cellStyle name="SAPBEXHLevel3 9 4 5" xfId="55818" xr:uid="{00000000-0005-0000-0000-0000D8D90000}"/>
    <cellStyle name="SAPBEXHLevel3 9 4 5 2" xfId="55819" xr:uid="{00000000-0005-0000-0000-0000D9D90000}"/>
    <cellStyle name="SAPBEXHLevel3 9 4 6" xfId="55820" xr:uid="{00000000-0005-0000-0000-0000DAD90000}"/>
    <cellStyle name="SAPBEXHLevel3 9 5" xfId="55821" xr:uid="{00000000-0005-0000-0000-0000DBD90000}"/>
    <cellStyle name="SAPBEXHLevel3 9 5 2" xfId="55822" xr:uid="{00000000-0005-0000-0000-0000DCD90000}"/>
    <cellStyle name="SAPBEXHLevel3 9 5 2 2" xfId="55823" xr:uid="{00000000-0005-0000-0000-0000DDD90000}"/>
    <cellStyle name="SAPBEXHLevel3 9 5 3" xfId="55824" xr:uid="{00000000-0005-0000-0000-0000DED90000}"/>
    <cellStyle name="SAPBEXHLevel3 9 5 3 2" xfId="55825" xr:uid="{00000000-0005-0000-0000-0000DFD90000}"/>
    <cellStyle name="SAPBEXHLevel3 9 5 4" xfId="55826" xr:uid="{00000000-0005-0000-0000-0000E0D90000}"/>
    <cellStyle name="SAPBEXHLevel3 9 6" xfId="55827" xr:uid="{00000000-0005-0000-0000-0000E1D90000}"/>
    <cellStyle name="SAPBEXHLevel3 9 6 2" xfId="55828" xr:uid="{00000000-0005-0000-0000-0000E2D90000}"/>
    <cellStyle name="SAPBEXHLevel3 9 6 2 2" xfId="55829" xr:uid="{00000000-0005-0000-0000-0000E3D90000}"/>
    <cellStyle name="SAPBEXHLevel3 9 6 3" xfId="55830" xr:uid="{00000000-0005-0000-0000-0000E4D90000}"/>
    <cellStyle name="SAPBEXHLevel3 9 6 3 2" xfId="55831" xr:uid="{00000000-0005-0000-0000-0000E5D90000}"/>
    <cellStyle name="SAPBEXHLevel3 9 6 4" xfId="55832" xr:uid="{00000000-0005-0000-0000-0000E6D90000}"/>
    <cellStyle name="SAPBEXHLevel3 9 7" xfId="55833" xr:uid="{00000000-0005-0000-0000-0000E7D90000}"/>
    <cellStyle name="SAPBEXHLevel3 9 7 2" xfId="55834" xr:uid="{00000000-0005-0000-0000-0000E8D90000}"/>
    <cellStyle name="SAPBEXHLevel3 9 7 2 2" xfId="55835" xr:uid="{00000000-0005-0000-0000-0000E9D90000}"/>
    <cellStyle name="SAPBEXHLevel3 9 7 3" xfId="55836" xr:uid="{00000000-0005-0000-0000-0000EAD90000}"/>
    <cellStyle name="SAPBEXHLevel3 9 7 3 2" xfId="55837" xr:uid="{00000000-0005-0000-0000-0000EBD90000}"/>
    <cellStyle name="SAPBEXHLevel3 9 7 4" xfId="55838" xr:uid="{00000000-0005-0000-0000-0000ECD90000}"/>
    <cellStyle name="SAPBEXHLevel3 9 8" xfId="55839" xr:uid="{00000000-0005-0000-0000-0000EDD90000}"/>
    <cellStyle name="SAPBEXHLevel3 9 8 2" xfId="55840" xr:uid="{00000000-0005-0000-0000-0000EED90000}"/>
    <cellStyle name="SAPBEXHLevel3 9 8 2 2" xfId="55841" xr:uid="{00000000-0005-0000-0000-0000EFD90000}"/>
    <cellStyle name="SAPBEXHLevel3 9 8 3" xfId="55842" xr:uid="{00000000-0005-0000-0000-0000F0D90000}"/>
    <cellStyle name="SAPBEXHLevel3 9 8 3 2" xfId="55843" xr:uid="{00000000-0005-0000-0000-0000F1D90000}"/>
    <cellStyle name="SAPBEXHLevel3 9 8 4" xfId="55844" xr:uid="{00000000-0005-0000-0000-0000F2D90000}"/>
    <cellStyle name="SAPBEXHLevel3 9 9" xfId="55845" xr:uid="{00000000-0005-0000-0000-0000F3D90000}"/>
    <cellStyle name="SAPBEXHLevel3 9 9 2" xfId="55846" xr:uid="{00000000-0005-0000-0000-0000F4D90000}"/>
    <cellStyle name="SAPBEXHLevel3_Aug" xfId="55847" xr:uid="{00000000-0005-0000-0000-0000F5D90000}"/>
    <cellStyle name="SAPBEXHLevel3X" xfId="55848" xr:uid="{00000000-0005-0000-0000-0000F6D90000}"/>
    <cellStyle name="SAPBEXHLevel3X 10" xfId="55849" xr:uid="{00000000-0005-0000-0000-0000F7D90000}"/>
    <cellStyle name="SAPBEXHLevel3X 10 2" xfId="55850" xr:uid="{00000000-0005-0000-0000-0000F8D90000}"/>
    <cellStyle name="SAPBEXHLevel3X 10 2 2" xfId="55851" xr:uid="{00000000-0005-0000-0000-0000F9D90000}"/>
    <cellStyle name="SAPBEXHLevel3X 10 3" xfId="55852" xr:uid="{00000000-0005-0000-0000-0000FAD90000}"/>
    <cellStyle name="SAPBEXHLevel3X 10 3 2" xfId="55853" xr:uid="{00000000-0005-0000-0000-0000FBD90000}"/>
    <cellStyle name="SAPBEXHLevel3X 10 4" xfId="55854" xr:uid="{00000000-0005-0000-0000-0000FCD90000}"/>
    <cellStyle name="SAPBEXHLevel3X 11" xfId="55855" xr:uid="{00000000-0005-0000-0000-0000FDD90000}"/>
    <cellStyle name="SAPBEXHLevel3X 11 2" xfId="55856" xr:uid="{00000000-0005-0000-0000-0000FED90000}"/>
    <cellStyle name="SAPBEXHLevel3X 11 2 2" xfId="55857" xr:uid="{00000000-0005-0000-0000-0000FFD90000}"/>
    <cellStyle name="SAPBEXHLevel3X 11 3" xfId="55858" xr:uid="{00000000-0005-0000-0000-000000DA0000}"/>
    <cellStyle name="SAPBEXHLevel3X 11 3 2" xfId="55859" xr:uid="{00000000-0005-0000-0000-000001DA0000}"/>
    <cellStyle name="SAPBEXHLevel3X 11 4" xfId="55860" xr:uid="{00000000-0005-0000-0000-000002DA0000}"/>
    <cellStyle name="SAPBEXHLevel3X 12" xfId="55861" xr:uid="{00000000-0005-0000-0000-000003DA0000}"/>
    <cellStyle name="SAPBEXHLevel3X 12 2" xfId="55862" xr:uid="{00000000-0005-0000-0000-000004DA0000}"/>
    <cellStyle name="SAPBEXHLevel3X 13" xfId="55863" xr:uid="{00000000-0005-0000-0000-000005DA0000}"/>
    <cellStyle name="SAPBEXHLevel3X 13 2" xfId="55864" xr:uid="{00000000-0005-0000-0000-000006DA0000}"/>
    <cellStyle name="SAPBEXHLevel3X 14" xfId="55865" xr:uid="{00000000-0005-0000-0000-000007DA0000}"/>
    <cellStyle name="SAPBEXHLevel3X 14 2" xfId="55866" xr:uid="{00000000-0005-0000-0000-000008DA0000}"/>
    <cellStyle name="SAPBEXHLevel3X 15" xfId="55867" xr:uid="{00000000-0005-0000-0000-000009DA0000}"/>
    <cellStyle name="SAPBEXHLevel3X 16" xfId="55868" xr:uid="{00000000-0005-0000-0000-00000ADA0000}"/>
    <cellStyle name="SAPBEXHLevel3X 2" xfId="55869" xr:uid="{00000000-0005-0000-0000-00000BDA0000}"/>
    <cellStyle name="SAPBEXHLevel3X 2 10" xfId="55870" xr:uid="{00000000-0005-0000-0000-00000CDA0000}"/>
    <cellStyle name="SAPBEXHLevel3X 2 10 2" xfId="55871" xr:uid="{00000000-0005-0000-0000-00000DDA0000}"/>
    <cellStyle name="SAPBEXHLevel3X 2 11" xfId="55872" xr:uid="{00000000-0005-0000-0000-00000EDA0000}"/>
    <cellStyle name="SAPBEXHLevel3X 2 2" xfId="55873" xr:uid="{00000000-0005-0000-0000-00000FDA0000}"/>
    <cellStyle name="SAPBEXHLevel3X 2 2 2" xfId="55874" xr:uid="{00000000-0005-0000-0000-000010DA0000}"/>
    <cellStyle name="SAPBEXHLevel3X 2 2 2 2" xfId="55875" xr:uid="{00000000-0005-0000-0000-000011DA0000}"/>
    <cellStyle name="SAPBEXHLevel3X 2 2 2 2 2" xfId="55876" xr:uid="{00000000-0005-0000-0000-000012DA0000}"/>
    <cellStyle name="SAPBEXHLevel3X 2 2 2 3" xfId="55877" xr:uid="{00000000-0005-0000-0000-000013DA0000}"/>
    <cellStyle name="SAPBEXHLevel3X 2 2 2 3 2" xfId="55878" xr:uid="{00000000-0005-0000-0000-000014DA0000}"/>
    <cellStyle name="SAPBEXHLevel3X 2 2 2 4" xfId="55879" xr:uid="{00000000-0005-0000-0000-000015DA0000}"/>
    <cellStyle name="SAPBEXHLevel3X 2 2 3" xfId="55880" xr:uid="{00000000-0005-0000-0000-000016DA0000}"/>
    <cellStyle name="SAPBEXHLevel3X 2 2 3 2" xfId="55881" xr:uid="{00000000-0005-0000-0000-000017DA0000}"/>
    <cellStyle name="SAPBEXHLevel3X 2 2 3 2 2" xfId="55882" xr:uid="{00000000-0005-0000-0000-000018DA0000}"/>
    <cellStyle name="SAPBEXHLevel3X 2 2 3 3" xfId="55883" xr:uid="{00000000-0005-0000-0000-000019DA0000}"/>
    <cellStyle name="SAPBEXHLevel3X 2 2 3 3 2" xfId="55884" xr:uid="{00000000-0005-0000-0000-00001ADA0000}"/>
    <cellStyle name="SAPBEXHLevel3X 2 2 3 4" xfId="55885" xr:uid="{00000000-0005-0000-0000-00001BDA0000}"/>
    <cellStyle name="SAPBEXHLevel3X 2 2 4" xfId="55886" xr:uid="{00000000-0005-0000-0000-00001CDA0000}"/>
    <cellStyle name="SAPBEXHLevel3X 2 2 4 2" xfId="55887" xr:uid="{00000000-0005-0000-0000-00001DDA0000}"/>
    <cellStyle name="SAPBEXHLevel3X 2 2 4 2 2" xfId="55888" xr:uid="{00000000-0005-0000-0000-00001EDA0000}"/>
    <cellStyle name="SAPBEXHLevel3X 2 2 4 3" xfId="55889" xr:uid="{00000000-0005-0000-0000-00001FDA0000}"/>
    <cellStyle name="SAPBEXHLevel3X 2 2 4 3 2" xfId="55890" xr:uid="{00000000-0005-0000-0000-000020DA0000}"/>
    <cellStyle name="SAPBEXHLevel3X 2 2 4 4" xfId="55891" xr:uid="{00000000-0005-0000-0000-000021DA0000}"/>
    <cellStyle name="SAPBEXHLevel3X 2 2 5" xfId="55892" xr:uid="{00000000-0005-0000-0000-000022DA0000}"/>
    <cellStyle name="SAPBEXHLevel3X 2 2 5 2" xfId="55893" xr:uid="{00000000-0005-0000-0000-000023DA0000}"/>
    <cellStyle name="SAPBEXHLevel3X 2 2 6" xfId="55894" xr:uid="{00000000-0005-0000-0000-000024DA0000}"/>
    <cellStyle name="SAPBEXHLevel3X 2 2 6 2" xfId="55895" xr:uid="{00000000-0005-0000-0000-000025DA0000}"/>
    <cellStyle name="SAPBEXHLevel3X 2 2 7" xfId="55896" xr:uid="{00000000-0005-0000-0000-000026DA0000}"/>
    <cellStyle name="SAPBEXHLevel3X 2 3" xfId="55897" xr:uid="{00000000-0005-0000-0000-000027DA0000}"/>
    <cellStyle name="SAPBEXHLevel3X 2 3 2" xfId="55898" xr:uid="{00000000-0005-0000-0000-000028DA0000}"/>
    <cellStyle name="SAPBEXHLevel3X 2 3 2 2" xfId="55899" xr:uid="{00000000-0005-0000-0000-000029DA0000}"/>
    <cellStyle name="SAPBEXHLevel3X 2 3 3" xfId="55900" xr:uid="{00000000-0005-0000-0000-00002ADA0000}"/>
    <cellStyle name="SAPBEXHLevel3X 2 3 3 2" xfId="55901" xr:uid="{00000000-0005-0000-0000-00002BDA0000}"/>
    <cellStyle name="SAPBEXHLevel3X 2 3 4" xfId="55902" xr:uid="{00000000-0005-0000-0000-00002CDA0000}"/>
    <cellStyle name="SAPBEXHLevel3X 2 4" xfId="55903" xr:uid="{00000000-0005-0000-0000-00002DDA0000}"/>
    <cellStyle name="SAPBEXHLevel3X 2 4 2" xfId="55904" xr:uid="{00000000-0005-0000-0000-00002EDA0000}"/>
    <cellStyle name="SAPBEXHLevel3X 2 4 2 2" xfId="55905" xr:uid="{00000000-0005-0000-0000-00002FDA0000}"/>
    <cellStyle name="SAPBEXHLevel3X 2 4 3" xfId="55906" xr:uid="{00000000-0005-0000-0000-000030DA0000}"/>
    <cellStyle name="SAPBEXHLevel3X 2 4 3 2" xfId="55907" xr:uid="{00000000-0005-0000-0000-000031DA0000}"/>
    <cellStyle name="SAPBEXHLevel3X 2 4 4" xfId="55908" xr:uid="{00000000-0005-0000-0000-000032DA0000}"/>
    <cellStyle name="SAPBEXHLevel3X 2 5" xfId="55909" xr:uid="{00000000-0005-0000-0000-000033DA0000}"/>
    <cellStyle name="SAPBEXHLevel3X 2 5 2" xfId="55910" xr:uid="{00000000-0005-0000-0000-000034DA0000}"/>
    <cellStyle name="SAPBEXHLevel3X 2 5 2 2" xfId="55911" xr:uid="{00000000-0005-0000-0000-000035DA0000}"/>
    <cellStyle name="SAPBEXHLevel3X 2 5 3" xfId="55912" xr:uid="{00000000-0005-0000-0000-000036DA0000}"/>
    <cellStyle name="SAPBEXHLevel3X 2 5 3 2" xfId="55913" xr:uid="{00000000-0005-0000-0000-000037DA0000}"/>
    <cellStyle name="SAPBEXHLevel3X 2 5 4" xfId="55914" xr:uid="{00000000-0005-0000-0000-000038DA0000}"/>
    <cellStyle name="SAPBEXHLevel3X 2 6" xfId="55915" xr:uid="{00000000-0005-0000-0000-000039DA0000}"/>
    <cellStyle name="SAPBEXHLevel3X 2 6 2" xfId="55916" xr:uid="{00000000-0005-0000-0000-00003ADA0000}"/>
    <cellStyle name="SAPBEXHLevel3X 2 6 2 2" xfId="55917" xr:uid="{00000000-0005-0000-0000-00003BDA0000}"/>
    <cellStyle name="SAPBEXHLevel3X 2 6 3" xfId="55918" xr:uid="{00000000-0005-0000-0000-00003CDA0000}"/>
    <cellStyle name="SAPBEXHLevel3X 2 6 3 2" xfId="55919" xr:uid="{00000000-0005-0000-0000-00003DDA0000}"/>
    <cellStyle name="SAPBEXHLevel3X 2 6 4" xfId="55920" xr:uid="{00000000-0005-0000-0000-00003EDA0000}"/>
    <cellStyle name="SAPBEXHLevel3X 2 7" xfId="55921" xr:uid="{00000000-0005-0000-0000-00003FDA0000}"/>
    <cellStyle name="SAPBEXHLevel3X 2 7 2" xfId="55922" xr:uid="{00000000-0005-0000-0000-000040DA0000}"/>
    <cellStyle name="SAPBEXHLevel3X 2 7 2 2" xfId="55923" xr:uid="{00000000-0005-0000-0000-000041DA0000}"/>
    <cellStyle name="SAPBEXHLevel3X 2 7 3" xfId="55924" xr:uid="{00000000-0005-0000-0000-000042DA0000}"/>
    <cellStyle name="SAPBEXHLevel3X 2 7 3 2" xfId="55925" xr:uid="{00000000-0005-0000-0000-000043DA0000}"/>
    <cellStyle name="SAPBEXHLevel3X 2 7 4" xfId="55926" xr:uid="{00000000-0005-0000-0000-000044DA0000}"/>
    <cellStyle name="SAPBEXHLevel3X 2 8" xfId="55927" xr:uid="{00000000-0005-0000-0000-000045DA0000}"/>
    <cellStyle name="SAPBEXHLevel3X 2 8 2" xfId="55928" xr:uid="{00000000-0005-0000-0000-000046DA0000}"/>
    <cellStyle name="SAPBEXHLevel3X 2 9" xfId="55929" xr:uid="{00000000-0005-0000-0000-000047DA0000}"/>
    <cellStyle name="SAPBEXHLevel3X 2 9 2" xfId="55930" xr:uid="{00000000-0005-0000-0000-000048DA0000}"/>
    <cellStyle name="SAPBEXHLevel3X 3" xfId="55931" xr:uid="{00000000-0005-0000-0000-000049DA0000}"/>
    <cellStyle name="SAPBEXHLevel3X 3 10" xfId="55932" xr:uid="{00000000-0005-0000-0000-00004ADA0000}"/>
    <cellStyle name="SAPBEXHLevel3X 3 10 2" xfId="55933" xr:uid="{00000000-0005-0000-0000-00004BDA0000}"/>
    <cellStyle name="SAPBEXHLevel3X 3 11" xfId="55934" xr:uid="{00000000-0005-0000-0000-00004CDA0000}"/>
    <cellStyle name="SAPBEXHLevel3X 3 11 2" xfId="55935" xr:uid="{00000000-0005-0000-0000-00004DDA0000}"/>
    <cellStyle name="SAPBEXHLevel3X 3 12" xfId="55936" xr:uid="{00000000-0005-0000-0000-00004EDA0000}"/>
    <cellStyle name="SAPBEXHLevel3X 3 13" xfId="55937" xr:uid="{00000000-0005-0000-0000-00004FDA0000}"/>
    <cellStyle name="SAPBEXHLevel3X 3 2" xfId="55938" xr:uid="{00000000-0005-0000-0000-000050DA0000}"/>
    <cellStyle name="SAPBEXHLevel3X 3 2 10" xfId="55939" xr:uid="{00000000-0005-0000-0000-000051DA0000}"/>
    <cellStyle name="SAPBEXHLevel3X 3 2 10 2" xfId="55940" xr:uid="{00000000-0005-0000-0000-000052DA0000}"/>
    <cellStyle name="SAPBEXHLevel3X 3 2 11" xfId="55941" xr:uid="{00000000-0005-0000-0000-000053DA0000}"/>
    <cellStyle name="SAPBEXHLevel3X 3 2 2" xfId="55942" xr:uid="{00000000-0005-0000-0000-000054DA0000}"/>
    <cellStyle name="SAPBEXHLevel3X 3 2 2 2" xfId="55943" xr:uid="{00000000-0005-0000-0000-000055DA0000}"/>
    <cellStyle name="SAPBEXHLevel3X 3 2 2 2 2" xfId="55944" xr:uid="{00000000-0005-0000-0000-000056DA0000}"/>
    <cellStyle name="SAPBEXHLevel3X 3 2 2 2 2 2" xfId="55945" xr:uid="{00000000-0005-0000-0000-000057DA0000}"/>
    <cellStyle name="SAPBEXHLevel3X 3 2 2 2 3" xfId="55946" xr:uid="{00000000-0005-0000-0000-000058DA0000}"/>
    <cellStyle name="SAPBEXHLevel3X 3 2 2 2 3 2" xfId="55947" xr:uid="{00000000-0005-0000-0000-000059DA0000}"/>
    <cellStyle name="SAPBEXHLevel3X 3 2 2 2 4" xfId="55948" xr:uid="{00000000-0005-0000-0000-00005ADA0000}"/>
    <cellStyle name="SAPBEXHLevel3X 3 2 2 3" xfId="55949" xr:uid="{00000000-0005-0000-0000-00005BDA0000}"/>
    <cellStyle name="SAPBEXHLevel3X 3 2 2 3 2" xfId="55950" xr:uid="{00000000-0005-0000-0000-00005CDA0000}"/>
    <cellStyle name="SAPBEXHLevel3X 3 2 2 3 2 2" xfId="55951" xr:uid="{00000000-0005-0000-0000-00005DDA0000}"/>
    <cellStyle name="SAPBEXHLevel3X 3 2 2 3 3" xfId="55952" xr:uid="{00000000-0005-0000-0000-00005EDA0000}"/>
    <cellStyle name="SAPBEXHLevel3X 3 2 2 4" xfId="55953" xr:uid="{00000000-0005-0000-0000-00005FDA0000}"/>
    <cellStyle name="SAPBEXHLevel3X 3 2 2 4 2" xfId="55954" xr:uid="{00000000-0005-0000-0000-000060DA0000}"/>
    <cellStyle name="SAPBEXHLevel3X 3 2 2 5" xfId="55955" xr:uid="{00000000-0005-0000-0000-000061DA0000}"/>
    <cellStyle name="SAPBEXHLevel3X 3 2 3" xfId="55956" xr:uid="{00000000-0005-0000-0000-000062DA0000}"/>
    <cellStyle name="SAPBEXHLevel3X 3 2 3 2" xfId="55957" xr:uid="{00000000-0005-0000-0000-000063DA0000}"/>
    <cellStyle name="SAPBEXHLevel3X 3 2 3 2 2" xfId="55958" xr:uid="{00000000-0005-0000-0000-000064DA0000}"/>
    <cellStyle name="SAPBEXHLevel3X 3 2 3 2 2 2" xfId="55959" xr:uid="{00000000-0005-0000-0000-000065DA0000}"/>
    <cellStyle name="SAPBEXHLevel3X 3 2 3 2 3" xfId="55960" xr:uid="{00000000-0005-0000-0000-000066DA0000}"/>
    <cellStyle name="SAPBEXHLevel3X 3 2 3 3" xfId="55961" xr:uid="{00000000-0005-0000-0000-000067DA0000}"/>
    <cellStyle name="SAPBEXHLevel3X 3 2 3 3 2" xfId="55962" xr:uid="{00000000-0005-0000-0000-000068DA0000}"/>
    <cellStyle name="SAPBEXHLevel3X 3 2 3 4" xfId="55963" xr:uid="{00000000-0005-0000-0000-000069DA0000}"/>
    <cellStyle name="SAPBEXHLevel3X 3 2 3 4 2" xfId="55964" xr:uid="{00000000-0005-0000-0000-00006ADA0000}"/>
    <cellStyle name="SAPBEXHLevel3X 3 2 3 5" xfId="55965" xr:uid="{00000000-0005-0000-0000-00006BDA0000}"/>
    <cellStyle name="SAPBEXHLevel3X 3 2 4" xfId="55966" xr:uid="{00000000-0005-0000-0000-00006CDA0000}"/>
    <cellStyle name="SAPBEXHLevel3X 3 2 4 2" xfId="55967" xr:uid="{00000000-0005-0000-0000-00006DDA0000}"/>
    <cellStyle name="SAPBEXHLevel3X 3 2 4 2 2" xfId="55968" xr:uid="{00000000-0005-0000-0000-00006EDA0000}"/>
    <cellStyle name="SAPBEXHLevel3X 3 2 4 3" xfId="55969" xr:uid="{00000000-0005-0000-0000-00006FDA0000}"/>
    <cellStyle name="SAPBEXHLevel3X 3 2 4 3 2" xfId="55970" xr:uid="{00000000-0005-0000-0000-000070DA0000}"/>
    <cellStyle name="SAPBEXHLevel3X 3 2 4 4" xfId="55971" xr:uid="{00000000-0005-0000-0000-000071DA0000}"/>
    <cellStyle name="SAPBEXHLevel3X 3 2 5" xfId="55972" xr:uid="{00000000-0005-0000-0000-000072DA0000}"/>
    <cellStyle name="SAPBEXHLevel3X 3 2 5 2" xfId="55973" xr:uid="{00000000-0005-0000-0000-000073DA0000}"/>
    <cellStyle name="SAPBEXHLevel3X 3 2 5 2 2" xfId="55974" xr:uid="{00000000-0005-0000-0000-000074DA0000}"/>
    <cellStyle name="SAPBEXHLevel3X 3 2 5 3" xfId="55975" xr:uid="{00000000-0005-0000-0000-000075DA0000}"/>
    <cellStyle name="SAPBEXHLevel3X 3 2 5 3 2" xfId="55976" xr:uid="{00000000-0005-0000-0000-000076DA0000}"/>
    <cellStyle name="SAPBEXHLevel3X 3 2 5 4" xfId="55977" xr:uid="{00000000-0005-0000-0000-000077DA0000}"/>
    <cellStyle name="SAPBEXHLevel3X 3 2 6" xfId="55978" xr:uid="{00000000-0005-0000-0000-000078DA0000}"/>
    <cellStyle name="SAPBEXHLevel3X 3 2 6 2" xfId="55979" xr:uid="{00000000-0005-0000-0000-000079DA0000}"/>
    <cellStyle name="SAPBEXHLevel3X 3 2 6 2 2" xfId="55980" xr:uid="{00000000-0005-0000-0000-00007ADA0000}"/>
    <cellStyle name="SAPBEXHLevel3X 3 2 6 3" xfId="55981" xr:uid="{00000000-0005-0000-0000-00007BDA0000}"/>
    <cellStyle name="SAPBEXHLevel3X 3 2 6 3 2" xfId="55982" xr:uid="{00000000-0005-0000-0000-00007CDA0000}"/>
    <cellStyle name="SAPBEXHLevel3X 3 2 6 4" xfId="55983" xr:uid="{00000000-0005-0000-0000-00007DDA0000}"/>
    <cellStyle name="SAPBEXHLevel3X 3 2 7" xfId="55984" xr:uid="{00000000-0005-0000-0000-00007EDA0000}"/>
    <cellStyle name="SAPBEXHLevel3X 3 2 7 2" xfId="55985" xr:uid="{00000000-0005-0000-0000-00007FDA0000}"/>
    <cellStyle name="SAPBEXHLevel3X 3 2 7 2 2" xfId="55986" xr:uid="{00000000-0005-0000-0000-000080DA0000}"/>
    <cellStyle name="SAPBEXHLevel3X 3 2 7 3" xfId="55987" xr:uid="{00000000-0005-0000-0000-000081DA0000}"/>
    <cellStyle name="SAPBEXHLevel3X 3 2 7 3 2" xfId="55988" xr:uid="{00000000-0005-0000-0000-000082DA0000}"/>
    <cellStyle name="SAPBEXHLevel3X 3 2 7 4" xfId="55989" xr:uid="{00000000-0005-0000-0000-000083DA0000}"/>
    <cellStyle name="SAPBEXHLevel3X 3 2 8" xfId="55990" xr:uid="{00000000-0005-0000-0000-000084DA0000}"/>
    <cellStyle name="SAPBEXHLevel3X 3 2 8 2" xfId="55991" xr:uid="{00000000-0005-0000-0000-000085DA0000}"/>
    <cellStyle name="SAPBEXHLevel3X 3 2 9" xfId="55992" xr:uid="{00000000-0005-0000-0000-000086DA0000}"/>
    <cellStyle name="SAPBEXHLevel3X 3 2 9 2" xfId="55993" xr:uid="{00000000-0005-0000-0000-000087DA0000}"/>
    <cellStyle name="SAPBEXHLevel3X 3 2_Aug" xfId="55994" xr:uid="{00000000-0005-0000-0000-000088DA0000}"/>
    <cellStyle name="SAPBEXHLevel3X 3 3" xfId="55995" xr:uid="{00000000-0005-0000-0000-000089DA0000}"/>
    <cellStyle name="SAPBEXHLevel3X 3 3 2" xfId="55996" xr:uid="{00000000-0005-0000-0000-00008ADA0000}"/>
    <cellStyle name="SAPBEXHLevel3X 3 3 2 2" xfId="55997" xr:uid="{00000000-0005-0000-0000-00008BDA0000}"/>
    <cellStyle name="SAPBEXHLevel3X 3 3 2 2 2" xfId="55998" xr:uid="{00000000-0005-0000-0000-00008CDA0000}"/>
    <cellStyle name="SAPBEXHLevel3X 3 3 2 2 2 2" xfId="55999" xr:uid="{00000000-0005-0000-0000-00008DDA0000}"/>
    <cellStyle name="SAPBEXHLevel3X 3 3 2 2 3" xfId="56000" xr:uid="{00000000-0005-0000-0000-00008EDA0000}"/>
    <cellStyle name="SAPBEXHLevel3X 3 3 2 3" xfId="56001" xr:uid="{00000000-0005-0000-0000-00008FDA0000}"/>
    <cellStyle name="SAPBEXHLevel3X 3 3 2 3 2" xfId="56002" xr:uid="{00000000-0005-0000-0000-000090DA0000}"/>
    <cellStyle name="SAPBEXHLevel3X 3 3 2 4" xfId="56003" xr:uid="{00000000-0005-0000-0000-000091DA0000}"/>
    <cellStyle name="SAPBEXHLevel3X 3 3 2 4 2" xfId="56004" xr:uid="{00000000-0005-0000-0000-000092DA0000}"/>
    <cellStyle name="SAPBEXHLevel3X 3 3 2 5" xfId="56005" xr:uid="{00000000-0005-0000-0000-000093DA0000}"/>
    <cellStyle name="SAPBEXHLevel3X 3 3 3" xfId="56006" xr:uid="{00000000-0005-0000-0000-000094DA0000}"/>
    <cellStyle name="SAPBEXHLevel3X 3 3 3 2" xfId="56007" xr:uid="{00000000-0005-0000-0000-000095DA0000}"/>
    <cellStyle name="SAPBEXHLevel3X 3 3 3 2 2" xfId="56008" xr:uid="{00000000-0005-0000-0000-000096DA0000}"/>
    <cellStyle name="SAPBEXHLevel3X 3 3 3 3" xfId="56009" xr:uid="{00000000-0005-0000-0000-000097DA0000}"/>
    <cellStyle name="SAPBEXHLevel3X 3 3 3 3 2" xfId="56010" xr:uid="{00000000-0005-0000-0000-000098DA0000}"/>
    <cellStyle name="SAPBEXHLevel3X 3 3 3 4" xfId="56011" xr:uid="{00000000-0005-0000-0000-000099DA0000}"/>
    <cellStyle name="SAPBEXHLevel3X 3 3 3 4 2" xfId="56012" xr:uid="{00000000-0005-0000-0000-00009ADA0000}"/>
    <cellStyle name="SAPBEXHLevel3X 3 3 3 5" xfId="56013" xr:uid="{00000000-0005-0000-0000-00009BDA0000}"/>
    <cellStyle name="SAPBEXHLevel3X 3 3 4" xfId="56014" xr:uid="{00000000-0005-0000-0000-00009CDA0000}"/>
    <cellStyle name="SAPBEXHLevel3X 3 3 4 2" xfId="56015" xr:uid="{00000000-0005-0000-0000-00009DDA0000}"/>
    <cellStyle name="SAPBEXHLevel3X 3 3 5" xfId="56016" xr:uid="{00000000-0005-0000-0000-00009EDA0000}"/>
    <cellStyle name="SAPBEXHLevel3X 3 3 5 2" xfId="56017" xr:uid="{00000000-0005-0000-0000-00009FDA0000}"/>
    <cellStyle name="SAPBEXHLevel3X 3 3 6" xfId="56018" xr:uid="{00000000-0005-0000-0000-0000A0DA0000}"/>
    <cellStyle name="SAPBEXHLevel3X 3 3 6 2" xfId="56019" xr:uid="{00000000-0005-0000-0000-0000A1DA0000}"/>
    <cellStyle name="SAPBEXHLevel3X 3 3 7" xfId="56020" xr:uid="{00000000-0005-0000-0000-0000A2DA0000}"/>
    <cellStyle name="SAPBEXHLevel3X 3 4" xfId="56021" xr:uid="{00000000-0005-0000-0000-0000A3DA0000}"/>
    <cellStyle name="SAPBEXHLevel3X 3 4 2" xfId="56022" xr:uid="{00000000-0005-0000-0000-0000A4DA0000}"/>
    <cellStyle name="SAPBEXHLevel3X 3 4 2 2" xfId="56023" xr:uid="{00000000-0005-0000-0000-0000A5DA0000}"/>
    <cellStyle name="SAPBEXHLevel3X 3 4 2 2 2" xfId="56024" xr:uid="{00000000-0005-0000-0000-0000A6DA0000}"/>
    <cellStyle name="SAPBEXHLevel3X 3 4 2 3" xfId="56025" xr:uid="{00000000-0005-0000-0000-0000A7DA0000}"/>
    <cellStyle name="SAPBEXHLevel3X 3 4 3" xfId="56026" xr:uid="{00000000-0005-0000-0000-0000A8DA0000}"/>
    <cellStyle name="SAPBEXHLevel3X 3 4 3 2" xfId="56027" xr:uid="{00000000-0005-0000-0000-0000A9DA0000}"/>
    <cellStyle name="SAPBEXHLevel3X 3 4 4" xfId="56028" xr:uid="{00000000-0005-0000-0000-0000AADA0000}"/>
    <cellStyle name="SAPBEXHLevel3X 3 4 4 2" xfId="56029" xr:uid="{00000000-0005-0000-0000-0000ABDA0000}"/>
    <cellStyle name="SAPBEXHLevel3X 3 4 5" xfId="56030" xr:uid="{00000000-0005-0000-0000-0000ACDA0000}"/>
    <cellStyle name="SAPBEXHLevel3X 3 5" xfId="56031" xr:uid="{00000000-0005-0000-0000-0000ADDA0000}"/>
    <cellStyle name="SAPBEXHLevel3X 3 5 2" xfId="56032" xr:uid="{00000000-0005-0000-0000-0000AEDA0000}"/>
    <cellStyle name="SAPBEXHLevel3X 3 5 2 2" xfId="56033" xr:uid="{00000000-0005-0000-0000-0000AFDA0000}"/>
    <cellStyle name="SAPBEXHLevel3X 3 5 3" xfId="56034" xr:uid="{00000000-0005-0000-0000-0000B0DA0000}"/>
    <cellStyle name="SAPBEXHLevel3X 3 5 3 2" xfId="56035" xr:uid="{00000000-0005-0000-0000-0000B1DA0000}"/>
    <cellStyle name="SAPBEXHLevel3X 3 5 4" xfId="56036" xr:uid="{00000000-0005-0000-0000-0000B2DA0000}"/>
    <cellStyle name="SAPBEXHLevel3X 3 6" xfId="56037" xr:uid="{00000000-0005-0000-0000-0000B3DA0000}"/>
    <cellStyle name="SAPBEXHLevel3X 3 6 2" xfId="56038" xr:uid="{00000000-0005-0000-0000-0000B4DA0000}"/>
    <cellStyle name="SAPBEXHLevel3X 3 6 2 2" xfId="56039" xr:uid="{00000000-0005-0000-0000-0000B5DA0000}"/>
    <cellStyle name="SAPBEXHLevel3X 3 6 3" xfId="56040" xr:uid="{00000000-0005-0000-0000-0000B6DA0000}"/>
    <cellStyle name="SAPBEXHLevel3X 3 6 3 2" xfId="56041" xr:uid="{00000000-0005-0000-0000-0000B7DA0000}"/>
    <cellStyle name="SAPBEXHLevel3X 3 6 4" xfId="56042" xr:uid="{00000000-0005-0000-0000-0000B8DA0000}"/>
    <cellStyle name="SAPBEXHLevel3X 3 7" xfId="56043" xr:uid="{00000000-0005-0000-0000-0000B9DA0000}"/>
    <cellStyle name="SAPBEXHLevel3X 3 7 2" xfId="56044" xr:uid="{00000000-0005-0000-0000-0000BADA0000}"/>
    <cellStyle name="SAPBEXHLevel3X 3 7 2 2" xfId="56045" xr:uid="{00000000-0005-0000-0000-0000BBDA0000}"/>
    <cellStyle name="SAPBEXHLevel3X 3 7 3" xfId="56046" xr:uid="{00000000-0005-0000-0000-0000BCDA0000}"/>
    <cellStyle name="SAPBEXHLevel3X 3 7 3 2" xfId="56047" xr:uid="{00000000-0005-0000-0000-0000BDDA0000}"/>
    <cellStyle name="SAPBEXHLevel3X 3 7 4" xfId="56048" xr:uid="{00000000-0005-0000-0000-0000BEDA0000}"/>
    <cellStyle name="SAPBEXHLevel3X 3 8" xfId="56049" xr:uid="{00000000-0005-0000-0000-0000BFDA0000}"/>
    <cellStyle name="SAPBEXHLevel3X 3 8 2" xfId="56050" xr:uid="{00000000-0005-0000-0000-0000C0DA0000}"/>
    <cellStyle name="SAPBEXHLevel3X 3 8 2 2" xfId="56051" xr:uid="{00000000-0005-0000-0000-0000C1DA0000}"/>
    <cellStyle name="SAPBEXHLevel3X 3 8 3" xfId="56052" xr:uid="{00000000-0005-0000-0000-0000C2DA0000}"/>
    <cellStyle name="SAPBEXHLevel3X 3 8 3 2" xfId="56053" xr:uid="{00000000-0005-0000-0000-0000C3DA0000}"/>
    <cellStyle name="SAPBEXHLevel3X 3 8 4" xfId="56054" xr:uid="{00000000-0005-0000-0000-0000C4DA0000}"/>
    <cellStyle name="SAPBEXHLevel3X 3 9" xfId="56055" xr:uid="{00000000-0005-0000-0000-0000C5DA0000}"/>
    <cellStyle name="SAPBEXHLevel3X 3 9 2" xfId="56056" xr:uid="{00000000-0005-0000-0000-0000C6DA0000}"/>
    <cellStyle name="SAPBEXHLevel3X 3_Aug" xfId="56057" xr:uid="{00000000-0005-0000-0000-0000C7DA0000}"/>
    <cellStyle name="SAPBEXHLevel3X 4" xfId="56058" xr:uid="{00000000-0005-0000-0000-0000C8DA0000}"/>
    <cellStyle name="SAPBEXHLevel3X 4 10" xfId="56059" xr:uid="{00000000-0005-0000-0000-0000C9DA0000}"/>
    <cellStyle name="SAPBEXHLevel3X 4 10 2" xfId="56060" xr:uid="{00000000-0005-0000-0000-0000CADA0000}"/>
    <cellStyle name="SAPBEXHLevel3X 4 11" xfId="56061" xr:uid="{00000000-0005-0000-0000-0000CBDA0000}"/>
    <cellStyle name="SAPBEXHLevel3X 4 11 2" xfId="56062" xr:uid="{00000000-0005-0000-0000-0000CCDA0000}"/>
    <cellStyle name="SAPBEXHLevel3X 4 12" xfId="56063" xr:uid="{00000000-0005-0000-0000-0000CDDA0000}"/>
    <cellStyle name="SAPBEXHLevel3X 4 2" xfId="56064" xr:uid="{00000000-0005-0000-0000-0000CEDA0000}"/>
    <cellStyle name="SAPBEXHLevel3X 4 2 10" xfId="56065" xr:uid="{00000000-0005-0000-0000-0000CFDA0000}"/>
    <cellStyle name="SAPBEXHLevel3X 4 2 10 2" xfId="56066" xr:uid="{00000000-0005-0000-0000-0000D0DA0000}"/>
    <cellStyle name="SAPBEXHLevel3X 4 2 11" xfId="56067" xr:uid="{00000000-0005-0000-0000-0000D1DA0000}"/>
    <cellStyle name="SAPBEXHLevel3X 4 2 2" xfId="56068" xr:uid="{00000000-0005-0000-0000-0000D2DA0000}"/>
    <cellStyle name="SAPBEXHLevel3X 4 2 2 2" xfId="56069" xr:uid="{00000000-0005-0000-0000-0000D3DA0000}"/>
    <cellStyle name="SAPBEXHLevel3X 4 2 2 2 2" xfId="56070" xr:uid="{00000000-0005-0000-0000-0000D4DA0000}"/>
    <cellStyle name="SAPBEXHLevel3X 4 2 2 2 2 2" xfId="56071" xr:uid="{00000000-0005-0000-0000-0000D5DA0000}"/>
    <cellStyle name="SAPBEXHLevel3X 4 2 2 2 3" xfId="56072" xr:uid="{00000000-0005-0000-0000-0000D6DA0000}"/>
    <cellStyle name="SAPBEXHLevel3X 4 2 2 3" xfId="56073" xr:uid="{00000000-0005-0000-0000-0000D7DA0000}"/>
    <cellStyle name="SAPBEXHLevel3X 4 2 2 3 2" xfId="56074" xr:uid="{00000000-0005-0000-0000-0000D8DA0000}"/>
    <cellStyle name="SAPBEXHLevel3X 4 2 2 4" xfId="56075" xr:uid="{00000000-0005-0000-0000-0000D9DA0000}"/>
    <cellStyle name="SAPBEXHLevel3X 4 2 2 4 2" xfId="56076" xr:uid="{00000000-0005-0000-0000-0000DADA0000}"/>
    <cellStyle name="SAPBEXHLevel3X 4 2 2 5" xfId="56077" xr:uid="{00000000-0005-0000-0000-0000DBDA0000}"/>
    <cellStyle name="SAPBEXHLevel3X 4 2 3" xfId="56078" xr:uid="{00000000-0005-0000-0000-0000DCDA0000}"/>
    <cellStyle name="SAPBEXHLevel3X 4 2 3 2" xfId="56079" xr:uid="{00000000-0005-0000-0000-0000DDDA0000}"/>
    <cellStyle name="SAPBEXHLevel3X 4 2 3 2 2" xfId="56080" xr:uid="{00000000-0005-0000-0000-0000DEDA0000}"/>
    <cellStyle name="SAPBEXHLevel3X 4 2 3 3" xfId="56081" xr:uid="{00000000-0005-0000-0000-0000DFDA0000}"/>
    <cellStyle name="SAPBEXHLevel3X 4 2 3 3 2" xfId="56082" xr:uid="{00000000-0005-0000-0000-0000E0DA0000}"/>
    <cellStyle name="SAPBEXHLevel3X 4 2 3 4" xfId="56083" xr:uid="{00000000-0005-0000-0000-0000E1DA0000}"/>
    <cellStyle name="SAPBEXHLevel3X 4 2 3 4 2" xfId="56084" xr:uid="{00000000-0005-0000-0000-0000E2DA0000}"/>
    <cellStyle name="SAPBEXHLevel3X 4 2 3 5" xfId="56085" xr:uid="{00000000-0005-0000-0000-0000E3DA0000}"/>
    <cellStyle name="SAPBEXHLevel3X 4 2 4" xfId="56086" xr:uid="{00000000-0005-0000-0000-0000E4DA0000}"/>
    <cellStyle name="SAPBEXHLevel3X 4 2 4 2" xfId="56087" xr:uid="{00000000-0005-0000-0000-0000E5DA0000}"/>
    <cellStyle name="SAPBEXHLevel3X 4 2 4 2 2" xfId="56088" xr:uid="{00000000-0005-0000-0000-0000E6DA0000}"/>
    <cellStyle name="SAPBEXHLevel3X 4 2 4 3" xfId="56089" xr:uid="{00000000-0005-0000-0000-0000E7DA0000}"/>
    <cellStyle name="SAPBEXHLevel3X 4 2 4 3 2" xfId="56090" xr:uid="{00000000-0005-0000-0000-0000E8DA0000}"/>
    <cellStyle name="SAPBEXHLevel3X 4 2 4 4" xfId="56091" xr:uid="{00000000-0005-0000-0000-0000E9DA0000}"/>
    <cellStyle name="SAPBEXHLevel3X 4 2 5" xfId="56092" xr:uid="{00000000-0005-0000-0000-0000EADA0000}"/>
    <cellStyle name="SAPBEXHLevel3X 4 2 5 2" xfId="56093" xr:uid="{00000000-0005-0000-0000-0000EBDA0000}"/>
    <cellStyle name="SAPBEXHLevel3X 4 2 5 2 2" xfId="56094" xr:uid="{00000000-0005-0000-0000-0000ECDA0000}"/>
    <cellStyle name="SAPBEXHLevel3X 4 2 5 3" xfId="56095" xr:uid="{00000000-0005-0000-0000-0000EDDA0000}"/>
    <cellStyle name="SAPBEXHLevel3X 4 2 5 3 2" xfId="56096" xr:uid="{00000000-0005-0000-0000-0000EEDA0000}"/>
    <cellStyle name="SAPBEXHLevel3X 4 2 5 4" xfId="56097" xr:uid="{00000000-0005-0000-0000-0000EFDA0000}"/>
    <cellStyle name="SAPBEXHLevel3X 4 2 6" xfId="56098" xr:uid="{00000000-0005-0000-0000-0000F0DA0000}"/>
    <cellStyle name="SAPBEXHLevel3X 4 2 6 2" xfId="56099" xr:uid="{00000000-0005-0000-0000-0000F1DA0000}"/>
    <cellStyle name="SAPBEXHLevel3X 4 2 6 2 2" xfId="56100" xr:uid="{00000000-0005-0000-0000-0000F2DA0000}"/>
    <cellStyle name="SAPBEXHLevel3X 4 2 6 3" xfId="56101" xr:uid="{00000000-0005-0000-0000-0000F3DA0000}"/>
    <cellStyle name="SAPBEXHLevel3X 4 2 6 3 2" xfId="56102" xr:uid="{00000000-0005-0000-0000-0000F4DA0000}"/>
    <cellStyle name="SAPBEXHLevel3X 4 2 6 4" xfId="56103" xr:uid="{00000000-0005-0000-0000-0000F5DA0000}"/>
    <cellStyle name="SAPBEXHLevel3X 4 2 7" xfId="56104" xr:uid="{00000000-0005-0000-0000-0000F6DA0000}"/>
    <cellStyle name="SAPBEXHLevel3X 4 2 7 2" xfId="56105" xr:uid="{00000000-0005-0000-0000-0000F7DA0000}"/>
    <cellStyle name="SAPBEXHLevel3X 4 2 7 2 2" xfId="56106" xr:uid="{00000000-0005-0000-0000-0000F8DA0000}"/>
    <cellStyle name="SAPBEXHLevel3X 4 2 7 3" xfId="56107" xr:uid="{00000000-0005-0000-0000-0000F9DA0000}"/>
    <cellStyle name="SAPBEXHLevel3X 4 2 7 3 2" xfId="56108" xr:uid="{00000000-0005-0000-0000-0000FADA0000}"/>
    <cellStyle name="SAPBEXHLevel3X 4 2 7 4" xfId="56109" xr:uid="{00000000-0005-0000-0000-0000FBDA0000}"/>
    <cellStyle name="SAPBEXHLevel3X 4 2 8" xfId="56110" xr:uid="{00000000-0005-0000-0000-0000FCDA0000}"/>
    <cellStyle name="SAPBEXHLevel3X 4 2 8 2" xfId="56111" xr:uid="{00000000-0005-0000-0000-0000FDDA0000}"/>
    <cellStyle name="SAPBEXHLevel3X 4 2 9" xfId="56112" xr:uid="{00000000-0005-0000-0000-0000FEDA0000}"/>
    <cellStyle name="SAPBEXHLevel3X 4 2 9 2" xfId="56113" xr:uid="{00000000-0005-0000-0000-0000FFDA0000}"/>
    <cellStyle name="SAPBEXHLevel3X 4 3" xfId="56114" xr:uid="{00000000-0005-0000-0000-000000DB0000}"/>
    <cellStyle name="SAPBEXHLevel3X 4 3 2" xfId="56115" xr:uid="{00000000-0005-0000-0000-000001DB0000}"/>
    <cellStyle name="SAPBEXHLevel3X 4 3 2 2" xfId="56116" xr:uid="{00000000-0005-0000-0000-000002DB0000}"/>
    <cellStyle name="SAPBEXHLevel3X 4 3 2 2 2" xfId="56117" xr:uid="{00000000-0005-0000-0000-000003DB0000}"/>
    <cellStyle name="SAPBEXHLevel3X 4 3 2 3" xfId="56118" xr:uid="{00000000-0005-0000-0000-000004DB0000}"/>
    <cellStyle name="SAPBEXHLevel3X 4 3 2 3 2" xfId="56119" xr:uid="{00000000-0005-0000-0000-000005DB0000}"/>
    <cellStyle name="SAPBEXHLevel3X 4 3 2 4" xfId="56120" xr:uid="{00000000-0005-0000-0000-000006DB0000}"/>
    <cellStyle name="SAPBEXHLevel3X 4 3 2 4 2" xfId="56121" xr:uid="{00000000-0005-0000-0000-000007DB0000}"/>
    <cellStyle name="SAPBEXHLevel3X 4 3 2 5" xfId="56122" xr:uid="{00000000-0005-0000-0000-000008DB0000}"/>
    <cellStyle name="SAPBEXHLevel3X 4 3 3" xfId="56123" xr:uid="{00000000-0005-0000-0000-000009DB0000}"/>
    <cellStyle name="SAPBEXHLevel3X 4 3 3 2" xfId="56124" xr:uid="{00000000-0005-0000-0000-00000ADB0000}"/>
    <cellStyle name="SAPBEXHLevel3X 4 3 3 2 2" xfId="56125" xr:uid="{00000000-0005-0000-0000-00000BDB0000}"/>
    <cellStyle name="SAPBEXHLevel3X 4 3 3 3" xfId="56126" xr:uid="{00000000-0005-0000-0000-00000CDB0000}"/>
    <cellStyle name="SAPBEXHLevel3X 4 3 3 3 2" xfId="56127" xr:uid="{00000000-0005-0000-0000-00000DDB0000}"/>
    <cellStyle name="SAPBEXHLevel3X 4 3 3 4" xfId="56128" xr:uid="{00000000-0005-0000-0000-00000EDB0000}"/>
    <cellStyle name="SAPBEXHLevel3X 4 3 4" xfId="56129" xr:uid="{00000000-0005-0000-0000-00000FDB0000}"/>
    <cellStyle name="SAPBEXHLevel3X 4 3 4 2" xfId="56130" xr:uid="{00000000-0005-0000-0000-000010DB0000}"/>
    <cellStyle name="SAPBEXHLevel3X 4 3 5" xfId="56131" xr:uid="{00000000-0005-0000-0000-000011DB0000}"/>
    <cellStyle name="SAPBEXHLevel3X 4 3 5 2" xfId="56132" xr:uid="{00000000-0005-0000-0000-000012DB0000}"/>
    <cellStyle name="SAPBEXHLevel3X 4 3 6" xfId="56133" xr:uid="{00000000-0005-0000-0000-000013DB0000}"/>
    <cellStyle name="SAPBEXHLevel3X 4 3 6 2" xfId="56134" xr:uid="{00000000-0005-0000-0000-000014DB0000}"/>
    <cellStyle name="SAPBEXHLevel3X 4 3 7" xfId="56135" xr:uid="{00000000-0005-0000-0000-000015DB0000}"/>
    <cellStyle name="SAPBEXHLevel3X 4 4" xfId="56136" xr:uid="{00000000-0005-0000-0000-000016DB0000}"/>
    <cellStyle name="SAPBEXHLevel3X 4 4 2" xfId="56137" xr:uid="{00000000-0005-0000-0000-000017DB0000}"/>
    <cellStyle name="SAPBEXHLevel3X 4 4 2 2" xfId="56138" xr:uid="{00000000-0005-0000-0000-000018DB0000}"/>
    <cellStyle name="SAPBEXHLevel3X 4 4 3" xfId="56139" xr:uid="{00000000-0005-0000-0000-000019DB0000}"/>
    <cellStyle name="SAPBEXHLevel3X 4 4 3 2" xfId="56140" xr:uid="{00000000-0005-0000-0000-00001ADB0000}"/>
    <cellStyle name="SAPBEXHLevel3X 4 4 4" xfId="56141" xr:uid="{00000000-0005-0000-0000-00001BDB0000}"/>
    <cellStyle name="SAPBEXHLevel3X 4 5" xfId="56142" xr:uid="{00000000-0005-0000-0000-00001CDB0000}"/>
    <cellStyle name="SAPBEXHLevel3X 4 5 2" xfId="56143" xr:uid="{00000000-0005-0000-0000-00001DDB0000}"/>
    <cellStyle name="SAPBEXHLevel3X 4 5 2 2" xfId="56144" xr:uid="{00000000-0005-0000-0000-00001EDB0000}"/>
    <cellStyle name="SAPBEXHLevel3X 4 5 3" xfId="56145" xr:uid="{00000000-0005-0000-0000-00001FDB0000}"/>
    <cellStyle name="SAPBEXHLevel3X 4 5 3 2" xfId="56146" xr:uid="{00000000-0005-0000-0000-000020DB0000}"/>
    <cellStyle name="SAPBEXHLevel3X 4 5 4" xfId="56147" xr:uid="{00000000-0005-0000-0000-000021DB0000}"/>
    <cellStyle name="SAPBEXHLevel3X 4 6" xfId="56148" xr:uid="{00000000-0005-0000-0000-000022DB0000}"/>
    <cellStyle name="SAPBEXHLevel3X 4 6 2" xfId="56149" xr:uid="{00000000-0005-0000-0000-000023DB0000}"/>
    <cellStyle name="SAPBEXHLevel3X 4 6 2 2" xfId="56150" xr:uid="{00000000-0005-0000-0000-000024DB0000}"/>
    <cellStyle name="SAPBEXHLevel3X 4 6 3" xfId="56151" xr:uid="{00000000-0005-0000-0000-000025DB0000}"/>
    <cellStyle name="SAPBEXHLevel3X 4 6 3 2" xfId="56152" xr:uid="{00000000-0005-0000-0000-000026DB0000}"/>
    <cellStyle name="SAPBEXHLevel3X 4 6 4" xfId="56153" xr:uid="{00000000-0005-0000-0000-000027DB0000}"/>
    <cellStyle name="SAPBEXHLevel3X 4 7" xfId="56154" xr:uid="{00000000-0005-0000-0000-000028DB0000}"/>
    <cellStyle name="SAPBEXHLevel3X 4 7 2" xfId="56155" xr:uid="{00000000-0005-0000-0000-000029DB0000}"/>
    <cellStyle name="SAPBEXHLevel3X 4 7 2 2" xfId="56156" xr:uid="{00000000-0005-0000-0000-00002ADB0000}"/>
    <cellStyle name="SAPBEXHLevel3X 4 7 3" xfId="56157" xr:uid="{00000000-0005-0000-0000-00002BDB0000}"/>
    <cellStyle name="SAPBEXHLevel3X 4 7 3 2" xfId="56158" xr:uid="{00000000-0005-0000-0000-00002CDB0000}"/>
    <cellStyle name="SAPBEXHLevel3X 4 7 4" xfId="56159" xr:uid="{00000000-0005-0000-0000-00002DDB0000}"/>
    <cellStyle name="SAPBEXHLevel3X 4 8" xfId="56160" xr:uid="{00000000-0005-0000-0000-00002EDB0000}"/>
    <cellStyle name="SAPBEXHLevel3X 4 8 2" xfId="56161" xr:uid="{00000000-0005-0000-0000-00002FDB0000}"/>
    <cellStyle name="SAPBEXHLevel3X 4 8 2 2" xfId="56162" xr:uid="{00000000-0005-0000-0000-000030DB0000}"/>
    <cellStyle name="SAPBEXHLevel3X 4 8 3" xfId="56163" xr:uid="{00000000-0005-0000-0000-000031DB0000}"/>
    <cellStyle name="SAPBEXHLevel3X 4 8 3 2" xfId="56164" xr:uid="{00000000-0005-0000-0000-000032DB0000}"/>
    <cellStyle name="SAPBEXHLevel3X 4 8 4" xfId="56165" xr:uid="{00000000-0005-0000-0000-000033DB0000}"/>
    <cellStyle name="SAPBEXHLevel3X 4 9" xfId="56166" xr:uid="{00000000-0005-0000-0000-000034DB0000}"/>
    <cellStyle name="SAPBEXHLevel3X 4 9 2" xfId="56167" xr:uid="{00000000-0005-0000-0000-000035DB0000}"/>
    <cellStyle name="SAPBEXHLevel3X 4_Aug" xfId="56168" xr:uid="{00000000-0005-0000-0000-000036DB0000}"/>
    <cellStyle name="SAPBEXHLevel3X 5" xfId="56169" xr:uid="{00000000-0005-0000-0000-000037DB0000}"/>
    <cellStyle name="SAPBEXHLevel3X 5 10" xfId="56170" xr:uid="{00000000-0005-0000-0000-000038DB0000}"/>
    <cellStyle name="SAPBEXHLevel3X 5 10 2" xfId="56171" xr:uid="{00000000-0005-0000-0000-000039DB0000}"/>
    <cellStyle name="SAPBEXHLevel3X 5 11" xfId="56172" xr:uid="{00000000-0005-0000-0000-00003ADB0000}"/>
    <cellStyle name="SAPBEXHLevel3X 5 2" xfId="56173" xr:uid="{00000000-0005-0000-0000-00003BDB0000}"/>
    <cellStyle name="SAPBEXHLevel3X 5 2 10" xfId="56174" xr:uid="{00000000-0005-0000-0000-00003CDB0000}"/>
    <cellStyle name="SAPBEXHLevel3X 5 2 10 2" xfId="56175" xr:uid="{00000000-0005-0000-0000-00003DDB0000}"/>
    <cellStyle name="SAPBEXHLevel3X 5 2 11" xfId="56176" xr:uid="{00000000-0005-0000-0000-00003EDB0000}"/>
    <cellStyle name="SAPBEXHLevel3X 5 2 2" xfId="56177" xr:uid="{00000000-0005-0000-0000-00003FDB0000}"/>
    <cellStyle name="SAPBEXHLevel3X 5 2 2 2" xfId="56178" xr:uid="{00000000-0005-0000-0000-000040DB0000}"/>
    <cellStyle name="SAPBEXHLevel3X 5 2 2 2 2" xfId="56179" xr:uid="{00000000-0005-0000-0000-000041DB0000}"/>
    <cellStyle name="SAPBEXHLevel3X 5 2 2 2 2 2" xfId="56180" xr:uid="{00000000-0005-0000-0000-000042DB0000}"/>
    <cellStyle name="SAPBEXHLevel3X 5 2 2 2 3" xfId="56181" xr:uid="{00000000-0005-0000-0000-000043DB0000}"/>
    <cellStyle name="SAPBEXHLevel3X 5 2 2 3" xfId="56182" xr:uid="{00000000-0005-0000-0000-000044DB0000}"/>
    <cellStyle name="SAPBEXHLevel3X 5 2 2 3 2" xfId="56183" xr:uid="{00000000-0005-0000-0000-000045DB0000}"/>
    <cellStyle name="SAPBEXHLevel3X 5 2 2 4" xfId="56184" xr:uid="{00000000-0005-0000-0000-000046DB0000}"/>
    <cellStyle name="SAPBEXHLevel3X 5 2 2 4 2" xfId="56185" xr:uid="{00000000-0005-0000-0000-000047DB0000}"/>
    <cellStyle name="SAPBEXHLevel3X 5 2 2 5" xfId="56186" xr:uid="{00000000-0005-0000-0000-000048DB0000}"/>
    <cellStyle name="SAPBEXHLevel3X 5 2 3" xfId="56187" xr:uid="{00000000-0005-0000-0000-000049DB0000}"/>
    <cellStyle name="SAPBEXHLevel3X 5 2 3 2" xfId="56188" xr:uid="{00000000-0005-0000-0000-00004ADB0000}"/>
    <cellStyle name="SAPBEXHLevel3X 5 2 3 2 2" xfId="56189" xr:uid="{00000000-0005-0000-0000-00004BDB0000}"/>
    <cellStyle name="SAPBEXHLevel3X 5 2 3 3" xfId="56190" xr:uid="{00000000-0005-0000-0000-00004CDB0000}"/>
    <cellStyle name="SAPBEXHLevel3X 5 2 3 3 2" xfId="56191" xr:uid="{00000000-0005-0000-0000-00004DDB0000}"/>
    <cellStyle name="SAPBEXHLevel3X 5 2 3 4" xfId="56192" xr:uid="{00000000-0005-0000-0000-00004EDB0000}"/>
    <cellStyle name="SAPBEXHLevel3X 5 2 3 4 2" xfId="56193" xr:uid="{00000000-0005-0000-0000-00004FDB0000}"/>
    <cellStyle name="SAPBEXHLevel3X 5 2 3 5" xfId="56194" xr:uid="{00000000-0005-0000-0000-000050DB0000}"/>
    <cellStyle name="SAPBEXHLevel3X 5 2 4" xfId="56195" xr:uid="{00000000-0005-0000-0000-000051DB0000}"/>
    <cellStyle name="SAPBEXHLevel3X 5 2 4 2" xfId="56196" xr:uid="{00000000-0005-0000-0000-000052DB0000}"/>
    <cellStyle name="SAPBEXHLevel3X 5 2 4 2 2" xfId="56197" xr:uid="{00000000-0005-0000-0000-000053DB0000}"/>
    <cellStyle name="SAPBEXHLevel3X 5 2 4 3" xfId="56198" xr:uid="{00000000-0005-0000-0000-000054DB0000}"/>
    <cellStyle name="SAPBEXHLevel3X 5 2 4 3 2" xfId="56199" xr:uid="{00000000-0005-0000-0000-000055DB0000}"/>
    <cellStyle name="SAPBEXHLevel3X 5 2 4 4" xfId="56200" xr:uid="{00000000-0005-0000-0000-000056DB0000}"/>
    <cellStyle name="SAPBEXHLevel3X 5 2 5" xfId="56201" xr:uid="{00000000-0005-0000-0000-000057DB0000}"/>
    <cellStyle name="SAPBEXHLevel3X 5 2 5 2" xfId="56202" xr:uid="{00000000-0005-0000-0000-000058DB0000}"/>
    <cellStyle name="SAPBEXHLevel3X 5 2 5 2 2" xfId="56203" xr:uid="{00000000-0005-0000-0000-000059DB0000}"/>
    <cellStyle name="SAPBEXHLevel3X 5 2 5 3" xfId="56204" xr:uid="{00000000-0005-0000-0000-00005ADB0000}"/>
    <cellStyle name="SAPBEXHLevel3X 5 2 5 3 2" xfId="56205" xr:uid="{00000000-0005-0000-0000-00005BDB0000}"/>
    <cellStyle name="SAPBEXHLevel3X 5 2 5 4" xfId="56206" xr:uid="{00000000-0005-0000-0000-00005CDB0000}"/>
    <cellStyle name="SAPBEXHLevel3X 5 2 6" xfId="56207" xr:uid="{00000000-0005-0000-0000-00005DDB0000}"/>
    <cellStyle name="SAPBEXHLevel3X 5 2 6 2" xfId="56208" xr:uid="{00000000-0005-0000-0000-00005EDB0000}"/>
    <cellStyle name="SAPBEXHLevel3X 5 2 6 2 2" xfId="56209" xr:uid="{00000000-0005-0000-0000-00005FDB0000}"/>
    <cellStyle name="SAPBEXHLevel3X 5 2 6 3" xfId="56210" xr:uid="{00000000-0005-0000-0000-000060DB0000}"/>
    <cellStyle name="SAPBEXHLevel3X 5 2 6 3 2" xfId="56211" xr:uid="{00000000-0005-0000-0000-000061DB0000}"/>
    <cellStyle name="SAPBEXHLevel3X 5 2 6 4" xfId="56212" xr:uid="{00000000-0005-0000-0000-000062DB0000}"/>
    <cellStyle name="SAPBEXHLevel3X 5 2 7" xfId="56213" xr:uid="{00000000-0005-0000-0000-000063DB0000}"/>
    <cellStyle name="SAPBEXHLevel3X 5 2 7 2" xfId="56214" xr:uid="{00000000-0005-0000-0000-000064DB0000}"/>
    <cellStyle name="SAPBEXHLevel3X 5 2 7 2 2" xfId="56215" xr:uid="{00000000-0005-0000-0000-000065DB0000}"/>
    <cellStyle name="SAPBEXHLevel3X 5 2 7 3" xfId="56216" xr:uid="{00000000-0005-0000-0000-000066DB0000}"/>
    <cellStyle name="SAPBEXHLevel3X 5 2 7 3 2" xfId="56217" xr:uid="{00000000-0005-0000-0000-000067DB0000}"/>
    <cellStyle name="SAPBEXHLevel3X 5 2 7 4" xfId="56218" xr:uid="{00000000-0005-0000-0000-000068DB0000}"/>
    <cellStyle name="SAPBEXHLevel3X 5 2 8" xfId="56219" xr:uid="{00000000-0005-0000-0000-000069DB0000}"/>
    <cellStyle name="SAPBEXHLevel3X 5 2 8 2" xfId="56220" xr:uid="{00000000-0005-0000-0000-00006ADB0000}"/>
    <cellStyle name="SAPBEXHLevel3X 5 2 9" xfId="56221" xr:uid="{00000000-0005-0000-0000-00006BDB0000}"/>
    <cellStyle name="SAPBEXHLevel3X 5 2 9 2" xfId="56222" xr:uid="{00000000-0005-0000-0000-00006CDB0000}"/>
    <cellStyle name="SAPBEXHLevel3X 5 3" xfId="56223" xr:uid="{00000000-0005-0000-0000-00006DDB0000}"/>
    <cellStyle name="SAPBEXHLevel3X 5 3 2" xfId="56224" xr:uid="{00000000-0005-0000-0000-00006EDB0000}"/>
    <cellStyle name="SAPBEXHLevel3X 5 3 2 2" xfId="56225" xr:uid="{00000000-0005-0000-0000-00006FDB0000}"/>
    <cellStyle name="SAPBEXHLevel3X 5 3 2 2 2" xfId="56226" xr:uid="{00000000-0005-0000-0000-000070DB0000}"/>
    <cellStyle name="SAPBEXHLevel3X 5 3 2 3" xfId="56227" xr:uid="{00000000-0005-0000-0000-000071DB0000}"/>
    <cellStyle name="SAPBEXHLevel3X 5 3 3" xfId="56228" xr:uid="{00000000-0005-0000-0000-000072DB0000}"/>
    <cellStyle name="SAPBEXHLevel3X 5 3 3 2" xfId="56229" xr:uid="{00000000-0005-0000-0000-000073DB0000}"/>
    <cellStyle name="SAPBEXHLevel3X 5 3 4" xfId="56230" xr:uid="{00000000-0005-0000-0000-000074DB0000}"/>
    <cellStyle name="SAPBEXHLevel3X 5 3 4 2" xfId="56231" xr:uid="{00000000-0005-0000-0000-000075DB0000}"/>
    <cellStyle name="SAPBEXHLevel3X 5 3 5" xfId="56232" xr:uid="{00000000-0005-0000-0000-000076DB0000}"/>
    <cellStyle name="SAPBEXHLevel3X 5 4" xfId="56233" xr:uid="{00000000-0005-0000-0000-000077DB0000}"/>
    <cellStyle name="SAPBEXHLevel3X 5 4 2" xfId="56234" xr:uid="{00000000-0005-0000-0000-000078DB0000}"/>
    <cellStyle name="SAPBEXHLevel3X 5 4 2 2" xfId="56235" xr:uid="{00000000-0005-0000-0000-000079DB0000}"/>
    <cellStyle name="SAPBEXHLevel3X 5 4 3" xfId="56236" xr:uid="{00000000-0005-0000-0000-00007ADB0000}"/>
    <cellStyle name="SAPBEXHLevel3X 5 4 3 2" xfId="56237" xr:uid="{00000000-0005-0000-0000-00007BDB0000}"/>
    <cellStyle name="SAPBEXHLevel3X 5 4 4" xfId="56238" xr:uid="{00000000-0005-0000-0000-00007CDB0000}"/>
    <cellStyle name="SAPBEXHLevel3X 5 5" xfId="56239" xr:uid="{00000000-0005-0000-0000-00007DDB0000}"/>
    <cellStyle name="SAPBEXHLevel3X 5 5 2" xfId="56240" xr:uid="{00000000-0005-0000-0000-00007EDB0000}"/>
    <cellStyle name="SAPBEXHLevel3X 5 5 2 2" xfId="56241" xr:uid="{00000000-0005-0000-0000-00007FDB0000}"/>
    <cellStyle name="SAPBEXHLevel3X 5 5 3" xfId="56242" xr:uid="{00000000-0005-0000-0000-000080DB0000}"/>
    <cellStyle name="SAPBEXHLevel3X 5 5 3 2" xfId="56243" xr:uid="{00000000-0005-0000-0000-000081DB0000}"/>
    <cellStyle name="SAPBEXHLevel3X 5 5 4" xfId="56244" xr:uid="{00000000-0005-0000-0000-000082DB0000}"/>
    <cellStyle name="SAPBEXHLevel3X 5 6" xfId="56245" xr:uid="{00000000-0005-0000-0000-000083DB0000}"/>
    <cellStyle name="SAPBEXHLevel3X 5 6 2" xfId="56246" xr:uid="{00000000-0005-0000-0000-000084DB0000}"/>
    <cellStyle name="SAPBEXHLevel3X 5 6 2 2" xfId="56247" xr:uid="{00000000-0005-0000-0000-000085DB0000}"/>
    <cellStyle name="SAPBEXHLevel3X 5 6 3" xfId="56248" xr:uid="{00000000-0005-0000-0000-000086DB0000}"/>
    <cellStyle name="SAPBEXHLevel3X 5 6 3 2" xfId="56249" xr:uid="{00000000-0005-0000-0000-000087DB0000}"/>
    <cellStyle name="SAPBEXHLevel3X 5 6 4" xfId="56250" xr:uid="{00000000-0005-0000-0000-000088DB0000}"/>
    <cellStyle name="SAPBEXHLevel3X 5 7" xfId="56251" xr:uid="{00000000-0005-0000-0000-000089DB0000}"/>
    <cellStyle name="SAPBEXHLevel3X 5 7 2" xfId="56252" xr:uid="{00000000-0005-0000-0000-00008ADB0000}"/>
    <cellStyle name="SAPBEXHLevel3X 5 7 2 2" xfId="56253" xr:uid="{00000000-0005-0000-0000-00008BDB0000}"/>
    <cellStyle name="SAPBEXHLevel3X 5 7 3" xfId="56254" xr:uid="{00000000-0005-0000-0000-00008CDB0000}"/>
    <cellStyle name="SAPBEXHLevel3X 5 7 3 2" xfId="56255" xr:uid="{00000000-0005-0000-0000-00008DDB0000}"/>
    <cellStyle name="SAPBEXHLevel3X 5 7 4" xfId="56256" xr:uid="{00000000-0005-0000-0000-00008EDB0000}"/>
    <cellStyle name="SAPBEXHLevel3X 5 8" xfId="56257" xr:uid="{00000000-0005-0000-0000-00008FDB0000}"/>
    <cellStyle name="SAPBEXHLevel3X 5 8 2" xfId="56258" xr:uid="{00000000-0005-0000-0000-000090DB0000}"/>
    <cellStyle name="SAPBEXHLevel3X 5 9" xfId="56259" xr:uid="{00000000-0005-0000-0000-000091DB0000}"/>
    <cellStyle name="SAPBEXHLevel3X 5 9 2" xfId="56260" xr:uid="{00000000-0005-0000-0000-000092DB0000}"/>
    <cellStyle name="SAPBEXHLevel3X 5_Aug" xfId="56261" xr:uid="{00000000-0005-0000-0000-000093DB0000}"/>
    <cellStyle name="SAPBEXHLevel3X 6" xfId="56262" xr:uid="{00000000-0005-0000-0000-000094DB0000}"/>
    <cellStyle name="SAPBEXHLevel3X 6 10" xfId="56263" xr:uid="{00000000-0005-0000-0000-000095DB0000}"/>
    <cellStyle name="SAPBEXHLevel3X 6 10 2" xfId="56264" xr:uid="{00000000-0005-0000-0000-000096DB0000}"/>
    <cellStyle name="SAPBEXHLevel3X 6 11" xfId="56265" xr:uid="{00000000-0005-0000-0000-000097DB0000}"/>
    <cellStyle name="SAPBEXHLevel3X 6 2" xfId="56266" xr:uid="{00000000-0005-0000-0000-000098DB0000}"/>
    <cellStyle name="SAPBEXHLevel3X 6 2 2" xfId="56267" xr:uid="{00000000-0005-0000-0000-000099DB0000}"/>
    <cellStyle name="SAPBEXHLevel3X 6 2 2 2" xfId="56268" xr:uid="{00000000-0005-0000-0000-00009ADB0000}"/>
    <cellStyle name="SAPBEXHLevel3X 6 2 2 2 2" xfId="56269" xr:uid="{00000000-0005-0000-0000-00009BDB0000}"/>
    <cellStyle name="SAPBEXHLevel3X 6 2 2 3" xfId="56270" xr:uid="{00000000-0005-0000-0000-00009CDB0000}"/>
    <cellStyle name="SAPBEXHLevel3X 6 2 2 3 2" xfId="56271" xr:uid="{00000000-0005-0000-0000-00009DDB0000}"/>
    <cellStyle name="SAPBEXHLevel3X 6 2 2 4" xfId="56272" xr:uid="{00000000-0005-0000-0000-00009EDB0000}"/>
    <cellStyle name="SAPBEXHLevel3X 6 2 2 4 2" xfId="56273" xr:uid="{00000000-0005-0000-0000-00009FDB0000}"/>
    <cellStyle name="SAPBEXHLevel3X 6 2 2 5" xfId="56274" xr:uid="{00000000-0005-0000-0000-0000A0DB0000}"/>
    <cellStyle name="SAPBEXHLevel3X 6 2 3" xfId="56275" xr:uid="{00000000-0005-0000-0000-0000A1DB0000}"/>
    <cellStyle name="SAPBEXHLevel3X 6 2 3 2" xfId="56276" xr:uid="{00000000-0005-0000-0000-0000A2DB0000}"/>
    <cellStyle name="SAPBEXHLevel3X 6 2 3 2 2" xfId="56277" xr:uid="{00000000-0005-0000-0000-0000A3DB0000}"/>
    <cellStyle name="SAPBEXHLevel3X 6 2 3 3" xfId="56278" xr:uid="{00000000-0005-0000-0000-0000A4DB0000}"/>
    <cellStyle name="SAPBEXHLevel3X 6 2 3 3 2" xfId="56279" xr:uid="{00000000-0005-0000-0000-0000A5DB0000}"/>
    <cellStyle name="SAPBEXHLevel3X 6 2 3 4" xfId="56280" xr:uid="{00000000-0005-0000-0000-0000A6DB0000}"/>
    <cellStyle name="SAPBEXHLevel3X 6 2 4" xfId="56281" xr:uid="{00000000-0005-0000-0000-0000A7DB0000}"/>
    <cellStyle name="SAPBEXHLevel3X 6 2 4 2" xfId="56282" xr:uid="{00000000-0005-0000-0000-0000A8DB0000}"/>
    <cellStyle name="SAPBEXHLevel3X 6 2 5" xfId="56283" xr:uid="{00000000-0005-0000-0000-0000A9DB0000}"/>
    <cellStyle name="SAPBEXHLevel3X 6 2 5 2" xfId="56284" xr:uid="{00000000-0005-0000-0000-0000AADB0000}"/>
    <cellStyle name="SAPBEXHLevel3X 6 2 6" xfId="56285" xr:uid="{00000000-0005-0000-0000-0000ABDB0000}"/>
    <cellStyle name="SAPBEXHLevel3X 6 2 6 2" xfId="56286" xr:uid="{00000000-0005-0000-0000-0000ACDB0000}"/>
    <cellStyle name="SAPBEXHLevel3X 6 2 7" xfId="56287" xr:uid="{00000000-0005-0000-0000-0000ADDB0000}"/>
    <cellStyle name="SAPBEXHLevel3X 6 3" xfId="56288" xr:uid="{00000000-0005-0000-0000-0000AEDB0000}"/>
    <cellStyle name="SAPBEXHLevel3X 6 3 2" xfId="56289" xr:uid="{00000000-0005-0000-0000-0000AFDB0000}"/>
    <cellStyle name="SAPBEXHLevel3X 6 3 2 2" xfId="56290" xr:uid="{00000000-0005-0000-0000-0000B0DB0000}"/>
    <cellStyle name="SAPBEXHLevel3X 6 3 3" xfId="56291" xr:uid="{00000000-0005-0000-0000-0000B1DB0000}"/>
    <cellStyle name="SAPBEXHLevel3X 6 3 3 2" xfId="56292" xr:uid="{00000000-0005-0000-0000-0000B2DB0000}"/>
    <cellStyle name="SAPBEXHLevel3X 6 3 4" xfId="56293" xr:uid="{00000000-0005-0000-0000-0000B3DB0000}"/>
    <cellStyle name="SAPBEXHLevel3X 6 3 4 2" xfId="56294" xr:uid="{00000000-0005-0000-0000-0000B4DB0000}"/>
    <cellStyle name="SAPBEXHLevel3X 6 3 5" xfId="56295" xr:uid="{00000000-0005-0000-0000-0000B5DB0000}"/>
    <cellStyle name="SAPBEXHLevel3X 6 4" xfId="56296" xr:uid="{00000000-0005-0000-0000-0000B6DB0000}"/>
    <cellStyle name="SAPBEXHLevel3X 6 4 2" xfId="56297" xr:uid="{00000000-0005-0000-0000-0000B7DB0000}"/>
    <cellStyle name="SAPBEXHLevel3X 6 4 2 2" xfId="56298" xr:uid="{00000000-0005-0000-0000-0000B8DB0000}"/>
    <cellStyle name="SAPBEXHLevel3X 6 4 3" xfId="56299" xr:uid="{00000000-0005-0000-0000-0000B9DB0000}"/>
    <cellStyle name="SAPBEXHLevel3X 6 4 3 2" xfId="56300" xr:uid="{00000000-0005-0000-0000-0000BADB0000}"/>
    <cellStyle name="SAPBEXHLevel3X 6 4 4" xfId="56301" xr:uid="{00000000-0005-0000-0000-0000BBDB0000}"/>
    <cellStyle name="SAPBEXHLevel3X 6 5" xfId="56302" xr:uid="{00000000-0005-0000-0000-0000BCDB0000}"/>
    <cellStyle name="SAPBEXHLevel3X 6 5 2" xfId="56303" xr:uid="{00000000-0005-0000-0000-0000BDDB0000}"/>
    <cellStyle name="SAPBEXHLevel3X 6 5 2 2" xfId="56304" xr:uid="{00000000-0005-0000-0000-0000BEDB0000}"/>
    <cellStyle name="SAPBEXHLevel3X 6 5 3" xfId="56305" xr:uid="{00000000-0005-0000-0000-0000BFDB0000}"/>
    <cellStyle name="SAPBEXHLevel3X 6 5 3 2" xfId="56306" xr:uid="{00000000-0005-0000-0000-0000C0DB0000}"/>
    <cellStyle name="SAPBEXHLevel3X 6 5 4" xfId="56307" xr:uid="{00000000-0005-0000-0000-0000C1DB0000}"/>
    <cellStyle name="SAPBEXHLevel3X 6 6" xfId="56308" xr:uid="{00000000-0005-0000-0000-0000C2DB0000}"/>
    <cellStyle name="SAPBEXHLevel3X 6 6 2" xfId="56309" xr:uid="{00000000-0005-0000-0000-0000C3DB0000}"/>
    <cellStyle name="SAPBEXHLevel3X 6 6 2 2" xfId="56310" xr:uid="{00000000-0005-0000-0000-0000C4DB0000}"/>
    <cellStyle name="SAPBEXHLevel3X 6 6 3" xfId="56311" xr:uid="{00000000-0005-0000-0000-0000C5DB0000}"/>
    <cellStyle name="SAPBEXHLevel3X 6 6 3 2" xfId="56312" xr:uid="{00000000-0005-0000-0000-0000C6DB0000}"/>
    <cellStyle name="SAPBEXHLevel3X 6 6 4" xfId="56313" xr:uid="{00000000-0005-0000-0000-0000C7DB0000}"/>
    <cellStyle name="SAPBEXHLevel3X 6 7" xfId="56314" xr:uid="{00000000-0005-0000-0000-0000C8DB0000}"/>
    <cellStyle name="SAPBEXHLevel3X 6 7 2" xfId="56315" xr:uid="{00000000-0005-0000-0000-0000C9DB0000}"/>
    <cellStyle name="SAPBEXHLevel3X 6 7 2 2" xfId="56316" xr:uid="{00000000-0005-0000-0000-0000CADB0000}"/>
    <cellStyle name="SAPBEXHLevel3X 6 7 3" xfId="56317" xr:uid="{00000000-0005-0000-0000-0000CBDB0000}"/>
    <cellStyle name="SAPBEXHLevel3X 6 7 3 2" xfId="56318" xr:uid="{00000000-0005-0000-0000-0000CCDB0000}"/>
    <cellStyle name="SAPBEXHLevel3X 6 7 4" xfId="56319" xr:uid="{00000000-0005-0000-0000-0000CDDB0000}"/>
    <cellStyle name="SAPBEXHLevel3X 6 8" xfId="56320" xr:uid="{00000000-0005-0000-0000-0000CEDB0000}"/>
    <cellStyle name="SAPBEXHLevel3X 6 8 2" xfId="56321" xr:uid="{00000000-0005-0000-0000-0000CFDB0000}"/>
    <cellStyle name="SAPBEXHLevel3X 6 9" xfId="56322" xr:uid="{00000000-0005-0000-0000-0000D0DB0000}"/>
    <cellStyle name="SAPBEXHLevel3X 6 9 2" xfId="56323" xr:uid="{00000000-0005-0000-0000-0000D1DB0000}"/>
    <cellStyle name="SAPBEXHLevel3X 7" xfId="56324" xr:uid="{00000000-0005-0000-0000-0000D2DB0000}"/>
    <cellStyle name="SAPBEXHLevel3X 7 10" xfId="56325" xr:uid="{00000000-0005-0000-0000-0000D3DB0000}"/>
    <cellStyle name="SAPBEXHLevel3X 7 10 2" xfId="56326" xr:uid="{00000000-0005-0000-0000-0000D4DB0000}"/>
    <cellStyle name="SAPBEXHLevel3X 7 11" xfId="56327" xr:uid="{00000000-0005-0000-0000-0000D5DB0000}"/>
    <cellStyle name="SAPBEXHLevel3X 7 11 2" xfId="56328" xr:uid="{00000000-0005-0000-0000-0000D6DB0000}"/>
    <cellStyle name="SAPBEXHLevel3X 7 12" xfId="56329" xr:uid="{00000000-0005-0000-0000-0000D7DB0000}"/>
    <cellStyle name="SAPBEXHLevel3X 7 12 2" xfId="56330" xr:uid="{00000000-0005-0000-0000-0000D8DB0000}"/>
    <cellStyle name="SAPBEXHLevel3X 7 13" xfId="56331" xr:uid="{00000000-0005-0000-0000-0000D9DB0000}"/>
    <cellStyle name="SAPBEXHLevel3X 7 2" xfId="56332" xr:uid="{00000000-0005-0000-0000-0000DADB0000}"/>
    <cellStyle name="SAPBEXHLevel3X 7 2 2" xfId="56333" xr:uid="{00000000-0005-0000-0000-0000DBDB0000}"/>
    <cellStyle name="SAPBEXHLevel3X 7 2 2 2" xfId="56334" xr:uid="{00000000-0005-0000-0000-0000DCDB0000}"/>
    <cellStyle name="SAPBEXHLevel3X 7 2 2 2 2" xfId="56335" xr:uid="{00000000-0005-0000-0000-0000DDDB0000}"/>
    <cellStyle name="SAPBEXHLevel3X 7 2 2 3" xfId="56336" xr:uid="{00000000-0005-0000-0000-0000DEDB0000}"/>
    <cellStyle name="SAPBEXHLevel3X 7 2 2 3 2" xfId="56337" xr:uid="{00000000-0005-0000-0000-0000DFDB0000}"/>
    <cellStyle name="SAPBEXHLevel3X 7 2 2 4" xfId="56338" xr:uid="{00000000-0005-0000-0000-0000E0DB0000}"/>
    <cellStyle name="SAPBEXHLevel3X 7 2 3" xfId="56339" xr:uid="{00000000-0005-0000-0000-0000E1DB0000}"/>
    <cellStyle name="SAPBEXHLevel3X 7 2 3 2" xfId="56340" xr:uid="{00000000-0005-0000-0000-0000E2DB0000}"/>
    <cellStyle name="SAPBEXHLevel3X 7 2 3 2 2" xfId="56341" xr:uid="{00000000-0005-0000-0000-0000E3DB0000}"/>
    <cellStyle name="SAPBEXHLevel3X 7 2 3 3" xfId="56342" xr:uid="{00000000-0005-0000-0000-0000E4DB0000}"/>
    <cellStyle name="SAPBEXHLevel3X 7 2 3 3 2" xfId="56343" xr:uid="{00000000-0005-0000-0000-0000E5DB0000}"/>
    <cellStyle name="SAPBEXHLevel3X 7 2 3 4" xfId="56344" xr:uid="{00000000-0005-0000-0000-0000E6DB0000}"/>
    <cellStyle name="SAPBEXHLevel3X 7 2 4" xfId="56345" xr:uid="{00000000-0005-0000-0000-0000E7DB0000}"/>
    <cellStyle name="SAPBEXHLevel3X 7 2 4 2" xfId="56346" xr:uid="{00000000-0005-0000-0000-0000E8DB0000}"/>
    <cellStyle name="SAPBEXHLevel3X 7 2 5" xfId="56347" xr:uid="{00000000-0005-0000-0000-0000E9DB0000}"/>
    <cellStyle name="SAPBEXHLevel3X 7 2 5 2" xfId="56348" xr:uid="{00000000-0005-0000-0000-0000EADB0000}"/>
    <cellStyle name="SAPBEXHLevel3X 7 2 6" xfId="56349" xr:uid="{00000000-0005-0000-0000-0000EBDB0000}"/>
    <cellStyle name="SAPBEXHLevel3X 7 2 6 2" xfId="56350" xr:uid="{00000000-0005-0000-0000-0000ECDB0000}"/>
    <cellStyle name="SAPBEXHLevel3X 7 2 7" xfId="56351" xr:uid="{00000000-0005-0000-0000-0000EDDB0000}"/>
    <cellStyle name="SAPBEXHLevel3X 7 3" xfId="56352" xr:uid="{00000000-0005-0000-0000-0000EEDB0000}"/>
    <cellStyle name="SAPBEXHLevel3X 7 3 2" xfId="56353" xr:uid="{00000000-0005-0000-0000-0000EFDB0000}"/>
    <cellStyle name="SAPBEXHLevel3X 7 3 2 2" xfId="56354" xr:uid="{00000000-0005-0000-0000-0000F0DB0000}"/>
    <cellStyle name="SAPBEXHLevel3X 7 3 2 2 2" xfId="56355" xr:uid="{00000000-0005-0000-0000-0000F1DB0000}"/>
    <cellStyle name="SAPBEXHLevel3X 7 3 2 3" xfId="56356" xr:uid="{00000000-0005-0000-0000-0000F2DB0000}"/>
    <cellStyle name="SAPBEXHLevel3X 7 3 2 3 2" xfId="56357" xr:uid="{00000000-0005-0000-0000-0000F3DB0000}"/>
    <cellStyle name="SAPBEXHLevel3X 7 3 2 4" xfId="56358" xr:uid="{00000000-0005-0000-0000-0000F4DB0000}"/>
    <cellStyle name="SAPBEXHLevel3X 7 3 3" xfId="56359" xr:uid="{00000000-0005-0000-0000-0000F5DB0000}"/>
    <cellStyle name="SAPBEXHLevel3X 7 3 3 2" xfId="56360" xr:uid="{00000000-0005-0000-0000-0000F6DB0000}"/>
    <cellStyle name="SAPBEXHLevel3X 7 3 3 2 2" xfId="56361" xr:uid="{00000000-0005-0000-0000-0000F7DB0000}"/>
    <cellStyle name="SAPBEXHLevel3X 7 3 3 3" xfId="56362" xr:uid="{00000000-0005-0000-0000-0000F8DB0000}"/>
    <cellStyle name="SAPBEXHLevel3X 7 3 3 3 2" xfId="56363" xr:uid="{00000000-0005-0000-0000-0000F9DB0000}"/>
    <cellStyle name="SAPBEXHLevel3X 7 3 3 4" xfId="56364" xr:uid="{00000000-0005-0000-0000-0000FADB0000}"/>
    <cellStyle name="SAPBEXHLevel3X 7 3 4" xfId="56365" xr:uid="{00000000-0005-0000-0000-0000FBDB0000}"/>
    <cellStyle name="SAPBEXHLevel3X 7 3 4 2" xfId="56366" xr:uid="{00000000-0005-0000-0000-0000FCDB0000}"/>
    <cellStyle name="SAPBEXHLevel3X 7 3 5" xfId="56367" xr:uid="{00000000-0005-0000-0000-0000FDDB0000}"/>
    <cellStyle name="SAPBEXHLevel3X 7 3 5 2" xfId="56368" xr:uid="{00000000-0005-0000-0000-0000FEDB0000}"/>
    <cellStyle name="SAPBEXHLevel3X 7 3 6" xfId="56369" xr:uid="{00000000-0005-0000-0000-0000FFDB0000}"/>
    <cellStyle name="SAPBEXHLevel3X 7 4" xfId="56370" xr:uid="{00000000-0005-0000-0000-000000DC0000}"/>
    <cellStyle name="SAPBEXHLevel3X 7 4 2" xfId="56371" xr:uid="{00000000-0005-0000-0000-000001DC0000}"/>
    <cellStyle name="SAPBEXHLevel3X 7 4 2 2" xfId="56372" xr:uid="{00000000-0005-0000-0000-000002DC0000}"/>
    <cellStyle name="SAPBEXHLevel3X 7 4 2 2 2" xfId="56373" xr:uid="{00000000-0005-0000-0000-000003DC0000}"/>
    <cellStyle name="SAPBEXHLevel3X 7 4 2 2 2 2" xfId="56374" xr:uid="{00000000-0005-0000-0000-000004DC0000}"/>
    <cellStyle name="SAPBEXHLevel3X 7 4 2 2 3" xfId="56375" xr:uid="{00000000-0005-0000-0000-000005DC0000}"/>
    <cellStyle name="SAPBEXHLevel3X 7 4 2 2 3 2" xfId="56376" xr:uid="{00000000-0005-0000-0000-000006DC0000}"/>
    <cellStyle name="SAPBEXHLevel3X 7 4 2 2 4" xfId="56377" xr:uid="{00000000-0005-0000-0000-000007DC0000}"/>
    <cellStyle name="SAPBEXHLevel3X 7 4 2 3" xfId="56378" xr:uid="{00000000-0005-0000-0000-000008DC0000}"/>
    <cellStyle name="SAPBEXHLevel3X 7 4 2 3 2" xfId="56379" xr:uid="{00000000-0005-0000-0000-000009DC0000}"/>
    <cellStyle name="SAPBEXHLevel3X 7 4 2 3 2 2" xfId="56380" xr:uid="{00000000-0005-0000-0000-00000ADC0000}"/>
    <cellStyle name="SAPBEXHLevel3X 7 4 2 3 3" xfId="56381" xr:uid="{00000000-0005-0000-0000-00000BDC0000}"/>
    <cellStyle name="SAPBEXHLevel3X 7 4 2 3 3 2" xfId="56382" xr:uid="{00000000-0005-0000-0000-00000CDC0000}"/>
    <cellStyle name="SAPBEXHLevel3X 7 4 2 3 4" xfId="56383" xr:uid="{00000000-0005-0000-0000-00000DDC0000}"/>
    <cellStyle name="SAPBEXHLevel3X 7 4 2 4" xfId="56384" xr:uid="{00000000-0005-0000-0000-00000EDC0000}"/>
    <cellStyle name="SAPBEXHLevel3X 7 4 2 4 2" xfId="56385" xr:uid="{00000000-0005-0000-0000-00000FDC0000}"/>
    <cellStyle name="SAPBEXHLevel3X 7 4 2 5" xfId="56386" xr:uid="{00000000-0005-0000-0000-000010DC0000}"/>
    <cellStyle name="SAPBEXHLevel3X 7 4 2 5 2" xfId="56387" xr:uid="{00000000-0005-0000-0000-000011DC0000}"/>
    <cellStyle name="SAPBEXHLevel3X 7 4 2 6" xfId="56388" xr:uid="{00000000-0005-0000-0000-000012DC0000}"/>
    <cellStyle name="SAPBEXHLevel3X 7 4 3" xfId="56389" xr:uid="{00000000-0005-0000-0000-000013DC0000}"/>
    <cellStyle name="SAPBEXHLevel3X 7 4 3 2" xfId="56390" xr:uid="{00000000-0005-0000-0000-000014DC0000}"/>
    <cellStyle name="SAPBEXHLevel3X 7 4 3 2 2" xfId="56391" xr:uid="{00000000-0005-0000-0000-000015DC0000}"/>
    <cellStyle name="SAPBEXHLevel3X 7 4 3 3" xfId="56392" xr:uid="{00000000-0005-0000-0000-000016DC0000}"/>
    <cellStyle name="SAPBEXHLevel3X 7 4 3 3 2" xfId="56393" xr:uid="{00000000-0005-0000-0000-000017DC0000}"/>
    <cellStyle name="SAPBEXHLevel3X 7 4 3 4" xfId="56394" xr:uid="{00000000-0005-0000-0000-000018DC0000}"/>
    <cellStyle name="SAPBEXHLevel3X 7 4 4" xfId="56395" xr:uid="{00000000-0005-0000-0000-000019DC0000}"/>
    <cellStyle name="SAPBEXHLevel3X 7 4 4 2" xfId="56396" xr:uid="{00000000-0005-0000-0000-00001ADC0000}"/>
    <cellStyle name="SAPBEXHLevel3X 7 4 5" xfId="56397" xr:uid="{00000000-0005-0000-0000-00001BDC0000}"/>
    <cellStyle name="SAPBEXHLevel3X 7 4 5 2" xfId="56398" xr:uid="{00000000-0005-0000-0000-00001CDC0000}"/>
    <cellStyle name="SAPBEXHLevel3X 7 4 6" xfId="56399" xr:uid="{00000000-0005-0000-0000-00001DDC0000}"/>
    <cellStyle name="SAPBEXHLevel3X 7 5" xfId="56400" xr:uid="{00000000-0005-0000-0000-00001EDC0000}"/>
    <cellStyle name="SAPBEXHLevel3X 7 5 2" xfId="56401" xr:uid="{00000000-0005-0000-0000-00001FDC0000}"/>
    <cellStyle name="SAPBEXHLevel3X 7 5 2 2" xfId="56402" xr:uid="{00000000-0005-0000-0000-000020DC0000}"/>
    <cellStyle name="SAPBEXHLevel3X 7 5 3" xfId="56403" xr:uid="{00000000-0005-0000-0000-000021DC0000}"/>
    <cellStyle name="SAPBEXHLevel3X 7 5 3 2" xfId="56404" xr:uid="{00000000-0005-0000-0000-000022DC0000}"/>
    <cellStyle name="SAPBEXHLevel3X 7 5 4" xfId="56405" xr:uid="{00000000-0005-0000-0000-000023DC0000}"/>
    <cellStyle name="SAPBEXHLevel3X 7 6" xfId="56406" xr:uid="{00000000-0005-0000-0000-000024DC0000}"/>
    <cellStyle name="SAPBEXHLevel3X 7 6 2" xfId="56407" xr:uid="{00000000-0005-0000-0000-000025DC0000}"/>
    <cellStyle name="SAPBEXHLevel3X 7 6 2 2" xfId="56408" xr:uid="{00000000-0005-0000-0000-000026DC0000}"/>
    <cellStyle name="SAPBEXHLevel3X 7 6 3" xfId="56409" xr:uid="{00000000-0005-0000-0000-000027DC0000}"/>
    <cellStyle name="SAPBEXHLevel3X 7 6 3 2" xfId="56410" xr:uid="{00000000-0005-0000-0000-000028DC0000}"/>
    <cellStyle name="SAPBEXHLevel3X 7 6 4" xfId="56411" xr:uid="{00000000-0005-0000-0000-000029DC0000}"/>
    <cellStyle name="SAPBEXHLevel3X 7 7" xfId="56412" xr:uid="{00000000-0005-0000-0000-00002ADC0000}"/>
    <cellStyle name="SAPBEXHLevel3X 7 7 2" xfId="56413" xr:uid="{00000000-0005-0000-0000-00002BDC0000}"/>
    <cellStyle name="SAPBEXHLevel3X 7 7 2 2" xfId="56414" xr:uid="{00000000-0005-0000-0000-00002CDC0000}"/>
    <cellStyle name="SAPBEXHLevel3X 7 7 3" xfId="56415" xr:uid="{00000000-0005-0000-0000-00002DDC0000}"/>
    <cellStyle name="SAPBEXHLevel3X 7 7 3 2" xfId="56416" xr:uid="{00000000-0005-0000-0000-00002EDC0000}"/>
    <cellStyle name="SAPBEXHLevel3X 7 7 4" xfId="56417" xr:uid="{00000000-0005-0000-0000-00002FDC0000}"/>
    <cellStyle name="SAPBEXHLevel3X 7 8" xfId="56418" xr:uid="{00000000-0005-0000-0000-000030DC0000}"/>
    <cellStyle name="SAPBEXHLevel3X 7 8 2" xfId="56419" xr:uid="{00000000-0005-0000-0000-000031DC0000}"/>
    <cellStyle name="SAPBEXHLevel3X 7 8 2 2" xfId="56420" xr:uid="{00000000-0005-0000-0000-000032DC0000}"/>
    <cellStyle name="SAPBEXHLevel3X 7 8 3" xfId="56421" xr:uid="{00000000-0005-0000-0000-000033DC0000}"/>
    <cellStyle name="SAPBEXHLevel3X 7 8 3 2" xfId="56422" xr:uid="{00000000-0005-0000-0000-000034DC0000}"/>
    <cellStyle name="SAPBEXHLevel3X 7 8 4" xfId="56423" xr:uid="{00000000-0005-0000-0000-000035DC0000}"/>
    <cellStyle name="SAPBEXHLevel3X 7 9" xfId="56424" xr:uid="{00000000-0005-0000-0000-000036DC0000}"/>
    <cellStyle name="SAPBEXHLevel3X 7 9 2" xfId="56425" xr:uid="{00000000-0005-0000-0000-000037DC0000}"/>
    <cellStyle name="SAPBEXHLevel3X 7 9 2 2" xfId="56426" xr:uid="{00000000-0005-0000-0000-000038DC0000}"/>
    <cellStyle name="SAPBEXHLevel3X 7 9 3" xfId="56427" xr:uid="{00000000-0005-0000-0000-000039DC0000}"/>
    <cellStyle name="SAPBEXHLevel3X 7 9 3 2" xfId="56428" xr:uid="{00000000-0005-0000-0000-00003ADC0000}"/>
    <cellStyle name="SAPBEXHLevel3X 7 9 4" xfId="56429" xr:uid="{00000000-0005-0000-0000-00003BDC0000}"/>
    <cellStyle name="SAPBEXHLevel3X 8" xfId="56430" xr:uid="{00000000-0005-0000-0000-00003CDC0000}"/>
    <cellStyle name="SAPBEXHLevel3X 8 10" xfId="56431" xr:uid="{00000000-0005-0000-0000-00003DDC0000}"/>
    <cellStyle name="SAPBEXHLevel3X 8 10 2" xfId="56432" xr:uid="{00000000-0005-0000-0000-00003EDC0000}"/>
    <cellStyle name="SAPBEXHLevel3X 8 11" xfId="56433" xr:uid="{00000000-0005-0000-0000-00003FDC0000}"/>
    <cellStyle name="SAPBEXHLevel3X 8 2" xfId="56434" xr:uid="{00000000-0005-0000-0000-000040DC0000}"/>
    <cellStyle name="SAPBEXHLevel3X 8 2 2" xfId="56435" xr:uid="{00000000-0005-0000-0000-000041DC0000}"/>
    <cellStyle name="SAPBEXHLevel3X 8 2 2 2" xfId="56436" xr:uid="{00000000-0005-0000-0000-000042DC0000}"/>
    <cellStyle name="SAPBEXHLevel3X 8 2 2 2 2" xfId="56437" xr:uid="{00000000-0005-0000-0000-000043DC0000}"/>
    <cellStyle name="SAPBEXHLevel3X 8 2 2 3" xfId="56438" xr:uid="{00000000-0005-0000-0000-000044DC0000}"/>
    <cellStyle name="SAPBEXHLevel3X 8 2 2 3 2" xfId="56439" xr:uid="{00000000-0005-0000-0000-000045DC0000}"/>
    <cellStyle name="SAPBEXHLevel3X 8 2 2 4" xfId="56440" xr:uid="{00000000-0005-0000-0000-000046DC0000}"/>
    <cellStyle name="SAPBEXHLevel3X 8 2 3" xfId="56441" xr:uid="{00000000-0005-0000-0000-000047DC0000}"/>
    <cellStyle name="SAPBEXHLevel3X 8 2 3 2" xfId="56442" xr:uid="{00000000-0005-0000-0000-000048DC0000}"/>
    <cellStyle name="SAPBEXHLevel3X 8 2 3 2 2" xfId="56443" xr:uid="{00000000-0005-0000-0000-000049DC0000}"/>
    <cellStyle name="SAPBEXHLevel3X 8 2 3 3" xfId="56444" xr:uid="{00000000-0005-0000-0000-00004ADC0000}"/>
    <cellStyle name="SAPBEXHLevel3X 8 2 3 3 2" xfId="56445" xr:uid="{00000000-0005-0000-0000-00004BDC0000}"/>
    <cellStyle name="SAPBEXHLevel3X 8 2 3 4" xfId="56446" xr:uid="{00000000-0005-0000-0000-00004CDC0000}"/>
    <cellStyle name="SAPBEXHLevel3X 8 2 4" xfId="56447" xr:uid="{00000000-0005-0000-0000-00004DDC0000}"/>
    <cellStyle name="SAPBEXHLevel3X 8 2 4 2" xfId="56448" xr:uid="{00000000-0005-0000-0000-00004EDC0000}"/>
    <cellStyle name="SAPBEXHLevel3X 8 2 5" xfId="56449" xr:uid="{00000000-0005-0000-0000-00004FDC0000}"/>
    <cellStyle name="SAPBEXHLevel3X 8 2 5 2" xfId="56450" xr:uid="{00000000-0005-0000-0000-000050DC0000}"/>
    <cellStyle name="SAPBEXHLevel3X 8 2 6" xfId="56451" xr:uid="{00000000-0005-0000-0000-000051DC0000}"/>
    <cellStyle name="SAPBEXHLevel3X 8 3" xfId="56452" xr:uid="{00000000-0005-0000-0000-000052DC0000}"/>
    <cellStyle name="SAPBEXHLevel3X 8 3 2" xfId="56453" xr:uid="{00000000-0005-0000-0000-000053DC0000}"/>
    <cellStyle name="SAPBEXHLevel3X 8 3 2 2" xfId="56454" xr:uid="{00000000-0005-0000-0000-000054DC0000}"/>
    <cellStyle name="SAPBEXHLevel3X 8 3 2 2 2" xfId="56455" xr:uid="{00000000-0005-0000-0000-000055DC0000}"/>
    <cellStyle name="SAPBEXHLevel3X 8 3 2 3" xfId="56456" xr:uid="{00000000-0005-0000-0000-000056DC0000}"/>
    <cellStyle name="SAPBEXHLevel3X 8 3 2 3 2" xfId="56457" xr:uid="{00000000-0005-0000-0000-000057DC0000}"/>
    <cellStyle name="SAPBEXHLevel3X 8 3 2 4" xfId="56458" xr:uid="{00000000-0005-0000-0000-000058DC0000}"/>
    <cellStyle name="SAPBEXHLevel3X 8 3 3" xfId="56459" xr:uid="{00000000-0005-0000-0000-000059DC0000}"/>
    <cellStyle name="SAPBEXHLevel3X 8 3 3 2" xfId="56460" xr:uid="{00000000-0005-0000-0000-00005ADC0000}"/>
    <cellStyle name="SAPBEXHLevel3X 8 3 3 2 2" xfId="56461" xr:uid="{00000000-0005-0000-0000-00005BDC0000}"/>
    <cellStyle name="SAPBEXHLevel3X 8 3 3 3" xfId="56462" xr:uid="{00000000-0005-0000-0000-00005CDC0000}"/>
    <cellStyle name="SAPBEXHLevel3X 8 3 3 3 2" xfId="56463" xr:uid="{00000000-0005-0000-0000-00005DDC0000}"/>
    <cellStyle name="SAPBEXHLevel3X 8 3 3 4" xfId="56464" xr:uid="{00000000-0005-0000-0000-00005EDC0000}"/>
    <cellStyle name="SAPBEXHLevel3X 8 3 4" xfId="56465" xr:uid="{00000000-0005-0000-0000-00005FDC0000}"/>
    <cellStyle name="SAPBEXHLevel3X 8 3 4 2" xfId="56466" xr:uid="{00000000-0005-0000-0000-000060DC0000}"/>
    <cellStyle name="SAPBEXHLevel3X 8 3 5" xfId="56467" xr:uid="{00000000-0005-0000-0000-000061DC0000}"/>
    <cellStyle name="SAPBEXHLevel3X 8 3 5 2" xfId="56468" xr:uid="{00000000-0005-0000-0000-000062DC0000}"/>
    <cellStyle name="SAPBEXHLevel3X 8 3 6" xfId="56469" xr:uid="{00000000-0005-0000-0000-000063DC0000}"/>
    <cellStyle name="SAPBEXHLevel3X 8 4" xfId="56470" xr:uid="{00000000-0005-0000-0000-000064DC0000}"/>
    <cellStyle name="SAPBEXHLevel3X 8 4 2" xfId="56471" xr:uid="{00000000-0005-0000-0000-000065DC0000}"/>
    <cellStyle name="SAPBEXHLevel3X 8 4 2 2" xfId="56472" xr:uid="{00000000-0005-0000-0000-000066DC0000}"/>
    <cellStyle name="SAPBEXHLevel3X 8 4 2 2 2" xfId="56473" xr:uid="{00000000-0005-0000-0000-000067DC0000}"/>
    <cellStyle name="SAPBEXHLevel3X 8 4 2 2 2 2" xfId="56474" xr:uid="{00000000-0005-0000-0000-000068DC0000}"/>
    <cellStyle name="SAPBEXHLevel3X 8 4 2 2 3" xfId="56475" xr:uid="{00000000-0005-0000-0000-000069DC0000}"/>
    <cellStyle name="SAPBEXHLevel3X 8 4 2 2 3 2" xfId="56476" xr:uid="{00000000-0005-0000-0000-00006ADC0000}"/>
    <cellStyle name="SAPBEXHLevel3X 8 4 2 2 4" xfId="56477" xr:uid="{00000000-0005-0000-0000-00006BDC0000}"/>
    <cellStyle name="SAPBEXHLevel3X 8 4 2 3" xfId="56478" xr:uid="{00000000-0005-0000-0000-00006CDC0000}"/>
    <cellStyle name="SAPBEXHLevel3X 8 4 2 3 2" xfId="56479" xr:uid="{00000000-0005-0000-0000-00006DDC0000}"/>
    <cellStyle name="SAPBEXHLevel3X 8 4 2 3 2 2" xfId="56480" xr:uid="{00000000-0005-0000-0000-00006EDC0000}"/>
    <cellStyle name="SAPBEXHLevel3X 8 4 2 3 3" xfId="56481" xr:uid="{00000000-0005-0000-0000-00006FDC0000}"/>
    <cellStyle name="SAPBEXHLevel3X 8 4 2 3 3 2" xfId="56482" xr:uid="{00000000-0005-0000-0000-000070DC0000}"/>
    <cellStyle name="SAPBEXHLevel3X 8 4 2 3 4" xfId="56483" xr:uid="{00000000-0005-0000-0000-000071DC0000}"/>
    <cellStyle name="SAPBEXHLevel3X 8 4 2 4" xfId="56484" xr:uid="{00000000-0005-0000-0000-000072DC0000}"/>
    <cellStyle name="SAPBEXHLevel3X 8 4 2 4 2" xfId="56485" xr:uid="{00000000-0005-0000-0000-000073DC0000}"/>
    <cellStyle name="SAPBEXHLevel3X 8 4 2 5" xfId="56486" xr:uid="{00000000-0005-0000-0000-000074DC0000}"/>
    <cellStyle name="SAPBEXHLevel3X 8 4 2 5 2" xfId="56487" xr:uid="{00000000-0005-0000-0000-000075DC0000}"/>
    <cellStyle name="SAPBEXHLevel3X 8 4 2 6" xfId="56488" xr:uid="{00000000-0005-0000-0000-000076DC0000}"/>
    <cellStyle name="SAPBEXHLevel3X 8 4 3" xfId="56489" xr:uid="{00000000-0005-0000-0000-000077DC0000}"/>
    <cellStyle name="SAPBEXHLevel3X 8 4 3 2" xfId="56490" xr:uid="{00000000-0005-0000-0000-000078DC0000}"/>
    <cellStyle name="SAPBEXHLevel3X 8 4 3 2 2" xfId="56491" xr:uid="{00000000-0005-0000-0000-000079DC0000}"/>
    <cellStyle name="SAPBEXHLevel3X 8 4 3 3" xfId="56492" xr:uid="{00000000-0005-0000-0000-00007ADC0000}"/>
    <cellStyle name="SAPBEXHLevel3X 8 4 3 3 2" xfId="56493" xr:uid="{00000000-0005-0000-0000-00007BDC0000}"/>
    <cellStyle name="SAPBEXHLevel3X 8 4 3 4" xfId="56494" xr:uid="{00000000-0005-0000-0000-00007CDC0000}"/>
    <cellStyle name="SAPBEXHLevel3X 8 4 4" xfId="56495" xr:uid="{00000000-0005-0000-0000-00007DDC0000}"/>
    <cellStyle name="SAPBEXHLevel3X 8 4 4 2" xfId="56496" xr:uid="{00000000-0005-0000-0000-00007EDC0000}"/>
    <cellStyle name="SAPBEXHLevel3X 8 4 5" xfId="56497" xr:uid="{00000000-0005-0000-0000-00007FDC0000}"/>
    <cellStyle name="SAPBEXHLevel3X 8 4 5 2" xfId="56498" xr:uid="{00000000-0005-0000-0000-000080DC0000}"/>
    <cellStyle name="SAPBEXHLevel3X 8 4 6" xfId="56499" xr:uid="{00000000-0005-0000-0000-000081DC0000}"/>
    <cellStyle name="SAPBEXHLevel3X 8 5" xfId="56500" xr:uid="{00000000-0005-0000-0000-000082DC0000}"/>
    <cellStyle name="SAPBEXHLevel3X 8 5 2" xfId="56501" xr:uid="{00000000-0005-0000-0000-000083DC0000}"/>
    <cellStyle name="SAPBEXHLevel3X 8 5 2 2" xfId="56502" xr:uid="{00000000-0005-0000-0000-000084DC0000}"/>
    <cellStyle name="SAPBEXHLevel3X 8 5 3" xfId="56503" xr:uid="{00000000-0005-0000-0000-000085DC0000}"/>
    <cellStyle name="SAPBEXHLevel3X 8 5 3 2" xfId="56504" xr:uid="{00000000-0005-0000-0000-000086DC0000}"/>
    <cellStyle name="SAPBEXHLevel3X 8 5 4" xfId="56505" xr:uid="{00000000-0005-0000-0000-000087DC0000}"/>
    <cellStyle name="SAPBEXHLevel3X 8 6" xfId="56506" xr:uid="{00000000-0005-0000-0000-000088DC0000}"/>
    <cellStyle name="SAPBEXHLevel3X 8 6 2" xfId="56507" xr:uid="{00000000-0005-0000-0000-000089DC0000}"/>
    <cellStyle name="SAPBEXHLevel3X 8 6 2 2" xfId="56508" xr:uid="{00000000-0005-0000-0000-00008ADC0000}"/>
    <cellStyle name="SAPBEXHLevel3X 8 6 3" xfId="56509" xr:uid="{00000000-0005-0000-0000-00008BDC0000}"/>
    <cellStyle name="SAPBEXHLevel3X 8 6 3 2" xfId="56510" xr:uid="{00000000-0005-0000-0000-00008CDC0000}"/>
    <cellStyle name="SAPBEXHLevel3X 8 6 4" xfId="56511" xr:uid="{00000000-0005-0000-0000-00008DDC0000}"/>
    <cellStyle name="SAPBEXHLevel3X 8 7" xfId="56512" xr:uid="{00000000-0005-0000-0000-00008EDC0000}"/>
    <cellStyle name="SAPBEXHLevel3X 8 7 2" xfId="56513" xr:uid="{00000000-0005-0000-0000-00008FDC0000}"/>
    <cellStyle name="SAPBEXHLevel3X 8 7 2 2" xfId="56514" xr:uid="{00000000-0005-0000-0000-000090DC0000}"/>
    <cellStyle name="SAPBEXHLevel3X 8 7 3" xfId="56515" xr:uid="{00000000-0005-0000-0000-000091DC0000}"/>
    <cellStyle name="SAPBEXHLevel3X 8 7 3 2" xfId="56516" xr:uid="{00000000-0005-0000-0000-000092DC0000}"/>
    <cellStyle name="SAPBEXHLevel3X 8 7 4" xfId="56517" xr:uid="{00000000-0005-0000-0000-000093DC0000}"/>
    <cellStyle name="SAPBEXHLevel3X 8 8" xfId="56518" xr:uid="{00000000-0005-0000-0000-000094DC0000}"/>
    <cellStyle name="SAPBEXHLevel3X 8 8 2" xfId="56519" xr:uid="{00000000-0005-0000-0000-000095DC0000}"/>
    <cellStyle name="SAPBEXHLevel3X 8 8 2 2" xfId="56520" xr:uid="{00000000-0005-0000-0000-000096DC0000}"/>
    <cellStyle name="SAPBEXHLevel3X 8 8 3" xfId="56521" xr:uid="{00000000-0005-0000-0000-000097DC0000}"/>
    <cellStyle name="SAPBEXHLevel3X 8 8 3 2" xfId="56522" xr:uid="{00000000-0005-0000-0000-000098DC0000}"/>
    <cellStyle name="SAPBEXHLevel3X 8 8 4" xfId="56523" xr:uid="{00000000-0005-0000-0000-000099DC0000}"/>
    <cellStyle name="SAPBEXHLevel3X 8 9" xfId="56524" xr:uid="{00000000-0005-0000-0000-00009ADC0000}"/>
    <cellStyle name="SAPBEXHLevel3X 8 9 2" xfId="56525" xr:uid="{00000000-0005-0000-0000-00009BDC0000}"/>
    <cellStyle name="SAPBEXHLevel3X 9" xfId="56526" xr:uid="{00000000-0005-0000-0000-00009CDC0000}"/>
    <cellStyle name="SAPBEXHLevel3X 9 2" xfId="56527" xr:uid="{00000000-0005-0000-0000-00009DDC0000}"/>
    <cellStyle name="SAPBEXHLevel3X 9 2 2" xfId="56528" xr:uid="{00000000-0005-0000-0000-00009EDC0000}"/>
    <cellStyle name="SAPBEXHLevel3X 9 2 2 2" xfId="56529" xr:uid="{00000000-0005-0000-0000-00009FDC0000}"/>
    <cellStyle name="SAPBEXHLevel3X 9 2 2 2 2" xfId="56530" xr:uid="{00000000-0005-0000-0000-0000A0DC0000}"/>
    <cellStyle name="SAPBEXHLevel3X 9 2 2 3" xfId="56531" xr:uid="{00000000-0005-0000-0000-0000A1DC0000}"/>
    <cellStyle name="SAPBEXHLevel3X 9 2 2 3 2" xfId="56532" xr:uid="{00000000-0005-0000-0000-0000A2DC0000}"/>
    <cellStyle name="SAPBEXHLevel3X 9 2 2 4" xfId="56533" xr:uid="{00000000-0005-0000-0000-0000A3DC0000}"/>
    <cellStyle name="SAPBEXHLevel3X 9 2 3" xfId="56534" xr:uid="{00000000-0005-0000-0000-0000A4DC0000}"/>
    <cellStyle name="SAPBEXHLevel3X 9 2 3 2" xfId="56535" xr:uid="{00000000-0005-0000-0000-0000A5DC0000}"/>
    <cellStyle name="SAPBEXHLevel3X 9 2 3 2 2" xfId="56536" xr:uid="{00000000-0005-0000-0000-0000A6DC0000}"/>
    <cellStyle name="SAPBEXHLevel3X 9 2 3 3" xfId="56537" xr:uid="{00000000-0005-0000-0000-0000A7DC0000}"/>
    <cellStyle name="SAPBEXHLevel3X 9 2 3 3 2" xfId="56538" xr:uid="{00000000-0005-0000-0000-0000A8DC0000}"/>
    <cellStyle name="SAPBEXHLevel3X 9 2 3 4" xfId="56539" xr:uid="{00000000-0005-0000-0000-0000A9DC0000}"/>
    <cellStyle name="SAPBEXHLevel3X 9 2 4" xfId="56540" xr:uid="{00000000-0005-0000-0000-0000AADC0000}"/>
    <cellStyle name="SAPBEXHLevel3X 9 2 4 2" xfId="56541" xr:uid="{00000000-0005-0000-0000-0000ABDC0000}"/>
    <cellStyle name="SAPBEXHLevel3X 9 2 5" xfId="56542" xr:uid="{00000000-0005-0000-0000-0000ACDC0000}"/>
    <cellStyle name="SAPBEXHLevel3X 9 2 5 2" xfId="56543" xr:uid="{00000000-0005-0000-0000-0000ADDC0000}"/>
    <cellStyle name="SAPBEXHLevel3X 9 2 6" xfId="56544" xr:uid="{00000000-0005-0000-0000-0000AEDC0000}"/>
    <cellStyle name="SAPBEXHLevel3X 9 3" xfId="56545" xr:uid="{00000000-0005-0000-0000-0000AFDC0000}"/>
    <cellStyle name="SAPBEXHLevel3X 9 3 2" xfId="56546" xr:uid="{00000000-0005-0000-0000-0000B0DC0000}"/>
    <cellStyle name="SAPBEXHLevel3X 9 3 2 2" xfId="56547" xr:uid="{00000000-0005-0000-0000-0000B1DC0000}"/>
    <cellStyle name="SAPBEXHLevel3X 9 3 3" xfId="56548" xr:uid="{00000000-0005-0000-0000-0000B2DC0000}"/>
    <cellStyle name="SAPBEXHLevel3X 9 3 3 2" xfId="56549" xr:uid="{00000000-0005-0000-0000-0000B3DC0000}"/>
    <cellStyle name="SAPBEXHLevel3X 9 3 4" xfId="56550" xr:uid="{00000000-0005-0000-0000-0000B4DC0000}"/>
    <cellStyle name="SAPBEXHLevel3X 9 4" xfId="56551" xr:uid="{00000000-0005-0000-0000-0000B5DC0000}"/>
    <cellStyle name="SAPBEXHLevel3X 9 4 2" xfId="56552" xr:uid="{00000000-0005-0000-0000-0000B6DC0000}"/>
    <cellStyle name="SAPBEXHLevel3X 9 5" xfId="56553" xr:uid="{00000000-0005-0000-0000-0000B7DC0000}"/>
    <cellStyle name="SAPBEXHLevel3X 9 5 2" xfId="56554" xr:uid="{00000000-0005-0000-0000-0000B8DC0000}"/>
    <cellStyle name="SAPBEXHLevel3X 9 6" xfId="56555" xr:uid="{00000000-0005-0000-0000-0000B9DC0000}"/>
    <cellStyle name="SAPBEXHLevel3X_Aug" xfId="56556" xr:uid="{00000000-0005-0000-0000-0000BADC0000}"/>
    <cellStyle name="SAPBEXinputData" xfId="56557" xr:uid="{00000000-0005-0000-0000-0000BBDC0000}"/>
    <cellStyle name="SAPBEXinputData 2" xfId="56558" xr:uid="{00000000-0005-0000-0000-0000BCDC0000}"/>
    <cellStyle name="SAPBEXinputData 3" xfId="56559" xr:uid="{00000000-0005-0000-0000-0000BDDC0000}"/>
    <cellStyle name="SAPBEXinputData 3 2" xfId="56560" xr:uid="{00000000-0005-0000-0000-0000BEDC0000}"/>
    <cellStyle name="SAPBEXinputData 3 2 2" xfId="56561" xr:uid="{00000000-0005-0000-0000-0000BFDC0000}"/>
    <cellStyle name="SAPBEXinputData 3 2 2 2" xfId="56562" xr:uid="{00000000-0005-0000-0000-0000C0DC0000}"/>
    <cellStyle name="SAPBEXinputData 3 2 2 2 2" xfId="56563" xr:uid="{00000000-0005-0000-0000-0000C1DC0000}"/>
    <cellStyle name="SAPBEXinputData 3 2 2 2 2 2" xfId="56564" xr:uid="{00000000-0005-0000-0000-0000C2DC0000}"/>
    <cellStyle name="SAPBEXinputData 3 2 2 2 3" xfId="56565" xr:uid="{00000000-0005-0000-0000-0000C3DC0000}"/>
    <cellStyle name="SAPBEXinputData 3 2 2 3" xfId="56566" xr:uid="{00000000-0005-0000-0000-0000C4DC0000}"/>
    <cellStyle name="SAPBEXinputData 3 2 2 3 2" xfId="56567" xr:uid="{00000000-0005-0000-0000-0000C5DC0000}"/>
    <cellStyle name="SAPBEXinputData 3 2 2 4" xfId="56568" xr:uid="{00000000-0005-0000-0000-0000C6DC0000}"/>
    <cellStyle name="SAPBEXinputData 3 2 3" xfId="56569" xr:uid="{00000000-0005-0000-0000-0000C7DC0000}"/>
    <cellStyle name="SAPBEXinputData 3 2 3 2" xfId="56570" xr:uid="{00000000-0005-0000-0000-0000C8DC0000}"/>
    <cellStyle name="SAPBEXinputData 3 2 3 2 2" xfId="56571" xr:uid="{00000000-0005-0000-0000-0000C9DC0000}"/>
    <cellStyle name="SAPBEXinputData 3 2 3 3" xfId="56572" xr:uid="{00000000-0005-0000-0000-0000CADC0000}"/>
    <cellStyle name="SAPBEXinputData 3 2 4" xfId="56573" xr:uid="{00000000-0005-0000-0000-0000CBDC0000}"/>
    <cellStyle name="SAPBEXinputData 3 2_Aug" xfId="56574" xr:uid="{00000000-0005-0000-0000-0000CCDC0000}"/>
    <cellStyle name="SAPBEXinputData 3 3" xfId="56575" xr:uid="{00000000-0005-0000-0000-0000CDDC0000}"/>
    <cellStyle name="SAPBEXinputData 3 3 2" xfId="56576" xr:uid="{00000000-0005-0000-0000-0000CEDC0000}"/>
    <cellStyle name="SAPBEXinputData 3 3 2 2" xfId="56577" xr:uid="{00000000-0005-0000-0000-0000CFDC0000}"/>
    <cellStyle name="SAPBEXinputData 3 3 2 2 2" xfId="56578" xr:uid="{00000000-0005-0000-0000-0000D0DC0000}"/>
    <cellStyle name="SAPBEXinputData 3 3 2 3" xfId="56579" xr:uid="{00000000-0005-0000-0000-0000D1DC0000}"/>
    <cellStyle name="SAPBEXinputData 3 3 3" xfId="56580" xr:uid="{00000000-0005-0000-0000-0000D2DC0000}"/>
    <cellStyle name="SAPBEXinputData 3 3 3 2" xfId="56581" xr:uid="{00000000-0005-0000-0000-0000D3DC0000}"/>
    <cellStyle name="SAPBEXinputData 3 3 4" xfId="56582" xr:uid="{00000000-0005-0000-0000-0000D4DC0000}"/>
    <cellStyle name="SAPBEXinputData 3 4" xfId="56583" xr:uid="{00000000-0005-0000-0000-0000D5DC0000}"/>
    <cellStyle name="SAPBEXinputData 3 4 2" xfId="56584" xr:uid="{00000000-0005-0000-0000-0000D6DC0000}"/>
    <cellStyle name="SAPBEXinputData 3 4 2 2" xfId="56585" xr:uid="{00000000-0005-0000-0000-0000D7DC0000}"/>
    <cellStyle name="SAPBEXinputData 3 4 3" xfId="56586" xr:uid="{00000000-0005-0000-0000-0000D8DC0000}"/>
    <cellStyle name="SAPBEXinputData 3 5" xfId="56587" xr:uid="{00000000-0005-0000-0000-0000D9DC0000}"/>
    <cellStyle name="SAPBEXinputData 3_Aug" xfId="56588" xr:uid="{00000000-0005-0000-0000-0000DADC0000}"/>
    <cellStyle name="SAPBEXinputData 4" xfId="56589" xr:uid="{00000000-0005-0000-0000-0000DBDC0000}"/>
    <cellStyle name="SAPBEXinputData 4 2" xfId="56590" xr:uid="{00000000-0005-0000-0000-0000DCDC0000}"/>
    <cellStyle name="SAPBEXinputData 4 2 2" xfId="56591" xr:uid="{00000000-0005-0000-0000-0000DDDC0000}"/>
    <cellStyle name="SAPBEXinputData 4 2 2 2" xfId="56592" xr:uid="{00000000-0005-0000-0000-0000DEDC0000}"/>
    <cellStyle name="SAPBEXinputData 4 2 2 2 2" xfId="56593" xr:uid="{00000000-0005-0000-0000-0000DFDC0000}"/>
    <cellStyle name="SAPBEXinputData 4 2 2 3" xfId="56594" xr:uid="{00000000-0005-0000-0000-0000E0DC0000}"/>
    <cellStyle name="SAPBEXinputData 4 2 3" xfId="56595" xr:uid="{00000000-0005-0000-0000-0000E1DC0000}"/>
    <cellStyle name="SAPBEXinputData 4 2 3 2" xfId="56596" xr:uid="{00000000-0005-0000-0000-0000E2DC0000}"/>
    <cellStyle name="SAPBEXinputData 4 2 4" xfId="56597" xr:uid="{00000000-0005-0000-0000-0000E3DC0000}"/>
    <cellStyle name="SAPBEXinputData 4 3" xfId="56598" xr:uid="{00000000-0005-0000-0000-0000E4DC0000}"/>
    <cellStyle name="SAPBEXinputData 4 3 2" xfId="56599" xr:uid="{00000000-0005-0000-0000-0000E5DC0000}"/>
    <cellStyle name="SAPBEXinputData 4 3 2 2" xfId="56600" xr:uid="{00000000-0005-0000-0000-0000E6DC0000}"/>
    <cellStyle name="SAPBEXinputData 4 3 3" xfId="56601" xr:uid="{00000000-0005-0000-0000-0000E7DC0000}"/>
    <cellStyle name="SAPBEXinputData 4 4" xfId="56602" xr:uid="{00000000-0005-0000-0000-0000E8DC0000}"/>
    <cellStyle name="SAPBEXinputData 4_Aug" xfId="56603" xr:uid="{00000000-0005-0000-0000-0000E9DC0000}"/>
    <cellStyle name="SAPBEXinputData 5" xfId="56604" xr:uid="{00000000-0005-0000-0000-0000EADC0000}"/>
    <cellStyle name="SAPBEXinputData 5 2" xfId="56605" xr:uid="{00000000-0005-0000-0000-0000EBDC0000}"/>
    <cellStyle name="SAPBEXinputData 5 2 2" xfId="56606" xr:uid="{00000000-0005-0000-0000-0000ECDC0000}"/>
    <cellStyle name="SAPBEXinputData 5 2 2 2" xfId="56607" xr:uid="{00000000-0005-0000-0000-0000EDDC0000}"/>
    <cellStyle name="SAPBEXinputData 5 2 2 2 2" xfId="56608" xr:uid="{00000000-0005-0000-0000-0000EEDC0000}"/>
    <cellStyle name="SAPBEXinputData 5 2 2 3" xfId="56609" xr:uid="{00000000-0005-0000-0000-0000EFDC0000}"/>
    <cellStyle name="SAPBEXinputData 5 2 3" xfId="56610" xr:uid="{00000000-0005-0000-0000-0000F0DC0000}"/>
    <cellStyle name="SAPBEXinputData 5 2 3 2" xfId="56611" xr:uid="{00000000-0005-0000-0000-0000F1DC0000}"/>
    <cellStyle name="SAPBEXinputData 5 2 4" xfId="56612" xr:uid="{00000000-0005-0000-0000-0000F2DC0000}"/>
    <cellStyle name="SAPBEXinputData 5 3" xfId="56613" xr:uid="{00000000-0005-0000-0000-0000F3DC0000}"/>
    <cellStyle name="SAPBEXinputData 5 3 2" xfId="56614" xr:uid="{00000000-0005-0000-0000-0000F4DC0000}"/>
    <cellStyle name="SAPBEXinputData 5 3 2 2" xfId="56615" xr:uid="{00000000-0005-0000-0000-0000F5DC0000}"/>
    <cellStyle name="SAPBEXinputData 5 3 3" xfId="56616" xr:uid="{00000000-0005-0000-0000-0000F6DC0000}"/>
    <cellStyle name="SAPBEXinputData 5 4" xfId="56617" xr:uid="{00000000-0005-0000-0000-0000F7DC0000}"/>
    <cellStyle name="SAPBEXinputData 5_Aug" xfId="56618" xr:uid="{00000000-0005-0000-0000-0000F8DC0000}"/>
    <cellStyle name="SAPBEXinputData 6" xfId="56619" xr:uid="{00000000-0005-0000-0000-0000F9DC0000}"/>
    <cellStyle name="SAPBEXinputData 6 2" xfId="56620" xr:uid="{00000000-0005-0000-0000-0000FADC0000}"/>
    <cellStyle name="SAPBEXinputData 6 2 2" xfId="56621" xr:uid="{00000000-0005-0000-0000-0000FBDC0000}"/>
    <cellStyle name="SAPBEXinputData 6 2 2 2" xfId="56622" xr:uid="{00000000-0005-0000-0000-0000FCDC0000}"/>
    <cellStyle name="SAPBEXinputData 6 2 3" xfId="56623" xr:uid="{00000000-0005-0000-0000-0000FDDC0000}"/>
    <cellStyle name="SAPBEXinputData 6 3" xfId="56624" xr:uid="{00000000-0005-0000-0000-0000FEDC0000}"/>
    <cellStyle name="SAPBEXinputData 6 3 2" xfId="56625" xr:uid="{00000000-0005-0000-0000-0000FFDC0000}"/>
    <cellStyle name="SAPBEXinputData 6 4" xfId="56626" xr:uid="{00000000-0005-0000-0000-000000DD0000}"/>
    <cellStyle name="SAPBEXinputData 7" xfId="56627" xr:uid="{00000000-0005-0000-0000-000001DD0000}"/>
    <cellStyle name="SAPBEXinputData 7 2" xfId="56628" xr:uid="{00000000-0005-0000-0000-000002DD0000}"/>
    <cellStyle name="SAPBEXinputData 7 2 2" xfId="56629" xr:uid="{00000000-0005-0000-0000-000003DD0000}"/>
    <cellStyle name="SAPBEXinputData 7 3" xfId="56630" xr:uid="{00000000-0005-0000-0000-000004DD0000}"/>
    <cellStyle name="SAPBEXinputData 8" xfId="56631" xr:uid="{00000000-0005-0000-0000-000005DD0000}"/>
    <cellStyle name="SAPBEXinputData_Aug" xfId="56632" xr:uid="{00000000-0005-0000-0000-000006DD0000}"/>
    <cellStyle name="SAPBEXItemHeader" xfId="56633" xr:uid="{00000000-0005-0000-0000-000007DD0000}"/>
    <cellStyle name="SAPBEXresData" xfId="56634" xr:uid="{00000000-0005-0000-0000-000008DD0000}"/>
    <cellStyle name="SAPBEXresData 2" xfId="56635" xr:uid="{00000000-0005-0000-0000-000009DD0000}"/>
    <cellStyle name="SAPBEXresData 3" xfId="56636" xr:uid="{00000000-0005-0000-0000-00000ADD0000}"/>
    <cellStyle name="SAPBEXresData 4" xfId="56637" xr:uid="{00000000-0005-0000-0000-00000BDD0000}"/>
    <cellStyle name="SAPBEXresData_Aug" xfId="56638" xr:uid="{00000000-0005-0000-0000-00000CDD0000}"/>
    <cellStyle name="SAPBEXresDataEmph" xfId="56639" xr:uid="{00000000-0005-0000-0000-00000DDD0000}"/>
    <cellStyle name="SAPBEXresDataEmph 2" xfId="56640" xr:uid="{00000000-0005-0000-0000-00000EDD0000}"/>
    <cellStyle name="SAPBEXresDataEmph 3" xfId="56641" xr:uid="{00000000-0005-0000-0000-00000FDD0000}"/>
    <cellStyle name="SAPBEXresDataEmph 4" xfId="56642" xr:uid="{00000000-0005-0000-0000-000010DD0000}"/>
    <cellStyle name="SAPBEXresDataEmph_Aug" xfId="56643" xr:uid="{00000000-0005-0000-0000-000011DD0000}"/>
    <cellStyle name="SAPBEXresExc1" xfId="56644" xr:uid="{00000000-0005-0000-0000-000012DD0000}"/>
    <cellStyle name="SAPBEXresExc1Emph" xfId="56645" xr:uid="{00000000-0005-0000-0000-000013DD0000}"/>
    <cellStyle name="SAPBEXresExc2" xfId="56646" xr:uid="{00000000-0005-0000-0000-000014DD0000}"/>
    <cellStyle name="SAPBEXresExc2Emph" xfId="56647" xr:uid="{00000000-0005-0000-0000-000015DD0000}"/>
    <cellStyle name="SAPBEXresItem" xfId="56648" xr:uid="{00000000-0005-0000-0000-000016DD0000}"/>
    <cellStyle name="SAPBEXresItem 2" xfId="56649" xr:uid="{00000000-0005-0000-0000-000017DD0000}"/>
    <cellStyle name="SAPBEXresItem 3" xfId="56650" xr:uid="{00000000-0005-0000-0000-000018DD0000}"/>
    <cellStyle name="SAPBEXresItem 4" xfId="56651" xr:uid="{00000000-0005-0000-0000-000019DD0000}"/>
    <cellStyle name="SAPBEXresItem_Aug" xfId="56652" xr:uid="{00000000-0005-0000-0000-00001ADD0000}"/>
    <cellStyle name="SAPBEXresItemX" xfId="56653" xr:uid="{00000000-0005-0000-0000-00001BDD0000}"/>
    <cellStyle name="SAPBEXresItemX 2" xfId="56654" xr:uid="{00000000-0005-0000-0000-00001CDD0000}"/>
    <cellStyle name="SAPBEXresItemX 2 2" xfId="56655" xr:uid="{00000000-0005-0000-0000-00001DDD0000}"/>
    <cellStyle name="SAPBEXresItemX 2 3" xfId="56656" xr:uid="{00000000-0005-0000-0000-00001EDD0000}"/>
    <cellStyle name="SAPBEXresItemX 2 4" xfId="56657" xr:uid="{00000000-0005-0000-0000-00001FDD0000}"/>
    <cellStyle name="SAPBEXresItemX 3" xfId="56658" xr:uid="{00000000-0005-0000-0000-000020DD0000}"/>
    <cellStyle name="SAPBEXresItemX 4" xfId="56659" xr:uid="{00000000-0005-0000-0000-000021DD0000}"/>
    <cellStyle name="SAPBEXresItemX 5" xfId="56660" xr:uid="{00000000-0005-0000-0000-000022DD0000}"/>
    <cellStyle name="SAPBEXresItemX 6" xfId="56661" xr:uid="{00000000-0005-0000-0000-000023DD0000}"/>
    <cellStyle name="SAPBEXresItemX_Aug" xfId="56662" xr:uid="{00000000-0005-0000-0000-000024DD0000}"/>
    <cellStyle name="SAPBEXstdData" xfId="56663" xr:uid="{00000000-0005-0000-0000-000025DD0000}"/>
    <cellStyle name="SAPBEXstdData 2" xfId="56664" xr:uid="{00000000-0005-0000-0000-000026DD0000}"/>
    <cellStyle name="SAPBEXstdData 2 2" xfId="56665" xr:uid="{00000000-0005-0000-0000-000027DD0000}"/>
    <cellStyle name="SAPBEXstdData 2 2 2" xfId="56666" xr:uid="{00000000-0005-0000-0000-000028DD0000}"/>
    <cellStyle name="SAPBEXstdData 2 2 3" xfId="56667" xr:uid="{00000000-0005-0000-0000-000029DD0000}"/>
    <cellStyle name="SAPBEXstdData 2 2 4" xfId="56668" xr:uid="{00000000-0005-0000-0000-00002ADD0000}"/>
    <cellStyle name="SAPBEXstdData 2 3" xfId="56669" xr:uid="{00000000-0005-0000-0000-00002BDD0000}"/>
    <cellStyle name="SAPBEXstdData 2 4" xfId="56670" xr:uid="{00000000-0005-0000-0000-00002CDD0000}"/>
    <cellStyle name="SAPBEXstdData 2_Aug" xfId="56671" xr:uid="{00000000-0005-0000-0000-00002DDD0000}"/>
    <cellStyle name="SAPBEXstdData 3" xfId="56672" xr:uid="{00000000-0005-0000-0000-00002EDD0000}"/>
    <cellStyle name="SAPBEXstdData 3 2" xfId="56673" xr:uid="{00000000-0005-0000-0000-00002FDD0000}"/>
    <cellStyle name="SAPBEXstdData 3 2 2" xfId="56674" xr:uid="{00000000-0005-0000-0000-000030DD0000}"/>
    <cellStyle name="SAPBEXstdData 3 2 3" xfId="56675" xr:uid="{00000000-0005-0000-0000-000031DD0000}"/>
    <cellStyle name="SAPBEXstdData 3 3" xfId="56676" xr:uid="{00000000-0005-0000-0000-000032DD0000}"/>
    <cellStyle name="SAPBEXstdData 3_Aug" xfId="56677" xr:uid="{00000000-0005-0000-0000-000033DD0000}"/>
    <cellStyle name="SAPBEXstdData 4" xfId="56678" xr:uid="{00000000-0005-0000-0000-000034DD0000}"/>
    <cellStyle name="SAPBEXstdData 4 2" xfId="56679" xr:uid="{00000000-0005-0000-0000-000035DD0000}"/>
    <cellStyle name="SAPBEXstdData 4 3" xfId="56680" xr:uid="{00000000-0005-0000-0000-000036DD0000}"/>
    <cellStyle name="SAPBEXstdData 5" xfId="56681" xr:uid="{00000000-0005-0000-0000-000037DD0000}"/>
    <cellStyle name="SAPBEXstdData 5 2" xfId="56682" xr:uid="{00000000-0005-0000-0000-000038DD0000}"/>
    <cellStyle name="SAPBEXstdData 5 3" xfId="56683" xr:uid="{00000000-0005-0000-0000-000039DD0000}"/>
    <cellStyle name="SAPBEXstdData 6" xfId="56684" xr:uid="{00000000-0005-0000-0000-00003ADD0000}"/>
    <cellStyle name="SAPBEXstdData_Aug" xfId="56685" xr:uid="{00000000-0005-0000-0000-00003BDD0000}"/>
    <cellStyle name="SAPBEXstdDataEmph" xfId="56686" xr:uid="{00000000-0005-0000-0000-00003CDD0000}"/>
    <cellStyle name="SAPBEXstdDataEmph 2" xfId="56687" xr:uid="{00000000-0005-0000-0000-00003DDD0000}"/>
    <cellStyle name="SAPBEXstdDataEmph 3" xfId="56688" xr:uid="{00000000-0005-0000-0000-00003EDD0000}"/>
    <cellStyle name="SAPBEXstdDataEmph 4" xfId="56689" xr:uid="{00000000-0005-0000-0000-00003FDD0000}"/>
    <cellStyle name="SAPBEXstdDataEmph_Aug" xfId="56690" xr:uid="{00000000-0005-0000-0000-000040DD0000}"/>
    <cellStyle name="SAPBEXstdExc1" xfId="56691" xr:uid="{00000000-0005-0000-0000-000041DD0000}"/>
    <cellStyle name="SAPBEXstdExc1Emph" xfId="56692" xr:uid="{00000000-0005-0000-0000-000042DD0000}"/>
    <cellStyle name="SAPBEXstdExc2" xfId="56693" xr:uid="{00000000-0005-0000-0000-000043DD0000}"/>
    <cellStyle name="SAPBEXstdExc2Emph" xfId="56694" xr:uid="{00000000-0005-0000-0000-000044DD0000}"/>
    <cellStyle name="SAPBEXstdItem" xfId="56695" xr:uid="{00000000-0005-0000-0000-000045DD0000}"/>
    <cellStyle name="SAPBEXstdItem 2" xfId="56696" xr:uid="{00000000-0005-0000-0000-000046DD0000}"/>
    <cellStyle name="SAPBEXstdItem 2 2" xfId="56697" xr:uid="{00000000-0005-0000-0000-000047DD0000}"/>
    <cellStyle name="SAPBEXstdItem 2 2 2" xfId="56698" xr:uid="{00000000-0005-0000-0000-000048DD0000}"/>
    <cellStyle name="SAPBEXstdItem 2 2 2 2" xfId="56699" xr:uid="{00000000-0005-0000-0000-000049DD0000}"/>
    <cellStyle name="SAPBEXstdItem 2 2 2 2 2" xfId="56700" xr:uid="{00000000-0005-0000-0000-00004ADD0000}"/>
    <cellStyle name="SAPBEXstdItem 2 2 2 3" xfId="56701" xr:uid="{00000000-0005-0000-0000-00004BDD0000}"/>
    <cellStyle name="SAPBEXstdItem 2 2 2 3 2" xfId="56702" xr:uid="{00000000-0005-0000-0000-00004CDD0000}"/>
    <cellStyle name="SAPBEXstdItem 2 2 2 4" xfId="56703" xr:uid="{00000000-0005-0000-0000-00004DDD0000}"/>
    <cellStyle name="SAPBEXstdItem 2 2 3" xfId="56704" xr:uid="{00000000-0005-0000-0000-00004EDD0000}"/>
    <cellStyle name="SAPBEXstdItem 2 2 3 2" xfId="56705" xr:uid="{00000000-0005-0000-0000-00004FDD0000}"/>
    <cellStyle name="SAPBEXstdItem 2 2 3 2 2" xfId="56706" xr:uid="{00000000-0005-0000-0000-000050DD0000}"/>
    <cellStyle name="SAPBEXstdItem 2 2 3 3" xfId="56707" xr:uid="{00000000-0005-0000-0000-000051DD0000}"/>
    <cellStyle name="SAPBEXstdItem 2 2 3 3 2" xfId="56708" xr:uid="{00000000-0005-0000-0000-000052DD0000}"/>
    <cellStyle name="SAPBEXstdItem 2 2 3 4" xfId="56709" xr:uid="{00000000-0005-0000-0000-000053DD0000}"/>
    <cellStyle name="SAPBEXstdItem 2 2 4" xfId="56710" xr:uid="{00000000-0005-0000-0000-000054DD0000}"/>
    <cellStyle name="SAPBEXstdItem 2 2 4 2" xfId="56711" xr:uid="{00000000-0005-0000-0000-000055DD0000}"/>
    <cellStyle name="SAPBEXstdItem 2 2 5" xfId="56712" xr:uid="{00000000-0005-0000-0000-000056DD0000}"/>
    <cellStyle name="SAPBEXstdItem 2 2 5 2" xfId="56713" xr:uid="{00000000-0005-0000-0000-000057DD0000}"/>
    <cellStyle name="SAPBEXstdItem 2 2 6" xfId="56714" xr:uid="{00000000-0005-0000-0000-000058DD0000}"/>
    <cellStyle name="SAPBEXstdItem 2 2 6 2" xfId="56715" xr:uid="{00000000-0005-0000-0000-000059DD0000}"/>
    <cellStyle name="SAPBEXstdItem 2 2 7" xfId="56716" xr:uid="{00000000-0005-0000-0000-00005ADD0000}"/>
    <cellStyle name="SAPBEXstdItem 2 3" xfId="56717" xr:uid="{00000000-0005-0000-0000-00005BDD0000}"/>
    <cellStyle name="SAPBEXstdItem 2 3 2" xfId="56718" xr:uid="{00000000-0005-0000-0000-00005CDD0000}"/>
    <cellStyle name="SAPBEXstdItem 2 3 2 2" xfId="56719" xr:uid="{00000000-0005-0000-0000-00005DDD0000}"/>
    <cellStyle name="SAPBEXstdItem 2 3 3" xfId="56720" xr:uid="{00000000-0005-0000-0000-00005EDD0000}"/>
    <cellStyle name="SAPBEXstdItem 2 3 3 2" xfId="56721" xr:uid="{00000000-0005-0000-0000-00005FDD0000}"/>
    <cellStyle name="SAPBEXstdItem 2 3 4" xfId="56722" xr:uid="{00000000-0005-0000-0000-000060DD0000}"/>
    <cellStyle name="SAPBEXstdItem 2 4" xfId="56723" xr:uid="{00000000-0005-0000-0000-000061DD0000}"/>
    <cellStyle name="SAPBEXstdItem 2 4 2" xfId="56724" xr:uid="{00000000-0005-0000-0000-000062DD0000}"/>
    <cellStyle name="SAPBEXstdItem 2 4 2 2" xfId="56725" xr:uid="{00000000-0005-0000-0000-000063DD0000}"/>
    <cellStyle name="SAPBEXstdItem 2 4 3" xfId="56726" xr:uid="{00000000-0005-0000-0000-000064DD0000}"/>
    <cellStyle name="SAPBEXstdItem 2 4 3 2" xfId="56727" xr:uid="{00000000-0005-0000-0000-000065DD0000}"/>
    <cellStyle name="SAPBEXstdItem 2 4 4" xfId="56728" xr:uid="{00000000-0005-0000-0000-000066DD0000}"/>
    <cellStyle name="SAPBEXstdItem 2 5" xfId="56729" xr:uid="{00000000-0005-0000-0000-000067DD0000}"/>
    <cellStyle name="SAPBEXstdItem 2 5 2" xfId="56730" xr:uid="{00000000-0005-0000-0000-000068DD0000}"/>
    <cellStyle name="SAPBEXstdItem 2 6" xfId="56731" xr:uid="{00000000-0005-0000-0000-000069DD0000}"/>
    <cellStyle name="SAPBEXstdItem 2 6 2" xfId="56732" xr:uid="{00000000-0005-0000-0000-00006ADD0000}"/>
    <cellStyle name="SAPBEXstdItem 2 7" xfId="56733" xr:uid="{00000000-0005-0000-0000-00006BDD0000}"/>
    <cellStyle name="SAPBEXstdItem 2 7 2" xfId="56734" xr:uid="{00000000-0005-0000-0000-00006CDD0000}"/>
    <cellStyle name="SAPBEXstdItem 2_Aug" xfId="56735" xr:uid="{00000000-0005-0000-0000-00006DDD0000}"/>
    <cellStyle name="SAPBEXstdItem 3" xfId="56736" xr:uid="{00000000-0005-0000-0000-00006EDD0000}"/>
    <cellStyle name="SAPBEXstdItem 3 2" xfId="56737" xr:uid="{00000000-0005-0000-0000-00006FDD0000}"/>
    <cellStyle name="SAPBEXstdItem 3 2 2" xfId="56738" xr:uid="{00000000-0005-0000-0000-000070DD0000}"/>
    <cellStyle name="SAPBEXstdItem 3 3" xfId="56739" xr:uid="{00000000-0005-0000-0000-000071DD0000}"/>
    <cellStyle name="SAPBEXstdItem 3 3 2" xfId="56740" xr:uid="{00000000-0005-0000-0000-000072DD0000}"/>
    <cellStyle name="SAPBEXstdItem 3 4" xfId="56741" xr:uid="{00000000-0005-0000-0000-000073DD0000}"/>
    <cellStyle name="SAPBEXstdItem 3 5" xfId="56742" xr:uid="{00000000-0005-0000-0000-000074DD0000}"/>
    <cellStyle name="SAPBEXstdItem 4" xfId="56743" xr:uid="{00000000-0005-0000-0000-000075DD0000}"/>
    <cellStyle name="SAPBEXstdItem 4 2" xfId="56744" xr:uid="{00000000-0005-0000-0000-000076DD0000}"/>
    <cellStyle name="SAPBEXstdItem 4 3" xfId="56745" xr:uid="{00000000-0005-0000-0000-000077DD0000}"/>
    <cellStyle name="SAPBEXstdItem 4 4" xfId="56746" xr:uid="{00000000-0005-0000-0000-000078DD0000}"/>
    <cellStyle name="SAPBEXstdItem 5" xfId="56747" xr:uid="{00000000-0005-0000-0000-000079DD0000}"/>
    <cellStyle name="SAPBEXstdItem 5 2" xfId="56748" xr:uid="{00000000-0005-0000-0000-00007ADD0000}"/>
    <cellStyle name="SAPBEXstdItem 5 2 2" xfId="56749" xr:uid="{00000000-0005-0000-0000-00007BDD0000}"/>
    <cellStyle name="SAPBEXstdItem 5 3" xfId="56750" xr:uid="{00000000-0005-0000-0000-00007CDD0000}"/>
    <cellStyle name="SAPBEXstdItem 6" xfId="56751" xr:uid="{00000000-0005-0000-0000-00007DDD0000}"/>
    <cellStyle name="SAPBEXstdItem 6 2" xfId="56752" xr:uid="{00000000-0005-0000-0000-00007EDD0000}"/>
    <cellStyle name="SAPBEXstdItem 7" xfId="56753" xr:uid="{00000000-0005-0000-0000-00007FDD0000}"/>
    <cellStyle name="SAPBEXstdItem_Aug" xfId="56754" xr:uid="{00000000-0005-0000-0000-000080DD0000}"/>
    <cellStyle name="SAPBEXstdItemX" xfId="56755" xr:uid="{00000000-0005-0000-0000-000081DD0000}"/>
    <cellStyle name="SAPBEXstdItemX 10" xfId="56756" xr:uid="{00000000-0005-0000-0000-000082DD0000}"/>
    <cellStyle name="SAPBEXstdItemX 10 2" xfId="56757" xr:uid="{00000000-0005-0000-0000-000083DD0000}"/>
    <cellStyle name="SAPBEXstdItemX 10 2 2" xfId="56758" xr:uid="{00000000-0005-0000-0000-000084DD0000}"/>
    <cellStyle name="SAPBEXstdItemX 10 3" xfId="56759" xr:uid="{00000000-0005-0000-0000-000085DD0000}"/>
    <cellStyle name="SAPBEXstdItemX 10 3 2" xfId="56760" xr:uid="{00000000-0005-0000-0000-000086DD0000}"/>
    <cellStyle name="SAPBEXstdItemX 10 4" xfId="56761" xr:uid="{00000000-0005-0000-0000-000087DD0000}"/>
    <cellStyle name="SAPBEXstdItemX 11" xfId="56762" xr:uid="{00000000-0005-0000-0000-000088DD0000}"/>
    <cellStyle name="SAPBEXstdItemX 11 2" xfId="56763" xr:uid="{00000000-0005-0000-0000-000089DD0000}"/>
    <cellStyle name="SAPBEXstdItemX 11 2 2" xfId="56764" xr:uid="{00000000-0005-0000-0000-00008ADD0000}"/>
    <cellStyle name="SAPBEXstdItemX 11 3" xfId="56765" xr:uid="{00000000-0005-0000-0000-00008BDD0000}"/>
    <cellStyle name="SAPBEXstdItemX 11 3 2" xfId="56766" xr:uid="{00000000-0005-0000-0000-00008CDD0000}"/>
    <cellStyle name="SAPBEXstdItemX 11 4" xfId="56767" xr:uid="{00000000-0005-0000-0000-00008DDD0000}"/>
    <cellStyle name="SAPBEXstdItemX 12" xfId="56768" xr:uid="{00000000-0005-0000-0000-00008EDD0000}"/>
    <cellStyle name="SAPBEXstdItemX 12 2" xfId="56769" xr:uid="{00000000-0005-0000-0000-00008FDD0000}"/>
    <cellStyle name="SAPBEXstdItemX 12 2 2" xfId="56770" xr:uid="{00000000-0005-0000-0000-000090DD0000}"/>
    <cellStyle name="SAPBEXstdItemX 12 3" xfId="56771" xr:uid="{00000000-0005-0000-0000-000091DD0000}"/>
    <cellStyle name="SAPBEXstdItemX 12 3 2" xfId="56772" xr:uid="{00000000-0005-0000-0000-000092DD0000}"/>
    <cellStyle name="SAPBEXstdItemX 12 4" xfId="56773" xr:uid="{00000000-0005-0000-0000-000093DD0000}"/>
    <cellStyle name="SAPBEXstdItemX 13" xfId="56774" xr:uid="{00000000-0005-0000-0000-000094DD0000}"/>
    <cellStyle name="SAPBEXstdItemX 13 2" xfId="56775" xr:uid="{00000000-0005-0000-0000-000095DD0000}"/>
    <cellStyle name="SAPBEXstdItemX 14" xfId="56776" xr:uid="{00000000-0005-0000-0000-000096DD0000}"/>
    <cellStyle name="SAPBEXstdItemX 14 2" xfId="56777" xr:uid="{00000000-0005-0000-0000-000097DD0000}"/>
    <cellStyle name="SAPBEXstdItemX 15" xfId="56778" xr:uid="{00000000-0005-0000-0000-000098DD0000}"/>
    <cellStyle name="SAPBEXstdItemX 15 2" xfId="56779" xr:uid="{00000000-0005-0000-0000-000099DD0000}"/>
    <cellStyle name="SAPBEXstdItemX 16" xfId="56780" xr:uid="{00000000-0005-0000-0000-00009ADD0000}"/>
    <cellStyle name="SAPBEXstdItemX 2" xfId="56781" xr:uid="{00000000-0005-0000-0000-00009BDD0000}"/>
    <cellStyle name="SAPBEXstdItemX 2 10" xfId="56782" xr:uid="{00000000-0005-0000-0000-00009CDD0000}"/>
    <cellStyle name="SAPBEXstdItemX 2 10 2" xfId="56783" xr:uid="{00000000-0005-0000-0000-00009DDD0000}"/>
    <cellStyle name="SAPBEXstdItemX 2 2" xfId="56784" xr:uid="{00000000-0005-0000-0000-00009EDD0000}"/>
    <cellStyle name="SAPBEXstdItemX 2 2 2" xfId="56785" xr:uid="{00000000-0005-0000-0000-00009FDD0000}"/>
    <cellStyle name="SAPBEXstdItemX 2 2 2 2" xfId="56786" xr:uid="{00000000-0005-0000-0000-0000A0DD0000}"/>
    <cellStyle name="SAPBEXstdItemX 2 2 2 2 2" xfId="56787" xr:uid="{00000000-0005-0000-0000-0000A1DD0000}"/>
    <cellStyle name="SAPBEXstdItemX 2 2 2 3" xfId="56788" xr:uid="{00000000-0005-0000-0000-0000A2DD0000}"/>
    <cellStyle name="SAPBEXstdItemX 2 2 2 3 2" xfId="56789" xr:uid="{00000000-0005-0000-0000-0000A3DD0000}"/>
    <cellStyle name="SAPBEXstdItemX 2 2 2 4" xfId="56790" xr:uid="{00000000-0005-0000-0000-0000A4DD0000}"/>
    <cellStyle name="SAPBEXstdItemX 2 2 3" xfId="56791" xr:uid="{00000000-0005-0000-0000-0000A5DD0000}"/>
    <cellStyle name="SAPBEXstdItemX 2 2 3 2" xfId="56792" xr:uid="{00000000-0005-0000-0000-0000A6DD0000}"/>
    <cellStyle name="SAPBEXstdItemX 2 2 3 2 2" xfId="56793" xr:uid="{00000000-0005-0000-0000-0000A7DD0000}"/>
    <cellStyle name="SAPBEXstdItemX 2 2 3 3" xfId="56794" xr:uid="{00000000-0005-0000-0000-0000A8DD0000}"/>
    <cellStyle name="SAPBEXstdItemX 2 2 3 3 2" xfId="56795" xr:uid="{00000000-0005-0000-0000-0000A9DD0000}"/>
    <cellStyle name="SAPBEXstdItemX 2 2 3 4" xfId="56796" xr:uid="{00000000-0005-0000-0000-0000AADD0000}"/>
    <cellStyle name="SAPBEXstdItemX 2 2 4" xfId="56797" xr:uid="{00000000-0005-0000-0000-0000ABDD0000}"/>
    <cellStyle name="SAPBEXstdItemX 2 2 4 2" xfId="56798" xr:uid="{00000000-0005-0000-0000-0000ACDD0000}"/>
    <cellStyle name="SAPBEXstdItemX 2 2 4 2 2" xfId="56799" xr:uid="{00000000-0005-0000-0000-0000ADDD0000}"/>
    <cellStyle name="SAPBEXstdItemX 2 2 4 3" xfId="56800" xr:uid="{00000000-0005-0000-0000-0000AEDD0000}"/>
    <cellStyle name="SAPBEXstdItemX 2 2 4 3 2" xfId="56801" xr:uid="{00000000-0005-0000-0000-0000AFDD0000}"/>
    <cellStyle name="SAPBEXstdItemX 2 2 4 4" xfId="56802" xr:uid="{00000000-0005-0000-0000-0000B0DD0000}"/>
    <cellStyle name="SAPBEXstdItemX 2 2 5" xfId="56803" xr:uid="{00000000-0005-0000-0000-0000B1DD0000}"/>
    <cellStyle name="SAPBEXstdItemX 2 2 5 2" xfId="56804" xr:uid="{00000000-0005-0000-0000-0000B2DD0000}"/>
    <cellStyle name="SAPBEXstdItemX 2 2 6" xfId="56805" xr:uid="{00000000-0005-0000-0000-0000B3DD0000}"/>
    <cellStyle name="SAPBEXstdItemX 2 2 6 2" xfId="56806" xr:uid="{00000000-0005-0000-0000-0000B4DD0000}"/>
    <cellStyle name="SAPBEXstdItemX 2 2 7" xfId="56807" xr:uid="{00000000-0005-0000-0000-0000B5DD0000}"/>
    <cellStyle name="SAPBEXstdItemX 2 3" xfId="56808" xr:uid="{00000000-0005-0000-0000-0000B6DD0000}"/>
    <cellStyle name="SAPBEXstdItemX 2 3 2" xfId="56809" xr:uid="{00000000-0005-0000-0000-0000B7DD0000}"/>
    <cellStyle name="SAPBEXstdItemX 2 3 2 2" xfId="56810" xr:uid="{00000000-0005-0000-0000-0000B8DD0000}"/>
    <cellStyle name="SAPBEXstdItemX 2 3 3" xfId="56811" xr:uid="{00000000-0005-0000-0000-0000B9DD0000}"/>
    <cellStyle name="SAPBEXstdItemX 2 3 3 2" xfId="56812" xr:uid="{00000000-0005-0000-0000-0000BADD0000}"/>
    <cellStyle name="SAPBEXstdItemX 2 3 4" xfId="56813" xr:uid="{00000000-0005-0000-0000-0000BBDD0000}"/>
    <cellStyle name="SAPBEXstdItemX 2 4" xfId="56814" xr:uid="{00000000-0005-0000-0000-0000BCDD0000}"/>
    <cellStyle name="SAPBEXstdItemX 2 4 2" xfId="56815" xr:uid="{00000000-0005-0000-0000-0000BDDD0000}"/>
    <cellStyle name="SAPBEXstdItemX 2 4 2 2" xfId="56816" xr:uid="{00000000-0005-0000-0000-0000BEDD0000}"/>
    <cellStyle name="SAPBEXstdItemX 2 4 3" xfId="56817" xr:uid="{00000000-0005-0000-0000-0000BFDD0000}"/>
    <cellStyle name="SAPBEXstdItemX 2 4 3 2" xfId="56818" xr:uid="{00000000-0005-0000-0000-0000C0DD0000}"/>
    <cellStyle name="SAPBEXstdItemX 2 4 4" xfId="56819" xr:uid="{00000000-0005-0000-0000-0000C1DD0000}"/>
    <cellStyle name="SAPBEXstdItemX 2 5" xfId="56820" xr:uid="{00000000-0005-0000-0000-0000C2DD0000}"/>
    <cellStyle name="SAPBEXstdItemX 2 5 2" xfId="56821" xr:uid="{00000000-0005-0000-0000-0000C3DD0000}"/>
    <cellStyle name="SAPBEXstdItemX 2 5 2 2" xfId="56822" xr:uid="{00000000-0005-0000-0000-0000C4DD0000}"/>
    <cellStyle name="SAPBEXstdItemX 2 5 3" xfId="56823" xr:uid="{00000000-0005-0000-0000-0000C5DD0000}"/>
    <cellStyle name="SAPBEXstdItemX 2 5 3 2" xfId="56824" xr:uid="{00000000-0005-0000-0000-0000C6DD0000}"/>
    <cellStyle name="SAPBEXstdItemX 2 5 4" xfId="56825" xr:uid="{00000000-0005-0000-0000-0000C7DD0000}"/>
    <cellStyle name="SAPBEXstdItemX 2 6" xfId="56826" xr:uid="{00000000-0005-0000-0000-0000C8DD0000}"/>
    <cellStyle name="SAPBEXstdItemX 2 6 2" xfId="56827" xr:uid="{00000000-0005-0000-0000-0000C9DD0000}"/>
    <cellStyle name="SAPBEXstdItemX 2 6 2 2" xfId="56828" xr:uid="{00000000-0005-0000-0000-0000CADD0000}"/>
    <cellStyle name="SAPBEXstdItemX 2 6 3" xfId="56829" xr:uid="{00000000-0005-0000-0000-0000CBDD0000}"/>
    <cellStyle name="SAPBEXstdItemX 2 6 3 2" xfId="56830" xr:uid="{00000000-0005-0000-0000-0000CCDD0000}"/>
    <cellStyle name="SAPBEXstdItemX 2 6 4" xfId="56831" xr:uid="{00000000-0005-0000-0000-0000CDDD0000}"/>
    <cellStyle name="SAPBEXstdItemX 2 7" xfId="56832" xr:uid="{00000000-0005-0000-0000-0000CEDD0000}"/>
    <cellStyle name="SAPBEXstdItemX 2 7 2" xfId="56833" xr:uid="{00000000-0005-0000-0000-0000CFDD0000}"/>
    <cellStyle name="SAPBEXstdItemX 2 7 2 2" xfId="56834" xr:uid="{00000000-0005-0000-0000-0000D0DD0000}"/>
    <cellStyle name="SAPBEXstdItemX 2 7 3" xfId="56835" xr:uid="{00000000-0005-0000-0000-0000D1DD0000}"/>
    <cellStyle name="SAPBEXstdItemX 2 7 3 2" xfId="56836" xr:uid="{00000000-0005-0000-0000-0000D2DD0000}"/>
    <cellStyle name="SAPBEXstdItemX 2 7 4" xfId="56837" xr:uid="{00000000-0005-0000-0000-0000D3DD0000}"/>
    <cellStyle name="SAPBEXstdItemX 2 8" xfId="56838" xr:uid="{00000000-0005-0000-0000-0000D4DD0000}"/>
    <cellStyle name="SAPBEXstdItemX 2 8 2" xfId="56839" xr:uid="{00000000-0005-0000-0000-0000D5DD0000}"/>
    <cellStyle name="SAPBEXstdItemX 2 9" xfId="56840" xr:uid="{00000000-0005-0000-0000-0000D6DD0000}"/>
    <cellStyle name="SAPBEXstdItemX 2 9 2" xfId="56841" xr:uid="{00000000-0005-0000-0000-0000D7DD0000}"/>
    <cellStyle name="SAPBEXstdItemX 3" xfId="56842" xr:uid="{00000000-0005-0000-0000-0000D8DD0000}"/>
    <cellStyle name="SAPBEXstdItemX 3 10" xfId="56843" xr:uid="{00000000-0005-0000-0000-0000D9DD0000}"/>
    <cellStyle name="SAPBEXstdItemX 3 10 2" xfId="56844" xr:uid="{00000000-0005-0000-0000-0000DADD0000}"/>
    <cellStyle name="SAPBEXstdItemX 3 11" xfId="56845" xr:uid="{00000000-0005-0000-0000-0000DBDD0000}"/>
    <cellStyle name="SAPBEXstdItemX 3 2" xfId="56846" xr:uid="{00000000-0005-0000-0000-0000DCDD0000}"/>
    <cellStyle name="SAPBEXstdItemX 3 2 10" xfId="56847" xr:uid="{00000000-0005-0000-0000-0000DDDD0000}"/>
    <cellStyle name="SAPBEXstdItemX 3 2 2" xfId="56848" xr:uid="{00000000-0005-0000-0000-0000DEDD0000}"/>
    <cellStyle name="SAPBEXstdItemX 3 2 2 2" xfId="56849" xr:uid="{00000000-0005-0000-0000-0000DFDD0000}"/>
    <cellStyle name="SAPBEXstdItemX 3 2 2 2 2" xfId="56850" xr:uid="{00000000-0005-0000-0000-0000E0DD0000}"/>
    <cellStyle name="SAPBEXstdItemX 3 2 2 3" xfId="56851" xr:uid="{00000000-0005-0000-0000-0000E1DD0000}"/>
    <cellStyle name="SAPBEXstdItemX 3 2 2 3 2" xfId="56852" xr:uid="{00000000-0005-0000-0000-0000E2DD0000}"/>
    <cellStyle name="SAPBEXstdItemX 3 2 2 4" xfId="56853" xr:uid="{00000000-0005-0000-0000-0000E3DD0000}"/>
    <cellStyle name="SAPBEXstdItemX 3 2 3" xfId="56854" xr:uid="{00000000-0005-0000-0000-0000E4DD0000}"/>
    <cellStyle name="SAPBEXstdItemX 3 2 3 2" xfId="56855" xr:uid="{00000000-0005-0000-0000-0000E5DD0000}"/>
    <cellStyle name="SAPBEXstdItemX 3 2 3 2 2" xfId="56856" xr:uid="{00000000-0005-0000-0000-0000E6DD0000}"/>
    <cellStyle name="SAPBEXstdItemX 3 2 3 3" xfId="56857" xr:uid="{00000000-0005-0000-0000-0000E7DD0000}"/>
    <cellStyle name="SAPBEXstdItemX 3 2 3 3 2" xfId="56858" xr:uid="{00000000-0005-0000-0000-0000E8DD0000}"/>
    <cellStyle name="SAPBEXstdItemX 3 2 3 4" xfId="56859" xr:uid="{00000000-0005-0000-0000-0000E9DD0000}"/>
    <cellStyle name="SAPBEXstdItemX 3 2 4" xfId="56860" xr:uid="{00000000-0005-0000-0000-0000EADD0000}"/>
    <cellStyle name="SAPBEXstdItemX 3 2 4 2" xfId="56861" xr:uid="{00000000-0005-0000-0000-0000EBDD0000}"/>
    <cellStyle name="SAPBEXstdItemX 3 2 4 2 2" xfId="56862" xr:uid="{00000000-0005-0000-0000-0000ECDD0000}"/>
    <cellStyle name="SAPBEXstdItemX 3 2 4 3" xfId="56863" xr:uid="{00000000-0005-0000-0000-0000EDDD0000}"/>
    <cellStyle name="SAPBEXstdItemX 3 2 4 3 2" xfId="56864" xr:uid="{00000000-0005-0000-0000-0000EEDD0000}"/>
    <cellStyle name="SAPBEXstdItemX 3 2 4 4" xfId="56865" xr:uid="{00000000-0005-0000-0000-0000EFDD0000}"/>
    <cellStyle name="SAPBEXstdItemX 3 2 5" xfId="56866" xr:uid="{00000000-0005-0000-0000-0000F0DD0000}"/>
    <cellStyle name="SAPBEXstdItemX 3 2 5 2" xfId="56867" xr:uid="{00000000-0005-0000-0000-0000F1DD0000}"/>
    <cellStyle name="SAPBEXstdItemX 3 2 5 2 2" xfId="56868" xr:uid="{00000000-0005-0000-0000-0000F2DD0000}"/>
    <cellStyle name="SAPBEXstdItemX 3 2 5 3" xfId="56869" xr:uid="{00000000-0005-0000-0000-0000F3DD0000}"/>
    <cellStyle name="SAPBEXstdItemX 3 2 5 3 2" xfId="56870" xr:uid="{00000000-0005-0000-0000-0000F4DD0000}"/>
    <cellStyle name="SAPBEXstdItemX 3 2 5 4" xfId="56871" xr:uid="{00000000-0005-0000-0000-0000F5DD0000}"/>
    <cellStyle name="SAPBEXstdItemX 3 2 6" xfId="56872" xr:uid="{00000000-0005-0000-0000-0000F6DD0000}"/>
    <cellStyle name="SAPBEXstdItemX 3 2 6 2" xfId="56873" xr:uid="{00000000-0005-0000-0000-0000F7DD0000}"/>
    <cellStyle name="SAPBEXstdItemX 3 2 6 2 2" xfId="56874" xr:uid="{00000000-0005-0000-0000-0000F8DD0000}"/>
    <cellStyle name="SAPBEXstdItemX 3 2 6 3" xfId="56875" xr:uid="{00000000-0005-0000-0000-0000F9DD0000}"/>
    <cellStyle name="SAPBEXstdItemX 3 2 6 3 2" xfId="56876" xr:uid="{00000000-0005-0000-0000-0000FADD0000}"/>
    <cellStyle name="SAPBEXstdItemX 3 2 6 4" xfId="56877" xr:uid="{00000000-0005-0000-0000-0000FBDD0000}"/>
    <cellStyle name="SAPBEXstdItemX 3 2 7" xfId="56878" xr:uid="{00000000-0005-0000-0000-0000FCDD0000}"/>
    <cellStyle name="SAPBEXstdItemX 3 2 7 2" xfId="56879" xr:uid="{00000000-0005-0000-0000-0000FDDD0000}"/>
    <cellStyle name="SAPBEXstdItemX 3 2 7 2 2" xfId="56880" xr:uid="{00000000-0005-0000-0000-0000FEDD0000}"/>
    <cellStyle name="SAPBEXstdItemX 3 2 7 3" xfId="56881" xr:uid="{00000000-0005-0000-0000-0000FFDD0000}"/>
    <cellStyle name="SAPBEXstdItemX 3 2 7 3 2" xfId="56882" xr:uid="{00000000-0005-0000-0000-000000DE0000}"/>
    <cellStyle name="SAPBEXstdItemX 3 2 7 4" xfId="56883" xr:uid="{00000000-0005-0000-0000-000001DE0000}"/>
    <cellStyle name="SAPBEXstdItemX 3 2 8" xfId="56884" xr:uid="{00000000-0005-0000-0000-000002DE0000}"/>
    <cellStyle name="SAPBEXstdItemX 3 2 8 2" xfId="56885" xr:uid="{00000000-0005-0000-0000-000003DE0000}"/>
    <cellStyle name="SAPBEXstdItemX 3 2 9" xfId="56886" xr:uid="{00000000-0005-0000-0000-000004DE0000}"/>
    <cellStyle name="SAPBEXstdItemX 3 2 9 2" xfId="56887" xr:uid="{00000000-0005-0000-0000-000005DE0000}"/>
    <cellStyle name="SAPBEXstdItemX 3 3" xfId="56888" xr:uid="{00000000-0005-0000-0000-000006DE0000}"/>
    <cellStyle name="SAPBEXstdItemX 3 3 2" xfId="56889" xr:uid="{00000000-0005-0000-0000-000007DE0000}"/>
    <cellStyle name="SAPBEXstdItemX 3 3 2 2" xfId="56890" xr:uid="{00000000-0005-0000-0000-000008DE0000}"/>
    <cellStyle name="SAPBEXstdItemX 3 3 2 2 2" xfId="56891" xr:uid="{00000000-0005-0000-0000-000009DE0000}"/>
    <cellStyle name="SAPBEXstdItemX 3 3 2 3" xfId="56892" xr:uid="{00000000-0005-0000-0000-00000ADE0000}"/>
    <cellStyle name="SAPBEXstdItemX 3 3 2 3 2" xfId="56893" xr:uid="{00000000-0005-0000-0000-00000BDE0000}"/>
    <cellStyle name="SAPBEXstdItemX 3 3 2 4" xfId="56894" xr:uid="{00000000-0005-0000-0000-00000CDE0000}"/>
    <cellStyle name="SAPBEXstdItemX 3 3 3" xfId="56895" xr:uid="{00000000-0005-0000-0000-00000DDE0000}"/>
    <cellStyle name="SAPBEXstdItemX 3 3 3 2" xfId="56896" xr:uid="{00000000-0005-0000-0000-00000EDE0000}"/>
    <cellStyle name="SAPBEXstdItemX 3 3 3 2 2" xfId="56897" xr:uid="{00000000-0005-0000-0000-00000FDE0000}"/>
    <cellStyle name="SAPBEXstdItemX 3 3 3 3" xfId="56898" xr:uid="{00000000-0005-0000-0000-000010DE0000}"/>
    <cellStyle name="SAPBEXstdItemX 3 3 3 3 2" xfId="56899" xr:uid="{00000000-0005-0000-0000-000011DE0000}"/>
    <cellStyle name="SAPBEXstdItemX 3 3 3 4" xfId="56900" xr:uid="{00000000-0005-0000-0000-000012DE0000}"/>
    <cellStyle name="SAPBEXstdItemX 3 3 4" xfId="56901" xr:uid="{00000000-0005-0000-0000-000013DE0000}"/>
    <cellStyle name="SAPBEXstdItemX 3 3 4 2" xfId="56902" xr:uid="{00000000-0005-0000-0000-000014DE0000}"/>
    <cellStyle name="SAPBEXstdItemX 3 3 5" xfId="56903" xr:uid="{00000000-0005-0000-0000-000015DE0000}"/>
    <cellStyle name="SAPBEXstdItemX 3 3 5 2" xfId="56904" xr:uid="{00000000-0005-0000-0000-000016DE0000}"/>
    <cellStyle name="SAPBEXstdItemX 3 3 6" xfId="56905" xr:uid="{00000000-0005-0000-0000-000017DE0000}"/>
    <cellStyle name="SAPBEXstdItemX 3 4" xfId="56906" xr:uid="{00000000-0005-0000-0000-000018DE0000}"/>
    <cellStyle name="SAPBEXstdItemX 3 4 2" xfId="56907" xr:uid="{00000000-0005-0000-0000-000019DE0000}"/>
    <cellStyle name="SAPBEXstdItemX 3 4 2 2" xfId="56908" xr:uid="{00000000-0005-0000-0000-00001ADE0000}"/>
    <cellStyle name="SAPBEXstdItemX 3 4 3" xfId="56909" xr:uid="{00000000-0005-0000-0000-00001BDE0000}"/>
    <cellStyle name="SAPBEXstdItemX 3 4 3 2" xfId="56910" xr:uid="{00000000-0005-0000-0000-00001CDE0000}"/>
    <cellStyle name="SAPBEXstdItemX 3 4 4" xfId="56911" xr:uid="{00000000-0005-0000-0000-00001DDE0000}"/>
    <cellStyle name="SAPBEXstdItemX 3 5" xfId="56912" xr:uid="{00000000-0005-0000-0000-00001EDE0000}"/>
    <cellStyle name="SAPBEXstdItemX 3 5 2" xfId="56913" xr:uid="{00000000-0005-0000-0000-00001FDE0000}"/>
    <cellStyle name="SAPBEXstdItemX 3 5 2 2" xfId="56914" xr:uid="{00000000-0005-0000-0000-000020DE0000}"/>
    <cellStyle name="SAPBEXstdItemX 3 5 3" xfId="56915" xr:uid="{00000000-0005-0000-0000-000021DE0000}"/>
    <cellStyle name="SAPBEXstdItemX 3 5 3 2" xfId="56916" xr:uid="{00000000-0005-0000-0000-000022DE0000}"/>
    <cellStyle name="SAPBEXstdItemX 3 5 4" xfId="56917" xr:uid="{00000000-0005-0000-0000-000023DE0000}"/>
    <cellStyle name="SAPBEXstdItemX 3 6" xfId="56918" xr:uid="{00000000-0005-0000-0000-000024DE0000}"/>
    <cellStyle name="SAPBEXstdItemX 3 6 2" xfId="56919" xr:uid="{00000000-0005-0000-0000-000025DE0000}"/>
    <cellStyle name="SAPBEXstdItemX 3 6 2 2" xfId="56920" xr:uid="{00000000-0005-0000-0000-000026DE0000}"/>
    <cellStyle name="SAPBEXstdItemX 3 6 3" xfId="56921" xr:uid="{00000000-0005-0000-0000-000027DE0000}"/>
    <cellStyle name="SAPBEXstdItemX 3 6 3 2" xfId="56922" xr:uid="{00000000-0005-0000-0000-000028DE0000}"/>
    <cellStyle name="SAPBEXstdItemX 3 6 4" xfId="56923" xr:uid="{00000000-0005-0000-0000-000029DE0000}"/>
    <cellStyle name="SAPBEXstdItemX 3 7" xfId="56924" xr:uid="{00000000-0005-0000-0000-00002ADE0000}"/>
    <cellStyle name="SAPBEXstdItemX 3 7 2" xfId="56925" xr:uid="{00000000-0005-0000-0000-00002BDE0000}"/>
    <cellStyle name="SAPBEXstdItemX 3 7 2 2" xfId="56926" xr:uid="{00000000-0005-0000-0000-00002CDE0000}"/>
    <cellStyle name="SAPBEXstdItemX 3 7 3" xfId="56927" xr:uid="{00000000-0005-0000-0000-00002DDE0000}"/>
    <cellStyle name="SAPBEXstdItemX 3 7 3 2" xfId="56928" xr:uid="{00000000-0005-0000-0000-00002EDE0000}"/>
    <cellStyle name="SAPBEXstdItemX 3 7 4" xfId="56929" xr:uid="{00000000-0005-0000-0000-00002FDE0000}"/>
    <cellStyle name="SAPBEXstdItemX 3 8" xfId="56930" xr:uid="{00000000-0005-0000-0000-000030DE0000}"/>
    <cellStyle name="SAPBEXstdItemX 3 8 2" xfId="56931" xr:uid="{00000000-0005-0000-0000-000031DE0000}"/>
    <cellStyle name="SAPBEXstdItemX 3 8 2 2" xfId="56932" xr:uid="{00000000-0005-0000-0000-000032DE0000}"/>
    <cellStyle name="SAPBEXstdItemX 3 8 3" xfId="56933" xr:uid="{00000000-0005-0000-0000-000033DE0000}"/>
    <cellStyle name="SAPBEXstdItemX 3 8 3 2" xfId="56934" xr:uid="{00000000-0005-0000-0000-000034DE0000}"/>
    <cellStyle name="SAPBEXstdItemX 3 8 4" xfId="56935" xr:uid="{00000000-0005-0000-0000-000035DE0000}"/>
    <cellStyle name="SAPBEXstdItemX 3 9" xfId="56936" xr:uid="{00000000-0005-0000-0000-000036DE0000}"/>
    <cellStyle name="SAPBEXstdItemX 3 9 2" xfId="56937" xr:uid="{00000000-0005-0000-0000-000037DE0000}"/>
    <cellStyle name="SAPBEXstdItemX 4" xfId="56938" xr:uid="{00000000-0005-0000-0000-000038DE0000}"/>
    <cellStyle name="SAPBEXstdItemX 4 10" xfId="56939" xr:uid="{00000000-0005-0000-0000-000039DE0000}"/>
    <cellStyle name="SAPBEXstdItemX 4 10 2" xfId="56940" xr:uid="{00000000-0005-0000-0000-00003ADE0000}"/>
    <cellStyle name="SAPBEXstdItemX 4 11" xfId="56941" xr:uid="{00000000-0005-0000-0000-00003BDE0000}"/>
    <cellStyle name="SAPBEXstdItemX 4 2" xfId="56942" xr:uid="{00000000-0005-0000-0000-00003CDE0000}"/>
    <cellStyle name="SAPBEXstdItemX 4 2 10" xfId="56943" xr:uid="{00000000-0005-0000-0000-00003DDE0000}"/>
    <cellStyle name="SAPBEXstdItemX 4 2 2" xfId="56944" xr:uid="{00000000-0005-0000-0000-00003EDE0000}"/>
    <cellStyle name="SAPBEXstdItemX 4 2 2 2" xfId="56945" xr:uid="{00000000-0005-0000-0000-00003FDE0000}"/>
    <cellStyle name="SAPBEXstdItemX 4 2 2 2 2" xfId="56946" xr:uid="{00000000-0005-0000-0000-000040DE0000}"/>
    <cellStyle name="SAPBEXstdItemX 4 2 2 3" xfId="56947" xr:uid="{00000000-0005-0000-0000-000041DE0000}"/>
    <cellStyle name="SAPBEXstdItemX 4 2 2 3 2" xfId="56948" xr:uid="{00000000-0005-0000-0000-000042DE0000}"/>
    <cellStyle name="SAPBEXstdItemX 4 2 2 4" xfId="56949" xr:uid="{00000000-0005-0000-0000-000043DE0000}"/>
    <cellStyle name="SAPBEXstdItemX 4 2 3" xfId="56950" xr:uid="{00000000-0005-0000-0000-000044DE0000}"/>
    <cellStyle name="SAPBEXstdItemX 4 2 3 2" xfId="56951" xr:uid="{00000000-0005-0000-0000-000045DE0000}"/>
    <cellStyle name="SAPBEXstdItemX 4 2 3 2 2" xfId="56952" xr:uid="{00000000-0005-0000-0000-000046DE0000}"/>
    <cellStyle name="SAPBEXstdItemX 4 2 3 3" xfId="56953" xr:uid="{00000000-0005-0000-0000-000047DE0000}"/>
    <cellStyle name="SAPBEXstdItemX 4 2 3 3 2" xfId="56954" xr:uid="{00000000-0005-0000-0000-000048DE0000}"/>
    <cellStyle name="SAPBEXstdItemX 4 2 3 4" xfId="56955" xr:uid="{00000000-0005-0000-0000-000049DE0000}"/>
    <cellStyle name="SAPBEXstdItemX 4 2 4" xfId="56956" xr:uid="{00000000-0005-0000-0000-00004ADE0000}"/>
    <cellStyle name="SAPBEXstdItemX 4 2 4 2" xfId="56957" xr:uid="{00000000-0005-0000-0000-00004BDE0000}"/>
    <cellStyle name="SAPBEXstdItemX 4 2 4 2 2" xfId="56958" xr:uid="{00000000-0005-0000-0000-00004CDE0000}"/>
    <cellStyle name="SAPBEXstdItemX 4 2 4 3" xfId="56959" xr:uid="{00000000-0005-0000-0000-00004DDE0000}"/>
    <cellStyle name="SAPBEXstdItemX 4 2 4 3 2" xfId="56960" xr:uid="{00000000-0005-0000-0000-00004EDE0000}"/>
    <cellStyle name="SAPBEXstdItemX 4 2 4 4" xfId="56961" xr:uid="{00000000-0005-0000-0000-00004FDE0000}"/>
    <cellStyle name="SAPBEXstdItemX 4 2 5" xfId="56962" xr:uid="{00000000-0005-0000-0000-000050DE0000}"/>
    <cellStyle name="SAPBEXstdItemX 4 2 5 2" xfId="56963" xr:uid="{00000000-0005-0000-0000-000051DE0000}"/>
    <cellStyle name="SAPBEXstdItemX 4 2 5 2 2" xfId="56964" xr:uid="{00000000-0005-0000-0000-000052DE0000}"/>
    <cellStyle name="SAPBEXstdItemX 4 2 5 3" xfId="56965" xr:uid="{00000000-0005-0000-0000-000053DE0000}"/>
    <cellStyle name="SAPBEXstdItemX 4 2 5 3 2" xfId="56966" xr:uid="{00000000-0005-0000-0000-000054DE0000}"/>
    <cellStyle name="SAPBEXstdItemX 4 2 5 4" xfId="56967" xr:uid="{00000000-0005-0000-0000-000055DE0000}"/>
    <cellStyle name="SAPBEXstdItemX 4 2 6" xfId="56968" xr:uid="{00000000-0005-0000-0000-000056DE0000}"/>
    <cellStyle name="SAPBEXstdItemX 4 2 6 2" xfId="56969" xr:uid="{00000000-0005-0000-0000-000057DE0000}"/>
    <cellStyle name="SAPBEXstdItemX 4 2 6 2 2" xfId="56970" xr:uid="{00000000-0005-0000-0000-000058DE0000}"/>
    <cellStyle name="SAPBEXstdItemX 4 2 6 3" xfId="56971" xr:uid="{00000000-0005-0000-0000-000059DE0000}"/>
    <cellStyle name="SAPBEXstdItemX 4 2 6 3 2" xfId="56972" xr:uid="{00000000-0005-0000-0000-00005ADE0000}"/>
    <cellStyle name="SAPBEXstdItemX 4 2 6 4" xfId="56973" xr:uid="{00000000-0005-0000-0000-00005BDE0000}"/>
    <cellStyle name="SAPBEXstdItemX 4 2 7" xfId="56974" xr:uid="{00000000-0005-0000-0000-00005CDE0000}"/>
    <cellStyle name="SAPBEXstdItemX 4 2 7 2" xfId="56975" xr:uid="{00000000-0005-0000-0000-00005DDE0000}"/>
    <cellStyle name="SAPBEXstdItemX 4 2 7 2 2" xfId="56976" xr:uid="{00000000-0005-0000-0000-00005EDE0000}"/>
    <cellStyle name="SAPBEXstdItemX 4 2 7 3" xfId="56977" xr:uid="{00000000-0005-0000-0000-00005FDE0000}"/>
    <cellStyle name="SAPBEXstdItemX 4 2 7 3 2" xfId="56978" xr:uid="{00000000-0005-0000-0000-000060DE0000}"/>
    <cellStyle name="SAPBEXstdItemX 4 2 7 4" xfId="56979" xr:uid="{00000000-0005-0000-0000-000061DE0000}"/>
    <cellStyle name="SAPBEXstdItemX 4 2 8" xfId="56980" xr:uid="{00000000-0005-0000-0000-000062DE0000}"/>
    <cellStyle name="SAPBEXstdItemX 4 2 8 2" xfId="56981" xr:uid="{00000000-0005-0000-0000-000063DE0000}"/>
    <cellStyle name="SAPBEXstdItemX 4 2 9" xfId="56982" xr:uid="{00000000-0005-0000-0000-000064DE0000}"/>
    <cellStyle name="SAPBEXstdItemX 4 2 9 2" xfId="56983" xr:uid="{00000000-0005-0000-0000-000065DE0000}"/>
    <cellStyle name="SAPBEXstdItemX 4 3" xfId="56984" xr:uid="{00000000-0005-0000-0000-000066DE0000}"/>
    <cellStyle name="SAPBEXstdItemX 4 3 2" xfId="56985" xr:uid="{00000000-0005-0000-0000-000067DE0000}"/>
    <cellStyle name="SAPBEXstdItemX 4 3 2 2" xfId="56986" xr:uid="{00000000-0005-0000-0000-000068DE0000}"/>
    <cellStyle name="SAPBEXstdItemX 4 3 2 2 2" xfId="56987" xr:uid="{00000000-0005-0000-0000-000069DE0000}"/>
    <cellStyle name="SAPBEXstdItemX 4 3 2 3" xfId="56988" xr:uid="{00000000-0005-0000-0000-00006ADE0000}"/>
    <cellStyle name="SAPBEXstdItemX 4 3 2 3 2" xfId="56989" xr:uid="{00000000-0005-0000-0000-00006BDE0000}"/>
    <cellStyle name="SAPBEXstdItemX 4 3 2 4" xfId="56990" xr:uid="{00000000-0005-0000-0000-00006CDE0000}"/>
    <cellStyle name="SAPBEXstdItemX 4 3 3" xfId="56991" xr:uid="{00000000-0005-0000-0000-00006DDE0000}"/>
    <cellStyle name="SAPBEXstdItemX 4 3 3 2" xfId="56992" xr:uid="{00000000-0005-0000-0000-00006EDE0000}"/>
    <cellStyle name="SAPBEXstdItemX 4 3 3 2 2" xfId="56993" xr:uid="{00000000-0005-0000-0000-00006FDE0000}"/>
    <cellStyle name="SAPBEXstdItemX 4 3 3 3" xfId="56994" xr:uid="{00000000-0005-0000-0000-000070DE0000}"/>
    <cellStyle name="SAPBEXstdItemX 4 3 3 3 2" xfId="56995" xr:uid="{00000000-0005-0000-0000-000071DE0000}"/>
    <cellStyle name="SAPBEXstdItemX 4 3 3 4" xfId="56996" xr:uid="{00000000-0005-0000-0000-000072DE0000}"/>
    <cellStyle name="SAPBEXstdItemX 4 3 4" xfId="56997" xr:uid="{00000000-0005-0000-0000-000073DE0000}"/>
    <cellStyle name="SAPBEXstdItemX 4 3 4 2" xfId="56998" xr:uid="{00000000-0005-0000-0000-000074DE0000}"/>
    <cellStyle name="SAPBEXstdItemX 4 3 5" xfId="56999" xr:uid="{00000000-0005-0000-0000-000075DE0000}"/>
    <cellStyle name="SAPBEXstdItemX 4 3 5 2" xfId="57000" xr:uid="{00000000-0005-0000-0000-000076DE0000}"/>
    <cellStyle name="SAPBEXstdItemX 4 3 6" xfId="57001" xr:uid="{00000000-0005-0000-0000-000077DE0000}"/>
    <cellStyle name="SAPBEXstdItemX 4 4" xfId="57002" xr:uid="{00000000-0005-0000-0000-000078DE0000}"/>
    <cellStyle name="SAPBEXstdItemX 4 4 2" xfId="57003" xr:uid="{00000000-0005-0000-0000-000079DE0000}"/>
    <cellStyle name="SAPBEXstdItemX 4 4 2 2" xfId="57004" xr:uid="{00000000-0005-0000-0000-00007ADE0000}"/>
    <cellStyle name="SAPBEXstdItemX 4 4 3" xfId="57005" xr:uid="{00000000-0005-0000-0000-00007BDE0000}"/>
    <cellStyle name="SAPBEXstdItemX 4 4 3 2" xfId="57006" xr:uid="{00000000-0005-0000-0000-00007CDE0000}"/>
    <cellStyle name="SAPBEXstdItemX 4 4 4" xfId="57007" xr:uid="{00000000-0005-0000-0000-00007DDE0000}"/>
    <cellStyle name="SAPBEXstdItemX 4 5" xfId="57008" xr:uid="{00000000-0005-0000-0000-00007EDE0000}"/>
    <cellStyle name="SAPBEXstdItemX 4 5 2" xfId="57009" xr:uid="{00000000-0005-0000-0000-00007FDE0000}"/>
    <cellStyle name="SAPBEXstdItemX 4 5 2 2" xfId="57010" xr:uid="{00000000-0005-0000-0000-000080DE0000}"/>
    <cellStyle name="SAPBEXstdItemX 4 5 3" xfId="57011" xr:uid="{00000000-0005-0000-0000-000081DE0000}"/>
    <cellStyle name="SAPBEXstdItemX 4 5 3 2" xfId="57012" xr:uid="{00000000-0005-0000-0000-000082DE0000}"/>
    <cellStyle name="SAPBEXstdItemX 4 5 4" xfId="57013" xr:uid="{00000000-0005-0000-0000-000083DE0000}"/>
    <cellStyle name="SAPBEXstdItemX 4 6" xfId="57014" xr:uid="{00000000-0005-0000-0000-000084DE0000}"/>
    <cellStyle name="SAPBEXstdItemX 4 6 2" xfId="57015" xr:uid="{00000000-0005-0000-0000-000085DE0000}"/>
    <cellStyle name="SAPBEXstdItemX 4 6 2 2" xfId="57016" xr:uid="{00000000-0005-0000-0000-000086DE0000}"/>
    <cellStyle name="SAPBEXstdItemX 4 6 3" xfId="57017" xr:uid="{00000000-0005-0000-0000-000087DE0000}"/>
    <cellStyle name="SAPBEXstdItemX 4 6 3 2" xfId="57018" xr:uid="{00000000-0005-0000-0000-000088DE0000}"/>
    <cellStyle name="SAPBEXstdItemX 4 6 4" xfId="57019" xr:uid="{00000000-0005-0000-0000-000089DE0000}"/>
    <cellStyle name="SAPBEXstdItemX 4 7" xfId="57020" xr:uid="{00000000-0005-0000-0000-00008ADE0000}"/>
    <cellStyle name="SAPBEXstdItemX 4 7 2" xfId="57021" xr:uid="{00000000-0005-0000-0000-00008BDE0000}"/>
    <cellStyle name="SAPBEXstdItemX 4 7 2 2" xfId="57022" xr:uid="{00000000-0005-0000-0000-00008CDE0000}"/>
    <cellStyle name="SAPBEXstdItemX 4 7 3" xfId="57023" xr:uid="{00000000-0005-0000-0000-00008DDE0000}"/>
    <cellStyle name="SAPBEXstdItemX 4 7 3 2" xfId="57024" xr:uid="{00000000-0005-0000-0000-00008EDE0000}"/>
    <cellStyle name="SAPBEXstdItemX 4 7 4" xfId="57025" xr:uid="{00000000-0005-0000-0000-00008FDE0000}"/>
    <cellStyle name="SAPBEXstdItemX 4 8" xfId="57026" xr:uid="{00000000-0005-0000-0000-000090DE0000}"/>
    <cellStyle name="SAPBEXstdItemX 4 8 2" xfId="57027" xr:uid="{00000000-0005-0000-0000-000091DE0000}"/>
    <cellStyle name="SAPBEXstdItemX 4 8 2 2" xfId="57028" xr:uid="{00000000-0005-0000-0000-000092DE0000}"/>
    <cellStyle name="SAPBEXstdItemX 4 8 3" xfId="57029" xr:uid="{00000000-0005-0000-0000-000093DE0000}"/>
    <cellStyle name="SAPBEXstdItemX 4 8 3 2" xfId="57030" xr:uid="{00000000-0005-0000-0000-000094DE0000}"/>
    <cellStyle name="SAPBEXstdItemX 4 8 4" xfId="57031" xr:uid="{00000000-0005-0000-0000-000095DE0000}"/>
    <cellStyle name="SAPBEXstdItemX 4 9" xfId="57032" xr:uid="{00000000-0005-0000-0000-000096DE0000}"/>
    <cellStyle name="SAPBEXstdItemX 4 9 2" xfId="57033" xr:uid="{00000000-0005-0000-0000-000097DE0000}"/>
    <cellStyle name="SAPBEXstdItemX 5" xfId="57034" xr:uid="{00000000-0005-0000-0000-000098DE0000}"/>
    <cellStyle name="SAPBEXstdItemX 5 10" xfId="57035" xr:uid="{00000000-0005-0000-0000-000099DE0000}"/>
    <cellStyle name="SAPBEXstdItemX 5 2" xfId="57036" xr:uid="{00000000-0005-0000-0000-00009ADE0000}"/>
    <cellStyle name="SAPBEXstdItemX 5 2 10" xfId="57037" xr:uid="{00000000-0005-0000-0000-00009BDE0000}"/>
    <cellStyle name="SAPBEXstdItemX 5 2 2" xfId="57038" xr:uid="{00000000-0005-0000-0000-00009CDE0000}"/>
    <cellStyle name="SAPBEXstdItemX 5 2 2 2" xfId="57039" xr:uid="{00000000-0005-0000-0000-00009DDE0000}"/>
    <cellStyle name="SAPBEXstdItemX 5 2 2 2 2" xfId="57040" xr:uid="{00000000-0005-0000-0000-00009EDE0000}"/>
    <cellStyle name="SAPBEXstdItemX 5 2 2 3" xfId="57041" xr:uid="{00000000-0005-0000-0000-00009FDE0000}"/>
    <cellStyle name="SAPBEXstdItemX 5 2 2 3 2" xfId="57042" xr:uid="{00000000-0005-0000-0000-0000A0DE0000}"/>
    <cellStyle name="SAPBEXstdItemX 5 2 2 4" xfId="57043" xr:uid="{00000000-0005-0000-0000-0000A1DE0000}"/>
    <cellStyle name="SAPBEXstdItemX 5 2 3" xfId="57044" xr:uid="{00000000-0005-0000-0000-0000A2DE0000}"/>
    <cellStyle name="SAPBEXstdItemX 5 2 3 2" xfId="57045" xr:uid="{00000000-0005-0000-0000-0000A3DE0000}"/>
    <cellStyle name="SAPBEXstdItemX 5 2 3 2 2" xfId="57046" xr:uid="{00000000-0005-0000-0000-0000A4DE0000}"/>
    <cellStyle name="SAPBEXstdItemX 5 2 3 3" xfId="57047" xr:uid="{00000000-0005-0000-0000-0000A5DE0000}"/>
    <cellStyle name="SAPBEXstdItemX 5 2 3 3 2" xfId="57048" xr:uid="{00000000-0005-0000-0000-0000A6DE0000}"/>
    <cellStyle name="SAPBEXstdItemX 5 2 3 4" xfId="57049" xr:uid="{00000000-0005-0000-0000-0000A7DE0000}"/>
    <cellStyle name="SAPBEXstdItemX 5 2 4" xfId="57050" xr:uid="{00000000-0005-0000-0000-0000A8DE0000}"/>
    <cellStyle name="SAPBEXstdItemX 5 2 4 2" xfId="57051" xr:uid="{00000000-0005-0000-0000-0000A9DE0000}"/>
    <cellStyle name="SAPBEXstdItemX 5 2 4 2 2" xfId="57052" xr:uid="{00000000-0005-0000-0000-0000AADE0000}"/>
    <cellStyle name="SAPBEXstdItemX 5 2 4 3" xfId="57053" xr:uid="{00000000-0005-0000-0000-0000ABDE0000}"/>
    <cellStyle name="SAPBEXstdItemX 5 2 4 3 2" xfId="57054" xr:uid="{00000000-0005-0000-0000-0000ACDE0000}"/>
    <cellStyle name="SAPBEXstdItemX 5 2 4 4" xfId="57055" xr:uid="{00000000-0005-0000-0000-0000ADDE0000}"/>
    <cellStyle name="SAPBEXstdItemX 5 2 5" xfId="57056" xr:uid="{00000000-0005-0000-0000-0000AEDE0000}"/>
    <cellStyle name="SAPBEXstdItemX 5 2 5 2" xfId="57057" xr:uid="{00000000-0005-0000-0000-0000AFDE0000}"/>
    <cellStyle name="SAPBEXstdItemX 5 2 5 2 2" xfId="57058" xr:uid="{00000000-0005-0000-0000-0000B0DE0000}"/>
    <cellStyle name="SAPBEXstdItemX 5 2 5 3" xfId="57059" xr:uid="{00000000-0005-0000-0000-0000B1DE0000}"/>
    <cellStyle name="SAPBEXstdItemX 5 2 5 3 2" xfId="57060" xr:uid="{00000000-0005-0000-0000-0000B2DE0000}"/>
    <cellStyle name="SAPBEXstdItemX 5 2 5 4" xfId="57061" xr:uid="{00000000-0005-0000-0000-0000B3DE0000}"/>
    <cellStyle name="SAPBEXstdItemX 5 2 6" xfId="57062" xr:uid="{00000000-0005-0000-0000-0000B4DE0000}"/>
    <cellStyle name="SAPBEXstdItemX 5 2 6 2" xfId="57063" xr:uid="{00000000-0005-0000-0000-0000B5DE0000}"/>
    <cellStyle name="SAPBEXstdItemX 5 2 6 2 2" xfId="57064" xr:uid="{00000000-0005-0000-0000-0000B6DE0000}"/>
    <cellStyle name="SAPBEXstdItemX 5 2 6 3" xfId="57065" xr:uid="{00000000-0005-0000-0000-0000B7DE0000}"/>
    <cellStyle name="SAPBEXstdItemX 5 2 6 3 2" xfId="57066" xr:uid="{00000000-0005-0000-0000-0000B8DE0000}"/>
    <cellStyle name="SAPBEXstdItemX 5 2 6 4" xfId="57067" xr:uid="{00000000-0005-0000-0000-0000B9DE0000}"/>
    <cellStyle name="SAPBEXstdItemX 5 2 7" xfId="57068" xr:uid="{00000000-0005-0000-0000-0000BADE0000}"/>
    <cellStyle name="SAPBEXstdItemX 5 2 7 2" xfId="57069" xr:uid="{00000000-0005-0000-0000-0000BBDE0000}"/>
    <cellStyle name="SAPBEXstdItemX 5 2 7 2 2" xfId="57070" xr:uid="{00000000-0005-0000-0000-0000BCDE0000}"/>
    <cellStyle name="SAPBEXstdItemX 5 2 7 3" xfId="57071" xr:uid="{00000000-0005-0000-0000-0000BDDE0000}"/>
    <cellStyle name="SAPBEXstdItemX 5 2 7 3 2" xfId="57072" xr:uid="{00000000-0005-0000-0000-0000BEDE0000}"/>
    <cellStyle name="SAPBEXstdItemX 5 2 7 4" xfId="57073" xr:uid="{00000000-0005-0000-0000-0000BFDE0000}"/>
    <cellStyle name="SAPBEXstdItemX 5 2 8" xfId="57074" xr:uid="{00000000-0005-0000-0000-0000C0DE0000}"/>
    <cellStyle name="SAPBEXstdItemX 5 2 8 2" xfId="57075" xr:uid="{00000000-0005-0000-0000-0000C1DE0000}"/>
    <cellStyle name="SAPBEXstdItemX 5 2 9" xfId="57076" xr:uid="{00000000-0005-0000-0000-0000C2DE0000}"/>
    <cellStyle name="SAPBEXstdItemX 5 2 9 2" xfId="57077" xr:uid="{00000000-0005-0000-0000-0000C3DE0000}"/>
    <cellStyle name="SAPBEXstdItemX 5 3" xfId="57078" xr:uid="{00000000-0005-0000-0000-0000C4DE0000}"/>
    <cellStyle name="SAPBEXstdItemX 5 3 2" xfId="57079" xr:uid="{00000000-0005-0000-0000-0000C5DE0000}"/>
    <cellStyle name="SAPBEXstdItemX 5 3 2 2" xfId="57080" xr:uid="{00000000-0005-0000-0000-0000C6DE0000}"/>
    <cellStyle name="SAPBEXstdItemX 5 3 3" xfId="57081" xr:uid="{00000000-0005-0000-0000-0000C7DE0000}"/>
    <cellStyle name="SAPBEXstdItemX 5 3 3 2" xfId="57082" xr:uid="{00000000-0005-0000-0000-0000C8DE0000}"/>
    <cellStyle name="SAPBEXstdItemX 5 3 4" xfId="57083" xr:uid="{00000000-0005-0000-0000-0000C9DE0000}"/>
    <cellStyle name="SAPBEXstdItemX 5 4" xfId="57084" xr:uid="{00000000-0005-0000-0000-0000CADE0000}"/>
    <cellStyle name="SAPBEXstdItemX 5 4 2" xfId="57085" xr:uid="{00000000-0005-0000-0000-0000CBDE0000}"/>
    <cellStyle name="SAPBEXstdItemX 5 4 2 2" xfId="57086" xr:uid="{00000000-0005-0000-0000-0000CCDE0000}"/>
    <cellStyle name="SAPBEXstdItemX 5 4 3" xfId="57087" xr:uid="{00000000-0005-0000-0000-0000CDDE0000}"/>
    <cellStyle name="SAPBEXstdItemX 5 4 3 2" xfId="57088" xr:uid="{00000000-0005-0000-0000-0000CEDE0000}"/>
    <cellStyle name="SAPBEXstdItemX 5 4 4" xfId="57089" xr:uid="{00000000-0005-0000-0000-0000CFDE0000}"/>
    <cellStyle name="SAPBEXstdItemX 5 5" xfId="57090" xr:uid="{00000000-0005-0000-0000-0000D0DE0000}"/>
    <cellStyle name="SAPBEXstdItemX 5 5 2" xfId="57091" xr:uid="{00000000-0005-0000-0000-0000D1DE0000}"/>
    <cellStyle name="SAPBEXstdItemX 5 5 2 2" xfId="57092" xr:uid="{00000000-0005-0000-0000-0000D2DE0000}"/>
    <cellStyle name="SAPBEXstdItemX 5 5 3" xfId="57093" xr:uid="{00000000-0005-0000-0000-0000D3DE0000}"/>
    <cellStyle name="SAPBEXstdItemX 5 5 3 2" xfId="57094" xr:uid="{00000000-0005-0000-0000-0000D4DE0000}"/>
    <cellStyle name="SAPBEXstdItemX 5 5 4" xfId="57095" xr:uid="{00000000-0005-0000-0000-0000D5DE0000}"/>
    <cellStyle name="SAPBEXstdItemX 5 6" xfId="57096" xr:uid="{00000000-0005-0000-0000-0000D6DE0000}"/>
    <cellStyle name="SAPBEXstdItemX 5 6 2" xfId="57097" xr:uid="{00000000-0005-0000-0000-0000D7DE0000}"/>
    <cellStyle name="SAPBEXstdItemX 5 6 2 2" xfId="57098" xr:uid="{00000000-0005-0000-0000-0000D8DE0000}"/>
    <cellStyle name="SAPBEXstdItemX 5 6 3" xfId="57099" xr:uid="{00000000-0005-0000-0000-0000D9DE0000}"/>
    <cellStyle name="SAPBEXstdItemX 5 6 3 2" xfId="57100" xr:uid="{00000000-0005-0000-0000-0000DADE0000}"/>
    <cellStyle name="SAPBEXstdItemX 5 6 4" xfId="57101" xr:uid="{00000000-0005-0000-0000-0000DBDE0000}"/>
    <cellStyle name="SAPBEXstdItemX 5 7" xfId="57102" xr:uid="{00000000-0005-0000-0000-0000DCDE0000}"/>
    <cellStyle name="SAPBEXstdItemX 5 7 2" xfId="57103" xr:uid="{00000000-0005-0000-0000-0000DDDE0000}"/>
    <cellStyle name="SAPBEXstdItemX 5 7 2 2" xfId="57104" xr:uid="{00000000-0005-0000-0000-0000DEDE0000}"/>
    <cellStyle name="SAPBEXstdItemX 5 7 3" xfId="57105" xr:uid="{00000000-0005-0000-0000-0000DFDE0000}"/>
    <cellStyle name="SAPBEXstdItemX 5 7 3 2" xfId="57106" xr:uid="{00000000-0005-0000-0000-0000E0DE0000}"/>
    <cellStyle name="SAPBEXstdItemX 5 7 4" xfId="57107" xr:uid="{00000000-0005-0000-0000-0000E1DE0000}"/>
    <cellStyle name="SAPBEXstdItemX 5 8" xfId="57108" xr:uid="{00000000-0005-0000-0000-0000E2DE0000}"/>
    <cellStyle name="SAPBEXstdItemX 5 8 2" xfId="57109" xr:uid="{00000000-0005-0000-0000-0000E3DE0000}"/>
    <cellStyle name="SAPBEXstdItemX 5 9" xfId="57110" xr:uid="{00000000-0005-0000-0000-0000E4DE0000}"/>
    <cellStyle name="SAPBEXstdItemX 5 9 2" xfId="57111" xr:uid="{00000000-0005-0000-0000-0000E5DE0000}"/>
    <cellStyle name="SAPBEXstdItemX 6" xfId="57112" xr:uid="{00000000-0005-0000-0000-0000E6DE0000}"/>
    <cellStyle name="SAPBEXstdItemX 6 10" xfId="57113" xr:uid="{00000000-0005-0000-0000-0000E7DE0000}"/>
    <cellStyle name="SAPBEXstdItemX 6 2" xfId="57114" xr:uid="{00000000-0005-0000-0000-0000E8DE0000}"/>
    <cellStyle name="SAPBEXstdItemX 6 2 2" xfId="57115" xr:uid="{00000000-0005-0000-0000-0000E9DE0000}"/>
    <cellStyle name="SAPBEXstdItemX 6 2 2 2" xfId="57116" xr:uid="{00000000-0005-0000-0000-0000EADE0000}"/>
    <cellStyle name="SAPBEXstdItemX 6 2 2 2 2" xfId="57117" xr:uid="{00000000-0005-0000-0000-0000EBDE0000}"/>
    <cellStyle name="SAPBEXstdItemX 6 2 2 3" xfId="57118" xr:uid="{00000000-0005-0000-0000-0000ECDE0000}"/>
    <cellStyle name="SAPBEXstdItemX 6 2 2 3 2" xfId="57119" xr:uid="{00000000-0005-0000-0000-0000EDDE0000}"/>
    <cellStyle name="SAPBEXstdItemX 6 2 2 4" xfId="57120" xr:uid="{00000000-0005-0000-0000-0000EEDE0000}"/>
    <cellStyle name="SAPBEXstdItemX 6 2 3" xfId="57121" xr:uid="{00000000-0005-0000-0000-0000EFDE0000}"/>
    <cellStyle name="SAPBEXstdItemX 6 2 3 2" xfId="57122" xr:uid="{00000000-0005-0000-0000-0000F0DE0000}"/>
    <cellStyle name="SAPBEXstdItemX 6 2 3 2 2" xfId="57123" xr:uid="{00000000-0005-0000-0000-0000F1DE0000}"/>
    <cellStyle name="SAPBEXstdItemX 6 2 3 3" xfId="57124" xr:uid="{00000000-0005-0000-0000-0000F2DE0000}"/>
    <cellStyle name="SAPBEXstdItemX 6 2 3 3 2" xfId="57125" xr:uid="{00000000-0005-0000-0000-0000F3DE0000}"/>
    <cellStyle name="SAPBEXstdItemX 6 2 3 4" xfId="57126" xr:uid="{00000000-0005-0000-0000-0000F4DE0000}"/>
    <cellStyle name="SAPBEXstdItemX 6 2 4" xfId="57127" xr:uid="{00000000-0005-0000-0000-0000F5DE0000}"/>
    <cellStyle name="SAPBEXstdItemX 6 2 4 2" xfId="57128" xr:uid="{00000000-0005-0000-0000-0000F6DE0000}"/>
    <cellStyle name="SAPBEXstdItemX 6 2 5" xfId="57129" xr:uid="{00000000-0005-0000-0000-0000F7DE0000}"/>
    <cellStyle name="SAPBEXstdItemX 6 2 5 2" xfId="57130" xr:uid="{00000000-0005-0000-0000-0000F8DE0000}"/>
    <cellStyle name="SAPBEXstdItemX 6 2 6" xfId="57131" xr:uid="{00000000-0005-0000-0000-0000F9DE0000}"/>
    <cellStyle name="SAPBEXstdItemX 6 3" xfId="57132" xr:uid="{00000000-0005-0000-0000-0000FADE0000}"/>
    <cellStyle name="SAPBEXstdItemX 6 3 2" xfId="57133" xr:uid="{00000000-0005-0000-0000-0000FBDE0000}"/>
    <cellStyle name="SAPBEXstdItemX 6 3 2 2" xfId="57134" xr:uid="{00000000-0005-0000-0000-0000FCDE0000}"/>
    <cellStyle name="SAPBEXstdItemX 6 3 3" xfId="57135" xr:uid="{00000000-0005-0000-0000-0000FDDE0000}"/>
    <cellStyle name="SAPBEXstdItemX 6 3 3 2" xfId="57136" xr:uid="{00000000-0005-0000-0000-0000FEDE0000}"/>
    <cellStyle name="SAPBEXstdItemX 6 3 4" xfId="57137" xr:uid="{00000000-0005-0000-0000-0000FFDE0000}"/>
    <cellStyle name="SAPBEXstdItemX 6 4" xfId="57138" xr:uid="{00000000-0005-0000-0000-000000DF0000}"/>
    <cellStyle name="SAPBEXstdItemX 6 4 2" xfId="57139" xr:uid="{00000000-0005-0000-0000-000001DF0000}"/>
    <cellStyle name="SAPBEXstdItemX 6 4 2 2" xfId="57140" xr:uid="{00000000-0005-0000-0000-000002DF0000}"/>
    <cellStyle name="SAPBEXstdItemX 6 4 3" xfId="57141" xr:uid="{00000000-0005-0000-0000-000003DF0000}"/>
    <cellStyle name="SAPBEXstdItemX 6 4 3 2" xfId="57142" xr:uid="{00000000-0005-0000-0000-000004DF0000}"/>
    <cellStyle name="SAPBEXstdItemX 6 4 4" xfId="57143" xr:uid="{00000000-0005-0000-0000-000005DF0000}"/>
    <cellStyle name="SAPBEXstdItemX 6 5" xfId="57144" xr:uid="{00000000-0005-0000-0000-000006DF0000}"/>
    <cellStyle name="SAPBEXstdItemX 6 5 2" xfId="57145" xr:uid="{00000000-0005-0000-0000-000007DF0000}"/>
    <cellStyle name="SAPBEXstdItemX 6 5 2 2" xfId="57146" xr:uid="{00000000-0005-0000-0000-000008DF0000}"/>
    <cellStyle name="SAPBEXstdItemX 6 5 3" xfId="57147" xr:uid="{00000000-0005-0000-0000-000009DF0000}"/>
    <cellStyle name="SAPBEXstdItemX 6 5 3 2" xfId="57148" xr:uid="{00000000-0005-0000-0000-00000ADF0000}"/>
    <cellStyle name="SAPBEXstdItemX 6 5 4" xfId="57149" xr:uid="{00000000-0005-0000-0000-00000BDF0000}"/>
    <cellStyle name="SAPBEXstdItemX 6 6" xfId="57150" xr:uid="{00000000-0005-0000-0000-00000CDF0000}"/>
    <cellStyle name="SAPBEXstdItemX 6 6 2" xfId="57151" xr:uid="{00000000-0005-0000-0000-00000DDF0000}"/>
    <cellStyle name="SAPBEXstdItemX 6 6 2 2" xfId="57152" xr:uid="{00000000-0005-0000-0000-00000EDF0000}"/>
    <cellStyle name="SAPBEXstdItemX 6 6 3" xfId="57153" xr:uid="{00000000-0005-0000-0000-00000FDF0000}"/>
    <cellStyle name="SAPBEXstdItemX 6 6 3 2" xfId="57154" xr:uid="{00000000-0005-0000-0000-000010DF0000}"/>
    <cellStyle name="SAPBEXstdItemX 6 6 4" xfId="57155" xr:uid="{00000000-0005-0000-0000-000011DF0000}"/>
    <cellStyle name="SAPBEXstdItemX 6 7" xfId="57156" xr:uid="{00000000-0005-0000-0000-000012DF0000}"/>
    <cellStyle name="SAPBEXstdItemX 6 7 2" xfId="57157" xr:uid="{00000000-0005-0000-0000-000013DF0000}"/>
    <cellStyle name="SAPBEXstdItemX 6 7 2 2" xfId="57158" xr:uid="{00000000-0005-0000-0000-000014DF0000}"/>
    <cellStyle name="SAPBEXstdItemX 6 7 3" xfId="57159" xr:uid="{00000000-0005-0000-0000-000015DF0000}"/>
    <cellStyle name="SAPBEXstdItemX 6 7 3 2" xfId="57160" xr:uid="{00000000-0005-0000-0000-000016DF0000}"/>
    <cellStyle name="SAPBEXstdItemX 6 7 4" xfId="57161" xr:uid="{00000000-0005-0000-0000-000017DF0000}"/>
    <cellStyle name="SAPBEXstdItemX 6 8" xfId="57162" xr:uid="{00000000-0005-0000-0000-000018DF0000}"/>
    <cellStyle name="SAPBEXstdItemX 6 8 2" xfId="57163" xr:uid="{00000000-0005-0000-0000-000019DF0000}"/>
    <cellStyle name="SAPBEXstdItemX 6 9" xfId="57164" xr:uid="{00000000-0005-0000-0000-00001ADF0000}"/>
    <cellStyle name="SAPBEXstdItemX 6 9 2" xfId="57165" xr:uid="{00000000-0005-0000-0000-00001BDF0000}"/>
    <cellStyle name="SAPBEXstdItemX 7" xfId="57166" xr:uid="{00000000-0005-0000-0000-00001CDF0000}"/>
    <cellStyle name="SAPBEXstdItemX 7 10" xfId="57167" xr:uid="{00000000-0005-0000-0000-00001DDF0000}"/>
    <cellStyle name="SAPBEXstdItemX 7 10 2" xfId="57168" xr:uid="{00000000-0005-0000-0000-00001EDF0000}"/>
    <cellStyle name="SAPBEXstdItemX 7 11" xfId="57169" xr:uid="{00000000-0005-0000-0000-00001FDF0000}"/>
    <cellStyle name="SAPBEXstdItemX 7 11 2" xfId="57170" xr:uid="{00000000-0005-0000-0000-000020DF0000}"/>
    <cellStyle name="SAPBEXstdItemX 7 12" xfId="57171" xr:uid="{00000000-0005-0000-0000-000021DF0000}"/>
    <cellStyle name="SAPBEXstdItemX 7 2" xfId="57172" xr:uid="{00000000-0005-0000-0000-000022DF0000}"/>
    <cellStyle name="SAPBEXstdItemX 7 2 2" xfId="57173" xr:uid="{00000000-0005-0000-0000-000023DF0000}"/>
    <cellStyle name="SAPBEXstdItemX 7 2 2 2" xfId="57174" xr:uid="{00000000-0005-0000-0000-000024DF0000}"/>
    <cellStyle name="SAPBEXstdItemX 7 2 2 2 2" xfId="57175" xr:uid="{00000000-0005-0000-0000-000025DF0000}"/>
    <cellStyle name="SAPBEXstdItemX 7 2 2 3" xfId="57176" xr:uid="{00000000-0005-0000-0000-000026DF0000}"/>
    <cellStyle name="SAPBEXstdItemX 7 2 2 3 2" xfId="57177" xr:uid="{00000000-0005-0000-0000-000027DF0000}"/>
    <cellStyle name="SAPBEXstdItemX 7 2 2 4" xfId="57178" xr:uid="{00000000-0005-0000-0000-000028DF0000}"/>
    <cellStyle name="SAPBEXstdItemX 7 2 3" xfId="57179" xr:uid="{00000000-0005-0000-0000-000029DF0000}"/>
    <cellStyle name="SAPBEXstdItemX 7 2 3 2" xfId="57180" xr:uid="{00000000-0005-0000-0000-00002ADF0000}"/>
    <cellStyle name="SAPBEXstdItemX 7 2 3 2 2" xfId="57181" xr:uid="{00000000-0005-0000-0000-00002BDF0000}"/>
    <cellStyle name="SAPBEXstdItemX 7 2 3 3" xfId="57182" xr:uid="{00000000-0005-0000-0000-00002CDF0000}"/>
    <cellStyle name="SAPBEXstdItemX 7 2 3 3 2" xfId="57183" xr:uid="{00000000-0005-0000-0000-00002DDF0000}"/>
    <cellStyle name="SAPBEXstdItemX 7 2 3 4" xfId="57184" xr:uid="{00000000-0005-0000-0000-00002EDF0000}"/>
    <cellStyle name="SAPBEXstdItemX 7 2 4" xfId="57185" xr:uid="{00000000-0005-0000-0000-00002FDF0000}"/>
    <cellStyle name="SAPBEXstdItemX 7 2 4 2" xfId="57186" xr:uid="{00000000-0005-0000-0000-000030DF0000}"/>
    <cellStyle name="SAPBEXstdItemX 7 2 5" xfId="57187" xr:uid="{00000000-0005-0000-0000-000031DF0000}"/>
    <cellStyle name="SAPBEXstdItemX 7 2 5 2" xfId="57188" xr:uid="{00000000-0005-0000-0000-000032DF0000}"/>
    <cellStyle name="SAPBEXstdItemX 7 2 6" xfId="57189" xr:uid="{00000000-0005-0000-0000-000033DF0000}"/>
    <cellStyle name="SAPBEXstdItemX 7 3" xfId="57190" xr:uid="{00000000-0005-0000-0000-000034DF0000}"/>
    <cellStyle name="SAPBEXstdItemX 7 3 2" xfId="57191" xr:uid="{00000000-0005-0000-0000-000035DF0000}"/>
    <cellStyle name="SAPBEXstdItemX 7 3 2 2" xfId="57192" xr:uid="{00000000-0005-0000-0000-000036DF0000}"/>
    <cellStyle name="SAPBEXstdItemX 7 3 2 2 2" xfId="57193" xr:uid="{00000000-0005-0000-0000-000037DF0000}"/>
    <cellStyle name="SAPBEXstdItemX 7 3 2 3" xfId="57194" xr:uid="{00000000-0005-0000-0000-000038DF0000}"/>
    <cellStyle name="SAPBEXstdItemX 7 3 2 3 2" xfId="57195" xr:uid="{00000000-0005-0000-0000-000039DF0000}"/>
    <cellStyle name="SAPBEXstdItemX 7 3 2 4" xfId="57196" xr:uid="{00000000-0005-0000-0000-00003ADF0000}"/>
    <cellStyle name="SAPBEXstdItemX 7 3 3" xfId="57197" xr:uid="{00000000-0005-0000-0000-00003BDF0000}"/>
    <cellStyle name="SAPBEXstdItemX 7 3 3 2" xfId="57198" xr:uid="{00000000-0005-0000-0000-00003CDF0000}"/>
    <cellStyle name="SAPBEXstdItemX 7 3 3 2 2" xfId="57199" xr:uid="{00000000-0005-0000-0000-00003DDF0000}"/>
    <cellStyle name="SAPBEXstdItemX 7 3 3 3" xfId="57200" xr:uid="{00000000-0005-0000-0000-00003EDF0000}"/>
    <cellStyle name="SAPBEXstdItemX 7 3 3 3 2" xfId="57201" xr:uid="{00000000-0005-0000-0000-00003FDF0000}"/>
    <cellStyle name="SAPBEXstdItemX 7 3 3 4" xfId="57202" xr:uid="{00000000-0005-0000-0000-000040DF0000}"/>
    <cellStyle name="SAPBEXstdItemX 7 3 4" xfId="57203" xr:uid="{00000000-0005-0000-0000-000041DF0000}"/>
    <cellStyle name="SAPBEXstdItemX 7 3 4 2" xfId="57204" xr:uid="{00000000-0005-0000-0000-000042DF0000}"/>
    <cellStyle name="SAPBEXstdItemX 7 3 5" xfId="57205" xr:uid="{00000000-0005-0000-0000-000043DF0000}"/>
    <cellStyle name="SAPBEXstdItemX 7 3 5 2" xfId="57206" xr:uid="{00000000-0005-0000-0000-000044DF0000}"/>
    <cellStyle name="SAPBEXstdItemX 7 3 6" xfId="57207" xr:uid="{00000000-0005-0000-0000-000045DF0000}"/>
    <cellStyle name="SAPBEXstdItemX 7 4" xfId="57208" xr:uid="{00000000-0005-0000-0000-000046DF0000}"/>
    <cellStyle name="SAPBEXstdItemX 7 4 2" xfId="57209" xr:uid="{00000000-0005-0000-0000-000047DF0000}"/>
    <cellStyle name="SAPBEXstdItemX 7 4 2 2" xfId="57210" xr:uid="{00000000-0005-0000-0000-000048DF0000}"/>
    <cellStyle name="SAPBEXstdItemX 7 4 2 2 2" xfId="57211" xr:uid="{00000000-0005-0000-0000-000049DF0000}"/>
    <cellStyle name="SAPBEXstdItemX 7 4 2 2 2 2" xfId="57212" xr:uid="{00000000-0005-0000-0000-00004ADF0000}"/>
    <cellStyle name="SAPBEXstdItemX 7 4 2 2 3" xfId="57213" xr:uid="{00000000-0005-0000-0000-00004BDF0000}"/>
    <cellStyle name="SAPBEXstdItemX 7 4 2 2 3 2" xfId="57214" xr:uid="{00000000-0005-0000-0000-00004CDF0000}"/>
    <cellStyle name="SAPBEXstdItemX 7 4 2 2 4" xfId="57215" xr:uid="{00000000-0005-0000-0000-00004DDF0000}"/>
    <cellStyle name="SAPBEXstdItemX 7 4 2 3" xfId="57216" xr:uid="{00000000-0005-0000-0000-00004EDF0000}"/>
    <cellStyle name="SAPBEXstdItemX 7 4 2 3 2" xfId="57217" xr:uid="{00000000-0005-0000-0000-00004FDF0000}"/>
    <cellStyle name="SAPBEXstdItemX 7 4 2 3 2 2" xfId="57218" xr:uid="{00000000-0005-0000-0000-000050DF0000}"/>
    <cellStyle name="SAPBEXstdItemX 7 4 2 3 3" xfId="57219" xr:uid="{00000000-0005-0000-0000-000051DF0000}"/>
    <cellStyle name="SAPBEXstdItemX 7 4 2 3 3 2" xfId="57220" xr:uid="{00000000-0005-0000-0000-000052DF0000}"/>
    <cellStyle name="SAPBEXstdItemX 7 4 2 3 4" xfId="57221" xr:uid="{00000000-0005-0000-0000-000053DF0000}"/>
    <cellStyle name="SAPBEXstdItemX 7 4 2 4" xfId="57222" xr:uid="{00000000-0005-0000-0000-000054DF0000}"/>
    <cellStyle name="SAPBEXstdItemX 7 4 2 4 2" xfId="57223" xr:uid="{00000000-0005-0000-0000-000055DF0000}"/>
    <cellStyle name="SAPBEXstdItemX 7 4 2 5" xfId="57224" xr:uid="{00000000-0005-0000-0000-000056DF0000}"/>
    <cellStyle name="SAPBEXstdItemX 7 4 2 5 2" xfId="57225" xr:uid="{00000000-0005-0000-0000-000057DF0000}"/>
    <cellStyle name="SAPBEXstdItemX 7 4 2 6" xfId="57226" xr:uid="{00000000-0005-0000-0000-000058DF0000}"/>
    <cellStyle name="SAPBEXstdItemX 7 4 3" xfId="57227" xr:uid="{00000000-0005-0000-0000-000059DF0000}"/>
    <cellStyle name="SAPBEXstdItemX 7 4 3 2" xfId="57228" xr:uid="{00000000-0005-0000-0000-00005ADF0000}"/>
    <cellStyle name="SAPBEXstdItemX 7 4 3 2 2" xfId="57229" xr:uid="{00000000-0005-0000-0000-00005BDF0000}"/>
    <cellStyle name="SAPBEXstdItemX 7 4 3 3" xfId="57230" xr:uid="{00000000-0005-0000-0000-00005CDF0000}"/>
    <cellStyle name="SAPBEXstdItemX 7 4 3 3 2" xfId="57231" xr:uid="{00000000-0005-0000-0000-00005DDF0000}"/>
    <cellStyle name="SAPBEXstdItemX 7 4 3 4" xfId="57232" xr:uid="{00000000-0005-0000-0000-00005EDF0000}"/>
    <cellStyle name="SAPBEXstdItemX 7 4 4" xfId="57233" xr:uid="{00000000-0005-0000-0000-00005FDF0000}"/>
    <cellStyle name="SAPBEXstdItemX 7 4 4 2" xfId="57234" xr:uid="{00000000-0005-0000-0000-000060DF0000}"/>
    <cellStyle name="SAPBEXstdItemX 7 4 5" xfId="57235" xr:uid="{00000000-0005-0000-0000-000061DF0000}"/>
    <cellStyle name="SAPBEXstdItemX 7 4 5 2" xfId="57236" xr:uid="{00000000-0005-0000-0000-000062DF0000}"/>
    <cellStyle name="SAPBEXstdItemX 7 4 6" xfId="57237" xr:uid="{00000000-0005-0000-0000-000063DF0000}"/>
    <cellStyle name="SAPBEXstdItemX 7 5" xfId="57238" xr:uid="{00000000-0005-0000-0000-000064DF0000}"/>
    <cellStyle name="SAPBEXstdItemX 7 5 2" xfId="57239" xr:uid="{00000000-0005-0000-0000-000065DF0000}"/>
    <cellStyle name="SAPBEXstdItemX 7 5 2 2" xfId="57240" xr:uid="{00000000-0005-0000-0000-000066DF0000}"/>
    <cellStyle name="SAPBEXstdItemX 7 5 3" xfId="57241" xr:uid="{00000000-0005-0000-0000-000067DF0000}"/>
    <cellStyle name="SAPBEXstdItemX 7 5 3 2" xfId="57242" xr:uid="{00000000-0005-0000-0000-000068DF0000}"/>
    <cellStyle name="SAPBEXstdItemX 7 5 4" xfId="57243" xr:uid="{00000000-0005-0000-0000-000069DF0000}"/>
    <cellStyle name="SAPBEXstdItemX 7 6" xfId="57244" xr:uid="{00000000-0005-0000-0000-00006ADF0000}"/>
    <cellStyle name="SAPBEXstdItemX 7 6 2" xfId="57245" xr:uid="{00000000-0005-0000-0000-00006BDF0000}"/>
    <cellStyle name="SAPBEXstdItemX 7 6 2 2" xfId="57246" xr:uid="{00000000-0005-0000-0000-00006CDF0000}"/>
    <cellStyle name="SAPBEXstdItemX 7 6 3" xfId="57247" xr:uid="{00000000-0005-0000-0000-00006DDF0000}"/>
    <cellStyle name="SAPBEXstdItemX 7 6 3 2" xfId="57248" xr:uid="{00000000-0005-0000-0000-00006EDF0000}"/>
    <cellStyle name="SAPBEXstdItemX 7 6 4" xfId="57249" xr:uid="{00000000-0005-0000-0000-00006FDF0000}"/>
    <cellStyle name="SAPBEXstdItemX 7 7" xfId="57250" xr:uid="{00000000-0005-0000-0000-000070DF0000}"/>
    <cellStyle name="SAPBEXstdItemX 7 7 2" xfId="57251" xr:uid="{00000000-0005-0000-0000-000071DF0000}"/>
    <cellStyle name="SAPBEXstdItemX 7 7 2 2" xfId="57252" xr:uid="{00000000-0005-0000-0000-000072DF0000}"/>
    <cellStyle name="SAPBEXstdItemX 7 7 3" xfId="57253" xr:uid="{00000000-0005-0000-0000-000073DF0000}"/>
    <cellStyle name="SAPBEXstdItemX 7 7 3 2" xfId="57254" xr:uid="{00000000-0005-0000-0000-000074DF0000}"/>
    <cellStyle name="SAPBEXstdItemX 7 7 4" xfId="57255" xr:uid="{00000000-0005-0000-0000-000075DF0000}"/>
    <cellStyle name="SAPBEXstdItemX 7 8" xfId="57256" xr:uid="{00000000-0005-0000-0000-000076DF0000}"/>
    <cellStyle name="SAPBEXstdItemX 7 8 2" xfId="57257" xr:uid="{00000000-0005-0000-0000-000077DF0000}"/>
    <cellStyle name="SAPBEXstdItemX 7 8 2 2" xfId="57258" xr:uid="{00000000-0005-0000-0000-000078DF0000}"/>
    <cellStyle name="SAPBEXstdItemX 7 8 3" xfId="57259" xr:uid="{00000000-0005-0000-0000-000079DF0000}"/>
    <cellStyle name="SAPBEXstdItemX 7 8 3 2" xfId="57260" xr:uid="{00000000-0005-0000-0000-00007ADF0000}"/>
    <cellStyle name="SAPBEXstdItemX 7 8 4" xfId="57261" xr:uid="{00000000-0005-0000-0000-00007BDF0000}"/>
    <cellStyle name="SAPBEXstdItemX 7 9" xfId="57262" xr:uid="{00000000-0005-0000-0000-00007CDF0000}"/>
    <cellStyle name="SAPBEXstdItemX 7 9 2" xfId="57263" xr:uid="{00000000-0005-0000-0000-00007DDF0000}"/>
    <cellStyle name="SAPBEXstdItemX 7 9 2 2" xfId="57264" xr:uid="{00000000-0005-0000-0000-00007EDF0000}"/>
    <cellStyle name="SAPBEXstdItemX 7 9 3" xfId="57265" xr:uid="{00000000-0005-0000-0000-00007FDF0000}"/>
    <cellStyle name="SAPBEXstdItemX 7 9 3 2" xfId="57266" xr:uid="{00000000-0005-0000-0000-000080DF0000}"/>
    <cellStyle name="SAPBEXstdItemX 7 9 4" xfId="57267" xr:uid="{00000000-0005-0000-0000-000081DF0000}"/>
    <cellStyle name="SAPBEXstdItemX 8" xfId="57268" xr:uid="{00000000-0005-0000-0000-000082DF0000}"/>
    <cellStyle name="SAPBEXstdItemX 8 10" xfId="57269" xr:uid="{00000000-0005-0000-0000-000083DF0000}"/>
    <cellStyle name="SAPBEXstdItemX 8 10 2" xfId="57270" xr:uid="{00000000-0005-0000-0000-000084DF0000}"/>
    <cellStyle name="SAPBEXstdItemX 8 11" xfId="57271" xr:uid="{00000000-0005-0000-0000-000085DF0000}"/>
    <cellStyle name="SAPBEXstdItemX 8 2" xfId="57272" xr:uid="{00000000-0005-0000-0000-000086DF0000}"/>
    <cellStyle name="SAPBEXstdItemX 8 2 2" xfId="57273" xr:uid="{00000000-0005-0000-0000-000087DF0000}"/>
    <cellStyle name="SAPBEXstdItemX 8 2 2 2" xfId="57274" xr:uid="{00000000-0005-0000-0000-000088DF0000}"/>
    <cellStyle name="SAPBEXstdItemX 8 2 2 2 2" xfId="57275" xr:uid="{00000000-0005-0000-0000-000089DF0000}"/>
    <cellStyle name="SAPBEXstdItemX 8 2 2 3" xfId="57276" xr:uid="{00000000-0005-0000-0000-00008ADF0000}"/>
    <cellStyle name="SAPBEXstdItemX 8 2 2 3 2" xfId="57277" xr:uid="{00000000-0005-0000-0000-00008BDF0000}"/>
    <cellStyle name="SAPBEXstdItemX 8 2 2 4" xfId="57278" xr:uid="{00000000-0005-0000-0000-00008CDF0000}"/>
    <cellStyle name="SAPBEXstdItemX 8 2 3" xfId="57279" xr:uid="{00000000-0005-0000-0000-00008DDF0000}"/>
    <cellStyle name="SAPBEXstdItemX 8 2 3 2" xfId="57280" xr:uid="{00000000-0005-0000-0000-00008EDF0000}"/>
    <cellStyle name="SAPBEXstdItemX 8 2 3 2 2" xfId="57281" xr:uid="{00000000-0005-0000-0000-00008FDF0000}"/>
    <cellStyle name="SAPBEXstdItemX 8 2 3 3" xfId="57282" xr:uid="{00000000-0005-0000-0000-000090DF0000}"/>
    <cellStyle name="SAPBEXstdItemX 8 2 3 3 2" xfId="57283" xr:uid="{00000000-0005-0000-0000-000091DF0000}"/>
    <cellStyle name="SAPBEXstdItemX 8 2 3 4" xfId="57284" xr:uid="{00000000-0005-0000-0000-000092DF0000}"/>
    <cellStyle name="SAPBEXstdItemX 8 2 4" xfId="57285" xr:uid="{00000000-0005-0000-0000-000093DF0000}"/>
    <cellStyle name="SAPBEXstdItemX 8 2 4 2" xfId="57286" xr:uid="{00000000-0005-0000-0000-000094DF0000}"/>
    <cellStyle name="SAPBEXstdItemX 8 2 5" xfId="57287" xr:uid="{00000000-0005-0000-0000-000095DF0000}"/>
    <cellStyle name="SAPBEXstdItemX 8 2 5 2" xfId="57288" xr:uid="{00000000-0005-0000-0000-000096DF0000}"/>
    <cellStyle name="SAPBEXstdItemX 8 2 6" xfId="57289" xr:uid="{00000000-0005-0000-0000-000097DF0000}"/>
    <cellStyle name="SAPBEXstdItemX 8 3" xfId="57290" xr:uid="{00000000-0005-0000-0000-000098DF0000}"/>
    <cellStyle name="SAPBEXstdItemX 8 3 2" xfId="57291" xr:uid="{00000000-0005-0000-0000-000099DF0000}"/>
    <cellStyle name="SAPBEXstdItemX 8 3 2 2" xfId="57292" xr:uid="{00000000-0005-0000-0000-00009ADF0000}"/>
    <cellStyle name="SAPBEXstdItemX 8 3 2 2 2" xfId="57293" xr:uid="{00000000-0005-0000-0000-00009BDF0000}"/>
    <cellStyle name="SAPBEXstdItemX 8 3 2 3" xfId="57294" xr:uid="{00000000-0005-0000-0000-00009CDF0000}"/>
    <cellStyle name="SAPBEXstdItemX 8 3 2 3 2" xfId="57295" xr:uid="{00000000-0005-0000-0000-00009DDF0000}"/>
    <cellStyle name="SAPBEXstdItemX 8 3 2 4" xfId="57296" xr:uid="{00000000-0005-0000-0000-00009EDF0000}"/>
    <cellStyle name="SAPBEXstdItemX 8 3 3" xfId="57297" xr:uid="{00000000-0005-0000-0000-00009FDF0000}"/>
    <cellStyle name="SAPBEXstdItemX 8 3 3 2" xfId="57298" xr:uid="{00000000-0005-0000-0000-0000A0DF0000}"/>
    <cellStyle name="SAPBEXstdItemX 8 3 3 2 2" xfId="57299" xr:uid="{00000000-0005-0000-0000-0000A1DF0000}"/>
    <cellStyle name="SAPBEXstdItemX 8 3 3 3" xfId="57300" xr:uid="{00000000-0005-0000-0000-0000A2DF0000}"/>
    <cellStyle name="SAPBEXstdItemX 8 3 3 3 2" xfId="57301" xr:uid="{00000000-0005-0000-0000-0000A3DF0000}"/>
    <cellStyle name="SAPBEXstdItemX 8 3 3 4" xfId="57302" xr:uid="{00000000-0005-0000-0000-0000A4DF0000}"/>
    <cellStyle name="SAPBEXstdItemX 8 3 4" xfId="57303" xr:uid="{00000000-0005-0000-0000-0000A5DF0000}"/>
    <cellStyle name="SAPBEXstdItemX 8 3 4 2" xfId="57304" xr:uid="{00000000-0005-0000-0000-0000A6DF0000}"/>
    <cellStyle name="SAPBEXstdItemX 8 3 5" xfId="57305" xr:uid="{00000000-0005-0000-0000-0000A7DF0000}"/>
    <cellStyle name="SAPBEXstdItemX 8 3 5 2" xfId="57306" xr:uid="{00000000-0005-0000-0000-0000A8DF0000}"/>
    <cellStyle name="SAPBEXstdItemX 8 3 6" xfId="57307" xr:uid="{00000000-0005-0000-0000-0000A9DF0000}"/>
    <cellStyle name="SAPBEXstdItemX 8 4" xfId="57308" xr:uid="{00000000-0005-0000-0000-0000AADF0000}"/>
    <cellStyle name="SAPBEXstdItemX 8 4 2" xfId="57309" xr:uid="{00000000-0005-0000-0000-0000ABDF0000}"/>
    <cellStyle name="SAPBEXstdItemX 8 4 2 2" xfId="57310" xr:uid="{00000000-0005-0000-0000-0000ACDF0000}"/>
    <cellStyle name="SAPBEXstdItemX 8 4 2 2 2" xfId="57311" xr:uid="{00000000-0005-0000-0000-0000ADDF0000}"/>
    <cellStyle name="SAPBEXstdItemX 8 4 2 2 2 2" xfId="57312" xr:uid="{00000000-0005-0000-0000-0000AEDF0000}"/>
    <cellStyle name="SAPBEXstdItemX 8 4 2 2 3" xfId="57313" xr:uid="{00000000-0005-0000-0000-0000AFDF0000}"/>
    <cellStyle name="SAPBEXstdItemX 8 4 2 2 3 2" xfId="57314" xr:uid="{00000000-0005-0000-0000-0000B0DF0000}"/>
    <cellStyle name="SAPBEXstdItemX 8 4 2 2 4" xfId="57315" xr:uid="{00000000-0005-0000-0000-0000B1DF0000}"/>
    <cellStyle name="SAPBEXstdItemX 8 4 2 3" xfId="57316" xr:uid="{00000000-0005-0000-0000-0000B2DF0000}"/>
    <cellStyle name="SAPBEXstdItemX 8 4 2 3 2" xfId="57317" xr:uid="{00000000-0005-0000-0000-0000B3DF0000}"/>
    <cellStyle name="SAPBEXstdItemX 8 4 2 3 2 2" xfId="57318" xr:uid="{00000000-0005-0000-0000-0000B4DF0000}"/>
    <cellStyle name="SAPBEXstdItemX 8 4 2 3 3" xfId="57319" xr:uid="{00000000-0005-0000-0000-0000B5DF0000}"/>
    <cellStyle name="SAPBEXstdItemX 8 4 2 3 3 2" xfId="57320" xr:uid="{00000000-0005-0000-0000-0000B6DF0000}"/>
    <cellStyle name="SAPBEXstdItemX 8 4 2 3 4" xfId="57321" xr:uid="{00000000-0005-0000-0000-0000B7DF0000}"/>
    <cellStyle name="SAPBEXstdItemX 8 4 2 4" xfId="57322" xr:uid="{00000000-0005-0000-0000-0000B8DF0000}"/>
    <cellStyle name="SAPBEXstdItemX 8 4 2 4 2" xfId="57323" xr:uid="{00000000-0005-0000-0000-0000B9DF0000}"/>
    <cellStyle name="SAPBEXstdItemX 8 4 2 5" xfId="57324" xr:uid="{00000000-0005-0000-0000-0000BADF0000}"/>
    <cellStyle name="SAPBEXstdItemX 8 4 2 5 2" xfId="57325" xr:uid="{00000000-0005-0000-0000-0000BBDF0000}"/>
    <cellStyle name="SAPBEXstdItemX 8 4 2 6" xfId="57326" xr:uid="{00000000-0005-0000-0000-0000BCDF0000}"/>
    <cellStyle name="SAPBEXstdItemX 8 4 3" xfId="57327" xr:uid="{00000000-0005-0000-0000-0000BDDF0000}"/>
    <cellStyle name="SAPBEXstdItemX 8 4 3 2" xfId="57328" xr:uid="{00000000-0005-0000-0000-0000BEDF0000}"/>
    <cellStyle name="SAPBEXstdItemX 8 4 3 2 2" xfId="57329" xr:uid="{00000000-0005-0000-0000-0000BFDF0000}"/>
    <cellStyle name="SAPBEXstdItemX 8 4 3 3" xfId="57330" xr:uid="{00000000-0005-0000-0000-0000C0DF0000}"/>
    <cellStyle name="SAPBEXstdItemX 8 4 3 3 2" xfId="57331" xr:uid="{00000000-0005-0000-0000-0000C1DF0000}"/>
    <cellStyle name="SAPBEXstdItemX 8 4 3 4" xfId="57332" xr:uid="{00000000-0005-0000-0000-0000C2DF0000}"/>
    <cellStyle name="SAPBEXstdItemX 8 4 4" xfId="57333" xr:uid="{00000000-0005-0000-0000-0000C3DF0000}"/>
    <cellStyle name="SAPBEXstdItemX 8 4 4 2" xfId="57334" xr:uid="{00000000-0005-0000-0000-0000C4DF0000}"/>
    <cellStyle name="SAPBEXstdItemX 8 4 5" xfId="57335" xr:uid="{00000000-0005-0000-0000-0000C5DF0000}"/>
    <cellStyle name="SAPBEXstdItemX 8 4 5 2" xfId="57336" xr:uid="{00000000-0005-0000-0000-0000C6DF0000}"/>
    <cellStyle name="SAPBEXstdItemX 8 4 6" xfId="57337" xr:uid="{00000000-0005-0000-0000-0000C7DF0000}"/>
    <cellStyle name="SAPBEXstdItemX 8 5" xfId="57338" xr:uid="{00000000-0005-0000-0000-0000C8DF0000}"/>
    <cellStyle name="SAPBEXstdItemX 8 5 2" xfId="57339" xr:uid="{00000000-0005-0000-0000-0000C9DF0000}"/>
    <cellStyle name="SAPBEXstdItemX 8 5 2 2" xfId="57340" xr:uid="{00000000-0005-0000-0000-0000CADF0000}"/>
    <cellStyle name="SAPBEXstdItemX 8 5 3" xfId="57341" xr:uid="{00000000-0005-0000-0000-0000CBDF0000}"/>
    <cellStyle name="SAPBEXstdItemX 8 5 3 2" xfId="57342" xr:uid="{00000000-0005-0000-0000-0000CCDF0000}"/>
    <cellStyle name="SAPBEXstdItemX 8 5 4" xfId="57343" xr:uid="{00000000-0005-0000-0000-0000CDDF0000}"/>
    <cellStyle name="SAPBEXstdItemX 8 6" xfId="57344" xr:uid="{00000000-0005-0000-0000-0000CEDF0000}"/>
    <cellStyle name="SAPBEXstdItemX 8 6 2" xfId="57345" xr:uid="{00000000-0005-0000-0000-0000CFDF0000}"/>
    <cellStyle name="SAPBEXstdItemX 8 6 2 2" xfId="57346" xr:uid="{00000000-0005-0000-0000-0000D0DF0000}"/>
    <cellStyle name="SAPBEXstdItemX 8 6 3" xfId="57347" xr:uid="{00000000-0005-0000-0000-0000D1DF0000}"/>
    <cellStyle name="SAPBEXstdItemX 8 6 3 2" xfId="57348" xr:uid="{00000000-0005-0000-0000-0000D2DF0000}"/>
    <cellStyle name="SAPBEXstdItemX 8 6 4" xfId="57349" xr:uid="{00000000-0005-0000-0000-0000D3DF0000}"/>
    <cellStyle name="SAPBEXstdItemX 8 7" xfId="57350" xr:uid="{00000000-0005-0000-0000-0000D4DF0000}"/>
    <cellStyle name="SAPBEXstdItemX 8 7 2" xfId="57351" xr:uid="{00000000-0005-0000-0000-0000D5DF0000}"/>
    <cellStyle name="SAPBEXstdItemX 8 7 2 2" xfId="57352" xr:uid="{00000000-0005-0000-0000-0000D6DF0000}"/>
    <cellStyle name="SAPBEXstdItemX 8 7 3" xfId="57353" xr:uid="{00000000-0005-0000-0000-0000D7DF0000}"/>
    <cellStyle name="SAPBEXstdItemX 8 7 3 2" xfId="57354" xr:uid="{00000000-0005-0000-0000-0000D8DF0000}"/>
    <cellStyle name="SAPBEXstdItemX 8 7 4" xfId="57355" xr:uid="{00000000-0005-0000-0000-0000D9DF0000}"/>
    <cellStyle name="SAPBEXstdItemX 8 8" xfId="57356" xr:uid="{00000000-0005-0000-0000-0000DADF0000}"/>
    <cellStyle name="SAPBEXstdItemX 8 8 2" xfId="57357" xr:uid="{00000000-0005-0000-0000-0000DBDF0000}"/>
    <cellStyle name="SAPBEXstdItemX 8 8 2 2" xfId="57358" xr:uid="{00000000-0005-0000-0000-0000DCDF0000}"/>
    <cellStyle name="SAPBEXstdItemX 8 8 3" xfId="57359" xr:uid="{00000000-0005-0000-0000-0000DDDF0000}"/>
    <cellStyle name="SAPBEXstdItemX 8 8 3 2" xfId="57360" xr:uid="{00000000-0005-0000-0000-0000DEDF0000}"/>
    <cellStyle name="SAPBEXstdItemX 8 8 4" xfId="57361" xr:uid="{00000000-0005-0000-0000-0000DFDF0000}"/>
    <cellStyle name="SAPBEXstdItemX 8 9" xfId="57362" xr:uid="{00000000-0005-0000-0000-0000E0DF0000}"/>
    <cellStyle name="SAPBEXstdItemX 8 9 2" xfId="57363" xr:uid="{00000000-0005-0000-0000-0000E1DF0000}"/>
    <cellStyle name="SAPBEXstdItemX 9" xfId="57364" xr:uid="{00000000-0005-0000-0000-0000E2DF0000}"/>
    <cellStyle name="SAPBEXstdItemX 9 2" xfId="57365" xr:uid="{00000000-0005-0000-0000-0000E3DF0000}"/>
    <cellStyle name="SAPBEXstdItemX 9 2 2" xfId="57366" xr:uid="{00000000-0005-0000-0000-0000E4DF0000}"/>
    <cellStyle name="SAPBEXstdItemX 9 2 2 2" xfId="57367" xr:uid="{00000000-0005-0000-0000-0000E5DF0000}"/>
    <cellStyle name="SAPBEXstdItemX 9 2 2 2 2" xfId="57368" xr:uid="{00000000-0005-0000-0000-0000E6DF0000}"/>
    <cellStyle name="SAPBEXstdItemX 9 2 2 3" xfId="57369" xr:uid="{00000000-0005-0000-0000-0000E7DF0000}"/>
    <cellStyle name="SAPBEXstdItemX 9 2 2 3 2" xfId="57370" xr:uid="{00000000-0005-0000-0000-0000E8DF0000}"/>
    <cellStyle name="SAPBEXstdItemX 9 2 2 4" xfId="57371" xr:uid="{00000000-0005-0000-0000-0000E9DF0000}"/>
    <cellStyle name="SAPBEXstdItemX 9 2 3" xfId="57372" xr:uid="{00000000-0005-0000-0000-0000EADF0000}"/>
    <cellStyle name="SAPBEXstdItemX 9 2 3 2" xfId="57373" xr:uid="{00000000-0005-0000-0000-0000EBDF0000}"/>
    <cellStyle name="SAPBEXstdItemX 9 2 3 2 2" xfId="57374" xr:uid="{00000000-0005-0000-0000-0000ECDF0000}"/>
    <cellStyle name="SAPBEXstdItemX 9 2 3 3" xfId="57375" xr:uid="{00000000-0005-0000-0000-0000EDDF0000}"/>
    <cellStyle name="SAPBEXstdItemX 9 2 3 3 2" xfId="57376" xr:uid="{00000000-0005-0000-0000-0000EEDF0000}"/>
    <cellStyle name="SAPBEXstdItemX 9 2 3 4" xfId="57377" xr:uid="{00000000-0005-0000-0000-0000EFDF0000}"/>
    <cellStyle name="SAPBEXstdItemX 9 2 4" xfId="57378" xr:uid="{00000000-0005-0000-0000-0000F0DF0000}"/>
    <cellStyle name="SAPBEXstdItemX 9 2 4 2" xfId="57379" xr:uid="{00000000-0005-0000-0000-0000F1DF0000}"/>
    <cellStyle name="SAPBEXstdItemX 9 2 5" xfId="57380" xr:uid="{00000000-0005-0000-0000-0000F2DF0000}"/>
    <cellStyle name="SAPBEXstdItemX 9 2 5 2" xfId="57381" xr:uid="{00000000-0005-0000-0000-0000F3DF0000}"/>
    <cellStyle name="SAPBEXstdItemX 9 2 6" xfId="57382" xr:uid="{00000000-0005-0000-0000-0000F4DF0000}"/>
    <cellStyle name="SAPBEXstdItemX 9 3" xfId="57383" xr:uid="{00000000-0005-0000-0000-0000F5DF0000}"/>
    <cellStyle name="SAPBEXstdItemX 9 3 2" xfId="57384" xr:uid="{00000000-0005-0000-0000-0000F6DF0000}"/>
    <cellStyle name="SAPBEXstdItemX 9 3 2 2" xfId="57385" xr:uid="{00000000-0005-0000-0000-0000F7DF0000}"/>
    <cellStyle name="SAPBEXstdItemX 9 3 3" xfId="57386" xr:uid="{00000000-0005-0000-0000-0000F8DF0000}"/>
    <cellStyle name="SAPBEXstdItemX 9 3 3 2" xfId="57387" xr:uid="{00000000-0005-0000-0000-0000F9DF0000}"/>
    <cellStyle name="SAPBEXstdItemX 9 3 4" xfId="57388" xr:uid="{00000000-0005-0000-0000-0000FADF0000}"/>
    <cellStyle name="SAPBEXstdItemX 9 4" xfId="57389" xr:uid="{00000000-0005-0000-0000-0000FBDF0000}"/>
    <cellStyle name="SAPBEXstdItemX 9 4 2" xfId="57390" xr:uid="{00000000-0005-0000-0000-0000FCDF0000}"/>
    <cellStyle name="SAPBEXstdItemX 9 5" xfId="57391" xr:uid="{00000000-0005-0000-0000-0000FDDF0000}"/>
    <cellStyle name="SAPBEXstdItemX 9 5 2" xfId="57392" xr:uid="{00000000-0005-0000-0000-0000FEDF0000}"/>
    <cellStyle name="SAPBEXstdItemX 9 6" xfId="57393" xr:uid="{00000000-0005-0000-0000-0000FFDF0000}"/>
    <cellStyle name="SAPBEXstdItemX_Aug" xfId="57394" xr:uid="{00000000-0005-0000-0000-000000E00000}"/>
    <cellStyle name="SAPBEXsubData" xfId="57395" xr:uid="{00000000-0005-0000-0000-000001E00000}"/>
    <cellStyle name="SAPBEXsubDataEmph" xfId="57396" xr:uid="{00000000-0005-0000-0000-000002E00000}"/>
    <cellStyle name="SAPBEXsubExc1" xfId="57397" xr:uid="{00000000-0005-0000-0000-000003E00000}"/>
    <cellStyle name="SAPBEXsubExc1Emph" xfId="57398" xr:uid="{00000000-0005-0000-0000-000004E00000}"/>
    <cellStyle name="SAPBEXsubExc2" xfId="57399" xr:uid="{00000000-0005-0000-0000-000005E00000}"/>
    <cellStyle name="SAPBEXsubExc2Emph" xfId="57400" xr:uid="{00000000-0005-0000-0000-000006E00000}"/>
    <cellStyle name="SAPBEXsubItem" xfId="57401" xr:uid="{00000000-0005-0000-0000-000007E00000}"/>
    <cellStyle name="SAPBEXtitle" xfId="57402" xr:uid="{00000000-0005-0000-0000-000008E00000}"/>
    <cellStyle name="SAPBEXtitle 2" xfId="57403" xr:uid="{00000000-0005-0000-0000-000009E00000}"/>
    <cellStyle name="SAPBEXtitle 2 2" xfId="57404" xr:uid="{00000000-0005-0000-0000-00000AE00000}"/>
    <cellStyle name="SAPBEXtitle 2 3" xfId="57405" xr:uid="{00000000-0005-0000-0000-00000BE00000}"/>
    <cellStyle name="SAPBEXtitle 2 4" xfId="57406" xr:uid="{00000000-0005-0000-0000-00000CE00000}"/>
    <cellStyle name="SAPBEXtitle 3" xfId="57407" xr:uid="{00000000-0005-0000-0000-00000DE00000}"/>
    <cellStyle name="SAPBEXtitle 4" xfId="57408" xr:uid="{00000000-0005-0000-0000-00000EE00000}"/>
    <cellStyle name="SAPBEXtitle_Aug" xfId="57409" xr:uid="{00000000-0005-0000-0000-00000FE00000}"/>
    <cellStyle name="SAPBEXunassignedItem" xfId="57410" xr:uid="{00000000-0005-0000-0000-000010E00000}"/>
    <cellStyle name="SAPBEXundefined" xfId="57411" xr:uid="{00000000-0005-0000-0000-000011E00000}"/>
    <cellStyle name="SAPBEXundefined 2" xfId="57412" xr:uid="{00000000-0005-0000-0000-000012E00000}"/>
    <cellStyle name="SAPBEXundefined 3" xfId="57413" xr:uid="{00000000-0005-0000-0000-000013E00000}"/>
    <cellStyle name="SAPBEXundefined 4" xfId="57414" xr:uid="{00000000-0005-0000-0000-000014E00000}"/>
    <cellStyle name="SAPBEXundefined_Aug" xfId="57415" xr:uid="{00000000-0005-0000-0000-000015E00000}"/>
    <cellStyle name="SAPLocked" xfId="57416" xr:uid="{00000000-0005-0000-0000-000016E00000}"/>
    <cellStyle name="SAPLocked 2" xfId="57417" xr:uid="{00000000-0005-0000-0000-000017E00000}"/>
    <cellStyle name="SAPLocked 3" xfId="57418" xr:uid="{00000000-0005-0000-0000-000018E00000}"/>
    <cellStyle name="Schlecht" xfId="112" builtinId="27" customBuiltin="1"/>
    <cellStyle name="Schlecht 2" xfId="113" xr:uid="{00000000-0005-0000-0000-00001AE00000}"/>
    <cellStyle name="Schlecht 2 10" xfId="57419" xr:uid="{00000000-0005-0000-0000-00001BE00000}"/>
    <cellStyle name="Schlecht 2 11" xfId="57420" xr:uid="{00000000-0005-0000-0000-00001CE00000}"/>
    <cellStyle name="Schlecht 2 12" xfId="57421" xr:uid="{00000000-0005-0000-0000-00001DE00000}"/>
    <cellStyle name="Schlecht 2 2" xfId="57422" xr:uid="{00000000-0005-0000-0000-00001EE00000}"/>
    <cellStyle name="Schlecht 2 2 2" xfId="57423" xr:uid="{00000000-0005-0000-0000-00001FE00000}"/>
    <cellStyle name="Schlecht 2 2 2 2" xfId="57424" xr:uid="{00000000-0005-0000-0000-000020E00000}"/>
    <cellStyle name="Schlecht 2 2 3" xfId="57425" xr:uid="{00000000-0005-0000-0000-000021E00000}"/>
    <cellStyle name="Schlecht 2 2 4" xfId="57426" xr:uid="{00000000-0005-0000-0000-000022E00000}"/>
    <cellStyle name="Schlecht 2 2 5" xfId="57427" xr:uid="{00000000-0005-0000-0000-000023E00000}"/>
    <cellStyle name="Schlecht 2 3" xfId="57428" xr:uid="{00000000-0005-0000-0000-000024E00000}"/>
    <cellStyle name="Schlecht 2 3 2" xfId="57429" xr:uid="{00000000-0005-0000-0000-000025E00000}"/>
    <cellStyle name="Schlecht 2 3 3" xfId="57430" xr:uid="{00000000-0005-0000-0000-000026E00000}"/>
    <cellStyle name="Schlecht 2 3 4" xfId="57431" xr:uid="{00000000-0005-0000-0000-000027E00000}"/>
    <cellStyle name="Schlecht 2 4" xfId="57432" xr:uid="{00000000-0005-0000-0000-000028E00000}"/>
    <cellStyle name="Schlecht 2 4 2" xfId="57433" xr:uid="{00000000-0005-0000-0000-000029E00000}"/>
    <cellStyle name="Schlecht 2 4 3" xfId="57434" xr:uid="{00000000-0005-0000-0000-00002AE00000}"/>
    <cellStyle name="Schlecht 2 4 4" xfId="57435" xr:uid="{00000000-0005-0000-0000-00002BE00000}"/>
    <cellStyle name="Schlecht 2 5" xfId="57436" xr:uid="{00000000-0005-0000-0000-00002CE00000}"/>
    <cellStyle name="Schlecht 2 5 2" xfId="57437" xr:uid="{00000000-0005-0000-0000-00002DE00000}"/>
    <cellStyle name="Schlecht 2 5 3" xfId="57438" xr:uid="{00000000-0005-0000-0000-00002EE00000}"/>
    <cellStyle name="Schlecht 2 5 4" xfId="57439" xr:uid="{00000000-0005-0000-0000-00002FE00000}"/>
    <cellStyle name="Schlecht 2 6" xfId="57440" xr:uid="{00000000-0005-0000-0000-000030E00000}"/>
    <cellStyle name="Schlecht 2 6 2" xfId="57441" xr:uid="{00000000-0005-0000-0000-000031E00000}"/>
    <cellStyle name="Schlecht 2 7" xfId="57442" xr:uid="{00000000-0005-0000-0000-000032E00000}"/>
    <cellStyle name="Schlecht 2 8" xfId="57443" xr:uid="{00000000-0005-0000-0000-000033E00000}"/>
    <cellStyle name="Schlecht 2 9" xfId="57444" xr:uid="{00000000-0005-0000-0000-000034E00000}"/>
    <cellStyle name="Schlecht 2_Aug" xfId="57445" xr:uid="{00000000-0005-0000-0000-000035E00000}"/>
    <cellStyle name="Schlecht 3" xfId="57446" xr:uid="{00000000-0005-0000-0000-000036E00000}"/>
    <cellStyle name="Schlecht 3 2" xfId="57447" xr:uid="{00000000-0005-0000-0000-000037E00000}"/>
    <cellStyle name="Schlecht 3 2 2" xfId="57448" xr:uid="{00000000-0005-0000-0000-000038E00000}"/>
    <cellStyle name="Schlecht 3 2 3" xfId="57449" xr:uid="{00000000-0005-0000-0000-000039E00000}"/>
    <cellStyle name="Schlecht 3 2 3 2" xfId="57450" xr:uid="{00000000-0005-0000-0000-00003AE00000}"/>
    <cellStyle name="Schlecht 3 2 4" xfId="57451" xr:uid="{00000000-0005-0000-0000-00003BE00000}"/>
    <cellStyle name="Schlecht 3 3" xfId="57452" xr:uid="{00000000-0005-0000-0000-00003CE00000}"/>
    <cellStyle name="Schlecht 3 4" xfId="57453" xr:uid="{00000000-0005-0000-0000-00003DE00000}"/>
    <cellStyle name="Schlecht 3 5" xfId="57454" xr:uid="{00000000-0005-0000-0000-00003EE00000}"/>
    <cellStyle name="Schlecht 3 6" xfId="57455" xr:uid="{00000000-0005-0000-0000-00003FE00000}"/>
    <cellStyle name="Schlecht 3_Aug" xfId="57456" xr:uid="{00000000-0005-0000-0000-000040E00000}"/>
    <cellStyle name="Schlecht 4" xfId="57457" xr:uid="{00000000-0005-0000-0000-000041E00000}"/>
    <cellStyle name="Schlecht 4 2" xfId="57458" xr:uid="{00000000-0005-0000-0000-000042E00000}"/>
    <cellStyle name="Schlecht 4 3" xfId="57459" xr:uid="{00000000-0005-0000-0000-000043E00000}"/>
    <cellStyle name="Schlecht 4 4" xfId="57460" xr:uid="{00000000-0005-0000-0000-000044E00000}"/>
    <cellStyle name="Schlecht 4 5" xfId="57461" xr:uid="{00000000-0005-0000-0000-000045E00000}"/>
    <cellStyle name="Schlecht 4 6" xfId="57462" xr:uid="{00000000-0005-0000-0000-000046E00000}"/>
    <cellStyle name="Schlecht 5" xfId="57463" xr:uid="{00000000-0005-0000-0000-000047E00000}"/>
    <cellStyle name="Schlecht 6" xfId="57464" xr:uid="{00000000-0005-0000-0000-000048E00000}"/>
    <cellStyle name="Schlecht 7" xfId="57465" xr:uid="{00000000-0005-0000-0000-000049E00000}"/>
    <cellStyle name="Schlecht 8" xfId="57466" xr:uid="{00000000-0005-0000-0000-00004AE00000}"/>
    <cellStyle name="Schlecht 9" xfId="57467" xr:uid="{00000000-0005-0000-0000-00004BE00000}"/>
    <cellStyle name="Sheet Title" xfId="57468" xr:uid="{00000000-0005-0000-0000-00004CE00000}"/>
    <cellStyle name="Standaard 3" xfId="57469" xr:uid="{00000000-0005-0000-0000-00004DE00000}"/>
    <cellStyle name="Standaard 3 2" xfId="57470" xr:uid="{00000000-0005-0000-0000-00004EE00000}"/>
    <cellStyle name="Standard" xfId="0" builtinId="0"/>
    <cellStyle name="Standard 10" xfId="57471" xr:uid="{00000000-0005-0000-0000-000050E00000}"/>
    <cellStyle name="Standard 10 10" xfId="57472" xr:uid="{00000000-0005-0000-0000-000051E00000}"/>
    <cellStyle name="Standard 10 10 2" xfId="57473" xr:uid="{00000000-0005-0000-0000-000052E00000}"/>
    <cellStyle name="Standard 10 11" xfId="57474" xr:uid="{00000000-0005-0000-0000-000053E00000}"/>
    <cellStyle name="Standard 10 11 2" xfId="57475" xr:uid="{00000000-0005-0000-0000-000054E00000}"/>
    <cellStyle name="Standard 10 12" xfId="57476" xr:uid="{00000000-0005-0000-0000-000055E00000}"/>
    <cellStyle name="Standard 10 2" xfId="57477" xr:uid="{00000000-0005-0000-0000-000056E00000}"/>
    <cellStyle name="Standard 10 2 2" xfId="57478" xr:uid="{00000000-0005-0000-0000-000057E00000}"/>
    <cellStyle name="Standard 10 2 2 2" xfId="57479" xr:uid="{00000000-0005-0000-0000-000058E00000}"/>
    <cellStyle name="Standard 10 2 2 2 2" xfId="57480" xr:uid="{00000000-0005-0000-0000-000059E00000}"/>
    <cellStyle name="Standard 10 2 2 2 2 2" xfId="57481" xr:uid="{00000000-0005-0000-0000-00005AE00000}"/>
    <cellStyle name="Standard 10 2 2 2 2 2 2" xfId="57482" xr:uid="{00000000-0005-0000-0000-00005BE00000}"/>
    <cellStyle name="Standard 10 2 2 2 2 3" xfId="57483" xr:uid="{00000000-0005-0000-0000-00005CE00000}"/>
    <cellStyle name="Standard 10 2 2 2 3" xfId="201" xr:uid="{00000000-0005-0000-0000-00005DE00000}"/>
    <cellStyle name="Standard 10 2 2 2 4" xfId="194" xr:uid="{00000000-0005-0000-0000-00005EE00000}"/>
    <cellStyle name="Standard 10 2 2 3" xfId="57484" xr:uid="{00000000-0005-0000-0000-00005FE00000}"/>
    <cellStyle name="Standard 10 2 2 3 2" xfId="57485" xr:uid="{00000000-0005-0000-0000-000060E00000}"/>
    <cellStyle name="Standard 10 2 2 4" xfId="57486" xr:uid="{00000000-0005-0000-0000-000061E00000}"/>
    <cellStyle name="Standard 10 2 2 5" xfId="57487" xr:uid="{00000000-0005-0000-0000-000062E00000}"/>
    <cellStyle name="Standard 10 2 2 5 2" xfId="57488" xr:uid="{00000000-0005-0000-0000-000063E00000}"/>
    <cellStyle name="Standard 10 2 2 6" xfId="57489" xr:uid="{00000000-0005-0000-0000-000064E00000}"/>
    <cellStyle name="Standard 10 2 3" xfId="57490" xr:uid="{00000000-0005-0000-0000-000065E00000}"/>
    <cellStyle name="Standard 10 2 3 2" xfId="57491" xr:uid="{00000000-0005-0000-0000-000066E00000}"/>
    <cellStyle name="Standard 10 2 3 2 2" xfId="57492" xr:uid="{00000000-0005-0000-0000-000067E00000}"/>
    <cellStyle name="Standard 10 2 3 2 2 2" xfId="57493" xr:uid="{00000000-0005-0000-0000-000068E00000}"/>
    <cellStyle name="Standard 10 2 3 2 3" xfId="57494" xr:uid="{00000000-0005-0000-0000-000069E00000}"/>
    <cellStyle name="Standard 10 2 3 3" xfId="57495" xr:uid="{00000000-0005-0000-0000-00006AE00000}"/>
    <cellStyle name="Standard 10 2 3 4" xfId="57496" xr:uid="{00000000-0005-0000-0000-00006BE00000}"/>
    <cellStyle name="Standard 10 2 4" xfId="57497" xr:uid="{00000000-0005-0000-0000-00006CE00000}"/>
    <cellStyle name="Standard 10 2 4 2" xfId="57498" xr:uid="{00000000-0005-0000-0000-00006DE00000}"/>
    <cellStyle name="Standard 10 2 5" xfId="57499" xr:uid="{00000000-0005-0000-0000-00006EE00000}"/>
    <cellStyle name="Standard 10 2 6" xfId="57500" xr:uid="{00000000-0005-0000-0000-00006FE00000}"/>
    <cellStyle name="Standard 10 2 6 2" xfId="57501" xr:uid="{00000000-0005-0000-0000-000070E00000}"/>
    <cellStyle name="Standard 10 2 7" xfId="57502" xr:uid="{00000000-0005-0000-0000-000071E00000}"/>
    <cellStyle name="Standard 10 3" xfId="57503" xr:uid="{00000000-0005-0000-0000-000072E00000}"/>
    <cellStyle name="Standard 10 3 2" xfId="57504" xr:uid="{00000000-0005-0000-0000-000073E00000}"/>
    <cellStyle name="Standard 10 3 2 2" xfId="57505" xr:uid="{00000000-0005-0000-0000-000074E00000}"/>
    <cellStyle name="Standard 10 3 2 3" xfId="57506" xr:uid="{00000000-0005-0000-0000-000075E00000}"/>
    <cellStyle name="Standard 10 3 3" xfId="57507" xr:uid="{00000000-0005-0000-0000-000076E00000}"/>
    <cellStyle name="Standard 10 3 3 2" xfId="57508" xr:uid="{00000000-0005-0000-0000-000077E00000}"/>
    <cellStyle name="Standard 10 3 4" xfId="57509" xr:uid="{00000000-0005-0000-0000-000078E00000}"/>
    <cellStyle name="Standard 10 3 5" xfId="57510" xr:uid="{00000000-0005-0000-0000-000079E00000}"/>
    <cellStyle name="Standard 10 4" xfId="57511" xr:uid="{00000000-0005-0000-0000-00007AE00000}"/>
    <cellStyle name="Standard 10 4 2" xfId="57512" xr:uid="{00000000-0005-0000-0000-00007BE00000}"/>
    <cellStyle name="Standard 10 4 2 2" xfId="57513" xr:uid="{00000000-0005-0000-0000-00007CE00000}"/>
    <cellStyle name="Standard 10 4 2 3" xfId="57514" xr:uid="{00000000-0005-0000-0000-00007DE00000}"/>
    <cellStyle name="Standard 10 4 2 3 2" xfId="57515" xr:uid="{00000000-0005-0000-0000-00007EE00000}"/>
    <cellStyle name="Standard 10 4 2 4" xfId="57516" xr:uid="{00000000-0005-0000-0000-00007FE00000}"/>
    <cellStyle name="Standard 10 4 3" xfId="57517" xr:uid="{00000000-0005-0000-0000-000080E00000}"/>
    <cellStyle name="Standard 10 4 4" xfId="57518" xr:uid="{00000000-0005-0000-0000-000081E00000}"/>
    <cellStyle name="Standard 10 5" xfId="57519" xr:uid="{00000000-0005-0000-0000-000082E00000}"/>
    <cellStyle name="Standard 10 5 2" xfId="57520" xr:uid="{00000000-0005-0000-0000-000083E00000}"/>
    <cellStyle name="Standard 10 6" xfId="57521" xr:uid="{00000000-0005-0000-0000-000084E00000}"/>
    <cellStyle name="Standard 10 7" xfId="57522" xr:uid="{00000000-0005-0000-0000-000085E00000}"/>
    <cellStyle name="Standard 10 7 2" xfId="57523" xr:uid="{00000000-0005-0000-0000-000086E00000}"/>
    <cellStyle name="Standard 10 7 2 2" xfId="57524" xr:uid="{00000000-0005-0000-0000-000087E00000}"/>
    <cellStyle name="Standard 10 7 3" xfId="57525" xr:uid="{00000000-0005-0000-0000-000088E00000}"/>
    <cellStyle name="Standard 10 7 3 2" xfId="57526" xr:uid="{00000000-0005-0000-0000-000089E00000}"/>
    <cellStyle name="Standard 10 7 4" xfId="57527" xr:uid="{00000000-0005-0000-0000-00008AE00000}"/>
    <cellStyle name="Standard 10 8" xfId="57528" xr:uid="{00000000-0005-0000-0000-00008BE00000}"/>
    <cellStyle name="Standard 10 9" xfId="57529" xr:uid="{00000000-0005-0000-0000-00008CE00000}"/>
    <cellStyle name="Standard 10 9 2" xfId="57530" xr:uid="{00000000-0005-0000-0000-00008DE00000}"/>
    <cellStyle name="Standard 10 9 2 2" xfId="57531" xr:uid="{00000000-0005-0000-0000-00008EE00000}"/>
    <cellStyle name="Standard 10 9 3" xfId="57532" xr:uid="{00000000-0005-0000-0000-00008FE00000}"/>
    <cellStyle name="Standard 10_Aug" xfId="57533" xr:uid="{00000000-0005-0000-0000-000090E00000}"/>
    <cellStyle name="Standard 11" xfId="57534" xr:uid="{00000000-0005-0000-0000-000091E00000}"/>
    <cellStyle name="Standard 11 2" xfId="57535" xr:uid="{00000000-0005-0000-0000-000092E00000}"/>
    <cellStyle name="Standard 11 2 2" xfId="57536" xr:uid="{00000000-0005-0000-0000-000093E00000}"/>
    <cellStyle name="Standard 11 2 2 2" xfId="57537" xr:uid="{00000000-0005-0000-0000-000094E00000}"/>
    <cellStyle name="Standard 11 2 2 2 2" xfId="57538" xr:uid="{00000000-0005-0000-0000-000095E00000}"/>
    <cellStyle name="Standard 11 2 2 2 2 2" xfId="57539" xr:uid="{00000000-0005-0000-0000-000096E00000}"/>
    <cellStyle name="Standard 11 2 2 2 3" xfId="57540" xr:uid="{00000000-0005-0000-0000-000097E00000}"/>
    <cellStyle name="Standard 11 2 2 2 4" xfId="57541" xr:uid="{00000000-0005-0000-0000-000098E00000}"/>
    <cellStyle name="Standard 11 2 2 3" xfId="57542" xr:uid="{00000000-0005-0000-0000-000099E00000}"/>
    <cellStyle name="Standard 11 2 2 3 2" xfId="57543" xr:uid="{00000000-0005-0000-0000-00009AE00000}"/>
    <cellStyle name="Standard 11 2 2 4" xfId="57544" xr:uid="{00000000-0005-0000-0000-00009BE00000}"/>
    <cellStyle name="Standard 11 2 2 5" xfId="57545" xr:uid="{00000000-0005-0000-0000-00009CE00000}"/>
    <cellStyle name="Standard 11 2 3" xfId="57546" xr:uid="{00000000-0005-0000-0000-00009DE00000}"/>
    <cellStyle name="Standard 11 2 3 2" xfId="57547" xr:uid="{00000000-0005-0000-0000-00009EE00000}"/>
    <cellStyle name="Standard 11 2 3 2 2" xfId="57548" xr:uid="{00000000-0005-0000-0000-00009FE00000}"/>
    <cellStyle name="Standard 11 2 3 3" xfId="57549" xr:uid="{00000000-0005-0000-0000-0000A0E00000}"/>
    <cellStyle name="Standard 11 2 3 4" xfId="57550" xr:uid="{00000000-0005-0000-0000-0000A1E00000}"/>
    <cellStyle name="Standard 11 2 4" xfId="57551" xr:uid="{00000000-0005-0000-0000-0000A2E00000}"/>
    <cellStyle name="Standard 11 2 4 2" xfId="57552" xr:uid="{00000000-0005-0000-0000-0000A3E00000}"/>
    <cellStyle name="Standard 11 2 5" xfId="57553" xr:uid="{00000000-0005-0000-0000-0000A4E00000}"/>
    <cellStyle name="Standard 11 2 6" xfId="57554" xr:uid="{00000000-0005-0000-0000-0000A5E00000}"/>
    <cellStyle name="Standard 11 3" xfId="57555" xr:uid="{00000000-0005-0000-0000-0000A6E00000}"/>
    <cellStyle name="Standard 11 3 2" xfId="57556" xr:uid="{00000000-0005-0000-0000-0000A7E00000}"/>
    <cellStyle name="Standard 11 3 2 2" xfId="57557" xr:uid="{00000000-0005-0000-0000-0000A8E00000}"/>
    <cellStyle name="Standard 11 3 2 2 2" xfId="57558" xr:uid="{00000000-0005-0000-0000-0000A9E00000}"/>
    <cellStyle name="Standard 11 3 2 2 2 2" xfId="57559" xr:uid="{00000000-0005-0000-0000-0000AAE00000}"/>
    <cellStyle name="Standard 11 3 2 2 3" xfId="57560" xr:uid="{00000000-0005-0000-0000-0000ABE00000}"/>
    <cellStyle name="Standard 11 3 2 2 4" xfId="57561" xr:uid="{00000000-0005-0000-0000-0000ACE00000}"/>
    <cellStyle name="Standard 11 3 2 3" xfId="57562" xr:uid="{00000000-0005-0000-0000-0000ADE00000}"/>
    <cellStyle name="Standard 11 3 2 3 2" xfId="57563" xr:uid="{00000000-0005-0000-0000-0000AEE00000}"/>
    <cellStyle name="Standard 11 3 2 4" xfId="57564" xr:uid="{00000000-0005-0000-0000-0000AFE00000}"/>
    <cellStyle name="Standard 11 3 2 5" xfId="57565" xr:uid="{00000000-0005-0000-0000-0000B0E00000}"/>
    <cellStyle name="Standard 11 3 3" xfId="57566" xr:uid="{00000000-0005-0000-0000-0000B1E00000}"/>
    <cellStyle name="Standard 11 3 3 2" xfId="57567" xr:uid="{00000000-0005-0000-0000-0000B2E00000}"/>
    <cellStyle name="Standard 11 3 3 2 2" xfId="57568" xr:uid="{00000000-0005-0000-0000-0000B3E00000}"/>
    <cellStyle name="Standard 11 3 3 3" xfId="57569" xr:uid="{00000000-0005-0000-0000-0000B4E00000}"/>
    <cellStyle name="Standard 11 3 3 4" xfId="57570" xr:uid="{00000000-0005-0000-0000-0000B5E00000}"/>
    <cellStyle name="Standard 11 3 4" xfId="57571" xr:uid="{00000000-0005-0000-0000-0000B6E00000}"/>
    <cellStyle name="Standard 11 3 4 2" xfId="57572" xr:uid="{00000000-0005-0000-0000-0000B7E00000}"/>
    <cellStyle name="Standard 11 3 5" xfId="57573" xr:uid="{00000000-0005-0000-0000-0000B8E00000}"/>
    <cellStyle name="Standard 11 3 6" xfId="57574" xr:uid="{00000000-0005-0000-0000-0000B9E00000}"/>
    <cellStyle name="Standard 11 4" xfId="57575" xr:uid="{00000000-0005-0000-0000-0000BAE00000}"/>
    <cellStyle name="Standard 11 4 2" xfId="57576" xr:uid="{00000000-0005-0000-0000-0000BBE00000}"/>
    <cellStyle name="Standard 11 4 2 2" xfId="57577" xr:uid="{00000000-0005-0000-0000-0000BCE00000}"/>
    <cellStyle name="Standard 11 4 2 2 2" xfId="57578" xr:uid="{00000000-0005-0000-0000-0000BDE00000}"/>
    <cellStyle name="Standard 11 4 2 3" xfId="57579" xr:uid="{00000000-0005-0000-0000-0000BEE00000}"/>
    <cellStyle name="Standard 11 4 2 4" xfId="57580" xr:uid="{00000000-0005-0000-0000-0000BFE00000}"/>
    <cellStyle name="Standard 11 4 3" xfId="57581" xr:uid="{00000000-0005-0000-0000-0000C0E00000}"/>
    <cellStyle name="Standard 11 4 3 2" xfId="57582" xr:uid="{00000000-0005-0000-0000-0000C1E00000}"/>
    <cellStyle name="Standard 11 4 4" xfId="57583" xr:uid="{00000000-0005-0000-0000-0000C2E00000}"/>
    <cellStyle name="Standard 11 4 5" xfId="57584" xr:uid="{00000000-0005-0000-0000-0000C3E00000}"/>
    <cellStyle name="Standard 11 5" xfId="57585" xr:uid="{00000000-0005-0000-0000-0000C4E00000}"/>
    <cellStyle name="Standard 11 5 2" xfId="57586" xr:uid="{00000000-0005-0000-0000-0000C5E00000}"/>
    <cellStyle name="Standard 11 5 2 2" xfId="57587" xr:uid="{00000000-0005-0000-0000-0000C6E00000}"/>
    <cellStyle name="Standard 11 5 3" xfId="57588" xr:uid="{00000000-0005-0000-0000-0000C7E00000}"/>
    <cellStyle name="Standard 11 5 4" xfId="57589" xr:uid="{00000000-0005-0000-0000-0000C8E00000}"/>
    <cellStyle name="Standard 11 6" xfId="57590" xr:uid="{00000000-0005-0000-0000-0000C9E00000}"/>
    <cellStyle name="Standard 11 6 2" xfId="57591" xr:uid="{00000000-0005-0000-0000-0000CAE00000}"/>
    <cellStyle name="Standard 11 7" xfId="57592" xr:uid="{00000000-0005-0000-0000-0000CBE00000}"/>
    <cellStyle name="Standard 11 8" xfId="57593" xr:uid="{00000000-0005-0000-0000-0000CCE00000}"/>
    <cellStyle name="Standard 11 9" xfId="57594" xr:uid="{00000000-0005-0000-0000-0000CDE00000}"/>
    <cellStyle name="Standard 12" xfId="57595" xr:uid="{00000000-0005-0000-0000-0000CEE00000}"/>
    <cellStyle name="Standard 12 2" xfId="57596" xr:uid="{00000000-0005-0000-0000-0000CFE00000}"/>
    <cellStyle name="Standard 12 2 2" xfId="57597" xr:uid="{00000000-0005-0000-0000-0000D0E00000}"/>
    <cellStyle name="Standard 12 2 2 2" xfId="57598" xr:uid="{00000000-0005-0000-0000-0000D1E00000}"/>
    <cellStyle name="Standard 12 2 2 2 2" xfId="57599" xr:uid="{00000000-0005-0000-0000-0000D2E00000}"/>
    <cellStyle name="Standard 12 2 2 2 2 2" xfId="57600" xr:uid="{00000000-0005-0000-0000-0000D3E00000}"/>
    <cellStyle name="Standard 12 2 2 2 3" xfId="57601" xr:uid="{00000000-0005-0000-0000-0000D4E00000}"/>
    <cellStyle name="Standard 12 2 2 2 4" xfId="57602" xr:uid="{00000000-0005-0000-0000-0000D5E00000}"/>
    <cellStyle name="Standard 12 2 2 3" xfId="57603" xr:uid="{00000000-0005-0000-0000-0000D6E00000}"/>
    <cellStyle name="Standard 12 2 2 3 2" xfId="57604" xr:uid="{00000000-0005-0000-0000-0000D7E00000}"/>
    <cellStyle name="Standard 12 2 2 4" xfId="57605" xr:uid="{00000000-0005-0000-0000-0000D8E00000}"/>
    <cellStyle name="Standard 12 2 2 5" xfId="57606" xr:uid="{00000000-0005-0000-0000-0000D9E00000}"/>
    <cellStyle name="Standard 12 2 3" xfId="57607" xr:uid="{00000000-0005-0000-0000-0000DAE00000}"/>
    <cellStyle name="Standard 12 2 3 2" xfId="57608" xr:uid="{00000000-0005-0000-0000-0000DBE00000}"/>
    <cellStyle name="Standard 12 2 3 2 2" xfId="57609" xr:uid="{00000000-0005-0000-0000-0000DCE00000}"/>
    <cellStyle name="Standard 12 2 3 3" xfId="57610" xr:uid="{00000000-0005-0000-0000-0000DDE00000}"/>
    <cellStyle name="Standard 12 2 3 4" xfId="57611" xr:uid="{00000000-0005-0000-0000-0000DEE00000}"/>
    <cellStyle name="Standard 12 2 4" xfId="57612" xr:uid="{00000000-0005-0000-0000-0000DFE00000}"/>
    <cellStyle name="Standard 12 2 4 2" xfId="57613" xr:uid="{00000000-0005-0000-0000-0000E0E00000}"/>
    <cellStyle name="Standard 12 2 5" xfId="57614" xr:uid="{00000000-0005-0000-0000-0000E1E00000}"/>
    <cellStyle name="Standard 12 2 6" xfId="57615" xr:uid="{00000000-0005-0000-0000-0000E2E00000}"/>
    <cellStyle name="Standard 12 3" xfId="57616" xr:uid="{00000000-0005-0000-0000-0000E3E00000}"/>
    <cellStyle name="Standard 12 3 2" xfId="57617" xr:uid="{00000000-0005-0000-0000-0000E4E00000}"/>
    <cellStyle name="Standard 12 3 2 2" xfId="57618" xr:uid="{00000000-0005-0000-0000-0000E5E00000}"/>
    <cellStyle name="Standard 12 3 2 2 2" xfId="57619" xr:uid="{00000000-0005-0000-0000-0000E6E00000}"/>
    <cellStyle name="Standard 12 3 2 3" xfId="57620" xr:uid="{00000000-0005-0000-0000-0000E7E00000}"/>
    <cellStyle name="Standard 12 3 2 4" xfId="57621" xr:uid="{00000000-0005-0000-0000-0000E8E00000}"/>
    <cellStyle name="Standard 12 3 3" xfId="57622" xr:uid="{00000000-0005-0000-0000-0000E9E00000}"/>
    <cellStyle name="Standard 12 3 3 2" xfId="57623" xr:uid="{00000000-0005-0000-0000-0000EAE00000}"/>
    <cellStyle name="Standard 12 3 4" xfId="57624" xr:uid="{00000000-0005-0000-0000-0000EBE00000}"/>
    <cellStyle name="Standard 12 3 5" xfId="57625" xr:uid="{00000000-0005-0000-0000-0000ECE00000}"/>
    <cellStyle name="Standard 12 4" xfId="57626" xr:uid="{00000000-0005-0000-0000-0000EDE00000}"/>
    <cellStyle name="Standard 12 4 2" xfId="57627" xr:uid="{00000000-0005-0000-0000-0000EEE00000}"/>
    <cellStyle name="Standard 12 4 2 2" xfId="57628" xr:uid="{00000000-0005-0000-0000-0000EFE00000}"/>
    <cellStyle name="Standard 12 4 3" xfId="57629" xr:uid="{00000000-0005-0000-0000-0000F0E00000}"/>
    <cellStyle name="Standard 12 4 4" xfId="57630" xr:uid="{00000000-0005-0000-0000-0000F1E00000}"/>
    <cellStyle name="Standard 12 5" xfId="57631" xr:uid="{00000000-0005-0000-0000-0000F2E00000}"/>
    <cellStyle name="Standard 12 5 2" xfId="57632" xr:uid="{00000000-0005-0000-0000-0000F3E00000}"/>
    <cellStyle name="Standard 12 6" xfId="57633" xr:uid="{00000000-0005-0000-0000-0000F4E00000}"/>
    <cellStyle name="Standard 12 6 2" xfId="57634" xr:uid="{00000000-0005-0000-0000-0000F5E00000}"/>
    <cellStyle name="Standard 12 7" xfId="57635" xr:uid="{00000000-0005-0000-0000-0000F6E00000}"/>
    <cellStyle name="Standard 13" xfId="57636" xr:uid="{00000000-0005-0000-0000-0000F7E00000}"/>
    <cellStyle name="Standard 13 2" xfId="57637" xr:uid="{00000000-0005-0000-0000-0000F8E00000}"/>
    <cellStyle name="Standard 13 2 2" xfId="57638" xr:uid="{00000000-0005-0000-0000-0000F9E00000}"/>
    <cellStyle name="Standard 13 2 2 2" xfId="57639" xr:uid="{00000000-0005-0000-0000-0000FAE00000}"/>
    <cellStyle name="Standard 13 2 2 2 2" xfId="57640" xr:uid="{00000000-0005-0000-0000-0000FBE00000}"/>
    <cellStyle name="Standard 13 2 2 3" xfId="57641" xr:uid="{00000000-0005-0000-0000-0000FCE00000}"/>
    <cellStyle name="Standard 13 2 2 4" xfId="57642" xr:uid="{00000000-0005-0000-0000-0000FDE00000}"/>
    <cellStyle name="Standard 13 2 3" xfId="57643" xr:uid="{00000000-0005-0000-0000-0000FEE00000}"/>
    <cellStyle name="Standard 13 2 3 2" xfId="57644" xr:uid="{00000000-0005-0000-0000-0000FFE00000}"/>
    <cellStyle name="Standard 13 2 4" xfId="57645" xr:uid="{00000000-0005-0000-0000-000000E10000}"/>
    <cellStyle name="Standard 13 2 5" xfId="57646" xr:uid="{00000000-0005-0000-0000-000001E10000}"/>
    <cellStyle name="Standard 13 3" xfId="57647" xr:uid="{00000000-0005-0000-0000-000002E10000}"/>
    <cellStyle name="Standard 13 3 2" xfId="57648" xr:uid="{00000000-0005-0000-0000-000003E10000}"/>
    <cellStyle name="Standard 13 3 2 2" xfId="57649" xr:uid="{00000000-0005-0000-0000-000004E10000}"/>
    <cellStyle name="Standard 13 3 3" xfId="57650" xr:uid="{00000000-0005-0000-0000-000005E10000}"/>
    <cellStyle name="Standard 13 3 3 2" xfId="57651" xr:uid="{00000000-0005-0000-0000-000006E10000}"/>
    <cellStyle name="Standard 13 3 4" xfId="57652" xr:uid="{00000000-0005-0000-0000-000007E10000}"/>
    <cellStyle name="Standard 13 4" xfId="57653" xr:uid="{00000000-0005-0000-0000-000008E10000}"/>
    <cellStyle name="Standard 13 4 2" xfId="57654" xr:uid="{00000000-0005-0000-0000-000009E10000}"/>
    <cellStyle name="Standard 13 5" xfId="57655" xr:uid="{00000000-0005-0000-0000-00000AE10000}"/>
    <cellStyle name="Standard 13 5 2" xfId="57656" xr:uid="{00000000-0005-0000-0000-00000BE10000}"/>
    <cellStyle name="Standard 13 5 2 2" xfId="57657" xr:uid="{00000000-0005-0000-0000-00000CE10000}"/>
    <cellStyle name="Standard 13 5 3" xfId="57658" xr:uid="{00000000-0005-0000-0000-00000DE10000}"/>
    <cellStyle name="Standard 13 6" xfId="57659" xr:uid="{00000000-0005-0000-0000-00000EE10000}"/>
    <cellStyle name="Standard 14" xfId="57660" xr:uid="{00000000-0005-0000-0000-00000FE10000}"/>
    <cellStyle name="Standard 14 2" xfId="57661" xr:uid="{00000000-0005-0000-0000-000010E10000}"/>
    <cellStyle name="Standard 14 2 2" xfId="57662" xr:uid="{00000000-0005-0000-0000-000011E10000}"/>
    <cellStyle name="Standard 14 2 2 2" xfId="57663" xr:uid="{00000000-0005-0000-0000-000012E10000}"/>
    <cellStyle name="Standard 14 2 2 2 2" xfId="57664" xr:uid="{00000000-0005-0000-0000-000013E10000}"/>
    <cellStyle name="Standard 14 2 2 3" xfId="57665" xr:uid="{00000000-0005-0000-0000-000014E10000}"/>
    <cellStyle name="Standard 14 2 2 4" xfId="57666" xr:uid="{00000000-0005-0000-0000-000015E10000}"/>
    <cellStyle name="Standard 14 2 3" xfId="57667" xr:uid="{00000000-0005-0000-0000-000016E10000}"/>
    <cellStyle name="Standard 14 2 3 2" xfId="57668" xr:uid="{00000000-0005-0000-0000-000017E10000}"/>
    <cellStyle name="Standard 14 2 4" xfId="57669" xr:uid="{00000000-0005-0000-0000-000018E10000}"/>
    <cellStyle name="Standard 14 2 5" xfId="57670" xr:uid="{00000000-0005-0000-0000-000019E10000}"/>
    <cellStyle name="Standard 14 3" xfId="57671" xr:uid="{00000000-0005-0000-0000-00001AE10000}"/>
    <cellStyle name="Standard 14 3 2" xfId="57672" xr:uid="{00000000-0005-0000-0000-00001BE10000}"/>
    <cellStyle name="Standard 14 3 2 2" xfId="57673" xr:uid="{00000000-0005-0000-0000-00001CE10000}"/>
    <cellStyle name="Standard 14 3 3" xfId="57674" xr:uid="{00000000-0005-0000-0000-00001DE10000}"/>
    <cellStyle name="Standard 14 3 4" xfId="57675" xr:uid="{00000000-0005-0000-0000-00001EE10000}"/>
    <cellStyle name="Standard 14 4" xfId="57676" xr:uid="{00000000-0005-0000-0000-00001FE10000}"/>
    <cellStyle name="Standard 14 4 2" xfId="57677" xr:uid="{00000000-0005-0000-0000-000020E10000}"/>
    <cellStyle name="Standard 14 5" xfId="57678" xr:uid="{00000000-0005-0000-0000-000021E10000}"/>
    <cellStyle name="Standard 14 5 2" xfId="57679" xr:uid="{00000000-0005-0000-0000-000022E10000}"/>
    <cellStyle name="Standard 14 6" xfId="57680" xr:uid="{00000000-0005-0000-0000-000023E10000}"/>
    <cellStyle name="Standard 14 6 2" xfId="57681" xr:uid="{00000000-0005-0000-0000-000024E10000}"/>
    <cellStyle name="Standard 14 6 2 2" xfId="57682" xr:uid="{00000000-0005-0000-0000-000025E10000}"/>
    <cellStyle name="Standard 14 6 3" xfId="57683" xr:uid="{00000000-0005-0000-0000-000026E10000}"/>
    <cellStyle name="Standard 14 7" xfId="57684" xr:uid="{00000000-0005-0000-0000-000027E10000}"/>
    <cellStyle name="Standard 15" xfId="57685" xr:uid="{00000000-0005-0000-0000-000028E10000}"/>
    <cellStyle name="Standard 15 2" xfId="57686" xr:uid="{00000000-0005-0000-0000-000029E10000}"/>
    <cellStyle name="Standard 15 2 2" xfId="57687" xr:uid="{00000000-0005-0000-0000-00002AE10000}"/>
    <cellStyle name="Standard 15 2 2 2" xfId="57688" xr:uid="{00000000-0005-0000-0000-00002BE10000}"/>
    <cellStyle name="Standard 15 2 3" xfId="57689" xr:uid="{00000000-0005-0000-0000-00002CE10000}"/>
    <cellStyle name="Standard 15 2 3 2" xfId="57690" xr:uid="{00000000-0005-0000-0000-00002DE10000}"/>
    <cellStyle name="Standard 15 2 4" xfId="57691" xr:uid="{00000000-0005-0000-0000-00002EE10000}"/>
    <cellStyle name="Standard 15 3" xfId="57692" xr:uid="{00000000-0005-0000-0000-00002FE10000}"/>
    <cellStyle name="Standard 15 3 2" xfId="57693" xr:uid="{00000000-0005-0000-0000-000030E10000}"/>
    <cellStyle name="Standard 15 4" xfId="57694" xr:uid="{00000000-0005-0000-0000-000031E10000}"/>
    <cellStyle name="Standard 15 5" xfId="57695" xr:uid="{00000000-0005-0000-0000-000032E10000}"/>
    <cellStyle name="Standard 16" xfId="57696" xr:uid="{00000000-0005-0000-0000-000033E10000}"/>
    <cellStyle name="Standard 16 2" xfId="57697" xr:uid="{00000000-0005-0000-0000-000034E10000}"/>
    <cellStyle name="Standard 16 2 2" xfId="57698" xr:uid="{00000000-0005-0000-0000-000035E10000}"/>
    <cellStyle name="Standard 16 2 2 2" xfId="57699" xr:uid="{00000000-0005-0000-0000-000036E10000}"/>
    <cellStyle name="Standard 16 2 2 2 2" xfId="57700" xr:uid="{00000000-0005-0000-0000-000037E10000}"/>
    <cellStyle name="Standard 16 2 2 3" xfId="57701" xr:uid="{00000000-0005-0000-0000-000038E10000}"/>
    <cellStyle name="Standard 16 2 2 3 2" xfId="57702" xr:uid="{00000000-0005-0000-0000-000039E10000}"/>
    <cellStyle name="Standard 16 2 2 4" xfId="57703" xr:uid="{00000000-0005-0000-0000-00003AE10000}"/>
    <cellStyle name="Standard 16 2 3" xfId="57704" xr:uid="{00000000-0005-0000-0000-00003BE10000}"/>
    <cellStyle name="Standard 16 2 3 2" xfId="57705" xr:uid="{00000000-0005-0000-0000-00003CE10000}"/>
    <cellStyle name="Standard 16 2 4" xfId="57706" xr:uid="{00000000-0005-0000-0000-00003DE10000}"/>
    <cellStyle name="Standard 16 3" xfId="57707" xr:uid="{00000000-0005-0000-0000-00003EE10000}"/>
    <cellStyle name="Standard 16 3 2" xfId="57708" xr:uid="{00000000-0005-0000-0000-00003FE10000}"/>
    <cellStyle name="Standard 16 4" xfId="57709" xr:uid="{00000000-0005-0000-0000-000040E10000}"/>
    <cellStyle name="Standard 16 5" xfId="57710" xr:uid="{00000000-0005-0000-0000-000041E10000}"/>
    <cellStyle name="Standard 16 5 2" xfId="57711" xr:uid="{00000000-0005-0000-0000-000042E10000}"/>
    <cellStyle name="Standard 16 6" xfId="57712" xr:uid="{00000000-0005-0000-0000-000043E10000}"/>
    <cellStyle name="Standard 16 7" xfId="60705" xr:uid="{00000000-0005-0000-0000-000044E10000}"/>
    <cellStyle name="Standard 17" xfId="57713" xr:uid="{00000000-0005-0000-0000-000045E10000}"/>
    <cellStyle name="Standard 17 2" xfId="57714" xr:uid="{00000000-0005-0000-0000-000046E10000}"/>
    <cellStyle name="Standard 17 2 2" xfId="57715" xr:uid="{00000000-0005-0000-0000-000047E10000}"/>
    <cellStyle name="Standard 17 2 3" xfId="57716" xr:uid="{00000000-0005-0000-0000-000048E10000}"/>
    <cellStyle name="Standard 17 3" xfId="57717" xr:uid="{00000000-0005-0000-0000-000049E10000}"/>
    <cellStyle name="Standard 17 3 2" xfId="57718" xr:uid="{00000000-0005-0000-0000-00004AE10000}"/>
    <cellStyle name="Standard 17 4" xfId="57719" xr:uid="{00000000-0005-0000-0000-00004BE10000}"/>
    <cellStyle name="Standard 18" xfId="57720" xr:uid="{00000000-0005-0000-0000-00004CE10000}"/>
    <cellStyle name="Standard 18 2" xfId="57721" xr:uid="{00000000-0005-0000-0000-00004DE10000}"/>
    <cellStyle name="Standard 18 2 2" xfId="57722" xr:uid="{00000000-0005-0000-0000-00004EE10000}"/>
    <cellStyle name="Standard 18 3" xfId="57723" xr:uid="{00000000-0005-0000-0000-00004FE10000}"/>
    <cellStyle name="Standard 18 3 2" xfId="57724" xr:uid="{00000000-0005-0000-0000-000050E10000}"/>
    <cellStyle name="Standard 18 4" xfId="57725" xr:uid="{00000000-0005-0000-0000-000051E10000}"/>
    <cellStyle name="Standard 19" xfId="57726" xr:uid="{00000000-0005-0000-0000-000052E10000}"/>
    <cellStyle name="Standard 19 2" xfId="57727" xr:uid="{00000000-0005-0000-0000-000053E10000}"/>
    <cellStyle name="Standard 19 2 2" xfId="57728" xr:uid="{00000000-0005-0000-0000-000054E10000}"/>
    <cellStyle name="Standard 19 3" xfId="57729" xr:uid="{00000000-0005-0000-0000-000055E10000}"/>
    <cellStyle name="Standard 19 3 2" xfId="57730" xr:uid="{00000000-0005-0000-0000-000056E10000}"/>
    <cellStyle name="Standard 19 4" xfId="57731" xr:uid="{00000000-0005-0000-0000-000057E10000}"/>
    <cellStyle name="Standard 2" xfId="114" xr:uid="{00000000-0005-0000-0000-000058E10000}"/>
    <cellStyle name="Standard 2 10" xfId="57732" xr:uid="{00000000-0005-0000-0000-000059E10000}"/>
    <cellStyle name="Standard 2 10 2" xfId="57733" xr:uid="{00000000-0005-0000-0000-00005AE10000}"/>
    <cellStyle name="Standard 2 10 2 2" xfId="180" xr:uid="{00000000-0005-0000-0000-00005BE10000}"/>
    <cellStyle name="Standard 2 10 3" xfId="57734" xr:uid="{00000000-0005-0000-0000-00005CE10000}"/>
    <cellStyle name="Standard 2 11" xfId="57735" xr:uid="{00000000-0005-0000-0000-00005DE10000}"/>
    <cellStyle name="Standard 2 11 2" xfId="57736" xr:uid="{00000000-0005-0000-0000-00005EE10000}"/>
    <cellStyle name="Standard 2 11 2 2" xfId="57737" xr:uid="{00000000-0005-0000-0000-00005FE10000}"/>
    <cellStyle name="Standard 2 12" xfId="57738" xr:uid="{00000000-0005-0000-0000-000060E10000}"/>
    <cellStyle name="Standard 2 12 2" xfId="57739" xr:uid="{00000000-0005-0000-0000-000061E10000}"/>
    <cellStyle name="Standard 2 13" xfId="57740" xr:uid="{00000000-0005-0000-0000-000062E10000}"/>
    <cellStyle name="Standard 2 2" xfId="115" xr:uid="{00000000-0005-0000-0000-000063E10000}"/>
    <cellStyle name="Standard 2 2 10" xfId="57741" xr:uid="{00000000-0005-0000-0000-000064E10000}"/>
    <cellStyle name="Standard 2 2 11" xfId="57742" xr:uid="{00000000-0005-0000-0000-000065E10000}"/>
    <cellStyle name="Standard 2 2 12" xfId="57743" xr:uid="{00000000-0005-0000-0000-000066E10000}"/>
    <cellStyle name="Standard 2 2 13" xfId="57744" xr:uid="{00000000-0005-0000-0000-000067E10000}"/>
    <cellStyle name="Standard 2 2 2" xfId="190" xr:uid="{00000000-0005-0000-0000-000068E10000}"/>
    <cellStyle name="Standard 2 2 2 2" xfId="57745" xr:uid="{00000000-0005-0000-0000-000069E10000}"/>
    <cellStyle name="Standard 2 2 2 2 2" xfId="57746" xr:uid="{00000000-0005-0000-0000-00006AE10000}"/>
    <cellStyle name="Standard 2 2 2 2 2 2" xfId="57747" xr:uid="{00000000-0005-0000-0000-00006BE10000}"/>
    <cellStyle name="Standard 2 2 2 2 2 2 2" xfId="57748" xr:uid="{00000000-0005-0000-0000-00006CE10000}"/>
    <cellStyle name="Standard 2 2 2 2 2 2 2 2" xfId="57749" xr:uid="{00000000-0005-0000-0000-00006DE10000}"/>
    <cellStyle name="Standard 2 2 2 2 2 2 2 2 2" xfId="57750" xr:uid="{00000000-0005-0000-0000-00006EE10000}"/>
    <cellStyle name="Standard 2 2 2 2 2 2 2 3" xfId="57751" xr:uid="{00000000-0005-0000-0000-00006FE10000}"/>
    <cellStyle name="Standard 2 2 2 2 2 2 3" xfId="57752" xr:uid="{00000000-0005-0000-0000-000070E10000}"/>
    <cellStyle name="Standard 2 2 2 2 2 2 3 2" xfId="57753" xr:uid="{00000000-0005-0000-0000-000071E10000}"/>
    <cellStyle name="Standard 2 2 2 2 2 2 4" xfId="57754" xr:uid="{00000000-0005-0000-0000-000072E10000}"/>
    <cellStyle name="Standard 2 2 2 2 2 2 4 2" xfId="57755" xr:uid="{00000000-0005-0000-0000-000073E10000}"/>
    <cellStyle name="Standard 2 2 2 2 2 2 5" xfId="57756" xr:uid="{00000000-0005-0000-0000-000074E10000}"/>
    <cellStyle name="Standard 2 2 2 2 2 3" xfId="57757" xr:uid="{00000000-0005-0000-0000-000075E10000}"/>
    <cellStyle name="Standard 2 2 2 2 2 3 2" xfId="57758" xr:uid="{00000000-0005-0000-0000-000076E10000}"/>
    <cellStyle name="Standard 2 2 2 2 2 3 2 2" xfId="57759" xr:uid="{00000000-0005-0000-0000-000077E10000}"/>
    <cellStyle name="Standard 2 2 2 2 2 3 3" xfId="57760" xr:uid="{00000000-0005-0000-0000-000078E10000}"/>
    <cellStyle name="Standard 2 2 2 2 2 3 3 2" xfId="57761" xr:uid="{00000000-0005-0000-0000-000079E10000}"/>
    <cellStyle name="Standard 2 2 2 2 2 3 4" xfId="57762" xr:uid="{00000000-0005-0000-0000-00007AE10000}"/>
    <cellStyle name="Standard 2 2 2 2 2 4" xfId="57763" xr:uid="{00000000-0005-0000-0000-00007BE10000}"/>
    <cellStyle name="Standard 2 2 2 2 2 4 2" xfId="57764" xr:uid="{00000000-0005-0000-0000-00007CE10000}"/>
    <cellStyle name="Standard 2 2 2 2 2 5" xfId="57765" xr:uid="{00000000-0005-0000-0000-00007DE10000}"/>
    <cellStyle name="Standard 2 2 2 2 2_Aug" xfId="57766" xr:uid="{00000000-0005-0000-0000-00007EE10000}"/>
    <cellStyle name="Standard 2 2 2 2 3" xfId="57767" xr:uid="{00000000-0005-0000-0000-00007FE10000}"/>
    <cellStyle name="Standard 2 2 2 2 3 2" xfId="57768" xr:uid="{00000000-0005-0000-0000-000080E10000}"/>
    <cellStyle name="Standard 2 2 2 2 3 2 2" xfId="57769" xr:uid="{00000000-0005-0000-0000-000081E10000}"/>
    <cellStyle name="Standard 2 2 2 2 3 2 2 2" xfId="57770" xr:uid="{00000000-0005-0000-0000-000082E10000}"/>
    <cellStyle name="Standard 2 2 2 2 3 2 3" xfId="57771" xr:uid="{00000000-0005-0000-0000-000083E10000}"/>
    <cellStyle name="Standard 2 2 2 2 3 3" xfId="57772" xr:uid="{00000000-0005-0000-0000-000084E10000}"/>
    <cellStyle name="Standard 2 2 2 2 3 3 2" xfId="57773" xr:uid="{00000000-0005-0000-0000-000085E10000}"/>
    <cellStyle name="Standard 2 2 2 2 3 4" xfId="57774" xr:uid="{00000000-0005-0000-0000-000086E10000}"/>
    <cellStyle name="Standard 2 2 2 2 4" xfId="57775" xr:uid="{00000000-0005-0000-0000-000087E10000}"/>
    <cellStyle name="Standard 2 2 2 2 4 2" xfId="57776" xr:uid="{00000000-0005-0000-0000-000088E10000}"/>
    <cellStyle name="Standard 2 2 2 2 4 2 2" xfId="57777" xr:uid="{00000000-0005-0000-0000-000089E10000}"/>
    <cellStyle name="Standard 2 2 2 2 4 3" xfId="57778" xr:uid="{00000000-0005-0000-0000-00008AE10000}"/>
    <cellStyle name="Standard 2 2 2 2 5" xfId="57779" xr:uid="{00000000-0005-0000-0000-00008BE10000}"/>
    <cellStyle name="Standard 2 2 2 2 6" xfId="57780" xr:uid="{00000000-0005-0000-0000-00008CE10000}"/>
    <cellStyle name="Standard 2 2 2 2_Aug" xfId="57781" xr:uid="{00000000-0005-0000-0000-00008DE10000}"/>
    <cellStyle name="Standard 2 2 2 3" xfId="57782" xr:uid="{00000000-0005-0000-0000-00008EE10000}"/>
    <cellStyle name="Standard 2 2 2 3 2" xfId="57783" xr:uid="{00000000-0005-0000-0000-00008FE10000}"/>
    <cellStyle name="Standard 2 2 2 3 2 2" xfId="57784" xr:uid="{00000000-0005-0000-0000-000090E10000}"/>
    <cellStyle name="Standard 2 2 2 3 2 2 2" xfId="57785" xr:uid="{00000000-0005-0000-0000-000091E10000}"/>
    <cellStyle name="Standard 2 2 2 3 2 2 2 2" xfId="57786" xr:uid="{00000000-0005-0000-0000-000092E10000}"/>
    <cellStyle name="Standard 2 2 2 3 2 2 3" xfId="57787" xr:uid="{00000000-0005-0000-0000-000093E10000}"/>
    <cellStyle name="Standard 2 2 2 3 2 3" xfId="57788" xr:uid="{00000000-0005-0000-0000-000094E10000}"/>
    <cellStyle name="Standard 2 2 2 3 2 3 2" xfId="57789" xr:uid="{00000000-0005-0000-0000-000095E10000}"/>
    <cellStyle name="Standard 2 2 2 3 2 4" xfId="57790" xr:uid="{00000000-0005-0000-0000-000096E10000}"/>
    <cellStyle name="Standard 2 2 2 3 3" xfId="57791" xr:uid="{00000000-0005-0000-0000-000097E10000}"/>
    <cellStyle name="Standard 2 2 2 3 3 2" xfId="57792" xr:uid="{00000000-0005-0000-0000-000098E10000}"/>
    <cellStyle name="Standard 2 2 2 3 3 2 2" xfId="57793" xr:uid="{00000000-0005-0000-0000-000099E10000}"/>
    <cellStyle name="Standard 2 2 2 3 3 3" xfId="57794" xr:uid="{00000000-0005-0000-0000-00009AE10000}"/>
    <cellStyle name="Standard 2 2 2 3 4" xfId="57795" xr:uid="{00000000-0005-0000-0000-00009BE10000}"/>
    <cellStyle name="Standard 2 2 2 3 5" xfId="57796" xr:uid="{00000000-0005-0000-0000-00009CE10000}"/>
    <cellStyle name="Standard 2 2 2 3_Aug" xfId="57797" xr:uid="{00000000-0005-0000-0000-00009DE10000}"/>
    <cellStyle name="Standard 2 2 2 4" xfId="57798" xr:uid="{00000000-0005-0000-0000-00009EE10000}"/>
    <cellStyle name="Standard 2 2 2 4 2" xfId="57799" xr:uid="{00000000-0005-0000-0000-00009FE10000}"/>
    <cellStyle name="Standard 2 2 2 4 2 2" xfId="57800" xr:uid="{00000000-0005-0000-0000-0000A0E10000}"/>
    <cellStyle name="Standard 2 2 2 4 2 2 2" xfId="57801" xr:uid="{00000000-0005-0000-0000-0000A1E10000}"/>
    <cellStyle name="Standard 2 2 2 4 2 3" xfId="57802" xr:uid="{00000000-0005-0000-0000-0000A2E10000}"/>
    <cellStyle name="Standard 2 2 2 4 3" xfId="57803" xr:uid="{00000000-0005-0000-0000-0000A3E10000}"/>
    <cellStyle name="Standard 2 2 2 4 3 2" xfId="57804" xr:uid="{00000000-0005-0000-0000-0000A4E10000}"/>
    <cellStyle name="Standard 2 2 2 4 4" xfId="57805" xr:uid="{00000000-0005-0000-0000-0000A5E10000}"/>
    <cellStyle name="Standard 2 2 2 5" xfId="57806" xr:uid="{00000000-0005-0000-0000-0000A6E10000}"/>
    <cellStyle name="Standard 2 2 2 5 2" xfId="57807" xr:uid="{00000000-0005-0000-0000-0000A7E10000}"/>
    <cellStyle name="Standard 2 2 2 5 2 2" xfId="57808" xr:uid="{00000000-0005-0000-0000-0000A8E10000}"/>
    <cellStyle name="Standard 2 2 2 5 3" xfId="57809" xr:uid="{00000000-0005-0000-0000-0000A9E10000}"/>
    <cellStyle name="Standard 2 2 2 6" xfId="57810" xr:uid="{00000000-0005-0000-0000-0000AAE10000}"/>
    <cellStyle name="Standard 2 2 2 7" xfId="57811" xr:uid="{00000000-0005-0000-0000-0000ABE10000}"/>
    <cellStyle name="Standard 2 2 2_Aug" xfId="57812" xr:uid="{00000000-0005-0000-0000-0000ACE10000}"/>
    <cellStyle name="Standard 2 2 3" xfId="57813" xr:uid="{00000000-0005-0000-0000-0000ADE10000}"/>
    <cellStyle name="Standard 2 2 3 2" xfId="57814" xr:uid="{00000000-0005-0000-0000-0000AEE10000}"/>
    <cellStyle name="Standard 2 2 3 2 2" xfId="57815" xr:uid="{00000000-0005-0000-0000-0000AFE10000}"/>
    <cellStyle name="Standard 2 2 3 2 2 2" xfId="57816" xr:uid="{00000000-0005-0000-0000-0000B0E10000}"/>
    <cellStyle name="Standard 2 2 3 2 2 2 2" xfId="57817" xr:uid="{00000000-0005-0000-0000-0000B1E10000}"/>
    <cellStyle name="Standard 2 2 3 2 2 2 2 2" xfId="57818" xr:uid="{00000000-0005-0000-0000-0000B2E10000}"/>
    <cellStyle name="Standard 2 2 3 2 2 2 3" xfId="57819" xr:uid="{00000000-0005-0000-0000-0000B3E10000}"/>
    <cellStyle name="Standard 2 2 3 2 2 3" xfId="57820" xr:uid="{00000000-0005-0000-0000-0000B4E10000}"/>
    <cellStyle name="Standard 2 2 3 2 2 3 2" xfId="57821" xr:uid="{00000000-0005-0000-0000-0000B5E10000}"/>
    <cellStyle name="Standard 2 2 3 2 2 4" xfId="57822" xr:uid="{00000000-0005-0000-0000-0000B6E10000}"/>
    <cellStyle name="Standard 2 2 3 2 3" xfId="57823" xr:uid="{00000000-0005-0000-0000-0000B7E10000}"/>
    <cellStyle name="Standard 2 2 3 2 3 2" xfId="57824" xr:uid="{00000000-0005-0000-0000-0000B8E10000}"/>
    <cellStyle name="Standard 2 2 3 2 3 2 2" xfId="57825" xr:uid="{00000000-0005-0000-0000-0000B9E10000}"/>
    <cellStyle name="Standard 2 2 3 2 3 3" xfId="57826" xr:uid="{00000000-0005-0000-0000-0000BAE10000}"/>
    <cellStyle name="Standard 2 2 3 2 4" xfId="57827" xr:uid="{00000000-0005-0000-0000-0000BBE10000}"/>
    <cellStyle name="Standard 2 2 3 2_Aug" xfId="57828" xr:uid="{00000000-0005-0000-0000-0000BCE10000}"/>
    <cellStyle name="Standard 2 2 3 3" xfId="57829" xr:uid="{00000000-0005-0000-0000-0000BDE10000}"/>
    <cellStyle name="Standard 2 2 3 3 2" xfId="57830" xr:uid="{00000000-0005-0000-0000-0000BEE10000}"/>
    <cellStyle name="Standard 2 2 3 3 2 2" xfId="57831" xr:uid="{00000000-0005-0000-0000-0000BFE10000}"/>
    <cellStyle name="Standard 2 2 3 3 2 2 2" xfId="57832" xr:uid="{00000000-0005-0000-0000-0000C0E10000}"/>
    <cellStyle name="Standard 2 2 3 3 2 3" xfId="57833" xr:uid="{00000000-0005-0000-0000-0000C1E10000}"/>
    <cellStyle name="Standard 2 2 3 3 3" xfId="57834" xr:uid="{00000000-0005-0000-0000-0000C2E10000}"/>
    <cellStyle name="Standard 2 2 3 3 3 2" xfId="57835" xr:uid="{00000000-0005-0000-0000-0000C3E10000}"/>
    <cellStyle name="Standard 2 2 3 3 4" xfId="57836" xr:uid="{00000000-0005-0000-0000-0000C4E10000}"/>
    <cellStyle name="Standard 2 2 3 4" xfId="57837" xr:uid="{00000000-0005-0000-0000-0000C5E10000}"/>
    <cellStyle name="Standard 2 2 3 4 2" xfId="57838" xr:uid="{00000000-0005-0000-0000-0000C6E10000}"/>
    <cellStyle name="Standard 2 2 3 4 2 2" xfId="57839" xr:uid="{00000000-0005-0000-0000-0000C7E10000}"/>
    <cellStyle name="Standard 2 2 3 4 2 2 2" xfId="57840" xr:uid="{00000000-0005-0000-0000-0000C8E10000}"/>
    <cellStyle name="Standard 2 2 3 4 2 3" xfId="57841" xr:uid="{00000000-0005-0000-0000-0000C9E10000}"/>
    <cellStyle name="Standard 2 2 3 4 3" xfId="57842" xr:uid="{00000000-0005-0000-0000-0000CAE10000}"/>
    <cellStyle name="Standard 2 2 3 4 3 2" xfId="57843" xr:uid="{00000000-0005-0000-0000-0000CBE10000}"/>
    <cellStyle name="Standard 2 2 3 4 4" xfId="57844" xr:uid="{00000000-0005-0000-0000-0000CCE10000}"/>
    <cellStyle name="Standard 2 2 3 4 4 2" xfId="57845" xr:uid="{00000000-0005-0000-0000-0000CDE10000}"/>
    <cellStyle name="Standard 2 2 3 4 5" xfId="57846" xr:uid="{00000000-0005-0000-0000-0000CEE10000}"/>
    <cellStyle name="Standard 2 2 3 5" xfId="57847" xr:uid="{00000000-0005-0000-0000-0000CFE10000}"/>
    <cellStyle name="Standard 2 2 3 5 2" xfId="57848" xr:uid="{00000000-0005-0000-0000-0000D0E10000}"/>
    <cellStyle name="Standard 2 2 3 5 2 2" xfId="57849" xr:uid="{00000000-0005-0000-0000-0000D1E10000}"/>
    <cellStyle name="Standard 2 2 3 5 3" xfId="57850" xr:uid="{00000000-0005-0000-0000-0000D2E10000}"/>
    <cellStyle name="Standard 2 2 3 5 3 2" xfId="57851" xr:uid="{00000000-0005-0000-0000-0000D3E10000}"/>
    <cellStyle name="Standard 2 2 3 5 4" xfId="57852" xr:uid="{00000000-0005-0000-0000-0000D4E10000}"/>
    <cellStyle name="Standard 2 2 3 6" xfId="57853" xr:uid="{00000000-0005-0000-0000-0000D5E10000}"/>
    <cellStyle name="Standard 2 2 3 6 2" xfId="57854" xr:uid="{00000000-0005-0000-0000-0000D6E10000}"/>
    <cellStyle name="Standard 2 2 3 7" xfId="57855" xr:uid="{00000000-0005-0000-0000-0000D7E10000}"/>
    <cellStyle name="Standard 2 2 3 7 2" xfId="57856" xr:uid="{00000000-0005-0000-0000-0000D8E10000}"/>
    <cellStyle name="Standard 2 2 3 8" xfId="57857" xr:uid="{00000000-0005-0000-0000-0000D9E10000}"/>
    <cellStyle name="Standard 2 2 3 8 2" xfId="57858" xr:uid="{00000000-0005-0000-0000-0000DAE10000}"/>
    <cellStyle name="Standard 2 2 3 9" xfId="57859" xr:uid="{00000000-0005-0000-0000-0000DBE10000}"/>
    <cellStyle name="Standard 2 2 3_Aug" xfId="57860" xr:uid="{00000000-0005-0000-0000-0000DCE10000}"/>
    <cellStyle name="Standard 2 2 4" xfId="57861" xr:uid="{00000000-0005-0000-0000-0000DDE10000}"/>
    <cellStyle name="Standard 2 2 4 2" xfId="57862" xr:uid="{00000000-0005-0000-0000-0000DEE10000}"/>
    <cellStyle name="Standard 2 2 4 2 2" xfId="57863" xr:uid="{00000000-0005-0000-0000-0000DFE10000}"/>
    <cellStyle name="Standard 2 2 4 2 2 2" xfId="57864" xr:uid="{00000000-0005-0000-0000-0000E0E10000}"/>
    <cellStyle name="Standard 2 2 4 2 2 2 2" xfId="57865" xr:uid="{00000000-0005-0000-0000-0000E1E10000}"/>
    <cellStyle name="Standard 2 2 4 2 2 3" xfId="57866" xr:uid="{00000000-0005-0000-0000-0000E2E10000}"/>
    <cellStyle name="Standard 2 2 4 2 3" xfId="57867" xr:uid="{00000000-0005-0000-0000-0000E3E10000}"/>
    <cellStyle name="Standard 2 2 4 2 3 2" xfId="57868" xr:uid="{00000000-0005-0000-0000-0000E4E10000}"/>
    <cellStyle name="Standard 2 2 4 2 4" xfId="57869" xr:uid="{00000000-0005-0000-0000-0000E5E10000}"/>
    <cellStyle name="Standard 2 2 4 3" xfId="57870" xr:uid="{00000000-0005-0000-0000-0000E6E10000}"/>
    <cellStyle name="Standard 2 2 4 3 2" xfId="57871" xr:uid="{00000000-0005-0000-0000-0000E7E10000}"/>
    <cellStyle name="Standard 2 2 4 3 2 2" xfId="57872" xr:uid="{00000000-0005-0000-0000-0000E8E10000}"/>
    <cellStyle name="Standard 2 2 4 3 3" xfId="57873" xr:uid="{00000000-0005-0000-0000-0000E9E10000}"/>
    <cellStyle name="Standard 2 2 4 4" xfId="57874" xr:uid="{00000000-0005-0000-0000-0000EAE10000}"/>
    <cellStyle name="Standard 2 2 4_Aug" xfId="57875" xr:uid="{00000000-0005-0000-0000-0000EBE10000}"/>
    <cellStyle name="Standard 2 2 5" xfId="57876" xr:uid="{00000000-0005-0000-0000-0000ECE10000}"/>
    <cellStyle name="Standard 2 2 5 2" xfId="57877" xr:uid="{00000000-0005-0000-0000-0000EDE10000}"/>
    <cellStyle name="Standard 2 2 5 2 2" xfId="57878" xr:uid="{00000000-0005-0000-0000-0000EEE10000}"/>
    <cellStyle name="Standard 2 2 5 2 2 2" xfId="57879" xr:uid="{00000000-0005-0000-0000-0000EFE10000}"/>
    <cellStyle name="Standard 2 2 5 2 3" xfId="57880" xr:uid="{00000000-0005-0000-0000-0000F0E10000}"/>
    <cellStyle name="Standard 2 2 5 3" xfId="57881" xr:uid="{00000000-0005-0000-0000-0000F1E10000}"/>
    <cellStyle name="Standard 2 2 5 3 2" xfId="57882" xr:uid="{00000000-0005-0000-0000-0000F2E10000}"/>
    <cellStyle name="Standard 2 2 5 4" xfId="57883" xr:uid="{00000000-0005-0000-0000-0000F3E10000}"/>
    <cellStyle name="Standard 2 2 6" xfId="57884" xr:uid="{00000000-0005-0000-0000-0000F4E10000}"/>
    <cellStyle name="Standard 2 2 6 2" xfId="57885" xr:uid="{00000000-0005-0000-0000-0000F5E10000}"/>
    <cellStyle name="Standard 2 2 6 2 2" xfId="57886" xr:uid="{00000000-0005-0000-0000-0000F6E10000}"/>
    <cellStyle name="Standard 2 2 6 3" xfId="57887" xr:uid="{00000000-0005-0000-0000-0000F7E10000}"/>
    <cellStyle name="Standard 2 2 6 3 2" xfId="57888" xr:uid="{00000000-0005-0000-0000-0000F8E10000}"/>
    <cellStyle name="Standard 2 2 6 4" xfId="57889" xr:uid="{00000000-0005-0000-0000-0000F9E10000}"/>
    <cellStyle name="Standard 2 2 7" xfId="57890" xr:uid="{00000000-0005-0000-0000-0000FAE10000}"/>
    <cellStyle name="Standard 2 2 8" xfId="57891" xr:uid="{00000000-0005-0000-0000-0000FBE10000}"/>
    <cellStyle name="Standard 2 2 9" xfId="57892" xr:uid="{00000000-0005-0000-0000-0000FCE10000}"/>
    <cellStyle name="Standard 2 2_Aug" xfId="57893" xr:uid="{00000000-0005-0000-0000-0000FDE10000}"/>
    <cellStyle name="Standard 2 3" xfId="189" xr:uid="{00000000-0005-0000-0000-0000FEE10000}"/>
    <cellStyle name="Standard 2 3 10" xfId="57894" xr:uid="{00000000-0005-0000-0000-0000FFE10000}"/>
    <cellStyle name="Standard 2 3 11" xfId="57895" xr:uid="{00000000-0005-0000-0000-000000E20000}"/>
    <cellStyle name="Standard 2 3 2" xfId="57896" xr:uid="{00000000-0005-0000-0000-000001E20000}"/>
    <cellStyle name="Standard 2 3 2 2" xfId="57897" xr:uid="{00000000-0005-0000-0000-000002E20000}"/>
    <cellStyle name="Standard 2 3 2 2 2" xfId="57898" xr:uid="{00000000-0005-0000-0000-000003E20000}"/>
    <cellStyle name="Standard 2 3 2 2 2 2" xfId="57899" xr:uid="{00000000-0005-0000-0000-000004E20000}"/>
    <cellStyle name="Standard 2 3 2 2 2 2 2" xfId="57900" xr:uid="{00000000-0005-0000-0000-000005E20000}"/>
    <cellStyle name="Standard 2 3 2 2 2 2 2 2" xfId="57901" xr:uid="{00000000-0005-0000-0000-000006E20000}"/>
    <cellStyle name="Standard 2 3 2 2 2 2 3" xfId="57902" xr:uid="{00000000-0005-0000-0000-000007E20000}"/>
    <cellStyle name="Standard 2 3 2 2 2 3" xfId="57903" xr:uid="{00000000-0005-0000-0000-000008E20000}"/>
    <cellStyle name="Standard 2 3 2 2 2 3 2" xfId="57904" xr:uid="{00000000-0005-0000-0000-000009E20000}"/>
    <cellStyle name="Standard 2 3 2 2 2 4" xfId="57905" xr:uid="{00000000-0005-0000-0000-00000AE20000}"/>
    <cellStyle name="Standard 2 3 2 2 2 4 2" xfId="57906" xr:uid="{00000000-0005-0000-0000-00000BE20000}"/>
    <cellStyle name="Standard 2 3 2 2 2 5" xfId="57907" xr:uid="{00000000-0005-0000-0000-00000CE20000}"/>
    <cellStyle name="Standard 2 3 2 2 3" xfId="57908" xr:uid="{00000000-0005-0000-0000-00000DE20000}"/>
    <cellStyle name="Standard 2 3 2 2 3 2" xfId="57909" xr:uid="{00000000-0005-0000-0000-00000EE20000}"/>
    <cellStyle name="Standard 2 3 2 2 3 2 2" xfId="57910" xr:uid="{00000000-0005-0000-0000-00000FE20000}"/>
    <cellStyle name="Standard 2 3 2 2 3 3" xfId="57911" xr:uid="{00000000-0005-0000-0000-000010E20000}"/>
    <cellStyle name="Standard 2 3 2 2 3 3 2" xfId="57912" xr:uid="{00000000-0005-0000-0000-000011E20000}"/>
    <cellStyle name="Standard 2 3 2 2 3 4" xfId="57913" xr:uid="{00000000-0005-0000-0000-000012E20000}"/>
    <cellStyle name="Standard 2 3 2 2 4" xfId="57914" xr:uid="{00000000-0005-0000-0000-000013E20000}"/>
    <cellStyle name="Standard 2 3 2 2 4 2" xfId="57915" xr:uid="{00000000-0005-0000-0000-000014E20000}"/>
    <cellStyle name="Standard 2 3 2 2 5" xfId="57916" xr:uid="{00000000-0005-0000-0000-000015E20000}"/>
    <cellStyle name="Standard 2 3 2 2_Aug" xfId="57917" xr:uid="{00000000-0005-0000-0000-000016E20000}"/>
    <cellStyle name="Standard 2 3 2 3" xfId="57918" xr:uid="{00000000-0005-0000-0000-000017E20000}"/>
    <cellStyle name="Standard 2 3 2 3 2" xfId="57919" xr:uid="{00000000-0005-0000-0000-000018E20000}"/>
    <cellStyle name="Standard 2 3 2 3 2 2" xfId="57920" xr:uid="{00000000-0005-0000-0000-000019E20000}"/>
    <cellStyle name="Standard 2 3 2 3 2 2 2" xfId="57921" xr:uid="{00000000-0005-0000-0000-00001AE20000}"/>
    <cellStyle name="Standard 2 3 2 3 2 3" xfId="57922" xr:uid="{00000000-0005-0000-0000-00001BE20000}"/>
    <cellStyle name="Standard 2 3 2 3 3" xfId="57923" xr:uid="{00000000-0005-0000-0000-00001CE20000}"/>
    <cellStyle name="Standard 2 3 2 3 3 2" xfId="57924" xr:uid="{00000000-0005-0000-0000-00001DE20000}"/>
    <cellStyle name="Standard 2 3 2 3 4" xfId="57925" xr:uid="{00000000-0005-0000-0000-00001EE20000}"/>
    <cellStyle name="Standard 2 3 2 4" xfId="57926" xr:uid="{00000000-0005-0000-0000-00001FE20000}"/>
    <cellStyle name="Standard 2 3 2 4 2" xfId="57927" xr:uid="{00000000-0005-0000-0000-000020E20000}"/>
    <cellStyle name="Standard 2 3 2 4 2 2" xfId="57928" xr:uid="{00000000-0005-0000-0000-000021E20000}"/>
    <cellStyle name="Standard 2 3 2 4 3" xfId="57929" xr:uid="{00000000-0005-0000-0000-000022E20000}"/>
    <cellStyle name="Standard 2 3 2 5" xfId="57930" xr:uid="{00000000-0005-0000-0000-000023E20000}"/>
    <cellStyle name="Standard 2 3 2_Aug" xfId="57931" xr:uid="{00000000-0005-0000-0000-000024E20000}"/>
    <cellStyle name="Standard 2 3 3" xfId="57932" xr:uid="{00000000-0005-0000-0000-000025E20000}"/>
    <cellStyle name="Standard 2 3 3 2" xfId="57933" xr:uid="{00000000-0005-0000-0000-000026E20000}"/>
    <cellStyle name="Standard 2 3 3 2 2" xfId="57934" xr:uid="{00000000-0005-0000-0000-000027E20000}"/>
    <cellStyle name="Standard 2 3 3 2 2 2" xfId="57935" xr:uid="{00000000-0005-0000-0000-000028E20000}"/>
    <cellStyle name="Standard 2 3 3 2 2 2 2" xfId="57936" xr:uid="{00000000-0005-0000-0000-000029E20000}"/>
    <cellStyle name="Standard 2 3 3 2 2 3" xfId="57937" xr:uid="{00000000-0005-0000-0000-00002AE20000}"/>
    <cellStyle name="Standard 2 3 3 2 3" xfId="57938" xr:uid="{00000000-0005-0000-0000-00002BE20000}"/>
    <cellStyle name="Standard 2 3 3 2 3 2" xfId="57939" xr:uid="{00000000-0005-0000-0000-00002CE20000}"/>
    <cellStyle name="Standard 2 3 3 2 4" xfId="57940" xr:uid="{00000000-0005-0000-0000-00002DE20000}"/>
    <cellStyle name="Standard 2 3 3 3" xfId="57941" xr:uid="{00000000-0005-0000-0000-00002EE20000}"/>
    <cellStyle name="Standard 2 3 3 3 2" xfId="57942" xr:uid="{00000000-0005-0000-0000-00002FE20000}"/>
    <cellStyle name="Standard 2 3 3 3 2 2" xfId="57943" xr:uid="{00000000-0005-0000-0000-000030E20000}"/>
    <cellStyle name="Standard 2 3 3 3 3" xfId="57944" xr:uid="{00000000-0005-0000-0000-000031E20000}"/>
    <cellStyle name="Standard 2 3 3 4" xfId="57945" xr:uid="{00000000-0005-0000-0000-000032E20000}"/>
    <cellStyle name="Standard 2 3 3_Aug" xfId="57946" xr:uid="{00000000-0005-0000-0000-000033E20000}"/>
    <cellStyle name="Standard 2 3 4" xfId="57947" xr:uid="{00000000-0005-0000-0000-000034E20000}"/>
    <cellStyle name="Standard 2 3 4 2" xfId="57948" xr:uid="{00000000-0005-0000-0000-000035E20000}"/>
    <cellStyle name="Standard 2 3 4 2 2" xfId="57949" xr:uid="{00000000-0005-0000-0000-000036E20000}"/>
    <cellStyle name="Standard 2 3 4 2 2 2" xfId="57950" xr:uid="{00000000-0005-0000-0000-000037E20000}"/>
    <cellStyle name="Standard 2 3 4 2 3" xfId="57951" xr:uid="{00000000-0005-0000-0000-000038E20000}"/>
    <cellStyle name="Standard 2 3 4 2 3 2" xfId="57952" xr:uid="{00000000-0005-0000-0000-000039E20000}"/>
    <cellStyle name="Standard 2 3 4 2 4" xfId="57953" xr:uid="{00000000-0005-0000-0000-00003AE20000}"/>
    <cellStyle name="Standard 2 3 4 3" xfId="57954" xr:uid="{00000000-0005-0000-0000-00003BE20000}"/>
    <cellStyle name="Standard 2 3 4 3 2" xfId="57955" xr:uid="{00000000-0005-0000-0000-00003CE20000}"/>
    <cellStyle name="Standard 2 3 4 3 2 2" xfId="57956" xr:uid="{00000000-0005-0000-0000-00003DE20000}"/>
    <cellStyle name="Standard 2 3 4 3 3" xfId="57957" xr:uid="{00000000-0005-0000-0000-00003EE20000}"/>
    <cellStyle name="Standard 2 3 4 4" xfId="57958" xr:uid="{00000000-0005-0000-0000-00003FE20000}"/>
    <cellStyle name="Standard 2 3 4 4 2" xfId="57959" xr:uid="{00000000-0005-0000-0000-000040E20000}"/>
    <cellStyle name="Standard 2 3 4 5" xfId="57960" xr:uid="{00000000-0005-0000-0000-000041E20000}"/>
    <cellStyle name="Standard 2 3 5" xfId="57961" xr:uid="{00000000-0005-0000-0000-000042E20000}"/>
    <cellStyle name="Standard 2 3 5 2" xfId="57962" xr:uid="{00000000-0005-0000-0000-000043E20000}"/>
    <cellStyle name="Standard 2 3 5 2 2" xfId="57963" xr:uid="{00000000-0005-0000-0000-000044E20000}"/>
    <cellStyle name="Standard 2 3 5 3" xfId="57964" xr:uid="{00000000-0005-0000-0000-000045E20000}"/>
    <cellStyle name="Standard 2 3 5 3 2" xfId="57965" xr:uid="{00000000-0005-0000-0000-000046E20000}"/>
    <cellStyle name="Standard 2 3 5 4" xfId="57966" xr:uid="{00000000-0005-0000-0000-000047E20000}"/>
    <cellStyle name="Standard 2 3 6" xfId="57967" xr:uid="{00000000-0005-0000-0000-000048E20000}"/>
    <cellStyle name="Standard 2 3 6 2" xfId="57968" xr:uid="{00000000-0005-0000-0000-000049E20000}"/>
    <cellStyle name="Standard 2 3 6 2 2" xfId="57969" xr:uid="{00000000-0005-0000-0000-00004AE20000}"/>
    <cellStyle name="Standard 2 3 6 2 2 2" xfId="57970" xr:uid="{00000000-0005-0000-0000-00004BE20000}"/>
    <cellStyle name="Standard 2 3 6 2 3" xfId="57971" xr:uid="{00000000-0005-0000-0000-00004CE20000}"/>
    <cellStyle name="Standard 2 3 6 3" xfId="57972" xr:uid="{00000000-0005-0000-0000-00004DE20000}"/>
    <cellStyle name="Standard 2 3 6 3 2" xfId="57973" xr:uid="{00000000-0005-0000-0000-00004EE20000}"/>
    <cellStyle name="Standard 2 3 6 4" xfId="57974" xr:uid="{00000000-0005-0000-0000-00004FE20000}"/>
    <cellStyle name="Standard 2 3 7" xfId="57975" xr:uid="{00000000-0005-0000-0000-000050E20000}"/>
    <cellStyle name="Standard 2 3 7 2" xfId="57976" xr:uid="{00000000-0005-0000-0000-000051E20000}"/>
    <cellStyle name="Standard 2 3 8" xfId="57977" xr:uid="{00000000-0005-0000-0000-000052E20000}"/>
    <cellStyle name="Standard 2 3 8 2" xfId="57978" xr:uid="{00000000-0005-0000-0000-000053E20000}"/>
    <cellStyle name="Standard 2 3 9" xfId="57979" xr:uid="{00000000-0005-0000-0000-000054E20000}"/>
    <cellStyle name="Standard 2 3 9 2" xfId="57980" xr:uid="{00000000-0005-0000-0000-000055E20000}"/>
    <cellStyle name="Standard 2 3_Aug" xfId="57981" xr:uid="{00000000-0005-0000-0000-000056E20000}"/>
    <cellStyle name="Standard 2 4" xfId="57982" xr:uid="{00000000-0005-0000-0000-000057E20000}"/>
    <cellStyle name="Standard 2 4 10" xfId="57983" xr:uid="{00000000-0005-0000-0000-000058E20000}"/>
    <cellStyle name="Standard 2 4 11" xfId="57984" xr:uid="{00000000-0005-0000-0000-000059E20000}"/>
    <cellStyle name="Standard 2 4 11 2" xfId="57985" xr:uid="{00000000-0005-0000-0000-00005AE20000}"/>
    <cellStyle name="Standard 2 4 12" xfId="57986" xr:uid="{00000000-0005-0000-0000-00005BE20000}"/>
    <cellStyle name="Standard 2 4 13" xfId="57987" xr:uid="{00000000-0005-0000-0000-00005CE20000}"/>
    <cellStyle name="Standard 2 4 14" xfId="57988" xr:uid="{00000000-0005-0000-0000-00005DE20000}"/>
    <cellStyle name="Standard 2 4 2" xfId="57989" xr:uid="{00000000-0005-0000-0000-00005EE20000}"/>
    <cellStyle name="Standard 2 4 2 2" xfId="57990" xr:uid="{00000000-0005-0000-0000-00005FE20000}"/>
    <cellStyle name="Standard 2 4 2 2 2" xfId="57991" xr:uid="{00000000-0005-0000-0000-000060E20000}"/>
    <cellStyle name="Standard 2 4 2 3" xfId="57992" xr:uid="{00000000-0005-0000-0000-000061E20000}"/>
    <cellStyle name="Standard 2 4 2 4" xfId="57993" xr:uid="{00000000-0005-0000-0000-000062E20000}"/>
    <cellStyle name="Standard 2 4 3" xfId="57994" xr:uid="{00000000-0005-0000-0000-000063E20000}"/>
    <cellStyle name="Standard 2 4 3 2" xfId="57995" xr:uid="{00000000-0005-0000-0000-000064E20000}"/>
    <cellStyle name="Standard 2 4 3 3" xfId="57996" xr:uid="{00000000-0005-0000-0000-000065E20000}"/>
    <cellStyle name="Standard 2 4 3 4" xfId="57997" xr:uid="{00000000-0005-0000-0000-000066E20000}"/>
    <cellStyle name="Standard 2 4 4" xfId="57998" xr:uid="{00000000-0005-0000-0000-000067E20000}"/>
    <cellStyle name="Standard 2 4 4 2" xfId="57999" xr:uid="{00000000-0005-0000-0000-000068E20000}"/>
    <cellStyle name="Standard 2 4 4 2 2" xfId="58000" xr:uid="{00000000-0005-0000-0000-000069E20000}"/>
    <cellStyle name="Standard 2 4 4 2 2 2" xfId="58001" xr:uid="{00000000-0005-0000-0000-00006AE20000}"/>
    <cellStyle name="Standard 2 4 4 2 3" xfId="58002" xr:uid="{00000000-0005-0000-0000-00006BE20000}"/>
    <cellStyle name="Standard 2 4 4 3" xfId="58003" xr:uid="{00000000-0005-0000-0000-00006CE20000}"/>
    <cellStyle name="Standard 2 4 4 3 2" xfId="58004" xr:uid="{00000000-0005-0000-0000-00006DE20000}"/>
    <cellStyle name="Standard 2 4 5" xfId="58005" xr:uid="{00000000-0005-0000-0000-00006EE20000}"/>
    <cellStyle name="Standard 2 4 5 2" xfId="58006" xr:uid="{00000000-0005-0000-0000-00006FE20000}"/>
    <cellStyle name="Standard 2 4 5 3" xfId="58007" xr:uid="{00000000-0005-0000-0000-000070E20000}"/>
    <cellStyle name="Standard 2 4 5 3 2" xfId="58008" xr:uid="{00000000-0005-0000-0000-000071E20000}"/>
    <cellStyle name="Standard 2 4 5 4" xfId="58009" xr:uid="{00000000-0005-0000-0000-000072E20000}"/>
    <cellStyle name="Standard 2 4 6" xfId="58010" xr:uid="{00000000-0005-0000-0000-000073E20000}"/>
    <cellStyle name="Standard 2 4 7" xfId="58011" xr:uid="{00000000-0005-0000-0000-000074E20000}"/>
    <cellStyle name="Standard 2 4 8" xfId="58012" xr:uid="{00000000-0005-0000-0000-000075E20000}"/>
    <cellStyle name="Standard 2 4 9" xfId="58013" xr:uid="{00000000-0005-0000-0000-000076E20000}"/>
    <cellStyle name="Standard 2 4_Aug" xfId="58014" xr:uid="{00000000-0005-0000-0000-000077E20000}"/>
    <cellStyle name="Standard 2 5" xfId="58015" xr:uid="{00000000-0005-0000-0000-000078E20000}"/>
    <cellStyle name="Standard 2 5 2" xfId="58016" xr:uid="{00000000-0005-0000-0000-000079E20000}"/>
    <cellStyle name="Standard 2 5 2 2" xfId="58017" xr:uid="{00000000-0005-0000-0000-00007AE20000}"/>
    <cellStyle name="Standard 2 5 2 2 2" xfId="58018" xr:uid="{00000000-0005-0000-0000-00007BE20000}"/>
    <cellStyle name="Standard 2 5 2 2 2 2" xfId="58019" xr:uid="{00000000-0005-0000-0000-00007CE20000}"/>
    <cellStyle name="Standard 2 5 2 2 2 2 2" xfId="58020" xr:uid="{00000000-0005-0000-0000-00007DE20000}"/>
    <cellStyle name="Standard 2 5 2 2 2 3" xfId="58021" xr:uid="{00000000-0005-0000-0000-00007EE20000}"/>
    <cellStyle name="Standard 2 5 2 2 3" xfId="58022" xr:uid="{00000000-0005-0000-0000-00007FE20000}"/>
    <cellStyle name="Standard 2 5 2 2 3 2" xfId="58023" xr:uid="{00000000-0005-0000-0000-000080E20000}"/>
    <cellStyle name="Standard 2 5 2 2 4" xfId="58024" xr:uid="{00000000-0005-0000-0000-000081E20000}"/>
    <cellStyle name="Standard 2 5 2 3" xfId="58025" xr:uid="{00000000-0005-0000-0000-000082E20000}"/>
    <cellStyle name="Standard 2 5 2 3 2" xfId="58026" xr:uid="{00000000-0005-0000-0000-000083E20000}"/>
    <cellStyle name="Standard 2 5 2 3 2 2" xfId="58027" xr:uid="{00000000-0005-0000-0000-000084E20000}"/>
    <cellStyle name="Standard 2 5 2 3 3" xfId="58028" xr:uid="{00000000-0005-0000-0000-000085E20000}"/>
    <cellStyle name="Standard 2 5 2 4" xfId="58029" xr:uid="{00000000-0005-0000-0000-000086E20000}"/>
    <cellStyle name="Standard 2 5 2 4 2" xfId="58030" xr:uid="{00000000-0005-0000-0000-000087E20000}"/>
    <cellStyle name="Standard 2 5 2 5" xfId="58031" xr:uid="{00000000-0005-0000-0000-000088E20000}"/>
    <cellStyle name="Standard 2 5 2_Aug" xfId="58032" xr:uid="{00000000-0005-0000-0000-000089E20000}"/>
    <cellStyle name="Standard 2 5 3" xfId="58033" xr:uid="{00000000-0005-0000-0000-00008AE20000}"/>
    <cellStyle name="Standard 2 5 3 2" xfId="58034" xr:uid="{00000000-0005-0000-0000-00008BE20000}"/>
    <cellStyle name="Standard 2 5 3 2 2" xfId="58035" xr:uid="{00000000-0005-0000-0000-00008CE20000}"/>
    <cellStyle name="Standard 2 5 3 2 2 2" xfId="58036" xr:uid="{00000000-0005-0000-0000-00008DE20000}"/>
    <cellStyle name="Standard 2 5 3 2 3" xfId="58037" xr:uid="{00000000-0005-0000-0000-00008EE20000}"/>
    <cellStyle name="Standard 2 5 3 3" xfId="58038" xr:uid="{00000000-0005-0000-0000-00008FE20000}"/>
    <cellStyle name="Standard 2 5 3 3 2" xfId="58039" xr:uid="{00000000-0005-0000-0000-000090E20000}"/>
    <cellStyle name="Standard 2 5 3 4" xfId="58040" xr:uid="{00000000-0005-0000-0000-000091E20000}"/>
    <cellStyle name="Standard 2 5 4" xfId="58041" xr:uid="{00000000-0005-0000-0000-000092E20000}"/>
    <cellStyle name="Standard 2 5 4 2" xfId="58042" xr:uid="{00000000-0005-0000-0000-000093E20000}"/>
    <cellStyle name="Standard 2 5 4 2 2" xfId="58043" xr:uid="{00000000-0005-0000-0000-000094E20000}"/>
    <cellStyle name="Standard 2 5 4 3" xfId="58044" xr:uid="{00000000-0005-0000-0000-000095E20000}"/>
    <cellStyle name="Standard 2 5 5" xfId="58045" xr:uid="{00000000-0005-0000-0000-000096E20000}"/>
    <cellStyle name="Standard 2 5_Aug" xfId="58046" xr:uid="{00000000-0005-0000-0000-000097E20000}"/>
    <cellStyle name="Standard 2 6" xfId="58047" xr:uid="{00000000-0005-0000-0000-000098E20000}"/>
    <cellStyle name="Standard 2 6 2" xfId="58048" xr:uid="{00000000-0005-0000-0000-000099E20000}"/>
    <cellStyle name="Standard 2 6 2 2" xfId="58049" xr:uid="{00000000-0005-0000-0000-00009AE20000}"/>
    <cellStyle name="Standard 2 6 2 2 2" xfId="58050" xr:uid="{00000000-0005-0000-0000-00009BE20000}"/>
    <cellStyle name="Standard 2 6 2 2 2 2" xfId="58051" xr:uid="{00000000-0005-0000-0000-00009CE20000}"/>
    <cellStyle name="Standard 2 6 2 2 3" xfId="58052" xr:uid="{00000000-0005-0000-0000-00009DE20000}"/>
    <cellStyle name="Standard 2 6 2 3" xfId="58053" xr:uid="{00000000-0005-0000-0000-00009EE20000}"/>
    <cellStyle name="Standard 2 6 2 3 2" xfId="58054" xr:uid="{00000000-0005-0000-0000-00009FE20000}"/>
    <cellStyle name="Standard 2 6 2 4" xfId="58055" xr:uid="{00000000-0005-0000-0000-0000A0E20000}"/>
    <cellStyle name="Standard 2 6 3" xfId="58056" xr:uid="{00000000-0005-0000-0000-0000A1E20000}"/>
    <cellStyle name="Standard 2 6 3 2" xfId="58057" xr:uid="{00000000-0005-0000-0000-0000A2E20000}"/>
    <cellStyle name="Standard 2 6 3 2 2" xfId="58058" xr:uid="{00000000-0005-0000-0000-0000A3E20000}"/>
    <cellStyle name="Standard 2 6 3 3" xfId="58059" xr:uid="{00000000-0005-0000-0000-0000A4E20000}"/>
    <cellStyle name="Standard 2 6 4" xfId="58060" xr:uid="{00000000-0005-0000-0000-0000A5E20000}"/>
    <cellStyle name="Standard 2 6_Aug" xfId="58061" xr:uid="{00000000-0005-0000-0000-0000A6E20000}"/>
    <cellStyle name="Standard 2 7" xfId="58062" xr:uid="{00000000-0005-0000-0000-0000A7E20000}"/>
    <cellStyle name="Standard 2 7 2" xfId="58063" xr:uid="{00000000-0005-0000-0000-0000A8E20000}"/>
    <cellStyle name="Standard 2 7 2 2" xfId="58064" xr:uid="{00000000-0005-0000-0000-0000A9E20000}"/>
    <cellStyle name="Standard 2 7 2 2 2" xfId="58065" xr:uid="{00000000-0005-0000-0000-0000AAE20000}"/>
    <cellStyle name="Standard 2 7 2 3" xfId="58066" xr:uid="{00000000-0005-0000-0000-0000ABE20000}"/>
    <cellStyle name="Standard 2 7 2 3 2" xfId="58067" xr:uid="{00000000-0005-0000-0000-0000ACE20000}"/>
    <cellStyle name="Standard 2 7 2 4" xfId="58068" xr:uid="{00000000-0005-0000-0000-0000ADE20000}"/>
    <cellStyle name="Standard 2 7 3" xfId="58069" xr:uid="{00000000-0005-0000-0000-0000AEE20000}"/>
    <cellStyle name="Standard 2 7 3 2" xfId="58070" xr:uid="{00000000-0005-0000-0000-0000AFE20000}"/>
    <cellStyle name="Standard 2 7 3 2 2" xfId="58071" xr:uid="{00000000-0005-0000-0000-0000B0E20000}"/>
    <cellStyle name="Standard 2 7 3 3" xfId="58072" xr:uid="{00000000-0005-0000-0000-0000B1E20000}"/>
    <cellStyle name="Standard 2 7 4" xfId="58073" xr:uid="{00000000-0005-0000-0000-0000B2E20000}"/>
    <cellStyle name="Standard 2 7 4 2" xfId="58074" xr:uid="{00000000-0005-0000-0000-0000B3E20000}"/>
    <cellStyle name="Standard 2 7 5" xfId="58075" xr:uid="{00000000-0005-0000-0000-0000B4E20000}"/>
    <cellStyle name="Standard 2 7 5 2" xfId="58076" xr:uid="{00000000-0005-0000-0000-0000B5E20000}"/>
    <cellStyle name="Standard 2 7 6" xfId="58077" xr:uid="{00000000-0005-0000-0000-0000B6E20000}"/>
    <cellStyle name="Standard 2 8" xfId="58078" xr:uid="{00000000-0005-0000-0000-0000B7E20000}"/>
    <cellStyle name="Standard 2 8 2" xfId="58079" xr:uid="{00000000-0005-0000-0000-0000B8E20000}"/>
    <cellStyle name="Standard 2 8 2 2" xfId="58080" xr:uid="{00000000-0005-0000-0000-0000B9E20000}"/>
    <cellStyle name="Standard 2 8 3" xfId="58081" xr:uid="{00000000-0005-0000-0000-0000BAE20000}"/>
    <cellStyle name="Standard 2 8 3 2" xfId="58082" xr:uid="{00000000-0005-0000-0000-0000BBE20000}"/>
    <cellStyle name="Standard 2 8 4" xfId="58083" xr:uid="{00000000-0005-0000-0000-0000BCE20000}"/>
    <cellStyle name="Standard 2 9" xfId="58084" xr:uid="{00000000-0005-0000-0000-0000BDE20000}"/>
    <cellStyle name="Standard 2 9 2" xfId="58085" xr:uid="{00000000-0005-0000-0000-0000BEE20000}"/>
    <cellStyle name="Standard 2 9 2 2" xfId="58086" xr:uid="{00000000-0005-0000-0000-0000BFE20000}"/>
    <cellStyle name="Standard 2 9 3" xfId="58087" xr:uid="{00000000-0005-0000-0000-0000C0E20000}"/>
    <cellStyle name="Standard 2 9 3 2" xfId="58088" xr:uid="{00000000-0005-0000-0000-0000C1E20000}"/>
    <cellStyle name="Standard 2 9 4" xfId="58089" xr:uid="{00000000-0005-0000-0000-0000C2E20000}"/>
    <cellStyle name="Standard 2 9 4 2" xfId="58090" xr:uid="{00000000-0005-0000-0000-0000C3E20000}"/>
    <cellStyle name="Standard 2 9 5" xfId="58091" xr:uid="{00000000-0005-0000-0000-0000C4E20000}"/>
    <cellStyle name="Standard 2_Aug" xfId="58092" xr:uid="{00000000-0005-0000-0000-0000C5E20000}"/>
    <cellStyle name="Standard 20" xfId="58093" xr:uid="{00000000-0005-0000-0000-0000C6E20000}"/>
    <cellStyle name="Standard 20 2" xfId="58094" xr:uid="{00000000-0005-0000-0000-0000C7E20000}"/>
    <cellStyle name="Standard 20 2 2" xfId="58095" xr:uid="{00000000-0005-0000-0000-0000C8E20000}"/>
    <cellStyle name="Standard 20 3" xfId="58096" xr:uid="{00000000-0005-0000-0000-0000C9E20000}"/>
    <cellStyle name="Standard 20 3 2" xfId="58097" xr:uid="{00000000-0005-0000-0000-0000CAE20000}"/>
    <cellStyle name="Standard 20 4" xfId="58098" xr:uid="{00000000-0005-0000-0000-0000CBE20000}"/>
    <cellStyle name="Standard 21" xfId="58099" xr:uid="{00000000-0005-0000-0000-0000CCE20000}"/>
    <cellStyle name="Standard 21 2" xfId="58100" xr:uid="{00000000-0005-0000-0000-0000CDE20000}"/>
    <cellStyle name="Standard 21 2 2" xfId="58101" xr:uid="{00000000-0005-0000-0000-0000CEE20000}"/>
    <cellStyle name="Standard 21 3" xfId="58102" xr:uid="{00000000-0005-0000-0000-0000CFE20000}"/>
    <cellStyle name="Standard 21 3 2" xfId="58103" xr:uid="{00000000-0005-0000-0000-0000D0E20000}"/>
    <cellStyle name="Standard 21 4" xfId="58104" xr:uid="{00000000-0005-0000-0000-0000D1E20000}"/>
    <cellStyle name="Standard 22" xfId="58105" xr:uid="{00000000-0005-0000-0000-0000D2E20000}"/>
    <cellStyle name="Standard 22 2" xfId="58106" xr:uid="{00000000-0005-0000-0000-0000D3E20000}"/>
    <cellStyle name="Standard 22 2 2" xfId="58107" xr:uid="{00000000-0005-0000-0000-0000D4E20000}"/>
    <cellStyle name="Standard 22 3" xfId="58108" xr:uid="{00000000-0005-0000-0000-0000D5E20000}"/>
    <cellStyle name="Standard 22 3 2" xfId="58109" xr:uid="{00000000-0005-0000-0000-0000D6E20000}"/>
    <cellStyle name="Standard 22 4" xfId="58110" xr:uid="{00000000-0005-0000-0000-0000D7E20000}"/>
    <cellStyle name="Standard 23" xfId="58111" xr:uid="{00000000-0005-0000-0000-0000D8E20000}"/>
    <cellStyle name="Standard 23 2" xfId="58112" xr:uid="{00000000-0005-0000-0000-0000D9E20000}"/>
    <cellStyle name="Standard 23 2 2" xfId="58113" xr:uid="{00000000-0005-0000-0000-0000DAE20000}"/>
    <cellStyle name="Standard 23 3" xfId="58114" xr:uid="{00000000-0005-0000-0000-0000DBE20000}"/>
    <cellStyle name="Standard 23 3 2" xfId="58115" xr:uid="{00000000-0005-0000-0000-0000DCE20000}"/>
    <cellStyle name="Standard 23 4" xfId="58116" xr:uid="{00000000-0005-0000-0000-0000DDE20000}"/>
    <cellStyle name="Standard 24" xfId="58117" xr:uid="{00000000-0005-0000-0000-0000DEE20000}"/>
    <cellStyle name="Standard 24 2" xfId="58118" xr:uid="{00000000-0005-0000-0000-0000DFE20000}"/>
    <cellStyle name="Standard 24 2 2" xfId="58119" xr:uid="{00000000-0005-0000-0000-0000E0E20000}"/>
    <cellStyle name="Standard 24 3" xfId="58120" xr:uid="{00000000-0005-0000-0000-0000E1E20000}"/>
    <cellStyle name="Standard 24 3 2" xfId="58121" xr:uid="{00000000-0005-0000-0000-0000E2E20000}"/>
    <cellStyle name="Standard 24 4" xfId="58122" xr:uid="{00000000-0005-0000-0000-0000E3E20000}"/>
    <cellStyle name="Standard 25" xfId="58123" xr:uid="{00000000-0005-0000-0000-0000E4E20000}"/>
    <cellStyle name="Standard 25 2" xfId="58124" xr:uid="{00000000-0005-0000-0000-0000E5E20000}"/>
    <cellStyle name="Standard 25 2 2" xfId="58125" xr:uid="{00000000-0005-0000-0000-0000E6E20000}"/>
    <cellStyle name="Standard 25 3" xfId="58126" xr:uid="{00000000-0005-0000-0000-0000E7E20000}"/>
    <cellStyle name="Standard 25 3 2" xfId="58127" xr:uid="{00000000-0005-0000-0000-0000E8E20000}"/>
    <cellStyle name="Standard 25 4" xfId="58128" xr:uid="{00000000-0005-0000-0000-0000E9E20000}"/>
    <cellStyle name="Standard 26" xfId="58129" xr:uid="{00000000-0005-0000-0000-0000EAE20000}"/>
    <cellStyle name="Standard 26 2" xfId="58130" xr:uid="{00000000-0005-0000-0000-0000EBE20000}"/>
    <cellStyle name="Standard 26 2 2" xfId="58131" xr:uid="{00000000-0005-0000-0000-0000ECE20000}"/>
    <cellStyle name="Standard 26 3" xfId="58132" xr:uid="{00000000-0005-0000-0000-0000EDE20000}"/>
    <cellStyle name="Standard 26 3 2" xfId="58133" xr:uid="{00000000-0005-0000-0000-0000EEE20000}"/>
    <cellStyle name="Standard 26 4" xfId="58134" xr:uid="{00000000-0005-0000-0000-0000EFE20000}"/>
    <cellStyle name="Standard 27" xfId="58135" xr:uid="{00000000-0005-0000-0000-0000F0E20000}"/>
    <cellStyle name="Standard 27 2" xfId="58136" xr:uid="{00000000-0005-0000-0000-0000F1E20000}"/>
    <cellStyle name="Standard 27 2 2" xfId="58137" xr:uid="{00000000-0005-0000-0000-0000F2E20000}"/>
    <cellStyle name="Standard 27 2 2 2" xfId="58138" xr:uid="{00000000-0005-0000-0000-0000F3E20000}"/>
    <cellStyle name="Standard 27 2 3" xfId="58139" xr:uid="{00000000-0005-0000-0000-0000F4E20000}"/>
    <cellStyle name="Standard 27 3" xfId="58140" xr:uid="{00000000-0005-0000-0000-0000F5E20000}"/>
    <cellStyle name="Standard 27 3 2" xfId="58141" xr:uid="{00000000-0005-0000-0000-0000F6E20000}"/>
    <cellStyle name="Standard 27 4" xfId="58142" xr:uid="{00000000-0005-0000-0000-0000F7E20000}"/>
    <cellStyle name="Standard 27 4 2" xfId="58143" xr:uid="{00000000-0005-0000-0000-0000F8E20000}"/>
    <cellStyle name="Standard 27 5" xfId="58144" xr:uid="{00000000-0005-0000-0000-0000F9E20000}"/>
    <cellStyle name="Standard 28" xfId="58145" xr:uid="{00000000-0005-0000-0000-0000FAE20000}"/>
    <cellStyle name="Standard 28 2" xfId="58146" xr:uid="{00000000-0005-0000-0000-0000FBE20000}"/>
    <cellStyle name="Standard 28 2 2" xfId="58147" xr:uid="{00000000-0005-0000-0000-0000FCE20000}"/>
    <cellStyle name="Standard 28 2 2 2" xfId="58148" xr:uid="{00000000-0005-0000-0000-0000FDE20000}"/>
    <cellStyle name="Standard 28 2 3" xfId="58149" xr:uid="{00000000-0005-0000-0000-0000FEE20000}"/>
    <cellStyle name="Standard 28 2 3 2" xfId="58150" xr:uid="{00000000-0005-0000-0000-0000FFE20000}"/>
    <cellStyle name="Standard 28 2 4" xfId="58151" xr:uid="{00000000-0005-0000-0000-000000E30000}"/>
    <cellStyle name="Standard 28 3" xfId="58152" xr:uid="{00000000-0005-0000-0000-000001E30000}"/>
    <cellStyle name="Standard 28 3 2" xfId="58153" xr:uid="{00000000-0005-0000-0000-000002E30000}"/>
    <cellStyle name="Standard 28 3 2 2" xfId="58154" xr:uid="{00000000-0005-0000-0000-000003E30000}"/>
    <cellStyle name="Standard 28 3 3" xfId="58155" xr:uid="{00000000-0005-0000-0000-000004E30000}"/>
    <cellStyle name="Standard 28 4" xfId="58156" xr:uid="{00000000-0005-0000-0000-000005E30000}"/>
    <cellStyle name="Standard 28 4 2" xfId="58157" xr:uid="{00000000-0005-0000-0000-000006E30000}"/>
    <cellStyle name="Standard 28 5" xfId="58158" xr:uid="{00000000-0005-0000-0000-000007E30000}"/>
    <cellStyle name="Standard 28 6" xfId="58159" xr:uid="{00000000-0005-0000-0000-000008E30000}"/>
    <cellStyle name="Standard 28 6 2" xfId="58160" xr:uid="{00000000-0005-0000-0000-000009E30000}"/>
    <cellStyle name="Standard 29" xfId="58161" xr:uid="{00000000-0005-0000-0000-00000AE30000}"/>
    <cellStyle name="Standard 29 2" xfId="58162" xr:uid="{00000000-0005-0000-0000-00000BE30000}"/>
    <cellStyle name="Standard 29 2 2" xfId="58163" xr:uid="{00000000-0005-0000-0000-00000CE30000}"/>
    <cellStyle name="Standard 29 2 2 2" xfId="58164" xr:uid="{00000000-0005-0000-0000-00000DE30000}"/>
    <cellStyle name="Standard 29 2 3" xfId="58165" xr:uid="{00000000-0005-0000-0000-00000EE30000}"/>
    <cellStyle name="Standard 29 2 3 2" xfId="58166" xr:uid="{00000000-0005-0000-0000-00000FE30000}"/>
    <cellStyle name="Standard 29 2 4" xfId="58167" xr:uid="{00000000-0005-0000-0000-000010E30000}"/>
    <cellStyle name="Standard 29 3" xfId="58168" xr:uid="{00000000-0005-0000-0000-000011E30000}"/>
    <cellStyle name="Standard 29 3 2" xfId="58169" xr:uid="{00000000-0005-0000-0000-000012E30000}"/>
    <cellStyle name="Standard 29 3 2 2" xfId="58170" xr:uid="{00000000-0005-0000-0000-000013E30000}"/>
    <cellStyle name="Standard 29 3 3" xfId="58171" xr:uid="{00000000-0005-0000-0000-000014E30000}"/>
    <cellStyle name="Standard 29 4" xfId="58172" xr:uid="{00000000-0005-0000-0000-000015E30000}"/>
    <cellStyle name="Standard 29 4 2" xfId="58173" xr:uid="{00000000-0005-0000-0000-000016E30000}"/>
    <cellStyle name="Standard 29 5" xfId="58174" xr:uid="{00000000-0005-0000-0000-000017E30000}"/>
    <cellStyle name="Standard 29 5 2" xfId="58175" xr:uid="{00000000-0005-0000-0000-000018E30000}"/>
    <cellStyle name="Standard 29 6" xfId="58176" xr:uid="{00000000-0005-0000-0000-000019E30000}"/>
    <cellStyle name="Standard 29 6 2" xfId="58177" xr:uid="{00000000-0005-0000-0000-00001AE30000}"/>
    <cellStyle name="Standard 29 7" xfId="58178" xr:uid="{00000000-0005-0000-0000-00001BE30000}"/>
    <cellStyle name="Standard 3" xfId="116" xr:uid="{00000000-0005-0000-0000-00001CE30000}"/>
    <cellStyle name="Standard 3 10" xfId="200" xr:uid="{00000000-0005-0000-0000-00001DE30000}"/>
    <cellStyle name="Standard 3 10 2" xfId="58179" xr:uid="{00000000-0005-0000-0000-00001EE30000}"/>
    <cellStyle name="Standard 3 11" xfId="58180" xr:uid="{00000000-0005-0000-0000-00001FE30000}"/>
    <cellStyle name="Standard 3 11 2" xfId="58181" xr:uid="{00000000-0005-0000-0000-000020E30000}"/>
    <cellStyle name="Standard 3 12" xfId="58182" xr:uid="{00000000-0005-0000-0000-000021E30000}"/>
    <cellStyle name="Standard 3 13" xfId="58183" xr:uid="{00000000-0005-0000-0000-000022E30000}"/>
    <cellStyle name="Standard 3 14" xfId="58184" xr:uid="{00000000-0005-0000-0000-000023E30000}"/>
    <cellStyle name="Standard 3 2" xfId="191" xr:uid="{00000000-0005-0000-0000-000024E30000}"/>
    <cellStyle name="Standard 3 2 10" xfId="58185" xr:uid="{00000000-0005-0000-0000-000025E30000}"/>
    <cellStyle name="Standard 3 2 11" xfId="58186" xr:uid="{00000000-0005-0000-0000-000026E30000}"/>
    <cellStyle name="Standard 3 2 2" xfId="58187" xr:uid="{00000000-0005-0000-0000-000027E30000}"/>
    <cellStyle name="Standard 3 2 2 2" xfId="58188" xr:uid="{00000000-0005-0000-0000-000028E30000}"/>
    <cellStyle name="Standard 3 2 2 2 2" xfId="58189" xr:uid="{00000000-0005-0000-0000-000029E30000}"/>
    <cellStyle name="Standard 3 2 2 2 2 2" xfId="58190" xr:uid="{00000000-0005-0000-0000-00002AE30000}"/>
    <cellStyle name="Standard 3 2 2 2 2 2 2" xfId="58191" xr:uid="{00000000-0005-0000-0000-00002BE30000}"/>
    <cellStyle name="Standard 3 2 2 2 2 2 2 2" xfId="58192" xr:uid="{00000000-0005-0000-0000-00002CE30000}"/>
    <cellStyle name="Standard 3 2 2 2 2 2 3" xfId="58193" xr:uid="{00000000-0005-0000-0000-00002DE30000}"/>
    <cellStyle name="Standard 3 2 2 2 2 3" xfId="58194" xr:uid="{00000000-0005-0000-0000-00002EE30000}"/>
    <cellStyle name="Standard 3 2 2 2 2 3 2" xfId="58195" xr:uid="{00000000-0005-0000-0000-00002FE30000}"/>
    <cellStyle name="Standard 3 2 2 2 2 4" xfId="58196" xr:uid="{00000000-0005-0000-0000-000030E30000}"/>
    <cellStyle name="Standard 3 2 2 2 3" xfId="58197" xr:uid="{00000000-0005-0000-0000-000031E30000}"/>
    <cellStyle name="Standard 3 2 2 2 3 2" xfId="58198" xr:uid="{00000000-0005-0000-0000-000032E30000}"/>
    <cellStyle name="Standard 3 2 2 2 3 2 2" xfId="58199" xr:uid="{00000000-0005-0000-0000-000033E30000}"/>
    <cellStyle name="Standard 3 2 2 2 3 3" xfId="58200" xr:uid="{00000000-0005-0000-0000-000034E30000}"/>
    <cellStyle name="Standard 3 2 2 2 4" xfId="58201" xr:uid="{00000000-0005-0000-0000-000035E30000}"/>
    <cellStyle name="Standard 3 2 2 2 5" xfId="58202" xr:uid="{00000000-0005-0000-0000-000036E30000}"/>
    <cellStyle name="Standard 3 2 2 2_Aug" xfId="58203" xr:uid="{00000000-0005-0000-0000-000037E30000}"/>
    <cellStyle name="Standard 3 2 2 3" xfId="58204" xr:uid="{00000000-0005-0000-0000-000038E30000}"/>
    <cellStyle name="Standard 3 2 2 3 2" xfId="58205" xr:uid="{00000000-0005-0000-0000-000039E30000}"/>
    <cellStyle name="Standard 3 2 2 3 2 2" xfId="58206" xr:uid="{00000000-0005-0000-0000-00003AE30000}"/>
    <cellStyle name="Standard 3 2 2 3 2 2 2" xfId="58207" xr:uid="{00000000-0005-0000-0000-00003BE30000}"/>
    <cellStyle name="Standard 3 2 2 3 2 3" xfId="58208" xr:uid="{00000000-0005-0000-0000-00003CE30000}"/>
    <cellStyle name="Standard 3 2 2 3 3" xfId="58209" xr:uid="{00000000-0005-0000-0000-00003DE30000}"/>
    <cellStyle name="Standard 3 2 2 3 3 2" xfId="58210" xr:uid="{00000000-0005-0000-0000-00003EE30000}"/>
    <cellStyle name="Standard 3 2 2 3 4" xfId="58211" xr:uid="{00000000-0005-0000-0000-00003FE30000}"/>
    <cellStyle name="Standard 3 2 2 4" xfId="58212" xr:uid="{00000000-0005-0000-0000-000040E30000}"/>
    <cellStyle name="Standard 3 2 2 4 2" xfId="58213" xr:uid="{00000000-0005-0000-0000-000041E30000}"/>
    <cellStyle name="Standard 3 2 2 4 2 2" xfId="58214" xr:uid="{00000000-0005-0000-0000-000042E30000}"/>
    <cellStyle name="Standard 3 2 2 4 3" xfId="58215" xr:uid="{00000000-0005-0000-0000-000043E30000}"/>
    <cellStyle name="Standard 3 2 2_Aug" xfId="58216" xr:uid="{00000000-0005-0000-0000-000044E30000}"/>
    <cellStyle name="Standard 3 2 3" xfId="58217" xr:uid="{00000000-0005-0000-0000-000045E30000}"/>
    <cellStyle name="Standard 3 2 3 2" xfId="58218" xr:uid="{00000000-0005-0000-0000-000046E30000}"/>
    <cellStyle name="Standard 3 2 3 2 2" xfId="58219" xr:uid="{00000000-0005-0000-0000-000047E30000}"/>
    <cellStyle name="Standard 3 2 3 2 2 2" xfId="58220" xr:uid="{00000000-0005-0000-0000-000048E30000}"/>
    <cellStyle name="Standard 3 2 3 2 2 2 2" xfId="58221" xr:uid="{00000000-0005-0000-0000-000049E30000}"/>
    <cellStyle name="Standard 3 2 3 2 2 3" xfId="58222" xr:uid="{00000000-0005-0000-0000-00004AE30000}"/>
    <cellStyle name="Standard 3 2 3 2 3" xfId="58223" xr:uid="{00000000-0005-0000-0000-00004BE30000}"/>
    <cellStyle name="Standard 3 2 3 2 3 2" xfId="58224" xr:uid="{00000000-0005-0000-0000-00004CE30000}"/>
    <cellStyle name="Standard 3 2 3 2 4" xfId="58225" xr:uid="{00000000-0005-0000-0000-00004DE30000}"/>
    <cellStyle name="Standard 3 2 3 3" xfId="58226" xr:uid="{00000000-0005-0000-0000-00004EE30000}"/>
    <cellStyle name="Standard 3 2 3 3 2" xfId="58227" xr:uid="{00000000-0005-0000-0000-00004FE30000}"/>
    <cellStyle name="Standard 3 2 3 3 2 2" xfId="58228" xr:uid="{00000000-0005-0000-0000-000050E30000}"/>
    <cellStyle name="Standard 3 2 3 3 3" xfId="58229" xr:uid="{00000000-0005-0000-0000-000051E30000}"/>
    <cellStyle name="Standard 3 2 3 4" xfId="58230" xr:uid="{00000000-0005-0000-0000-000052E30000}"/>
    <cellStyle name="Standard 3 2 3 4 2" xfId="58231" xr:uid="{00000000-0005-0000-0000-000053E30000}"/>
    <cellStyle name="Standard 3 2 3 5" xfId="58232" xr:uid="{00000000-0005-0000-0000-000054E30000}"/>
    <cellStyle name="Standard 3 2 3_Aug" xfId="58233" xr:uid="{00000000-0005-0000-0000-000055E30000}"/>
    <cellStyle name="Standard 3 2 4" xfId="58234" xr:uid="{00000000-0005-0000-0000-000056E30000}"/>
    <cellStyle name="Standard 3 2 4 2" xfId="58235" xr:uid="{00000000-0005-0000-0000-000057E30000}"/>
    <cellStyle name="Standard 3 2 4 2 2" xfId="58236" xr:uid="{00000000-0005-0000-0000-000058E30000}"/>
    <cellStyle name="Standard 3 2 4 2 2 2" xfId="58237" xr:uid="{00000000-0005-0000-0000-000059E30000}"/>
    <cellStyle name="Standard 3 2 4 2 3" xfId="58238" xr:uid="{00000000-0005-0000-0000-00005AE30000}"/>
    <cellStyle name="Standard 3 2 4 2 4" xfId="58239" xr:uid="{00000000-0005-0000-0000-00005BE30000}"/>
    <cellStyle name="Standard 3 2 4 3" xfId="58240" xr:uid="{00000000-0005-0000-0000-00005CE30000}"/>
    <cellStyle name="Standard 3 2 4 3 2" xfId="58241" xr:uid="{00000000-0005-0000-0000-00005DE30000}"/>
    <cellStyle name="Standard 3 2 4 3 2 2" xfId="58242" xr:uid="{00000000-0005-0000-0000-00005EE30000}"/>
    <cellStyle name="Standard 3 2 4 3 3" xfId="58243" xr:uid="{00000000-0005-0000-0000-00005FE30000}"/>
    <cellStyle name="Standard 3 2 4 4" xfId="58244" xr:uid="{00000000-0005-0000-0000-000060E30000}"/>
    <cellStyle name="Standard 3 2 4 4 2" xfId="58245" xr:uid="{00000000-0005-0000-0000-000061E30000}"/>
    <cellStyle name="Standard 3 2 4 5" xfId="58246" xr:uid="{00000000-0005-0000-0000-000062E30000}"/>
    <cellStyle name="Standard 3 2 4 5 2" xfId="58247" xr:uid="{00000000-0005-0000-0000-000063E30000}"/>
    <cellStyle name="Standard 3 2 4 6" xfId="58248" xr:uid="{00000000-0005-0000-0000-000064E30000}"/>
    <cellStyle name="Standard 3 2 5" xfId="58249" xr:uid="{00000000-0005-0000-0000-000065E30000}"/>
    <cellStyle name="Standard 3 2 5 2" xfId="58250" xr:uid="{00000000-0005-0000-0000-000066E30000}"/>
    <cellStyle name="Standard 3 2 5 2 2" xfId="58251" xr:uid="{00000000-0005-0000-0000-000067E30000}"/>
    <cellStyle name="Standard 3 2 5 3" xfId="58252" xr:uid="{00000000-0005-0000-0000-000068E30000}"/>
    <cellStyle name="Standard 3 2 5 3 2" xfId="58253" xr:uid="{00000000-0005-0000-0000-000069E30000}"/>
    <cellStyle name="Standard 3 2 5 4" xfId="58254" xr:uid="{00000000-0005-0000-0000-00006AE30000}"/>
    <cellStyle name="Standard 3 2 6" xfId="58255" xr:uid="{00000000-0005-0000-0000-00006BE30000}"/>
    <cellStyle name="Standard 3 2 6 2" xfId="58256" xr:uid="{00000000-0005-0000-0000-00006CE30000}"/>
    <cellStyle name="Standard 3 2 7" xfId="58257" xr:uid="{00000000-0005-0000-0000-00006DE30000}"/>
    <cellStyle name="Standard 3 2 7 2" xfId="58258" xr:uid="{00000000-0005-0000-0000-00006EE30000}"/>
    <cellStyle name="Standard 3 2 8" xfId="58259" xr:uid="{00000000-0005-0000-0000-00006FE30000}"/>
    <cellStyle name="Standard 3 2 8 2" xfId="58260" xr:uid="{00000000-0005-0000-0000-000070E30000}"/>
    <cellStyle name="Standard 3 2 9" xfId="58261" xr:uid="{00000000-0005-0000-0000-000071E30000}"/>
    <cellStyle name="Standard 3 2_Aug" xfId="58262" xr:uid="{00000000-0005-0000-0000-000072E30000}"/>
    <cellStyle name="Standard 3 3" xfId="58263" xr:uid="{00000000-0005-0000-0000-000073E30000}"/>
    <cellStyle name="Standard 3 3 2" xfId="58264" xr:uid="{00000000-0005-0000-0000-000074E30000}"/>
    <cellStyle name="Standard 3 3 2 2" xfId="58265" xr:uid="{00000000-0005-0000-0000-000075E30000}"/>
    <cellStyle name="Standard 3 3 2 3" xfId="58266" xr:uid="{00000000-0005-0000-0000-000076E30000}"/>
    <cellStyle name="Standard 3 3 2 4" xfId="58267" xr:uid="{00000000-0005-0000-0000-000077E30000}"/>
    <cellStyle name="Standard 3 3 3" xfId="58268" xr:uid="{00000000-0005-0000-0000-000078E30000}"/>
    <cellStyle name="Standard 3 3 3 2" xfId="58269" xr:uid="{00000000-0005-0000-0000-000079E30000}"/>
    <cellStyle name="Standard 3 3 3 2 2" xfId="58270" xr:uid="{00000000-0005-0000-0000-00007AE30000}"/>
    <cellStyle name="Standard 3 3 3 3" xfId="58271" xr:uid="{00000000-0005-0000-0000-00007BE30000}"/>
    <cellStyle name="Standard 3 3 3 3 2" xfId="58272" xr:uid="{00000000-0005-0000-0000-00007CE30000}"/>
    <cellStyle name="Standard 3 3 3 4" xfId="58273" xr:uid="{00000000-0005-0000-0000-00007DE30000}"/>
    <cellStyle name="Standard 3 3 4" xfId="58274" xr:uid="{00000000-0005-0000-0000-00007EE30000}"/>
    <cellStyle name="Standard 3 3 4 2" xfId="58275" xr:uid="{00000000-0005-0000-0000-00007FE30000}"/>
    <cellStyle name="Standard 3 3 5" xfId="58276" xr:uid="{00000000-0005-0000-0000-000080E30000}"/>
    <cellStyle name="Standard 3 3 5 2" xfId="58277" xr:uid="{00000000-0005-0000-0000-000081E30000}"/>
    <cellStyle name="Standard 3 3 6" xfId="58278" xr:uid="{00000000-0005-0000-0000-000082E30000}"/>
    <cellStyle name="Standard 3 3 6 2" xfId="58279" xr:uid="{00000000-0005-0000-0000-000083E30000}"/>
    <cellStyle name="Standard 3 3 7" xfId="58280" xr:uid="{00000000-0005-0000-0000-000084E30000}"/>
    <cellStyle name="Standard 3 3 7 2" xfId="58281" xr:uid="{00000000-0005-0000-0000-000085E30000}"/>
    <cellStyle name="Standard 3 3 8" xfId="58282" xr:uid="{00000000-0005-0000-0000-000086E30000}"/>
    <cellStyle name="Standard 3 3 9" xfId="58283" xr:uid="{00000000-0005-0000-0000-000087E30000}"/>
    <cellStyle name="Standard 3 4" xfId="58284" xr:uid="{00000000-0005-0000-0000-000088E30000}"/>
    <cellStyle name="Standard 3 4 2" xfId="58285" xr:uid="{00000000-0005-0000-0000-000089E30000}"/>
    <cellStyle name="Standard 3 4 2 2" xfId="58286" xr:uid="{00000000-0005-0000-0000-00008AE30000}"/>
    <cellStyle name="Standard 3 4 2 2 2" xfId="58287" xr:uid="{00000000-0005-0000-0000-00008BE30000}"/>
    <cellStyle name="Standard 3 4 2 2 2 2" xfId="58288" xr:uid="{00000000-0005-0000-0000-00008CE30000}"/>
    <cellStyle name="Standard 3 4 2 2 2 2 2" xfId="58289" xr:uid="{00000000-0005-0000-0000-00008DE30000}"/>
    <cellStyle name="Standard 3 4 2 2 2 3" xfId="58290" xr:uid="{00000000-0005-0000-0000-00008EE30000}"/>
    <cellStyle name="Standard 3 4 2 2 3" xfId="58291" xr:uid="{00000000-0005-0000-0000-00008FE30000}"/>
    <cellStyle name="Standard 3 4 2 2 3 2" xfId="58292" xr:uid="{00000000-0005-0000-0000-000090E30000}"/>
    <cellStyle name="Standard 3 4 2 2 4" xfId="58293" xr:uid="{00000000-0005-0000-0000-000091E30000}"/>
    <cellStyle name="Standard 3 4 2 3" xfId="58294" xr:uid="{00000000-0005-0000-0000-000092E30000}"/>
    <cellStyle name="Standard 3 4 2 3 2" xfId="58295" xr:uid="{00000000-0005-0000-0000-000093E30000}"/>
    <cellStyle name="Standard 3 4 2 3 2 2" xfId="58296" xr:uid="{00000000-0005-0000-0000-000094E30000}"/>
    <cellStyle name="Standard 3 4 2 3 3" xfId="58297" xr:uid="{00000000-0005-0000-0000-000095E30000}"/>
    <cellStyle name="Standard 3 4 2 4" xfId="58298" xr:uid="{00000000-0005-0000-0000-000096E30000}"/>
    <cellStyle name="Standard 3 4 2_Aug" xfId="58299" xr:uid="{00000000-0005-0000-0000-000097E30000}"/>
    <cellStyle name="Standard 3 4 3" xfId="58300" xr:uid="{00000000-0005-0000-0000-000098E30000}"/>
    <cellStyle name="Standard 3 4 3 2" xfId="58301" xr:uid="{00000000-0005-0000-0000-000099E30000}"/>
    <cellStyle name="Standard 3 4 3 2 2" xfId="58302" xr:uid="{00000000-0005-0000-0000-00009AE30000}"/>
    <cellStyle name="Standard 3 4 3 2 2 2" xfId="58303" xr:uid="{00000000-0005-0000-0000-00009BE30000}"/>
    <cellStyle name="Standard 3 4 3 2 3" xfId="58304" xr:uid="{00000000-0005-0000-0000-00009CE30000}"/>
    <cellStyle name="Standard 3 4 3 3" xfId="58305" xr:uid="{00000000-0005-0000-0000-00009DE30000}"/>
    <cellStyle name="Standard 3 4 3 3 2" xfId="58306" xr:uid="{00000000-0005-0000-0000-00009EE30000}"/>
    <cellStyle name="Standard 3 4 3 4" xfId="58307" xr:uid="{00000000-0005-0000-0000-00009FE30000}"/>
    <cellStyle name="Standard 3 4 4" xfId="58308" xr:uid="{00000000-0005-0000-0000-0000A0E30000}"/>
    <cellStyle name="Standard 3 4 4 2" xfId="58309" xr:uid="{00000000-0005-0000-0000-0000A1E30000}"/>
    <cellStyle name="Standard 3 4 4 2 2" xfId="58310" xr:uid="{00000000-0005-0000-0000-0000A2E30000}"/>
    <cellStyle name="Standard 3 4 4 3" xfId="58311" xr:uid="{00000000-0005-0000-0000-0000A3E30000}"/>
    <cellStyle name="Standard 3 4 5" xfId="58312" xr:uid="{00000000-0005-0000-0000-0000A4E30000}"/>
    <cellStyle name="Standard 3 4 6" xfId="58313" xr:uid="{00000000-0005-0000-0000-0000A5E30000}"/>
    <cellStyle name="Standard 3 4 7" xfId="58314" xr:uid="{00000000-0005-0000-0000-0000A6E30000}"/>
    <cellStyle name="Standard 3 4_Aug" xfId="58315" xr:uid="{00000000-0005-0000-0000-0000A7E30000}"/>
    <cellStyle name="Standard 3 5" xfId="58316" xr:uid="{00000000-0005-0000-0000-0000A8E30000}"/>
    <cellStyle name="Standard 3 5 2" xfId="58317" xr:uid="{00000000-0005-0000-0000-0000A9E30000}"/>
    <cellStyle name="Standard 3 5 2 2" xfId="58318" xr:uid="{00000000-0005-0000-0000-0000AAE30000}"/>
    <cellStyle name="Standard 3 5 2 2 2" xfId="58319" xr:uid="{00000000-0005-0000-0000-0000ABE30000}"/>
    <cellStyle name="Standard 3 5 2 2 2 2" xfId="58320" xr:uid="{00000000-0005-0000-0000-0000ACE30000}"/>
    <cellStyle name="Standard 3 5 2 2 3" xfId="58321" xr:uid="{00000000-0005-0000-0000-0000ADE30000}"/>
    <cellStyle name="Standard 3 5 2 3" xfId="58322" xr:uid="{00000000-0005-0000-0000-0000AEE30000}"/>
    <cellStyle name="Standard 3 5 2 3 2" xfId="58323" xr:uid="{00000000-0005-0000-0000-0000AFE30000}"/>
    <cellStyle name="Standard 3 5 2 4" xfId="58324" xr:uid="{00000000-0005-0000-0000-0000B0E30000}"/>
    <cellStyle name="Standard 3 5 3" xfId="58325" xr:uid="{00000000-0005-0000-0000-0000B1E30000}"/>
    <cellStyle name="Standard 3 5 3 2" xfId="58326" xr:uid="{00000000-0005-0000-0000-0000B2E30000}"/>
    <cellStyle name="Standard 3 5 3 2 2" xfId="58327" xr:uid="{00000000-0005-0000-0000-0000B3E30000}"/>
    <cellStyle name="Standard 3 5 3 3" xfId="58328" xr:uid="{00000000-0005-0000-0000-0000B4E30000}"/>
    <cellStyle name="Standard 3 5 4" xfId="58329" xr:uid="{00000000-0005-0000-0000-0000B5E30000}"/>
    <cellStyle name="Standard 3 5 4 2" xfId="58330" xr:uid="{00000000-0005-0000-0000-0000B6E30000}"/>
    <cellStyle name="Standard 3 5 5" xfId="58331" xr:uid="{00000000-0005-0000-0000-0000B7E30000}"/>
    <cellStyle name="Standard 3 5_Aug" xfId="58332" xr:uid="{00000000-0005-0000-0000-0000B8E30000}"/>
    <cellStyle name="Standard 3 6" xfId="58333" xr:uid="{00000000-0005-0000-0000-0000B9E30000}"/>
    <cellStyle name="Standard 3 6 2" xfId="58334" xr:uid="{00000000-0005-0000-0000-0000BAE30000}"/>
    <cellStyle name="Standard 3 6 2 2" xfId="58335" xr:uid="{00000000-0005-0000-0000-0000BBE30000}"/>
    <cellStyle name="Standard 3 6 2 2 2" xfId="58336" xr:uid="{00000000-0005-0000-0000-0000BCE30000}"/>
    <cellStyle name="Standard 3 6 2 3" xfId="58337" xr:uid="{00000000-0005-0000-0000-0000BDE30000}"/>
    <cellStyle name="Standard 3 6 2 3 2" xfId="58338" xr:uid="{00000000-0005-0000-0000-0000BEE30000}"/>
    <cellStyle name="Standard 3 6 2 4" xfId="58339" xr:uid="{00000000-0005-0000-0000-0000BFE30000}"/>
    <cellStyle name="Standard 3 6 2 4 2" xfId="58340" xr:uid="{00000000-0005-0000-0000-0000C0E30000}"/>
    <cellStyle name="Standard 3 6 2 5" xfId="58341" xr:uid="{00000000-0005-0000-0000-0000C1E30000}"/>
    <cellStyle name="Standard 3 6 3" xfId="58342" xr:uid="{00000000-0005-0000-0000-0000C2E30000}"/>
    <cellStyle name="Standard 3 6 3 2" xfId="58343" xr:uid="{00000000-0005-0000-0000-0000C3E30000}"/>
    <cellStyle name="Standard 3 6 4" xfId="58344" xr:uid="{00000000-0005-0000-0000-0000C4E30000}"/>
    <cellStyle name="Standard 3 6 4 2" xfId="58345" xr:uid="{00000000-0005-0000-0000-0000C5E30000}"/>
    <cellStyle name="Standard 3 6 5" xfId="58346" xr:uid="{00000000-0005-0000-0000-0000C6E30000}"/>
    <cellStyle name="Standard 3 7" xfId="58347" xr:uid="{00000000-0005-0000-0000-0000C7E30000}"/>
    <cellStyle name="Standard 3 7 2" xfId="58348" xr:uid="{00000000-0005-0000-0000-0000C8E30000}"/>
    <cellStyle name="Standard 3 7 2 2" xfId="58349" xr:uid="{00000000-0005-0000-0000-0000C9E30000}"/>
    <cellStyle name="Standard 3 7 2 2 2" xfId="58350" xr:uid="{00000000-0005-0000-0000-0000CAE30000}"/>
    <cellStyle name="Standard 3 7 2 3" xfId="58351" xr:uid="{00000000-0005-0000-0000-0000CBE30000}"/>
    <cellStyle name="Standard 3 7 2 3 2" xfId="58352" xr:uid="{00000000-0005-0000-0000-0000CCE30000}"/>
    <cellStyle name="Standard 3 7 2 4" xfId="58353" xr:uid="{00000000-0005-0000-0000-0000CDE30000}"/>
    <cellStyle name="Standard 3 7 3" xfId="58354" xr:uid="{00000000-0005-0000-0000-0000CEE30000}"/>
    <cellStyle name="Standard 3 7 3 2" xfId="58355" xr:uid="{00000000-0005-0000-0000-0000CFE30000}"/>
    <cellStyle name="Standard 3 7 3 2 2" xfId="58356" xr:uid="{00000000-0005-0000-0000-0000D0E30000}"/>
    <cellStyle name="Standard 3 7 3 3" xfId="58357" xr:uid="{00000000-0005-0000-0000-0000D1E30000}"/>
    <cellStyle name="Standard 3 7 4" xfId="58358" xr:uid="{00000000-0005-0000-0000-0000D2E30000}"/>
    <cellStyle name="Standard 3 7 4 2" xfId="58359" xr:uid="{00000000-0005-0000-0000-0000D3E30000}"/>
    <cellStyle name="Standard 3 7 5" xfId="58360" xr:uid="{00000000-0005-0000-0000-0000D4E30000}"/>
    <cellStyle name="Standard 3 8" xfId="58361" xr:uid="{00000000-0005-0000-0000-0000D5E30000}"/>
    <cellStyle name="Standard 3 8 2" xfId="58362" xr:uid="{00000000-0005-0000-0000-0000D6E30000}"/>
    <cellStyle name="Standard 3 9" xfId="58363" xr:uid="{00000000-0005-0000-0000-0000D7E30000}"/>
    <cellStyle name="Standard 3 9 2" xfId="58364" xr:uid="{00000000-0005-0000-0000-0000D8E30000}"/>
    <cellStyle name="Standard 3 9 2 2" xfId="58365" xr:uid="{00000000-0005-0000-0000-0000D9E30000}"/>
    <cellStyle name="Standard 3 9 3" xfId="58366" xr:uid="{00000000-0005-0000-0000-0000DAE30000}"/>
    <cellStyle name="Standard 3 9 3 2" xfId="58367" xr:uid="{00000000-0005-0000-0000-0000DBE30000}"/>
    <cellStyle name="Standard 3 9 4" xfId="58368" xr:uid="{00000000-0005-0000-0000-0000DCE30000}"/>
    <cellStyle name="Standard 3 9 4 2" xfId="58369" xr:uid="{00000000-0005-0000-0000-0000DDE30000}"/>
    <cellStyle name="Standard 3 9 5" xfId="58370" xr:uid="{00000000-0005-0000-0000-0000DEE30000}"/>
    <cellStyle name="Standard 3_Aug" xfId="58371" xr:uid="{00000000-0005-0000-0000-0000DFE30000}"/>
    <cellStyle name="Standard 30" xfId="58372" xr:uid="{00000000-0005-0000-0000-0000E0E30000}"/>
    <cellStyle name="Standard 30 2" xfId="58373" xr:uid="{00000000-0005-0000-0000-0000E1E30000}"/>
    <cellStyle name="Standard 30 2 2" xfId="58374" xr:uid="{00000000-0005-0000-0000-0000E2E30000}"/>
    <cellStyle name="Standard 30 2 2 2" xfId="58375" xr:uid="{00000000-0005-0000-0000-0000E3E30000}"/>
    <cellStyle name="Standard 30 2 3" xfId="58376" xr:uid="{00000000-0005-0000-0000-0000E4E30000}"/>
    <cellStyle name="Standard 30 3" xfId="58377" xr:uid="{00000000-0005-0000-0000-0000E5E30000}"/>
    <cellStyle name="Standard 30 3 2" xfId="58378" xr:uid="{00000000-0005-0000-0000-0000E6E30000}"/>
    <cellStyle name="Standard 30 4" xfId="58379" xr:uid="{00000000-0005-0000-0000-0000E7E30000}"/>
    <cellStyle name="Standard 30 5" xfId="58380" xr:uid="{00000000-0005-0000-0000-0000E8E30000}"/>
    <cellStyle name="Standard 30 5 2" xfId="58381" xr:uid="{00000000-0005-0000-0000-0000E9E30000}"/>
    <cellStyle name="Standard 30 6" xfId="58382" xr:uid="{00000000-0005-0000-0000-0000EAE30000}"/>
    <cellStyle name="Standard 30 7" xfId="58383" xr:uid="{00000000-0005-0000-0000-0000EBE30000}"/>
    <cellStyle name="Standard 31" xfId="58384" xr:uid="{00000000-0005-0000-0000-0000ECE30000}"/>
    <cellStyle name="Standard 31 2" xfId="58385" xr:uid="{00000000-0005-0000-0000-0000EDE30000}"/>
    <cellStyle name="Standard 31 2 2" xfId="58386" xr:uid="{00000000-0005-0000-0000-0000EEE30000}"/>
    <cellStyle name="Standard 31 3" xfId="58387" xr:uid="{00000000-0005-0000-0000-0000EFE30000}"/>
    <cellStyle name="Standard 31 3 2" xfId="58388" xr:uid="{00000000-0005-0000-0000-0000F0E30000}"/>
    <cellStyle name="Standard 31 4" xfId="58389" xr:uid="{00000000-0005-0000-0000-0000F1E30000}"/>
    <cellStyle name="Standard 31 4 2" xfId="58390" xr:uid="{00000000-0005-0000-0000-0000F2E30000}"/>
    <cellStyle name="Standard 31 5" xfId="58391" xr:uid="{00000000-0005-0000-0000-0000F3E30000}"/>
    <cellStyle name="Standard 31 6" xfId="58392" xr:uid="{00000000-0005-0000-0000-0000F4E30000}"/>
    <cellStyle name="Standard 32" xfId="58393" xr:uid="{00000000-0005-0000-0000-0000F5E30000}"/>
    <cellStyle name="Standard 32 2" xfId="58394" xr:uid="{00000000-0005-0000-0000-0000F6E30000}"/>
    <cellStyle name="Standard 32 2 2" xfId="58395" xr:uid="{00000000-0005-0000-0000-0000F7E30000}"/>
    <cellStyle name="Standard 32 3" xfId="58396" xr:uid="{00000000-0005-0000-0000-0000F8E30000}"/>
    <cellStyle name="Standard 32 3 2" xfId="58397" xr:uid="{00000000-0005-0000-0000-0000F9E30000}"/>
    <cellStyle name="Standard 33" xfId="58398" xr:uid="{00000000-0005-0000-0000-0000FAE30000}"/>
    <cellStyle name="Standard 33 2" xfId="58399" xr:uid="{00000000-0005-0000-0000-0000FBE30000}"/>
    <cellStyle name="Standard 33 2 2" xfId="58400" xr:uid="{00000000-0005-0000-0000-0000FCE30000}"/>
    <cellStyle name="Standard 33 3" xfId="58401" xr:uid="{00000000-0005-0000-0000-0000FDE30000}"/>
    <cellStyle name="Standard 33 3 2" xfId="58402" xr:uid="{00000000-0005-0000-0000-0000FEE30000}"/>
    <cellStyle name="Standard 34" xfId="58403" xr:uid="{00000000-0005-0000-0000-0000FFE30000}"/>
    <cellStyle name="Standard 34 2" xfId="58404" xr:uid="{00000000-0005-0000-0000-000000E40000}"/>
    <cellStyle name="Standard 34 2 2" xfId="58405" xr:uid="{00000000-0005-0000-0000-000001E40000}"/>
    <cellStyle name="Standard 34 3" xfId="58406" xr:uid="{00000000-0005-0000-0000-000002E40000}"/>
    <cellStyle name="Standard 34 3 2" xfId="58407" xr:uid="{00000000-0005-0000-0000-000003E40000}"/>
    <cellStyle name="Standard 35" xfId="58408" xr:uid="{00000000-0005-0000-0000-000004E40000}"/>
    <cellStyle name="Standard 35 2" xfId="58409" xr:uid="{00000000-0005-0000-0000-000005E40000}"/>
    <cellStyle name="Standard 35 2 2" xfId="58410" xr:uid="{00000000-0005-0000-0000-000006E40000}"/>
    <cellStyle name="Standard 35 3" xfId="58411" xr:uid="{00000000-0005-0000-0000-000007E40000}"/>
    <cellStyle name="Standard 35 3 2" xfId="58412" xr:uid="{00000000-0005-0000-0000-000008E40000}"/>
    <cellStyle name="Standard 35 4" xfId="58413" xr:uid="{00000000-0005-0000-0000-000009E40000}"/>
    <cellStyle name="Standard 35 4 2" xfId="58414" xr:uid="{00000000-0005-0000-0000-00000AE40000}"/>
    <cellStyle name="Standard 36" xfId="58415" xr:uid="{00000000-0005-0000-0000-00000BE40000}"/>
    <cellStyle name="Standard 36 2" xfId="58416" xr:uid="{00000000-0005-0000-0000-00000CE40000}"/>
    <cellStyle name="Standard 36 2 2" xfId="58417" xr:uid="{00000000-0005-0000-0000-00000DE40000}"/>
    <cellStyle name="Standard 36 3" xfId="58418" xr:uid="{00000000-0005-0000-0000-00000EE40000}"/>
    <cellStyle name="Standard 37" xfId="58419" xr:uid="{00000000-0005-0000-0000-00000FE40000}"/>
    <cellStyle name="Standard 37 2" xfId="58420" xr:uid="{00000000-0005-0000-0000-000010E40000}"/>
    <cellStyle name="Standard 37 2 2" xfId="58421" xr:uid="{00000000-0005-0000-0000-000011E40000}"/>
    <cellStyle name="Standard 37 3" xfId="58422" xr:uid="{00000000-0005-0000-0000-000012E40000}"/>
    <cellStyle name="Standard 38" xfId="58423" xr:uid="{00000000-0005-0000-0000-000013E40000}"/>
    <cellStyle name="Standard 38 2" xfId="58424" xr:uid="{00000000-0005-0000-0000-000014E40000}"/>
    <cellStyle name="Standard 38 2 2" xfId="58425" xr:uid="{00000000-0005-0000-0000-000015E40000}"/>
    <cellStyle name="Standard 38 3" xfId="58426" xr:uid="{00000000-0005-0000-0000-000016E40000}"/>
    <cellStyle name="Standard 38 3 2" xfId="58427" xr:uid="{00000000-0005-0000-0000-000017E40000}"/>
    <cellStyle name="Standard 38 4" xfId="58428" xr:uid="{00000000-0005-0000-0000-000018E40000}"/>
    <cellStyle name="Standard 39" xfId="58429" xr:uid="{00000000-0005-0000-0000-000019E40000}"/>
    <cellStyle name="Standard 39 2" xfId="58430" xr:uid="{00000000-0005-0000-0000-00001AE40000}"/>
    <cellStyle name="Standard 39 2 2" xfId="58431" xr:uid="{00000000-0005-0000-0000-00001BE40000}"/>
    <cellStyle name="Standard 39 3" xfId="58432" xr:uid="{00000000-0005-0000-0000-00001CE40000}"/>
    <cellStyle name="Standard 4" xfId="117" xr:uid="{00000000-0005-0000-0000-00001DE40000}"/>
    <cellStyle name="Standard 4 10" xfId="58433" xr:uid="{00000000-0005-0000-0000-00001EE40000}"/>
    <cellStyle name="Standard 4 10 2" xfId="58434" xr:uid="{00000000-0005-0000-0000-00001FE40000}"/>
    <cellStyle name="Standard 4 10 2 2" xfId="58435" xr:uid="{00000000-0005-0000-0000-000020E40000}"/>
    <cellStyle name="Standard 4 10 3" xfId="58436" xr:uid="{00000000-0005-0000-0000-000021E40000}"/>
    <cellStyle name="Standard 4 10 3 2" xfId="58437" xr:uid="{00000000-0005-0000-0000-000022E40000}"/>
    <cellStyle name="Standard 4 10 4" xfId="58438" xr:uid="{00000000-0005-0000-0000-000023E40000}"/>
    <cellStyle name="Standard 4 10 4 2" xfId="58439" xr:uid="{00000000-0005-0000-0000-000024E40000}"/>
    <cellStyle name="Standard 4 10 5" xfId="58440" xr:uid="{00000000-0005-0000-0000-000025E40000}"/>
    <cellStyle name="Standard 4 11" xfId="58441" xr:uid="{00000000-0005-0000-0000-000026E40000}"/>
    <cellStyle name="Standard 4 11 2" xfId="58442" xr:uid="{00000000-0005-0000-0000-000027E40000}"/>
    <cellStyle name="Standard 4 11 2 2" xfId="58443" xr:uid="{00000000-0005-0000-0000-000028E40000}"/>
    <cellStyle name="Standard 4 11 3" xfId="58444" xr:uid="{00000000-0005-0000-0000-000029E40000}"/>
    <cellStyle name="Standard 4 11 3 2" xfId="58445" xr:uid="{00000000-0005-0000-0000-00002AE40000}"/>
    <cellStyle name="Standard 4 11 4" xfId="58446" xr:uid="{00000000-0005-0000-0000-00002BE40000}"/>
    <cellStyle name="Standard 4 11 4 2" xfId="58447" xr:uid="{00000000-0005-0000-0000-00002CE40000}"/>
    <cellStyle name="Standard 4 11 5" xfId="58448" xr:uid="{00000000-0005-0000-0000-00002DE40000}"/>
    <cellStyle name="Standard 4 12" xfId="58449" xr:uid="{00000000-0005-0000-0000-00002EE40000}"/>
    <cellStyle name="Standard 4 12 2" xfId="58450" xr:uid="{00000000-0005-0000-0000-00002FE40000}"/>
    <cellStyle name="Standard 4 12 2 2" xfId="58451" xr:uid="{00000000-0005-0000-0000-000030E40000}"/>
    <cellStyle name="Standard 4 12 3" xfId="58452" xr:uid="{00000000-0005-0000-0000-000031E40000}"/>
    <cellStyle name="Standard 4 12 3 2" xfId="58453" xr:uid="{00000000-0005-0000-0000-000032E40000}"/>
    <cellStyle name="Standard 4 12 4" xfId="58454" xr:uid="{00000000-0005-0000-0000-000033E40000}"/>
    <cellStyle name="Standard 4 12 4 2" xfId="58455" xr:uid="{00000000-0005-0000-0000-000034E40000}"/>
    <cellStyle name="Standard 4 13" xfId="58456" xr:uid="{00000000-0005-0000-0000-000035E40000}"/>
    <cellStyle name="Standard 4 13 2" xfId="58457" xr:uid="{00000000-0005-0000-0000-000036E40000}"/>
    <cellStyle name="Standard 4 13 2 2" xfId="58458" xr:uid="{00000000-0005-0000-0000-000037E40000}"/>
    <cellStyle name="Standard 4 14" xfId="58459" xr:uid="{00000000-0005-0000-0000-000038E40000}"/>
    <cellStyle name="Standard 4 14 2" xfId="58460" xr:uid="{00000000-0005-0000-0000-000039E40000}"/>
    <cellStyle name="Standard 4 15" xfId="58461" xr:uid="{00000000-0005-0000-0000-00003AE40000}"/>
    <cellStyle name="Standard 4 16" xfId="58462" xr:uid="{00000000-0005-0000-0000-00003BE40000}"/>
    <cellStyle name="Standard 4 2" xfId="192" xr:uid="{00000000-0005-0000-0000-00003CE40000}"/>
    <cellStyle name="Standard 4 2 10" xfId="58463" xr:uid="{00000000-0005-0000-0000-00003DE40000}"/>
    <cellStyle name="Standard 4 2 10 2" xfId="58464" xr:uid="{00000000-0005-0000-0000-00003EE40000}"/>
    <cellStyle name="Standard 4 2 11" xfId="58465" xr:uid="{00000000-0005-0000-0000-00003FE40000}"/>
    <cellStyle name="Standard 4 2 11 2" xfId="58466" xr:uid="{00000000-0005-0000-0000-000040E40000}"/>
    <cellStyle name="Standard 4 2 12" xfId="58467" xr:uid="{00000000-0005-0000-0000-000041E40000}"/>
    <cellStyle name="Standard 4 2 12 2" xfId="58468" xr:uid="{00000000-0005-0000-0000-000042E40000}"/>
    <cellStyle name="Standard 4 2 13" xfId="58469" xr:uid="{00000000-0005-0000-0000-000043E40000}"/>
    <cellStyle name="Standard 4 2 14" xfId="58470" xr:uid="{00000000-0005-0000-0000-000044E40000}"/>
    <cellStyle name="Standard 4 2 2" xfId="58471" xr:uid="{00000000-0005-0000-0000-000045E40000}"/>
    <cellStyle name="Standard 4 2 2 2" xfId="58472" xr:uid="{00000000-0005-0000-0000-000046E40000}"/>
    <cellStyle name="Standard 4 2 2 2 2" xfId="58473" xr:uid="{00000000-0005-0000-0000-000047E40000}"/>
    <cellStyle name="Standard 4 2 2 2 2 2" xfId="58474" xr:uid="{00000000-0005-0000-0000-000048E40000}"/>
    <cellStyle name="Standard 4 2 2 2 2 2 2" xfId="58475" xr:uid="{00000000-0005-0000-0000-000049E40000}"/>
    <cellStyle name="Standard 4 2 2 2 2 2 2 2" xfId="58476" xr:uid="{00000000-0005-0000-0000-00004AE40000}"/>
    <cellStyle name="Standard 4 2 2 2 2 2 3" xfId="58477" xr:uid="{00000000-0005-0000-0000-00004BE40000}"/>
    <cellStyle name="Standard 4 2 2 2 2 3" xfId="58478" xr:uid="{00000000-0005-0000-0000-00004CE40000}"/>
    <cellStyle name="Standard 4 2 2 2 2 3 2" xfId="58479" xr:uid="{00000000-0005-0000-0000-00004DE40000}"/>
    <cellStyle name="Standard 4 2 2 2 2 4" xfId="58480" xr:uid="{00000000-0005-0000-0000-00004EE40000}"/>
    <cellStyle name="Standard 4 2 2 2 3" xfId="58481" xr:uid="{00000000-0005-0000-0000-00004FE40000}"/>
    <cellStyle name="Standard 4 2 2 2 3 2" xfId="58482" xr:uid="{00000000-0005-0000-0000-000050E40000}"/>
    <cellStyle name="Standard 4 2 2 2 4" xfId="58483" xr:uid="{00000000-0005-0000-0000-000051E40000}"/>
    <cellStyle name="Standard 4 2 2 2 4 2" xfId="58484" xr:uid="{00000000-0005-0000-0000-000052E40000}"/>
    <cellStyle name="Standard 4 2 2 2 5" xfId="58485" xr:uid="{00000000-0005-0000-0000-000053E40000}"/>
    <cellStyle name="Standard 4 2 2 2 6" xfId="58486" xr:uid="{00000000-0005-0000-0000-000054E40000}"/>
    <cellStyle name="Standard 4 2 2 2 6 2" xfId="58487" xr:uid="{00000000-0005-0000-0000-000055E40000}"/>
    <cellStyle name="Standard 4 2 2 2_Aug" xfId="58488" xr:uid="{00000000-0005-0000-0000-000056E40000}"/>
    <cellStyle name="Standard 4 2 2 3" xfId="58489" xr:uid="{00000000-0005-0000-0000-000057E40000}"/>
    <cellStyle name="Standard 4 2 2 3 2" xfId="58490" xr:uid="{00000000-0005-0000-0000-000058E40000}"/>
    <cellStyle name="Standard 4 2 2 3 2 2" xfId="58491" xr:uid="{00000000-0005-0000-0000-000059E40000}"/>
    <cellStyle name="Standard 4 2 2 3 3" xfId="58492" xr:uid="{00000000-0005-0000-0000-00005AE40000}"/>
    <cellStyle name="Standard 4 2 2 3 3 2" xfId="58493" xr:uid="{00000000-0005-0000-0000-00005BE40000}"/>
    <cellStyle name="Standard 4 2 2 3 4" xfId="58494" xr:uid="{00000000-0005-0000-0000-00005CE40000}"/>
    <cellStyle name="Standard 4 2 2 3 5" xfId="58495" xr:uid="{00000000-0005-0000-0000-00005DE40000}"/>
    <cellStyle name="Standard 4 2 2 3 6" xfId="58496" xr:uid="{00000000-0005-0000-0000-00005EE40000}"/>
    <cellStyle name="Standard 4 2 2 4" xfId="58497" xr:uid="{00000000-0005-0000-0000-00005FE40000}"/>
    <cellStyle name="Standard 4 2 2 4 2" xfId="58498" xr:uid="{00000000-0005-0000-0000-000060E40000}"/>
    <cellStyle name="Standard 4 2 2 4 2 2" xfId="58499" xr:uid="{00000000-0005-0000-0000-000061E40000}"/>
    <cellStyle name="Standard 4 2 2 4 2 2 2" xfId="58500" xr:uid="{00000000-0005-0000-0000-000062E40000}"/>
    <cellStyle name="Standard 4 2 2 4 2 3" xfId="58501" xr:uid="{00000000-0005-0000-0000-000063E40000}"/>
    <cellStyle name="Standard 4 2 2 4 3" xfId="58502" xr:uid="{00000000-0005-0000-0000-000064E40000}"/>
    <cellStyle name="Standard 4 2 2 5" xfId="58503" xr:uid="{00000000-0005-0000-0000-000065E40000}"/>
    <cellStyle name="Standard 4 2 2 5 2" xfId="58504" xr:uid="{00000000-0005-0000-0000-000066E40000}"/>
    <cellStyle name="Standard 4 2 2 5 2 2" xfId="58505" xr:uid="{00000000-0005-0000-0000-000067E40000}"/>
    <cellStyle name="Standard 4 2 2 5 3" xfId="58506" xr:uid="{00000000-0005-0000-0000-000068E40000}"/>
    <cellStyle name="Standard 4 2 2 6" xfId="58507" xr:uid="{00000000-0005-0000-0000-000069E40000}"/>
    <cellStyle name="Standard 4 2 2 6 2" xfId="58508" xr:uid="{00000000-0005-0000-0000-00006AE40000}"/>
    <cellStyle name="Standard 4 2 2 7" xfId="58509" xr:uid="{00000000-0005-0000-0000-00006BE40000}"/>
    <cellStyle name="Standard 4 2 2 8" xfId="58510" xr:uid="{00000000-0005-0000-0000-00006CE40000}"/>
    <cellStyle name="Standard 4 2 2 8 2" xfId="58511" xr:uid="{00000000-0005-0000-0000-00006DE40000}"/>
    <cellStyle name="Standard 4 2 2_Aug" xfId="58512" xr:uid="{00000000-0005-0000-0000-00006EE40000}"/>
    <cellStyle name="Standard 4 2 3" xfId="58513" xr:uid="{00000000-0005-0000-0000-00006FE40000}"/>
    <cellStyle name="Standard 4 2 3 2" xfId="58514" xr:uid="{00000000-0005-0000-0000-000070E40000}"/>
    <cellStyle name="Standard 4 2 3 2 2" xfId="58515" xr:uid="{00000000-0005-0000-0000-000071E40000}"/>
    <cellStyle name="Standard 4 2 3 2 2 2" xfId="58516" xr:uid="{00000000-0005-0000-0000-000072E40000}"/>
    <cellStyle name="Standard 4 2 3 2 3" xfId="58517" xr:uid="{00000000-0005-0000-0000-000073E40000}"/>
    <cellStyle name="Standard 4 2 3 2 4" xfId="58518" xr:uid="{00000000-0005-0000-0000-000074E40000}"/>
    <cellStyle name="Standard 4 2 3 3" xfId="58519" xr:uid="{00000000-0005-0000-0000-000075E40000}"/>
    <cellStyle name="Standard 4 2 3 3 2" xfId="58520" xr:uid="{00000000-0005-0000-0000-000076E40000}"/>
    <cellStyle name="Standard 4 2 3 3 2 2" xfId="58521" xr:uid="{00000000-0005-0000-0000-000077E40000}"/>
    <cellStyle name="Standard 4 2 3 3 2 2 2" xfId="58522" xr:uid="{00000000-0005-0000-0000-000078E40000}"/>
    <cellStyle name="Standard 4 2 3 3 2 3" xfId="58523" xr:uid="{00000000-0005-0000-0000-000079E40000}"/>
    <cellStyle name="Standard 4 2 3 3 3" xfId="58524" xr:uid="{00000000-0005-0000-0000-00007AE40000}"/>
    <cellStyle name="Standard 4 2 3 4" xfId="58525" xr:uid="{00000000-0005-0000-0000-00007BE40000}"/>
    <cellStyle name="Standard 4 2 3 4 2" xfId="58526" xr:uid="{00000000-0005-0000-0000-00007CE40000}"/>
    <cellStyle name="Standard 4 2 3 5" xfId="58527" xr:uid="{00000000-0005-0000-0000-00007DE40000}"/>
    <cellStyle name="Standard 4 2 3 5 2" xfId="58528" xr:uid="{00000000-0005-0000-0000-00007EE40000}"/>
    <cellStyle name="Standard 4 2 3_Aug" xfId="58529" xr:uid="{00000000-0005-0000-0000-00007FE40000}"/>
    <cellStyle name="Standard 4 2 4" xfId="58530" xr:uid="{00000000-0005-0000-0000-000080E40000}"/>
    <cellStyle name="Standard 4 2 4 2" xfId="58531" xr:uid="{00000000-0005-0000-0000-000081E40000}"/>
    <cellStyle name="Standard 4 2 4 2 2" xfId="58532" xr:uid="{00000000-0005-0000-0000-000082E40000}"/>
    <cellStyle name="Standard 4 2 4 2 2 2" xfId="58533" xr:uid="{00000000-0005-0000-0000-000083E40000}"/>
    <cellStyle name="Standard 4 2 4 2 3" xfId="58534" xr:uid="{00000000-0005-0000-0000-000084E40000}"/>
    <cellStyle name="Standard 4 2 4 3" xfId="58535" xr:uid="{00000000-0005-0000-0000-000085E40000}"/>
    <cellStyle name="Standard 4 2 4 3 2" xfId="58536" xr:uid="{00000000-0005-0000-0000-000086E40000}"/>
    <cellStyle name="Standard 4 2 4 3 2 2" xfId="58537" xr:uid="{00000000-0005-0000-0000-000087E40000}"/>
    <cellStyle name="Standard 4 2 4 3 3" xfId="58538" xr:uid="{00000000-0005-0000-0000-000088E40000}"/>
    <cellStyle name="Standard 4 2 4 4" xfId="58539" xr:uid="{00000000-0005-0000-0000-000089E40000}"/>
    <cellStyle name="Standard 4 2 4 5" xfId="58540" xr:uid="{00000000-0005-0000-0000-00008AE40000}"/>
    <cellStyle name="Standard 4 2 4 5 2" xfId="58541" xr:uid="{00000000-0005-0000-0000-00008BE40000}"/>
    <cellStyle name="Standard 4 2 4 6" xfId="58542" xr:uid="{00000000-0005-0000-0000-00008CE40000}"/>
    <cellStyle name="Standard 4 2 4_Aug" xfId="58543" xr:uid="{00000000-0005-0000-0000-00008DE40000}"/>
    <cellStyle name="Standard 4 2 5" xfId="58544" xr:uid="{00000000-0005-0000-0000-00008EE40000}"/>
    <cellStyle name="Standard 4 2 5 2" xfId="58545" xr:uid="{00000000-0005-0000-0000-00008FE40000}"/>
    <cellStyle name="Standard 4 2 5 2 2" xfId="58546" xr:uid="{00000000-0005-0000-0000-000090E40000}"/>
    <cellStyle name="Standard 4 2 5 2 2 2" xfId="58547" xr:uid="{00000000-0005-0000-0000-000091E40000}"/>
    <cellStyle name="Standard 4 2 5 2 3" xfId="58548" xr:uid="{00000000-0005-0000-0000-000092E40000}"/>
    <cellStyle name="Standard 4 2 5 3" xfId="58549" xr:uid="{00000000-0005-0000-0000-000093E40000}"/>
    <cellStyle name="Standard 4 2 5 3 2" xfId="58550" xr:uid="{00000000-0005-0000-0000-000094E40000}"/>
    <cellStyle name="Standard 4 2 5 4" xfId="58551" xr:uid="{00000000-0005-0000-0000-000095E40000}"/>
    <cellStyle name="Standard 4 2 5 5" xfId="58552" xr:uid="{00000000-0005-0000-0000-000096E40000}"/>
    <cellStyle name="Standard 4 2 6" xfId="58553" xr:uid="{00000000-0005-0000-0000-000097E40000}"/>
    <cellStyle name="Standard 4 2 6 2" xfId="58554" xr:uid="{00000000-0005-0000-0000-000098E40000}"/>
    <cellStyle name="Standard 4 2 6 2 2" xfId="58555" xr:uid="{00000000-0005-0000-0000-000099E40000}"/>
    <cellStyle name="Standard 4 2 6 2 2 2" xfId="58556" xr:uid="{00000000-0005-0000-0000-00009AE40000}"/>
    <cellStyle name="Standard 4 2 6 2 3" xfId="58557" xr:uid="{00000000-0005-0000-0000-00009BE40000}"/>
    <cellStyle name="Standard 4 2 6 2 3 2" xfId="58558" xr:uid="{00000000-0005-0000-0000-00009CE40000}"/>
    <cellStyle name="Standard 4 2 6 2 4" xfId="58559" xr:uid="{00000000-0005-0000-0000-00009DE40000}"/>
    <cellStyle name="Standard 4 2 6 3" xfId="58560" xr:uid="{00000000-0005-0000-0000-00009EE40000}"/>
    <cellStyle name="Standard 4 2 6 3 2" xfId="58561" xr:uid="{00000000-0005-0000-0000-00009FE40000}"/>
    <cellStyle name="Standard 4 2 6 4" xfId="58562" xr:uid="{00000000-0005-0000-0000-0000A0E40000}"/>
    <cellStyle name="Standard 4 2 7" xfId="58563" xr:uid="{00000000-0005-0000-0000-0000A1E40000}"/>
    <cellStyle name="Standard 4 2 7 2" xfId="58564" xr:uid="{00000000-0005-0000-0000-0000A2E40000}"/>
    <cellStyle name="Standard 4 2 7 2 2" xfId="58565" xr:uid="{00000000-0005-0000-0000-0000A3E40000}"/>
    <cellStyle name="Standard 4 2 7 3" xfId="58566" xr:uid="{00000000-0005-0000-0000-0000A4E40000}"/>
    <cellStyle name="Standard 4 2 7 3 2" xfId="58567" xr:uid="{00000000-0005-0000-0000-0000A5E40000}"/>
    <cellStyle name="Standard 4 2 7 4" xfId="58568" xr:uid="{00000000-0005-0000-0000-0000A6E40000}"/>
    <cellStyle name="Standard 4 2 7 4 2" xfId="58569" xr:uid="{00000000-0005-0000-0000-0000A7E40000}"/>
    <cellStyle name="Standard 4 2 7 5" xfId="58570" xr:uid="{00000000-0005-0000-0000-0000A8E40000}"/>
    <cellStyle name="Standard 4 2 8" xfId="58571" xr:uid="{00000000-0005-0000-0000-0000A9E40000}"/>
    <cellStyle name="Standard 4 2 8 2" xfId="58572" xr:uid="{00000000-0005-0000-0000-0000AAE40000}"/>
    <cellStyle name="Standard 4 2 8 3" xfId="58573" xr:uid="{00000000-0005-0000-0000-0000ABE40000}"/>
    <cellStyle name="Standard 4 2 9" xfId="58574" xr:uid="{00000000-0005-0000-0000-0000ACE40000}"/>
    <cellStyle name="Standard 4 2 9 2" xfId="58575" xr:uid="{00000000-0005-0000-0000-0000ADE40000}"/>
    <cellStyle name="Standard 4 2 9 2 2" xfId="58576" xr:uid="{00000000-0005-0000-0000-0000AEE40000}"/>
    <cellStyle name="Standard 4 2_Aug" xfId="58577" xr:uid="{00000000-0005-0000-0000-0000AFE40000}"/>
    <cellStyle name="Standard 4 3" xfId="58578" xr:uid="{00000000-0005-0000-0000-0000B0E40000}"/>
    <cellStyle name="Standard 4 3 10" xfId="58579" xr:uid="{00000000-0005-0000-0000-0000B1E40000}"/>
    <cellStyle name="Standard 4 3 10 2" xfId="58580" xr:uid="{00000000-0005-0000-0000-0000B2E40000}"/>
    <cellStyle name="Standard 4 3 11" xfId="58581" xr:uid="{00000000-0005-0000-0000-0000B3E40000}"/>
    <cellStyle name="Standard 4 3 12" xfId="58582" xr:uid="{00000000-0005-0000-0000-0000B4E40000}"/>
    <cellStyle name="Standard 4 3 13" xfId="58583" xr:uid="{00000000-0005-0000-0000-0000B5E40000}"/>
    <cellStyle name="Standard 4 3 14" xfId="58584" xr:uid="{00000000-0005-0000-0000-0000B6E40000}"/>
    <cellStyle name="Standard 4 3 14 2" xfId="58585" xr:uid="{00000000-0005-0000-0000-0000B7E40000}"/>
    <cellStyle name="Standard 4 3 2" xfId="58586" xr:uid="{00000000-0005-0000-0000-0000B8E40000}"/>
    <cellStyle name="Standard 4 3 2 10" xfId="58587" xr:uid="{00000000-0005-0000-0000-0000B9E40000}"/>
    <cellStyle name="Standard 4 3 2 2" xfId="58588" xr:uid="{00000000-0005-0000-0000-0000BAE40000}"/>
    <cellStyle name="Standard 4 3 2 2 2" xfId="58589" xr:uid="{00000000-0005-0000-0000-0000BBE40000}"/>
    <cellStyle name="Standard 4 3 2 2 2 2" xfId="58590" xr:uid="{00000000-0005-0000-0000-0000BCE40000}"/>
    <cellStyle name="Standard 4 3 2 2 2 2 2" xfId="58591" xr:uid="{00000000-0005-0000-0000-0000BDE40000}"/>
    <cellStyle name="Standard 4 3 2 2 2 3" xfId="58592" xr:uid="{00000000-0005-0000-0000-0000BEE40000}"/>
    <cellStyle name="Standard 4 3 2 2 2 4" xfId="58593" xr:uid="{00000000-0005-0000-0000-0000BFE40000}"/>
    <cellStyle name="Standard 4 3 2 2 3" xfId="58594" xr:uid="{00000000-0005-0000-0000-0000C0E40000}"/>
    <cellStyle name="Standard 4 3 2 2 3 2" xfId="58595" xr:uid="{00000000-0005-0000-0000-0000C1E40000}"/>
    <cellStyle name="Standard 4 3 2 2 4" xfId="58596" xr:uid="{00000000-0005-0000-0000-0000C2E40000}"/>
    <cellStyle name="Standard 4 3 2 2 4 2" xfId="58597" xr:uid="{00000000-0005-0000-0000-0000C3E40000}"/>
    <cellStyle name="Standard 4 3 2 2 5" xfId="58598" xr:uid="{00000000-0005-0000-0000-0000C4E40000}"/>
    <cellStyle name="Standard 4 3 2 2 6" xfId="58599" xr:uid="{00000000-0005-0000-0000-0000C5E40000}"/>
    <cellStyle name="Standard 4 3 2 3" xfId="58600" xr:uid="{00000000-0005-0000-0000-0000C6E40000}"/>
    <cellStyle name="Standard 4 3 2 3 2" xfId="58601" xr:uid="{00000000-0005-0000-0000-0000C7E40000}"/>
    <cellStyle name="Standard 4 3 2 3 2 2" xfId="58602" xr:uid="{00000000-0005-0000-0000-0000C8E40000}"/>
    <cellStyle name="Standard 4 3 2 3 2 2 2" xfId="58603" xr:uid="{00000000-0005-0000-0000-0000C9E40000}"/>
    <cellStyle name="Standard 4 3 2 3 2 3" xfId="58604" xr:uid="{00000000-0005-0000-0000-0000CAE40000}"/>
    <cellStyle name="Standard 4 3 2 3 3" xfId="58605" xr:uid="{00000000-0005-0000-0000-0000CBE40000}"/>
    <cellStyle name="Standard 4 3 2 3 3 2" xfId="58606" xr:uid="{00000000-0005-0000-0000-0000CCE40000}"/>
    <cellStyle name="Standard 4 3 2 3 4" xfId="58607" xr:uid="{00000000-0005-0000-0000-0000CDE40000}"/>
    <cellStyle name="Standard 4 3 2 3 5" xfId="58608" xr:uid="{00000000-0005-0000-0000-0000CEE40000}"/>
    <cellStyle name="Standard 4 3 2 4" xfId="58609" xr:uid="{00000000-0005-0000-0000-0000CFE40000}"/>
    <cellStyle name="Standard 4 3 2 4 2" xfId="58610" xr:uid="{00000000-0005-0000-0000-0000D0E40000}"/>
    <cellStyle name="Standard 4 3 2 4 2 2" xfId="58611" xr:uid="{00000000-0005-0000-0000-0000D1E40000}"/>
    <cellStyle name="Standard 4 3 2 4 3" xfId="58612" xr:uid="{00000000-0005-0000-0000-0000D2E40000}"/>
    <cellStyle name="Standard 4 3 2 5" xfId="58613" xr:uid="{00000000-0005-0000-0000-0000D3E40000}"/>
    <cellStyle name="Standard 4 3 2 5 2" xfId="58614" xr:uid="{00000000-0005-0000-0000-0000D4E40000}"/>
    <cellStyle name="Standard 4 3 2 6" xfId="58615" xr:uid="{00000000-0005-0000-0000-0000D5E40000}"/>
    <cellStyle name="Standard 4 3 2 6 2" xfId="58616" xr:uid="{00000000-0005-0000-0000-0000D6E40000}"/>
    <cellStyle name="Standard 4 3 2 7" xfId="58617" xr:uid="{00000000-0005-0000-0000-0000D7E40000}"/>
    <cellStyle name="Standard 4 3 2 7 2" xfId="58618" xr:uid="{00000000-0005-0000-0000-0000D8E40000}"/>
    <cellStyle name="Standard 4 3 2 8" xfId="58619" xr:uid="{00000000-0005-0000-0000-0000D9E40000}"/>
    <cellStyle name="Standard 4 3 2 9" xfId="58620" xr:uid="{00000000-0005-0000-0000-0000DAE40000}"/>
    <cellStyle name="Standard 4 3 2_Aug" xfId="58621" xr:uid="{00000000-0005-0000-0000-0000DBE40000}"/>
    <cellStyle name="Standard 4 3 3" xfId="58622" xr:uid="{00000000-0005-0000-0000-0000DCE40000}"/>
    <cellStyle name="Standard 4 3 3 2" xfId="58623" xr:uid="{00000000-0005-0000-0000-0000DDE40000}"/>
    <cellStyle name="Standard 4 3 3 2 2" xfId="58624" xr:uid="{00000000-0005-0000-0000-0000DEE40000}"/>
    <cellStyle name="Standard 4 3 3 2 2 2" xfId="58625" xr:uid="{00000000-0005-0000-0000-0000DFE40000}"/>
    <cellStyle name="Standard 4 3 3 2 3" xfId="58626" xr:uid="{00000000-0005-0000-0000-0000E0E40000}"/>
    <cellStyle name="Standard 4 3 3 2 4" xfId="58627" xr:uid="{00000000-0005-0000-0000-0000E1E40000}"/>
    <cellStyle name="Standard 4 3 3 3" xfId="58628" xr:uid="{00000000-0005-0000-0000-0000E2E40000}"/>
    <cellStyle name="Standard 4 3 3 3 2" xfId="58629" xr:uid="{00000000-0005-0000-0000-0000E3E40000}"/>
    <cellStyle name="Standard 4 3 3 3 3" xfId="58630" xr:uid="{00000000-0005-0000-0000-0000E4E40000}"/>
    <cellStyle name="Standard 4 3 3 3 4" xfId="58631" xr:uid="{00000000-0005-0000-0000-0000E5E40000}"/>
    <cellStyle name="Standard 4 3 3 4" xfId="58632" xr:uid="{00000000-0005-0000-0000-0000E6E40000}"/>
    <cellStyle name="Standard 4 3 3 4 2" xfId="58633" xr:uid="{00000000-0005-0000-0000-0000E7E40000}"/>
    <cellStyle name="Standard 4 3 3 5" xfId="58634" xr:uid="{00000000-0005-0000-0000-0000E8E40000}"/>
    <cellStyle name="Standard 4 3 3 6" xfId="58635" xr:uid="{00000000-0005-0000-0000-0000E9E40000}"/>
    <cellStyle name="Standard 4 3 4" xfId="58636" xr:uid="{00000000-0005-0000-0000-0000EAE40000}"/>
    <cellStyle name="Standard 4 3 4 2" xfId="58637" xr:uid="{00000000-0005-0000-0000-0000EBE40000}"/>
    <cellStyle name="Standard 4 3 4 2 2" xfId="58638" xr:uid="{00000000-0005-0000-0000-0000ECE40000}"/>
    <cellStyle name="Standard 4 3 4 2 2 2" xfId="58639" xr:uid="{00000000-0005-0000-0000-0000EDE40000}"/>
    <cellStyle name="Standard 4 3 4 2 3" xfId="58640" xr:uid="{00000000-0005-0000-0000-0000EEE40000}"/>
    <cellStyle name="Standard 4 3 4 2 4" xfId="58641" xr:uid="{00000000-0005-0000-0000-0000EFE40000}"/>
    <cellStyle name="Standard 4 3 4 2 5" xfId="58642" xr:uid="{00000000-0005-0000-0000-0000F0E40000}"/>
    <cellStyle name="Standard 4 3 4 2 5 2" xfId="58643" xr:uid="{00000000-0005-0000-0000-0000F1E40000}"/>
    <cellStyle name="Standard 4 3 4 2 6" xfId="58644" xr:uid="{00000000-0005-0000-0000-0000F2E40000}"/>
    <cellStyle name="Standard 4 3 4 3" xfId="58645" xr:uid="{00000000-0005-0000-0000-0000F3E40000}"/>
    <cellStyle name="Standard 4 3 4 3 2" xfId="58646" xr:uid="{00000000-0005-0000-0000-0000F4E40000}"/>
    <cellStyle name="Standard 4 3 4 4" xfId="58647" xr:uid="{00000000-0005-0000-0000-0000F5E40000}"/>
    <cellStyle name="Standard 4 3 4 5" xfId="58648" xr:uid="{00000000-0005-0000-0000-0000F6E40000}"/>
    <cellStyle name="Standard 4 3 4 6" xfId="58649" xr:uid="{00000000-0005-0000-0000-0000F7E40000}"/>
    <cellStyle name="Standard 4 3 5" xfId="58650" xr:uid="{00000000-0005-0000-0000-0000F8E40000}"/>
    <cellStyle name="Standard 4 3 5 2" xfId="58651" xr:uid="{00000000-0005-0000-0000-0000F9E40000}"/>
    <cellStyle name="Standard 4 3 5 2 2" xfId="58652" xr:uid="{00000000-0005-0000-0000-0000FAE40000}"/>
    <cellStyle name="Standard 4 3 5 3" xfId="58653" xr:uid="{00000000-0005-0000-0000-0000FBE40000}"/>
    <cellStyle name="Standard 4 3 5 4" xfId="58654" xr:uid="{00000000-0005-0000-0000-0000FCE40000}"/>
    <cellStyle name="Standard 4 3 6" xfId="58655" xr:uid="{00000000-0005-0000-0000-0000FDE40000}"/>
    <cellStyle name="Standard 4 3 6 2" xfId="58656" xr:uid="{00000000-0005-0000-0000-0000FEE40000}"/>
    <cellStyle name="Standard 4 3 6 3" xfId="58657" xr:uid="{00000000-0005-0000-0000-0000FFE40000}"/>
    <cellStyle name="Standard 4 3 7" xfId="58658" xr:uid="{00000000-0005-0000-0000-000000E50000}"/>
    <cellStyle name="Standard 4 3 7 2" xfId="58659" xr:uid="{00000000-0005-0000-0000-000001E50000}"/>
    <cellStyle name="Standard 4 3 8" xfId="58660" xr:uid="{00000000-0005-0000-0000-000002E50000}"/>
    <cellStyle name="Standard 4 3 8 2" xfId="58661" xr:uid="{00000000-0005-0000-0000-000003E50000}"/>
    <cellStyle name="Standard 4 3 9" xfId="58662" xr:uid="{00000000-0005-0000-0000-000004E50000}"/>
    <cellStyle name="Standard 4 3 9 2" xfId="58663" xr:uid="{00000000-0005-0000-0000-000005E50000}"/>
    <cellStyle name="Standard 4 3_Aug" xfId="58664" xr:uid="{00000000-0005-0000-0000-000006E50000}"/>
    <cellStyle name="Standard 4 4" xfId="58665" xr:uid="{00000000-0005-0000-0000-000007E50000}"/>
    <cellStyle name="Standard 4 4 2" xfId="58666" xr:uid="{00000000-0005-0000-0000-000008E50000}"/>
    <cellStyle name="Standard 4 4 2 2" xfId="58667" xr:uid="{00000000-0005-0000-0000-000009E50000}"/>
    <cellStyle name="Standard 4 4 2 2 2" xfId="58668" xr:uid="{00000000-0005-0000-0000-00000AE50000}"/>
    <cellStyle name="Standard 4 4 2 2 2 2" xfId="58669" xr:uid="{00000000-0005-0000-0000-00000BE50000}"/>
    <cellStyle name="Standard 4 4 2 2 3" xfId="58670" xr:uid="{00000000-0005-0000-0000-00000CE50000}"/>
    <cellStyle name="Standard 4 4 2 2 4" xfId="58671" xr:uid="{00000000-0005-0000-0000-00000DE50000}"/>
    <cellStyle name="Standard 4 4 2 3" xfId="58672" xr:uid="{00000000-0005-0000-0000-00000EE50000}"/>
    <cellStyle name="Standard 4 4 2 3 2" xfId="58673" xr:uid="{00000000-0005-0000-0000-00000FE50000}"/>
    <cellStyle name="Standard 4 4 2 4" xfId="58674" xr:uid="{00000000-0005-0000-0000-000010E50000}"/>
    <cellStyle name="Standard 4 4 2 4 2" xfId="58675" xr:uid="{00000000-0005-0000-0000-000011E50000}"/>
    <cellStyle name="Standard 4 4 2 5" xfId="58676" xr:uid="{00000000-0005-0000-0000-000012E50000}"/>
    <cellStyle name="Standard 4 4 3" xfId="58677" xr:uid="{00000000-0005-0000-0000-000013E50000}"/>
    <cellStyle name="Standard 4 4 3 2" xfId="58678" xr:uid="{00000000-0005-0000-0000-000014E50000}"/>
    <cellStyle name="Standard 4 4 3 2 2" xfId="58679" xr:uid="{00000000-0005-0000-0000-000015E50000}"/>
    <cellStyle name="Standard 4 4 3 3" xfId="58680" xr:uid="{00000000-0005-0000-0000-000016E50000}"/>
    <cellStyle name="Standard 4 4 3 3 2" xfId="58681" xr:uid="{00000000-0005-0000-0000-000017E50000}"/>
    <cellStyle name="Standard 4 4 3 4" xfId="58682" xr:uid="{00000000-0005-0000-0000-000018E50000}"/>
    <cellStyle name="Standard 4 4 4" xfId="58683" xr:uid="{00000000-0005-0000-0000-000019E50000}"/>
    <cellStyle name="Standard 4 4 4 2" xfId="58684" xr:uid="{00000000-0005-0000-0000-00001AE50000}"/>
    <cellStyle name="Standard 4 4 4 2 2" xfId="58685" xr:uid="{00000000-0005-0000-0000-00001BE50000}"/>
    <cellStyle name="Standard 4 4 4 3" xfId="58686" xr:uid="{00000000-0005-0000-0000-00001CE50000}"/>
    <cellStyle name="Standard 4 4 4 3 2" xfId="58687" xr:uid="{00000000-0005-0000-0000-00001DE50000}"/>
    <cellStyle name="Standard 4 4 4 4" xfId="58688" xr:uid="{00000000-0005-0000-0000-00001EE50000}"/>
    <cellStyle name="Standard 4 4 5" xfId="58689" xr:uid="{00000000-0005-0000-0000-00001FE50000}"/>
    <cellStyle name="Standard 4 4 6" xfId="58690" xr:uid="{00000000-0005-0000-0000-000020E50000}"/>
    <cellStyle name="Standard 4 4 6 2" xfId="58691" xr:uid="{00000000-0005-0000-0000-000021E50000}"/>
    <cellStyle name="Standard 4 4 7" xfId="58692" xr:uid="{00000000-0005-0000-0000-000022E50000}"/>
    <cellStyle name="Standard 4 4 7 2" xfId="58693" xr:uid="{00000000-0005-0000-0000-000023E50000}"/>
    <cellStyle name="Standard 4 4 8" xfId="58694" xr:uid="{00000000-0005-0000-0000-000024E50000}"/>
    <cellStyle name="Standard 4 4 8 2" xfId="58695" xr:uid="{00000000-0005-0000-0000-000025E50000}"/>
    <cellStyle name="Standard 4 4 9" xfId="58696" xr:uid="{00000000-0005-0000-0000-000026E50000}"/>
    <cellStyle name="Standard 4 4_Aug" xfId="58697" xr:uid="{00000000-0005-0000-0000-000027E50000}"/>
    <cellStyle name="Standard 4 5" xfId="58698" xr:uid="{00000000-0005-0000-0000-000028E50000}"/>
    <cellStyle name="Standard 4 5 2" xfId="58699" xr:uid="{00000000-0005-0000-0000-000029E50000}"/>
    <cellStyle name="Standard 4 5 2 2" xfId="58700" xr:uid="{00000000-0005-0000-0000-00002AE50000}"/>
    <cellStyle name="Standard 4 5 2 2 2" xfId="58701" xr:uid="{00000000-0005-0000-0000-00002BE50000}"/>
    <cellStyle name="Standard 4 5 2 3" xfId="58702" xr:uid="{00000000-0005-0000-0000-00002CE50000}"/>
    <cellStyle name="Standard 4 5 2 4" xfId="58703" xr:uid="{00000000-0005-0000-0000-00002DE50000}"/>
    <cellStyle name="Standard 4 5 3" xfId="58704" xr:uid="{00000000-0005-0000-0000-00002EE50000}"/>
    <cellStyle name="Standard 4 5 3 2" xfId="58705" xr:uid="{00000000-0005-0000-0000-00002FE50000}"/>
    <cellStyle name="Standard 4 5 4" xfId="58706" xr:uid="{00000000-0005-0000-0000-000030E50000}"/>
    <cellStyle name="Standard 4 5 4 2" xfId="58707" xr:uid="{00000000-0005-0000-0000-000031E50000}"/>
    <cellStyle name="Standard 4 5 5" xfId="58708" xr:uid="{00000000-0005-0000-0000-000032E50000}"/>
    <cellStyle name="Standard 4 5_Aug" xfId="58709" xr:uid="{00000000-0005-0000-0000-000033E50000}"/>
    <cellStyle name="Standard 4 6" xfId="58710" xr:uid="{00000000-0005-0000-0000-000034E50000}"/>
    <cellStyle name="Standard 4 6 2" xfId="58711" xr:uid="{00000000-0005-0000-0000-000035E50000}"/>
    <cellStyle name="Standard 4 6 2 2" xfId="58712" xr:uid="{00000000-0005-0000-0000-000036E50000}"/>
    <cellStyle name="Standard 4 6 2 3" xfId="58713" xr:uid="{00000000-0005-0000-0000-000037E50000}"/>
    <cellStyle name="Standard 4 6 3" xfId="58714" xr:uid="{00000000-0005-0000-0000-000038E50000}"/>
    <cellStyle name="Standard 4 6 4" xfId="58715" xr:uid="{00000000-0005-0000-0000-000039E50000}"/>
    <cellStyle name="Standard 4 6 5" xfId="58716" xr:uid="{00000000-0005-0000-0000-00003AE50000}"/>
    <cellStyle name="Standard 4 6 6" xfId="58717" xr:uid="{00000000-0005-0000-0000-00003BE50000}"/>
    <cellStyle name="Standard 4 7" xfId="58718" xr:uid="{00000000-0005-0000-0000-00003CE50000}"/>
    <cellStyle name="Standard 4 7 2" xfId="58719" xr:uid="{00000000-0005-0000-0000-00003DE50000}"/>
    <cellStyle name="Standard 4 7 2 2" xfId="58720" xr:uid="{00000000-0005-0000-0000-00003EE50000}"/>
    <cellStyle name="Standard 4 7 2 3" xfId="58721" xr:uid="{00000000-0005-0000-0000-00003FE50000}"/>
    <cellStyle name="Standard 4 7 3" xfId="58722" xr:uid="{00000000-0005-0000-0000-000040E50000}"/>
    <cellStyle name="Standard 4 7 3 2" xfId="58723" xr:uid="{00000000-0005-0000-0000-000041E50000}"/>
    <cellStyle name="Standard 4 7 4" xfId="58724" xr:uid="{00000000-0005-0000-0000-000042E50000}"/>
    <cellStyle name="Standard 4 7 4 2" xfId="58725" xr:uid="{00000000-0005-0000-0000-000043E50000}"/>
    <cellStyle name="Standard 4 7 5" xfId="58726" xr:uid="{00000000-0005-0000-0000-000044E50000}"/>
    <cellStyle name="Standard 4 8" xfId="58727" xr:uid="{00000000-0005-0000-0000-000045E50000}"/>
    <cellStyle name="Standard 4 8 2" xfId="58728" xr:uid="{00000000-0005-0000-0000-000046E50000}"/>
    <cellStyle name="Standard 4 8 2 2" xfId="58729" xr:uid="{00000000-0005-0000-0000-000047E50000}"/>
    <cellStyle name="Standard 4 8 3" xfId="58730" xr:uid="{00000000-0005-0000-0000-000048E50000}"/>
    <cellStyle name="Standard 4 8 3 2" xfId="58731" xr:uid="{00000000-0005-0000-0000-000049E50000}"/>
    <cellStyle name="Standard 4 8 4" xfId="58732" xr:uid="{00000000-0005-0000-0000-00004AE50000}"/>
    <cellStyle name="Standard 4 9" xfId="58733" xr:uid="{00000000-0005-0000-0000-00004BE50000}"/>
    <cellStyle name="Standard 4 9 2" xfId="58734" xr:uid="{00000000-0005-0000-0000-00004CE50000}"/>
    <cellStyle name="Standard 4 9 2 2" xfId="58735" xr:uid="{00000000-0005-0000-0000-00004DE50000}"/>
    <cellStyle name="Standard 4 9 3" xfId="58736" xr:uid="{00000000-0005-0000-0000-00004EE50000}"/>
    <cellStyle name="Standard 4 9 3 2" xfId="58737" xr:uid="{00000000-0005-0000-0000-00004FE50000}"/>
    <cellStyle name="Standard 4 9 4" xfId="58738" xr:uid="{00000000-0005-0000-0000-000050E50000}"/>
    <cellStyle name="Standard 4_Aug" xfId="58739" xr:uid="{00000000-0005-0000-0000-000051E50000}"/>
    <cellStyle name="Standard 40" xfId="58740" xr:uid="{00000000-0005-0000-0000-000052E50000}"/>
    <cellStyle name="Standard 40 2" xfId="58741" xr:uid="{00000000-0005-0000-0000-000053E50000}"/>
    <cellStyle name="Standard 40 2 2" xfId="58742" xr:uid="{00000000-0005-0000-0000-000054E50000}"/>
    <cellStyle name="Standard 40 3" xfId="58743" xr:uid="{00000000-0005-0000-0000-000055E50000}"/>
    <cellStyle name="Standard 41" xfId="58744" xr:uid="{00000000-0005-0000-0000-000056E50000}"/>
    <cellStyle name="Standard 41 2" xfId="58745" xr:uid="{00000000-0005-0000-0000-000057E50000}"/>
    <cellStyle name="Standard 42" xfId="58746" xr:uid="{00000000-0005-0000-0000-000058E50000}"/>
    <cellStyle name="Standard 42 2" xfId="58747" xr:uid="{00000000-0005-0000-0000-000059E50000}"/>
    <cellStyle name="Standard 43" xfId="58748" xr:uid="{00000000-0005-0000-0000-00005AE50000}"/>
    <cellStyle name="Standard 44" xfId="58749" xr:uid="{00000000-0005-0000-0000-00005BE50000}"/>
    <cellStyle name="Standard 45" xfId="58750" xr:uid="{00000000-0005-0000-0000-00005CE50000}"/>
    <cellStyle name="Standard 46" xfId="58751" xr:uid="{00000000-0005-0000-0000-00005DE50000}"/>
    <cellStyle name="Standard 47" xfId="58752" xr:uid="{00000000-0005-0000-0000-00005EE50000}"/>
    <cellStyle name="Standard 48" xfId="58753" xr:uid="{00000000-0005-0000-0000-00005FE50000}"/>
    <cellStyle name="Standard 49" xfId="60704" xr:uid="{00000000-0005-0000-0000-000060E50000}"/>
    <cellStyle name="Standard 5" xfId="144" xr:uid="{00000000-0005-0000-0000-000061E50000}"/>
    <cellStyle name="Standard 5 10" xfId="58754" xr:uid="{00000000-0005-0000-0000-000062E50000}"/>
    <cellStyle name="Standard 5 10 2" xfId="58755" xr:uid="{00000000-0005-0000-0000-000063E50000}"/>
    <cellStyle name="Standard 5 11" xfId="58756" xr:uid="{00000000-0005-0000-0000-000064E50000}"/>
    <cellStyle name="Standard 5 11 2" xfId="58757" xr:uid="{00000000-0005-0000-0000-000065E50000}"/>
    <cellStyle name="Standard 5 11 2 2" xfId="58758" xr:uid="{00000000-0005-0000-0000-000066E50000}"/>
    <cellStyle name="Standard 5 11 3" xfId="58759" xr:uid="{00000000-0005-0000-0000-000067E50000}"/>
    <cellStyle name="Standard 5 11 3 2" xfId="58760" xr:uid="{00000000-0005-0000-0000-000068E50000}"/>
    <cellStyle name="Standard 5 11 4" xfId="58761" xr:uid="{00000000-0005-0000-0000-000069E50000}"/>
    <cellStyle name="Standard 5 12" xfId="58762" xr:uid="{00000000-0005-0000-0000-00006AE50000}"/>
    <cellStyle name="Standard 5 13" xfId="58763" xr:uid="{00000000-0005-0000-0000-00006BE50000}"/>
    <cellStyle name="Standard 5 13 2" xfId="58764" xr:uid="{00000000-0005-0000-0000-00006CE50000}"/>
    <cellStyle name="Standard 5 14" xfId="58765" xr:uid="{00000000-0005-0000-0000-00006DE50000}"/>
    <cellStyle name="Standard 5 14 2" xfId="58766" xr:uid="{00000000-0005-0000-0000-00006EE50000}"/>
    <cellStyle name="Standard 5 15" xfId="58767" xr:uid="{00000000-0005-0000-0000-00006FE50000}"/>
    <cellStyle name="Standard 5 15 2" xfId="58768" xr:uid="{00000000-0005-0000-0000-000070E50000}"/>
    <cellStyle name="Standard 5 16" xfId="58769" xr:uid="{00000000-0005-0000-0000-000071E50000}"/>
    <cellStyle name="Standard 5 2" xfId="58770" xr:uid="{00000000-0005-0000-0000-000072E50000}"/>
    <cellStyle name="Standard 5 2 10" xfId="58771" xr:uid="{00000000-0005-0000-0000-000073E50000}"/>
    <cellStyle name="Standard 5 2 11" xfId="58772" xr:uid="{00000000-0005-0000-0000-000074E50000}"/>
    <cellStyle name="Standard 5 2 12" xfId="58773" xr:uid="{00000000-0005-0000-0000-000075E50000}"/>
    <cellStyle name="Standard 5 2 13" xfId="58774" xr:uid="{00000000-0005-0000-0000-000076E50000}"/>
    <cellStyle name="Standard 5 2 13 2" xfId="58775" xr:uid="{00000000-0005-0000-0000-000077E50000}"/>
    <cellStyle name="Standard 5 2 2" xfId="58776" xr:uid="{00000000-0005-0000-0000-000078E50000}"/>
    <cellStyle name="Standard 5 2 2 2" xfId="58777" xr:uid="{00000000-0005-0000-0000-000079E50000}"/>
    <cellStyle name="Standard 5 2 2 2 2" xfId="58778" xr:uid="{00000000-0005-0000-0000-00007AE50000}"/>
    <cellStyle name="Standard 5 2 2 2 2 2" xfId="58779" xr:uid="{00000000-0005-0000-0000-00007BE50000}"/>
    <cellStyle name="Standard 5 2 2 2 2 2 2" xfId="58780" xr:uid="{00000000-0005-0000-0000-00007CE50000}"/>
    <cellStyle name="Standard 5 2 2 2 2 3" xfId="58781" xr:uid="{00000000-0005-0000-0000-00007DE50000}"/>
    <cellStyle name="Standard 5 2 2 2 2 4" xfId="58782" xr:uid="{00000000-0005-0000-0000-00007EE50000}"/>
    <cellStyle name="Standard 5 2 2 2 2 5" xfId="58783" xr:uid="{00000000-0005-0000-0000-00007FE50000}"/>
    <cellStyle name="Standard 5 2 2 2 3" xfId="58784" xr:uid="{00000000-0005-0000-0000-000080E50000}"/>
    <cellStyle name="Standard 5 2 2 2 3 2" xfId="58785" xr:uid="{00000000-0005-0000-0000-000081E50000}"/>
    <cellStyle name="Standard 5 2 2 2 3 3" xfId="58786" xr:uid="{00000000-0005-0000-0000-000082E50000}"/>
    <cellStyle name="Standard 5 2 2 2 4" xfId="58787" xr:uid="{00000000-0005-0000-0000-000083E50000}"/>
    <cellStyle name="Standard 5 2 2 2 5" xfId="58788" xr:uid="{00000000-0005-0000-0000-000084E50000}"/>
    <cellStyle name="Standard 5 2 2 2 5 2" xfId="58789" xr:uid="{00000000-0005-0000-0000-000085E50000}"/>
    <cellStyle name="Standard 5 2 2 2 6" xfId="58790" xr:uid="{00000000-0005-0000-0000-000086E50000}"/>
    <cellStyle name="Standard 5 2 2 3" xfId="58791" xr:uid="{00000000-0005-0000-0000-000087E50000}"/>
    <cellStyle name="Standard 5 2 2 3 2" xfId="58792" xr:uid="{00000000-0005-0000-0000-000088E50000}"/>
    <cellStyle name="Standard 5 2 2 3 2 2" xfId="58793" xr:uid="{00000000-0005-0000-0000-000089E50000}"/>
    <cellStyle name="Standard 5 2 2 3 3" xfId="58794" xr:uid="{00000000-0005-0000-0000-00008AE50000}"/>
    <cellStyle name="Standard 5 2 2 3 4" xfId="58795" xr:uid="{00000000-0005-0000-0000-00008BE50000}"/>
    <cellStyle name="Standard 5 2 2 3 5" xfId="58796" xr:uid="{00000000-0005-0000-0000-00008CE50000}"/>
    <cellStyle name="Standard 5 2 2 4" xfId="58797" xr:uid="{00000000-0005-0000-0000-00008DE50000}"/>
    <cellStyle name="Standard 5 2 2 4 2" xfId="58798" xr:uid="{00000000-0005-0000-0000-00008EE50000}"/>
    <cellStyle name="Standard 5 2 2 4 3" xfId="58799" xr:uid="{00000000-0005-0000-0000-00008FE50000}"/>
    <cellStyle name="Standard 5 2 2 5" xfId="58800" xr:uid="{00000000-0005-0000-0000-000090E50000}"/>
    <cellStyle name="Standard 5 2 2 5 2" xfId="58801" xr:uid="{00000000-0005-0000-0000-000091E50000}"/>
    <cellStyle name="Standard 5 2 2 6" xfId="58802" xr:uid="{00000000-0005-0000-0000-000092E50000}"/>
    <cellStyle name="Standard 5 2 2 7" xfId="58803" xr:uid="{00000000-0005-0000-0000-000093E50000}"/>
    <cellStyle name="Standard 5 2 2 8" xfId="58804" xr:uid="{00000000-0005-0000-0000-000094E50000}"/>
    <cellStyle name="Standard 5 2 3" xfId="58805" xr:uid="{00000000-0005-0000-0000-000095E50000}"/>
    <cellStyle name="Standard 5 2 3 2" xfId="58806" xr:uid="{00000000-0005-0000-0000-000096E50000}"/>
    <cellStyle name="Standard 5 2 3 2 2" xfId="58807" xr:uid="{00000000-0005-0000-0000-000097E50000}"/>
    <cellStyle name="Standard 5 2 3 2 2 2" xfId="58808" xr:uid="{00000000-0005-0000-0000-000098E50000}"/>
    <cellStyle name="Standard 5 2 3 2 3" xfId="58809" xr:uid="{00000000-0005-0000-0000-000099E50000}"/>
    <cellStyle name="Standard 5 2 3 2 4" xfId="58810" xr:uid="{00000000-0005-0000-0000-00009AE50000}"/>
    <cellStyle name="Standard 5 2 3 2 5" xfId="58811" xr:uid="{00000000-0005-0000-0000-00009BE50000}"/>
    <cellStyle name="Standard 5 2 3 3" xfId="58812" xr:uid="{00000000-0005-0000-0000-00009CE50000}"/>
    <cellStyle name="Standard 5 2 3 3 2" xfId="58813" xr:uid="{00000000-0005-0000-0000-00009DE50000}"/>
    <cellStyle name="Standard 5 2 3 3 3" xfId="58814" xr:uid="{00000000-0005-0000-0000-00009EE50000}"/>
    <cellStyle name="Standard 5 2 3 4" xfId="58815" xr:uid="{00000000-0005-0000-0000-00009FE50000}"/>
    <cellStyle name="Standard 5 2 3 5" xfId="58816" xr:uid="{00000000-0005-0000-0000-0000A0E50000}"/>
    <cellStyle name="Standard 5 2 3 6" xfId="58817" xr:uid="{00000000-0005-0000-0000-0000A1E50000}"/>
    <cellStyle name="Standard 5 2 3 7" xfId="58818" xr:uid="{00000000-0005-0000-0000-0000A2E50000}"/>
    <cellStyle name="Standard 5 2 4" xfId="58819" xr:uid="{00000000-0005-0000-0000-0000A3E50000}"/>
    <cellStyle name="Standard 5 2 4 2" xfId="58820" xr:uid="{00000000-0005-0000-0000-0000A4E50000}"/>
    <cellStyle name="Standard 5 2 4 2 2" xfId="58821" xr:uid="{00000000-0005-0000-0000-0000A5E50000}"/>
    <cellStyle name="Standard 5 2 4 3" xfId="58822" xr:uid="{00000000-0005-0000-0000-0000A6E50000}"/>
    <cellStyle name="Standard 5 2 4 4" xfId="58823" xr:uid="{00000000-0005-0000-0000-0000A7E50000}"/>
    <cellStyle name="Standard 5 2 4 5" xfId="58824" xr:uid="{00000000-0005-0000-0000-0000A8E50000}"/>
    <cellStyle name="Standard 5 2 5" xfId="58825" xr:uid="{00000000-0005-0000-0000-0000A9E50000}"/>
    <cellStyle name="Standard 5 2 5 2" xfId="58826" xr:uid="{00000000-0005-0000-0000-0000AAE50000}"/>
    <cellStyle name="Standard 5 2 5 3" xfId="58827" xr:uid="{00000000-0005-0000-0000-0000ABE50000}"/>
    <cellStyle name="Standard 5 2 6" xfId="58828" xr:uid="{00000000-0005-0000-0000-0000ACE50000}"/>
    <cellStyle name="Standard 5 2 6 2" xfId="58829" xr:uid="{00000000-0005-0000-0000-0000ADE50000}"/>
    <cellStyle name="Standard 5 2 7" xfId="58830" xr:uid="{00000000-0005-0000-0000-0000AEE50000}"/>
    <cellStyle name="Standard 5 2 7 2" xfId="58831" xr:uid="{00000000-0005-0000-0000-0000AFE50000}"/>
    <cellStyle name="Standard 5 2 8" xfId="58832" xr:uid="{00000000-0005-0000-0000-0000B0E50000}"/>
    <cellStyle name="Standard 5 2 8 2" xfId="58833" xr:uid="{00000000-0005-0000-0000-0000B1E50000}"/>
    <cellStyle name="Standard 5 2 9" xfId="58834" xr:uid="{00000000-0005-0000-0000-0000B2E50000}"/>
    <cellStyle name="Standard 5 2 9 2" xfId="58835" xr:uid="{00000000-0005-0000-0000-0000B3E50000}"/>
    <cellStyle name="Standard 5 2_Aug" xfId="58836" xr:uid="{00000000-0005-0000-0000-0000B4E50000}"/>
    <cellStyle name="Standard 5 3" xfId="58837" xr:uid="{00000000-0005-0000-0000-0000B5E50000}"/>
    <cellStyle name="Standard 5 3 10" xfId="58838" xr:uid="{00000000-0005-0000-0000-0000B6E50000}"/>
    <cellStyle name="Standard 5 3 10 2" xfId="58839" xr:uid="{00000000-0005-0000-0000-0000B7E50000}"/>
    <cellStyle name="Standard 5 3 11" xfId="58840" xr:uid="{00000000-0005-0000-0000-0000B8E50000}"/>
    <cellStyle name="Standard 5 3 12" xfId="58841" xr:uid="{00000000-0005-0000-0000-0000B9E50000}"/>
    <cellStyle name="Standard 5 3 2" xfId="58842" xr:uid="{00000000-0005-0000-0000-0000BAE50000}"/>
    <cellStyle name="Standard 5 3 2 2" xfId="58843" xr:uid="{00000000-0005-0000-0000-0000BBE50000}"/>
    <cellStyle name="Standard 5 3 2 2 2" xfId="58844" xr:uid="{00000000-0005-0000-0000-0000BCE50000}"/>
    <cellStyle name="Standard 5 3 2 3" xfId="58845" xr:uid="{00000000-0005-0000-0000-0000BDE50000}"/>
    <cellStyle name="Standard 5 3 2 4" xfId="58846" xr:uid="{00000000-0005-0000-0000-0000BEE50000}"/>
    <cellStyle name="Standard 5 3 2 5" xfId="58847" xr:uid="{00000000-0005-0000-0000-0000BFE50000}"/>
    <cellStyle name="Standard 5 3 2 5 2" xfId="58848" xr:uid="{00000000-0005-0000-0000-0000C0E50000}"/>
    <cellStyle name="Standard 5 3 2 6" xfId="58849" xr:uid="{00000000-0005-0000-0000-0000C1E50000}"/>
    <cellStyle name="Standard 5 3 3" xfId="58850" xr:uid="{00000000-0005-0000-0000-0000C2E50000}"/>
    <cellStyle name="Standard 5 3 3 2" xfId="58851" xr:uid="{00000000-0005-0000-0000-0000C3E50000}"/>
    <cellStyle name="Standard 5 3 3 3" xfId="58852" xr:uid="{00000000-0005-0000-0000-0000C4E50000}"/>
    <cellStyle name="Standard 5 3 3 4" xfId="58853" xr:uid="{00000000-0005-0000-0000-0000C5E50000}"/>
    <cellStyle name="Standard 5 3 3 5" xfId="58854" xr:uid="{00000000-0005-0000-0000-0000C6E50000}"/>
    <cellStyle name="Standard 5 3 4" xfId="58855" xr:uid="{00000000-0005-0000-0000-0000C7E50000}"/>
    <cellStyle name="Standard 5 3 4 2" xfId="58856" xr:uid="{00000000-0005-0000-0000-0000C8E50000}"/>
    <cellStyle name="Standard 5 3 5" xfId="58857" xr:uid="{00000000-0005-0000-0000-0000C9E50000}"/>
    <cellStyle name="Standard 5 3 5 2" xfId="58858" xr:uid="{00000000-0005-0000-0000-0000CAE50000}"/>
    <cellStyle name="Standard 5 3 6" xfId="58859" xr:uid="{00000000-0005-0000-0000-0000CBE50000}"/>
    <cellStyle name="Standard 5 3 6 2" xfId="58860" xr:uid="{00000000-0005-0000-0000-0000CCE50000}"/>
    <cellStyle name="Standard 5 3 6 2 2" xfId="58861" xr:uid="{00000000-0005-0000-0000-0000CDE50000}"/>
    <cellStyle name="Standard 5 3 6 3" xfId="58862" xr:uid="{00000000-0005-0000-0000-0000CEE50000}"/>
    <cellStyle name="Standard 5 3 6 3 2" xfId="58863" xr:uid="{00000000-0005-0000-0000-0000CFE50000}"/>
    <cellStyle name="Standard 5 3 6 4" xfId="58864" xr:uid="{00000000-0005-0000-0000-0000D0E50000}"/>
    <cellStyle name="Standard 5 3 7" xfId="58865" xr:uid="{00000000-0005-0000-0000-0000D1E50000}"/>
    <cellStyle name="Standard 5 3 7 2" xfId="58866" xr:uid="{00000000-0005-0000-0000-0000D2E50000}"/>
    <cellStyle name="Standard 5 3 7 2 2" xfId="58867" xr:uid="{00000000-0005-0000-0000-0000D3E50000}"/>
    <cellStyle name="Standard 5 3 7 3" xfId="58868" xr:uid="{00000000-0005-0000-0000-0000D4E50000}"/>
    <cellStyle name="Standard 5 3 7 3 2" xfId="58869" xr:uid="{00000000-0005-0000-0000-0000D5E50000}"/>
    <cellStyle name="Standard 5 3 7 4" xfId="58870" xr:uid="{00000000-0005-0000-0000-0000D6E50000}"/>
    <cellStyle name="Standard 5 3 8" xfId="58871" xr:uid="{00000000-0005-0000-0000-0000D7E50000}"/>
    <cellStyle name="Standard 5 3 8 2" xfId="58872" xr:uid="{00000000-0005-0000-0000-0000D8E50000}"/>
    <cellStyle name="Standard 5 3 9" xfId="58873" xr:uid="{00000000-0005-0000-0000-0000D9E50000}"/>
    <cellStyle name="Standard 5 3 9 2" xfId="58874" xr:uid="{00000000-0005-0000-0000-0000DAE50000}"/>
    <cellStyle name="Standard 5 4" xfId="58875" xr:uid="{00000000-0005-0000-0000-0000DBE50000}"/>
    <cellStyle name="Standard 5 4 10" xfId="58876" xr:uid="{00000000-0005-0000-0000-0000DCE50000}"/>
    <cellStyle name="Standard 5 4 11" xfId="58877" xr:uid="{00000000-0005-0000-0000-0000DDE50000}"/>
    <cellStyle name="Standard 5 4 12" xfId="58878" xr:uid="{00000000-0005-0000-0000-0000DEE50000}"/>
    <cellStyle name="Standard 5 4 2" xfId="58879" xr:uid="{00000000-0005-0000-0000-0000DFE50000}"/>
    <cellStyle name="Standard 5 4 2 2" xfId="58880" xr:uid="{00000000-0005-0000-0000-0000E0E50000}"/>
    <cellStyle name="Standard 5 4 2 2 2" xfId="58881" xr:uid="{00000000-0005-0000-0000-0000E1E50000}"/>
    <cellStyle name="Standard 5 4 2 3" xfId="58882" xr:uid="{00000000-0005-0000-0000-0000E2E50000}"/>
    <cellStyle name="Standard 5 4 3" xfId="58883" xr:uid="{00000000-0005-0000-0000-0000E3E50000}"/>
    <cellStyle name="Standard 5 4 3 2" xfId="58884" xr:uid="{00000000-0005-0000-0000-0000E4E50000}"/>
    <cellStyle name="Standard 5 4 4" xfId="58885" xr:uid="{00000000-0005-0000-0000-0000E5E50000}"/>
    <cellStyle name="Standard 5 4 4 2" xfId="58886" xr:uid="{00000000-0005-0000-0000-0000E6E50000}"/>
    <cellStyle name="Standard 5 4 5" xfId="58887" xr:uid="{00000000-0005-0000-0000-0000E7E50000}"/>
    <cellStyle name="Standard 5 4 5 2" xfId="58888" xr:uid="{00000000-0005-0000-0000-0000E8E50000}"/>
    <cellStyle name="Standard 5 4 5 2 2" xfId="58889" xr:uid="{00000000-0005-0000-0000-0000E9E50000}"/>
    <cellStyle name="Standard 5 4 5 3" xfId="58890" xr:uid="{00000000-0005-0000-0000-0000EAE50000}"/>
    <cellStyle name="Standard 5 4 5 3 2" xfId="58891" xr:uid="{00000000-0005-0000-0000-0000EBE50000}"/>
    <cellStyle name="Standard 5 4 5 4" xfId="58892" xr:uid="{00000000-0005-0000-0000-0000ECE50000}"/>
    <cellStyle name="Standard 5 4 6" xfId="58893" xr:uid="{00000000-0005-0000-0000-0000EDE50000}"/>
    <cellStyle name="Standard 5 4 7" xfId="58894" xr:uid="{00000000-0005-0000-0000-0000EEE50000}"/>
    <cellStyle name="Standard 5 4 7 2" xfId="58895" xr:uid="{00000000-0005-0000-0000-0000EFE50000}"/>
    <cellStyle name="Standard 5 4 8" xfId="58896" xr:uid="{00000000-0005-0000-0000-0000F0E50000}"/>
    <cellStyle name="Standard 5 4 8 2" xfId="58897" xr:uid="{00000000-0005-0000-0000-0000F1E50000}"/>
    <cellStyle name="Standard 5 4 9" xfId="58898" xr:uid="{00000000-0005-0000-0000-0000F2E50000}"/>
    <cellStyle name="Standard 5 4 9 2" xfId="58899" xr:uid="{00000000-0005-0000-0000-0000F3E50000}"/>
    <cellStyle name="Standard 5 5" xfId="58900" xr:uid="{00000000-0005-0000-0000-0000F4E50000}"/>
    <cellStyle name="Standard 5 5 2" xfId="58901" xr:uid="{00000000-0005-0000-0000-0000F5E50000}"/>
    <cellStyle name="Standard 5 5 2 2" xfId="58902" xr:uid="{00000000-0005-0000-0000-0000F6E50000}"/>
    <cellStyle name="Standard 5 5 3" xfId="58903" xr:uid="{00000000-0005-0000-0000-0000F7E50000}"/>
    <cellStyle name="Standard 5 5 4" xfId="58904" xr:uid="{00000000-0005-0000-0000-0000F8E50000}"/>
    <cellStyle name="Standard 5 5 5" xfId="58905" xr:uid="{00000000-0005-0000-0000-0000F9E50000}"/>
    <cellStyle name="Standard 5 6" xfId="58906" xr:uid="{00000000-0005-0000-0000-0000FAE50000}"/>
    <cellStyle name="Standard 5 6 2" xfId="58907" xr:uid="{00000000-0005-0000-0000-0000FBE50000}"/>
    <cellStyle name="Standard 5 6 3" xfId="58908" xr:uid="{00000000-0005-0000-0000-0000FCE50000}"/>
    <cellStyle name="Standard 5 6 4" xfId="58909" xr:uid="{00000000-0005-0000-0000-0000FDE50000}"/>
    <cellStyle name="Standard 5 7" xfId="58910" xr:uid="{00000000-0005-0000-0000-0000FEE50000}"/>
    <cellStyle name="Standard 5 7 2" xfId="58911" xr:uid="{00000000-0005-0000-0000-0000FFE50000}"/>
    <cellStyle name="Standard 5 8" xfId="58912" xr:uid="{00000000-0005-0000-0000-000000E60000}"/>
    <cellStyle name="Standard 5 8 2" xfId="58913" xr:uid="{00000000-0005-0000-0000-000001E60000}"/>
    <cellStyle name="Standard 5 9" xfId="58914" xr:uid="{00000000-0005-0000-0000-000002E60000}"/>
    <cellStyle name="Standard 5 9 2" xfId="58915" xr:uid="{00000000-0005-0000-0000-000003E60000}"/>
    <cellStyle name="Standard 5 9 2 2" xfId="58916" xr:uid="{00000000-0005-0000-0000-000004E60000}"/>
    <cellStyle name="Standard 5 9 3" xfId="58917" xr:uid="{00000000-0005-0000-0000-000005E60000}"/>
    <cellStyle name="Standard 5 9 3 2" xfId="58918" xr:uid="{00000000-0005-0000-0000-000006E60000}"/>
    <cellStyle name="Standard 5 9 4" xfId="58919" xr:uid="{00000000-0005-0000-0000-000007E60000}"/>
    <cellStyle name="Standard 5_Aug" xfId="58920" xr:uid="{00000000-0005-0000-0000-000008E60000}"/>
    <cellStyle name="Standard 50" xfId="60707" xr:uid="{00000000-0005-0000-0000-000009E60000}"/>
    <cellStyle name="Standard 51" xfId="60709" xr:uid="{00000000-0005-0000-0000-00000AE60000}"/>
    <cellStyle name="Standard 6" xfId="151" xr:uid="{00000000-0005-0000-0000-00000BE60000}"/>
    <cellStyle name="Standard 6 10" xfId="58921" xr:uid="{00000000-0005-0000-0000-00000CE60000}"/>
    <cellStyle name="Standard 6 10 2" xfId="58922" xr:uid="{00000000-0005-0000-0000-00000DE60000}"/>
    <cellStyle name="Standard 6 11" xfId="58923" xr:uid="{00000000-0005-0000-0000-00000EE60000}"/>
    <cellStyle name="Standard 6 12" xfId="58924" xr:uid="{00000000-0005-0000-0000-00000FE60000}"/>
    <cellStyle name="Standard 6 13" xfId="58925" xr:uid="{00000000-0005-0000-0000-000010E60000}"/>
    <cellStyle name="Standard 6 14" xfId="58926" xr:uid="{00000000-0005-0000-0000-000011E60000}"/>
    <cellStyle name="Standard 6 15" xfId="58927" xr:uid="{00000000-0005-0000-0000-000012E60000}"/>
    <cellStyle name="Standard 6 16" xfId="58928" xr:uid="{00000000-0005-0000-0000-000013E60000}"/>
    <cellStyle name="Standard 6 2" xfId="58929" xr:uid="{00000000-0005-0000-0000-000014E60000}"/>
    <cellStyle name="Standard 6 2 10" xfId="58930" xr:uid="{00000000-0005-0000-0000-000015E60000}"/>
    <cellStyle name="Standard 6 2 11" xfId="58931" xr:uid="{00000000-0005-0000-0000-000016E60000}"/>
    <cellStyle name="Standard 6 2 12" xfId="58932" xr:uid="{00000000-0005-0000-0000-000017E60000}"/>
    <cellStyle name="Standard 6 2 13" xfId="58933" xr:uid="{00000000-0005-0000-0000-000018E60000}"/>
    <cellStyle name="Standard 6 2 2" xfId="58934" xr:uid="{00000000-0005-0000-0000-000019E60000}"/>
    <cellStyle name="Standard 6 2 2 2" xfId="58935" xr:uid="{00000000-0005-0000-0000-00001AE60000}"/>
    <cellStyle name="Standard 6 2 2 2 2" xfId="58936" xr:uid="{00000000-0005-0000-0000-00001BE60000}"/>
    <cellStyle name="Standard 6 2 2 2 2 2" xfId="58937" xr:uid="{00000000-0005-0000-0000-00001CE60000}"/>
    <cellStyle name="Standard 6 2 2 2 3" xfId="58938" xr:uid="{00000000-0005-0000-0000-00001DE60000}"/>
    <cellStyle name="Standard 6 2 2 3" xfId="58939" xr:uid="{00000000-0005-0000-0000-00001EE60000}"/>
    <cellStyle name="Standard 6 2 2 3 2" xfId="58940" xr:uid="{00000000-0005-0000-0000-00001FE60000}"/>
    <cellStyle name="Standard 6 2 2 4" xfId="58941" xr:uid="{00000000-0005-0000-0000-000020E60000}"/>
    <cellStyle name="Standard 6 2 2 4 2" xfId="58942" xr:uid="{00000000-0005-0000-0000-000021E60000}"/>
    <cellStyle name="Standard 6 2 2 5" xfId="58943" xr:uid="{00000000-0005-0000-0000-000022E60000}"/>
    <cellStyle name="Standard 6 2 2 5 2" xfId="58944" xr:uid="{00000000-0005-0000-0000-000023E60000}"/>
    <cellStyle name="Standard 6 2 2 6" xfId="58945" xr:uid="{00000000-0005-0000-0000-000024E60000}"/>
    <cellStyle name="Standard 6 2 2 7" xfId="58946" xr:uid="{00000000-0005-0000-0000-000025E60000}"/>
    <cellStyle name="Standard 6 2 2 8" xfId="58947" xr:uid="{00000000-0005-0000-0000-000026E60000}"/>
    <cellStyle name="Standard 6 2 2 9" xfId="58948" xr:uid="{00000000-0005-0000-0000-000027E60000}"/>
    <cellStyle name="Standard 6 2 3" xfId="58949" xr:uid="{00000000-0005-0000-0000-000028E60000}"/>
    <cellStyle name="Standard 6 2 3 2" xfId="58950" xr:uid="{00000000-0005-0000-0000-000029E60000}"/>
    <cellStyle name="Standard 6 2 3 2 2" xfId="58951" xr:uid="{00000000-0005-0000-0000-00002AE60000}"/>
    <cellStyle name="Standard 6 2 3 2 2 2" xfId="58952" xr:uid="{00000000-0005-0000-0000-00002BE60000}"/>
    <cellStyle name="Standard 6 2 3 2 3" xfId="58953" xr:uid="{00000000-0005-0000-0000-00002CE60000}"/>
    <cellStyle name="Standard 6 2 3 3" xfId="58954" xr:uid="{00000000-0005-0000-0000-00002DE60000}"/>
    <cellStyle name="Standard 6 2 3 3 2" xfId="58955" xr:uid="{00000000-0005-0000-0000-00002EE60000}"/>
    <cellStyle name="Standard 6 2 3 4" xfId="58956" xr:uid="{00000000-0005-0000-0000-00002FE60000}"/>
    <cellStyle name="Standard 6 2 3 5" xfId="58957" xr:uid="{00000000-0005-0000-0000-000030E60000}"/>
    <cellStyle name="Standard 6 2 3 6" xfId="58958" xr:uid="{00000000-0005-0000-0000-000031E60000}"/>
    <cellStyle name="Standard 6 2 3 7" xfId="58959" xr:uid="{00000000-0005-0000-0000-000032E60000}"/>
    <cellStyle name="Standard 6 2 4" xfId="58960" xr:uid="{00000000-0005-0000-0000-000033E60000}"/>
    <cellStyle name="Standard 6 2 4 2" xfId="58961" xr:uid="{00000000-0005-0000-0000-000034E60000}"/>
    <cellStyle name="Standard 6 2 4 2 2" xfId="58962" xr:uid="{00000000-0005-0000-0000-000035E60000}"/>
    <cellStyle name="Standard 6 2 4 3" xfId="58963" xr:uid="{00000000-0005-0000-0000-000036E60000}"/>
    <cellStyle name="Standard 6 2 5" xfId="58964" xr:uid="{00000000-0005-0000-0000-000037E60000}"/>
    <cellStyle name="Standard 6 2 5 2" xfId="58965" xr:uid="{00000000-0005-0000-0000-000038E60000}"/>
    <cellStyle name="Standard 6 2 6" xfId="58966" xr:uid="{00000000-0005-0000-0000-000039E60000}"/>
    <cellStyle name="Standard 6 2 6 2" xfId="58967" xr:uid="{00000000-0005-0000-0000-00003AE60000}"/>
    <cellStyle name="Standard 6 2 7" xfId="58968" xr:uid="{00000000-0005-0000-0000-00003BE60000}"/>
    <cellStyle name="Standard 6 2 7 2" xfId="58969" xr:uid="{00000000-0005-0000-0000-00003CE60000}"/>
    <cellStyle name="Standard 6 2 8" xfId="58970" xr:uid="{00000000-0005-0000-0000-00003DE60000}"/>
    <cellStyle name="Standard 6 2 8 2" xfId="58971" xr:uid="{00000000-0005-0000-0000-00003EE60000}"/>
    <cellStyle name="Standard 6 2 9" xfId="58972" xr:uid="{00000000-0005-0000-0000-00003FE60000}"/>
    <cellStyle name="Standard 6 2 9 2" xfId="58973" xr:uid="{00000000-0005-0000-0000-000040E60000}"/>
    <cellStyle name="Standard 6 3" xfId="58974" xr:uid="{00000000-0005-0000-0000-000041E60000}"/>
    <cellStyle name="Standard 6 3 10" xfId="58975" xr:uid="{00000000-0005-0000-0000-000042E60000}"/>
    <cellStyle name="Standard 6 3 10 2" xfId="58976" xr:uid="{00000000-0005-0000-0000-000043E60000}"/>
    <cellStyle name="Standard 6 3 11" xfId="58977" xr:uid="{00000000-0005-0000-0000-000044E60000}"/>
    <cellStyle name="Standard 6 3 2" xfId="58978" xr:uid="{00000000-0005-0000-0000-000045E60000}"/>
    <cellStyle name="Standard 6 3 2 2" xfId="58979" xr:uid="{00000000-0005-0000-0000-000046E60000}"/>
    <cellStyle name="Standard 6 3 2 2 2" xfId="58980" xr:uid="{00000000-0005-0000-0000-000047E60000}"/>
    <cellStyle name="Standard 6 3 2 3" xfId="58981" xr:uid="{00000000-0005-0000-0000-000048E60000}"/>
    <cellStyle name="Standard 6 3 2 4" xfId="58982" xr:uid="{00000000-0005-0000-0000-000049E60000}"/>
    <cellStyle name="Standard 6 3 3" xfId="58983" xr:uid="{00000000-0005-0000-0000-00004AE60000}"/>
    <cellStyle name="Standard 6 3 3 2" xfId="58984" xr:uid="{00000000-0005-0000-0000-00004BE60000}"/>
    <cellStyle name="Standard 6 3 4" xfId="58985" xr:uid="{00000000-0005-0000-0000-00004CE60000}"/>
    <cellStyle name="Standard 6 3 4 2" xfId="58986" xr:uid="{00000000-0005-0000-0000-00004DE60000}"/>
    <cellStyle name="Standard 6 3 5" xfId="58987" xr:uid="{00000000-0005-0000-0000-00004EE60000}"/>
    <cellStyle name="Standard 6 3 5 2" xfId="58988" xr:uid="{00000000-0005-0000-0000-00004FE60000}"/>
    <cellStyle name="Standard 6 3 6" xfId="58989" xr:uid="{00000000-0005-0000-0000-000050E60000}"/>
    <cellStyle name="Standard 6 3 6 2" xfId="58990" xr:uid="{00000000-0005-0000-0000-000051E60000}"/>
    <cellStyle name="Standard 6 3 6 2 2" xfId="58991" xr:uid="{00000000-0005-0000-0000-000052E60000}"/>
    <cellStyle name="Standard 6 3 6 3" xfId="58992" xr:uid="{00000000-0005-0000-0000-000053E60000}"/>
    <cellStyle name="Standard 6 3 6 3 2" xfId="58993" xr:uid="{00000000-0005-0000-0000-000054E60000}"/>
    <cellStyle name="Standard 6 3 6 4" xfId="58994" xr:uid="{00000000-0005-0000-0000-000055E60000}"/>
    <cellStyle name="Standard 6 3 7" xfId="58995" xr:uid="{00000000-0005-0000-0000-000056E60000}"/>
    <cellStyle name="Standard 6 3 7 2" xfId="58996" xr:uid="{00000000-0005-0000-0000-000057E60000}"/>
    <cellStyle name="Standard 6 3 7 2 2" xfId="58997" xr:uid="{00000000-0005-0000-0000-000058E60000}"/>
    <cellStyle name="Standard 6 3 7 3" xfId="58998" xr:uid="{00000000-0005-0000-0000-000059E60000}"/>
    <cellStyle name="Standard 6 3 7 3 2" xfId="58999" xr:uid="{00000000-0005-0000-0000-00005AE60000}"/>
    <cellStyle name="Standard 6 3 7 4" xfId="59000" xr:uid="{00000000-0005-0000-0000-00005BE60000}"/>
    <cellStyle name="Standard 6 3 8" xfId="59001" xr:uid="{00000000-0005-0000-0000-00005CE60000}"/>
    <cellStyle name="Standard 6 3 8 2" xfId="59002" xr:uid="{00000000-0005-0000-0000-00005DE60000}"/>
    <cellStyle name="Standard 6 3 9" xfId="59003" xr:uid="{00000000-0005-0000-0000-00005EE60000}"/>
    <cellStyle name="Standard 6 3 9 2" xfId="59004" xr:uid="{00000000-0005-0000-0000-00005FE60000}"/>
    <cellStyle name="Standard 6 4" xfId="59005" xr:uid="{00000000-0005-0000-0000-000060E60000}"/>
    <cellStyle name="Standard 6 4 2" xfId="59006" xr:uid="{00000000-0005-0000-0000-000061E60000}"/>
    <cellStyle name="Standard 6 4 2 2" xfId="59007" xr:uid="{00000000-0005-0000-0000-000062E60000}"/>
    <cellStyle name="Standard 6 4 2 2 2" xfId="59008" xr:uid="{00000000-0005-0000-0000-000063E60000}"/>
    <cellStyle name="Standard 6 4 2 2 2 2" xfId="59009" xr:uid="{00000000-0005-0000-0000-000064E60000}"/>
    <cellStyle name="Standard 6 4 2 2 3" xfId="59010" xr:uid="{00000000-0005-0000-0000-000065E60000}"/>
    <cellStyle name="Standard 6 4 2 2 4" xfId="59011" xr:uid="{00000000-0005-0000-0000-000066E60000}"/>
    <cellStyle name="Standard 6 4 2 3" xfId="59012" xr:uid="{00000000-0005-0000-0000-000067E60000}"/>
    <cellStyle name="Standard 6 4 2 3 2" xfId="59013" xr:uid="{00000000-0005-0000-0000-000068E60000}"/>
    <cellStyle name="Standard 6 4 2 4" xfId="59014" xr:uid="{00000000-0005-0000-0000-000069E60000}"/>
    <cellStyle name="Standard 6 4 2 5" xfId="59015" xr:uid="{00000000-0005-0000-0000-00006AE60000}"/>
    <cellStyle name="Standard 6 4 3" xfId="59016" xr:uid="{00000000-0005-0000-0000-00006BE60000}"/>
    <cellStyle name="Standard 6 4 3 2" xfId="59017" xr:uid="{00000000-0005-0000-0000-00006CE60000}"/>
    <cellStyle name="Standard 6 4 3 2 2" xfId="59018" xr:uid="{00000000-0005-0000-0000-00006DE60000}"/>
    <cellStyle name="Standard 6 4 3 3" xfId="59019" xr:uid="{00000000-0005-0000-0000-00006EE60000}"/>
    <cellStyle name="Standard 6 4 3 4" xfId="59020" xr:uid="{00000000-0005-0000-0000-00006FE60000}"/>
    <cellStyle name="Standard 6 4 4" xfId="59021" xr:uid="{00000000-0005-0000-0000-000070E60000}"/>
    <cellStyle name="Standard 6 4 4 2" xfId="59022" xr:uid="{00000000-0005-0000-0000-000071E60000}"/>
    <cellStyle name="Standard 6 4 5" xfId="59023" xr:uid="{00000000-0005-0000-0000-000072E60000}"/>
    <cellStyle name="Standard 6 4 6" xfId="59024" xr:uid="{00000000-0005-0000-0000-000073E60000}"/>
    <cellStyle name="Standard 6 4 7" xfId="59025" xr:uid="{00000000-0005-0000-0000-000074E60000}"/>
    <cellStyle name="Standard 6 5" xfId="59026" xr:uid="{00000000-0005-0000-0000-000075E60000}"/>
    <cellStyle name="Standard 6 5 2" xfId="59027" xr:uid="{00000000-0005-0000-0000-000076E60000}"/>
    <cellStyle name="Standard 6 5 2 2" xfId="59028" xr:uid="{00000000-0005-0000-0000-000077E60000}"/>
    <cellStyle name="Standard 6 5 2 2 2" xfId="59029" xr:uid="{00000000-0005-0000-0000-000078E60000}"/>
    <cellStyle name="Standard 6 5 2 2 2 2" xfId="59030" xr:uid="{00000000-0005-0000-0000-000079E60000}"/>
    <cellStyle name="Standard 6 5 2 2 3" xfId="59031" xr:uid="{00000000-0005-0000-0000-00007AE60000}"/>
    <cellStyle name="Standard 6 5 2 2 4" xfId="59032" xr:uid="{00000000-0005-0000-0000-00007BE60000}"/>
    <cellStyle name="Standard 6 5 2 3" xfId="59033" xr:uid="{00000000-0005-0000-0000-00007CE60000}"/>
    <cellStyle name="Standard 6 5 2 3 2" xfId="59034" xr:uid="{00000000-0005-0000-0000-00007DE60000}"/>
    <cellStyle name="Standard 6 5 2 4" xfId="59035" xr:uid="{00000000-0005-0000-0000-00007EE60000}"/>
    <cellStyle name="Standard 6 5 2 5" xfId="59036" xr:uid="{00000000-0005-0000-0000-00007FE60000}"/>
    <cellStyle name="Standard 6 5 3" xfId="59037" xr:uid="{00000000-0005-0000-0000-000080E60000}"/>
    <cellStyle name="Standard 6 5 3 2" xfId="59038" xr:uid="{00000000-0005-0000-0000-000081E60000}"/>
    <cellStyle name="Standard 6 5 3 2 2" xfId="59039" xr:uid="{00000000-0005-0000-0000-000082E60000}"/>
    <cellStyle name="Standard 6 5 3 3" xfId="59040" xr:uid="{00000000-0005-0000-0000-000083E60000}"/>
    <cellStyle name="Standard 6 5 3 4" xfId="59041" xr:uid="{00000000-0005-0000-0000-000084E60000}"/>
    <cellStyle name="Standard 6 5 4" xfId="59042" xr:uid="{00000000-0005-0000-0000-000085E60000}"/>
    <cellStyle name="Standard 6 5 4 2" xfId="59043" xr:uid="{00000000-0005-0000-0000-000086E60000}"/>
    <cellStyle name="Standard 6 5 5" xfId="59044" xr:uid="{00000000-0005-0000-0000-000087E60000}"/>
    <cellStyle name="Standard 6 5 6" xfId="59045" xr:uid="{00000000-0005-0000-0000-000088E60000}"/>
    <cellStyle name="Standard 6 5 7" xfId="59046" xr:uid="{00000000-0005-0000-0000-000089E60000}"/>
    <cellStyle name="Standard 6 6" xfId="59047" xr:uid="{00000000-0005-0000-0000-00008AE60000}"/>
    <cellStyle name="Standard 6 6 2" xfId="59048" xr:uid="{00000000-0005-0000-0000-00008BE60000}"/>
    <cellStyle name="Standard 6 6 2 2" xfId="59049" xr:uid="{00000000-0005-0000-0000-00008CE60000}"/>
    <cellStyle name="Standard 6 6 2 2 2" xfId="59050" xr:uid="{00000000-0005-0000-0000-00008DE60000}"/>
    <cellStyle name="Standard 6 6 2 3" xfId="59051" xr:uid="{00000000-0005-0000-0000-00008EE60000}"/>
    <cellStyle name="Standard 6 6 2 4" xfId="59052" xr:uid="{00000000-0005-0000-0000-00008FE60000}"/>
    <cellStyle name="Standard 6 6 3" xfId="59053" xr:uid="{00000000-0005-0000-0000-000090E60000}"/>
    <cellStyle name="Standard 6 6 3 2" xfId="59054" xr:uid="{00000000-0005-0000-0000-000091E60000}"/>
    <cellStyle name="Standard 6 6 4" xfId="59055" xr:uid="{00000000-0005-0000-0000-000092E60000}"/>
    <cellStyle name="Standard 6 6 5" xfId="59056" xr:uid="{00000000-0005-0000-0000-000093E60000}"/>
    <cellStyle name="Standard 6 7" xfId="59057" xr:uid="{00000000-0005-0000-0000-000094E60000}"/>
    <cellStyle name="Standard 6 7 2" xfId="59058" xr:uid="{00000000-0005-0000-0000-000095E60000}"/>
    <cellStyle name="Standard 6 7 2 2" xfId="59059" xr:uid="{00000000-0005-0000-0000-000096E60000}"/>
    <cellStyle name="Standard 6 7 3" xfId="59060" xr:uid="{00000000-0005-0000-0000-000097E60000}"/>
    <cellStyle name="Standard 6 7 4" xfId="59061" xr:uid="{00000000-0005-0000-0000-000098E60000}"/>
    <cellStyle name="Standard 6 8" xfId="59062" xr:uid="{00000000-0005-0000-0000-000099E60000}"/>
    <cellStyle name="Standard 6 8 2" xfId="59063" xr:uid="{00000000-0005-0000-0000-00009AE60000}"/>
    <cellStyle name="Standard 6 9" xfId="59064" xr:uid="{00000000-0005-0000-0000-00009BE60000}"/>
    <cellStyle name="Standard 6 9 2" xfId="59065" xr:uid="{00000000-0005-0000-0000-00009CE60000}"/>
    <cellStyle name="Standard 6 9 2 2" xfId="59066" xr:uid="{00000000-0005-0000-0000-00009DE60000}"/>
    <cellStyle name="Standard 6 9 3" xfId="59067" xr:uid="{00000000-0005-0000-0000-00009EE60000}"/>
    <cellStyle name="Standard 6 9 3 2" xfId="59068" xr:uid="{00000000-0005-0000-0000-00009FE60000}"/>
    <cellStyle name="Standard 6 9 4" xfId="59069" xr:uid="{00000000-0005-0000-0000-0000A0E60000}"/>
    <cellStyle name="Standard 6_Aug" xfId="59070" xr:uid="{00000000-0005-0000-0000-0000A1E60000}"/>
    <cellStyle name="Standard 7" xfId="59071" xr:uid="{00000000-0005-0000-0000-0000A2E60000}"/>
    <cellStyle name="Standard 7 10" xfId="59072" xr:uid="{00000000-0005-0000-0000-0000A3E60000}"/>
    <cellStyle name="Standard 7 10 2" xfId="59073" xr:uid="{00000000-0005-0000-0000-0000A4E60000}"/>
    <cellStyle name="Standard 7 11" xfId="59074" xr:uid="{00000000-0005-0000-0000-0000A5E60000}"/>
    <cellStyle name="Standard 7 12" xfId="59075" xr:uid="{00000000-0005-0000-0000-0000A6E60000}"/>
    <cellStyle name="Standard 7 13" xfId="59076" xr:uid="{00000000-0005-0000-0000-0000A7E60000}"/>
    <cellStyle name="Standard 7 2" xfId="59077" xr:uid="{00000000-0005-0000-0000-0000A8E60000}"/>
    <cellStyle name="Standard 7 2 10" xfId="59078" xr:uid="{00000000-0005-0000-0000-0000A9E60000}"/>
    <cellStyle name="Standard 7 2 11" xfId="59079" xr:uid="{00000000-0005-0000-0000-0000AAE60000}"/>
    <cellStyle name="Standard 7 2 2" xfId="59080" xr:uid="{00000000-0005-0000-0000-0000ABE60000}"/>
    <cellStyle name="Standard 7 2 2 2" xfId="59081" xr:uid="{00000000-0005-0000-0000-0000ACE60000}"/>
    <cellStyle name="Standard 7 2 3" xfId="59082" xr:uid="{00000000-0005-0000-0000-0000ADE60000}"/>
    <cellStyle name="Standard 7 2 3 2" xfId="59083" xr:uid="{00000000-0005-0000-0000-0000AEE60000}"/>
    <cellStyle name="Standard 7 2 3 2 2" xfId="59084" xr:uid="{00000000-0005-0000-0000-0000AFE60000}"/>
    <cellStyle name="Standard 7 2 3 3" xfId="59085" xr:uid="{00000000-0005-0000-0000-0000B0E60000}"/>
    <cellStyle name="Standard 7 2 3 3 2" xfId="59086" xr:uid="{00000000-0005-0000-0000-0000B1E60000}"/>
    <cellStyle name="Standard 7 2 3 4" xfId="59087" xr:uid="{00000000-0005-0000-0000-0000B2E60000}"/>
    <cellStyle name="Standard 7 2 3 5" xfId="59088" xr:uid="{00000000-0005-0000-0000-0000B3E60000}"/>
    <cellStyle name="Standard 7 2 4" xfId="59089" xr:uid="{00000000-0005-0000-0000-0000B4E60000}"/>
    <cellStyle name="Standard 7 2 4 2" xfId="59090" xr:uid="{00000000-0005-0000-0000-0000B5E60000}"/>
    <cellStyle name="Standard 7 2 4 2 2" xfId="59091" xr:uid="{00000000-0005-0000-0000-0000B6E60000}"/>
    <cellStyle name="Standard 7 2 4 3" xfId="59092" xr:uid="{00000000-0005-0000-0000-0000B7E60000}"/>
    <cellStyle name="Standard 7 2 4 3 2" xfId="59093" xr:uid="{00000000-0005-0000-0000-0000B8E60000}"/>
    <cellStyle name="Standard 7 2 4 4" xfId="59094" xr:uid="{00000000-0005-0000-0000-0000B9E60000}"/>
    <cellStyle name="Standard 7 2 5" xfId="59095" xr:uid="{00000000-0005-0000-0000-0000BAE60000}"/>
    <cellStyle name="Standard 7 2 5 2" xfId="59096" xr:uid="{00000000-0005-0000-0000-0000BBE60000}"/>
    <cellStyle name="Standard 7 2 5 2 2" xfId="59097" xr:uid="{00000000-0005-0000-0000-0000BCE60000}"/>
    <cellStyle name="Standard 7 2 5 3" xfId="59098" xr:uid="{00000000-0005-0000-0000-0000BDE60000}"/>
    <cellStyle name="Standard 7 2 5 3 2" xfId="59099" xr:uid="{00000000-0005-0000-0000-0000BEE60000}"/>
    <cellStyle name="Standard 7 2 5 4" xfId="59100" xr:uid="{00000000-0005-0000-0000-0000BFE60000}"/>
    <cellStyle name="Standard 7 2 6" xfId="59101" xr:uid="{00000000-0005-0000-0000-0000C0E60000}"/>
    <cellStyle name="Standard 7 2 6 2" xfId="59102" xr:uid="{00000000-0005-0000-0000-0000C1E60000}"/>
    <cellStyle name="Standard 7 2 7" xfId="59103" xr:uid="{00000000-0005-0000-0000-0000C2E60000}"/>
    <cellStyle name="Standard 7 2 7 2" xfId="59104" xr:uid="{00000000-0005-0000-0000-0000C3E60000}"/>
    <cellStyle name="Standard 7 2 8" xfId="59105" xr:uid="{00000000-0005-0000-0000-0000C4E60000}"/>
    <cellStyle name="Standard 7 2 8 2" xfId="59106" xr:uid="{00000000-0005-0000-0000-0000C5E60000}"/>
    <cellStyle name="Standard 7 2 9" xfId="59107" xr:uid="{00000000-0005-0000-0000-0000C6E60000}"/>
    <cellStyle name="Standard 7 2 9 2" xfId="59108" xr:uid="{00000000-0005-0000-0000-0000C7E60000}"/>
    <cellStyle name="Standard 7 3" xfId="59109" xr:uid="{00000000-0005-0000-0000-0000C8E60000}"/>
    <cellStyle name="Standard 7 3 2" xfId="59110" xr:uid="{00000000-0005-0000-0000-0000C9E60000}"/>
    <cellStyle name="Standard 7 3 2 2" xfId="59111" xr:uid="{00000000-0005-0000-0000-0000CAE60000}"/>
    <cellStyle name="Standard 7 3 2 2 2" xfId="59112" xr:uid="{00000000-0005-0000-0000-0000CBE60000}"/>
    <cellStyle name="Standard 7 3 2 2 2 2" xfId="59113" xr:uid="{00000000-0005-0000-0000-0000CCE60000}"/>
    <cellStyle name="Standard 7 3 2 2 3" xfId="59114" xr:uid="{00000000-0005-0000-0000-0000CDE60000}"/>
    <cellStyle name="Standard 7 3 2 2 4" xfId="59115" xr:uid="{00000000-0005-0000-0000-0000CEE60000}"/>
    <cellStyle name="Standard 7 3 2 3" xfId="59116" xr:uid="{00000000-0005-0000-0000-0000CFE60000}"/>
    <cellStyle name="Standard 7 3 2 3 2" xfId="59117" xr:uid="{00000000-0005-0000-0000-0000D0E60000}"/>
    <cellStyle name="Standard 7 3 2 4" xfId="59118" xr:uid="{00000000-0005-0000-0000-0000D1E60000}"/>
    <cellStyle name="Standard 7 3 2 5" xfId="59119" xr:uid="{00000000-0005-0000-0000-0000D2E60000}"/>
    <cellStyle name="Standard 7 3 3" xfId="59120" xr:uid="{00000000-0005-0000-0000-0000D3E60000}"/>
    <cellStyle name="Standard 7 3 3 2" xfId="59121" xr:uid="{00000000-0005-0000-0000-0000D4E60000}"/>
    <cellStyle name="Standard 7 3 3 2 2" xfId="59122" xr:uid="{00000000-0005-0000-0000-0000D5E60000}"/>
    <cellStyle name="Standard 7 3 3 3" xfId="59123" xr:uid="{00000000-0005-0000-0000-0000D6E60000}"/>
    <cellStyle name="Standard 7 3 3 4" xfId="59124" xr:uid="{00000000-0005-0000-0000-0000D7E60000}"/>
    <cellStyle name="Standard 7 3 4" xfId="59125" xr:uid="{00000000-0005-0000-0000-0000D8E60000}"/>
    <cellStyle name="Standard 7 3 4 2" xfId="59126" xr:uid="{00000000-0005-0000-0000-0000D9E60000}"/>
    <cellStyle name="Standard 7 3 5" xfId="59127" xr:uid="{00000000-0005-0000-0000-0000DAE60000}"/>
    <cellStyle name="Standard 7 3 5 2" xfId="59128" xr:uid="{00000000-0005-0000-0000-0000DBE60000}"/>
    <cellStyle name="Standard 7 3 6" xfId="59129" xr:uid="{00000000-0005-0000-0000-0000DCE60000}"/>
    <cellStyle name="Standard 7 3 7" xfId="59130" xr:uid="{00000000-0005-0000-0000-0000DDE60000}"/>
    <cellStyle name="Standard 7 4" xfId="59131" xr:uid="{00000000-0005-0000-0000-0000DEE60000}"/>
    <cellStyle name="Standard 7 4 2" xfId="59132" xr:uid="{00000000-0005-0000-0000-0000DFE60000}"/>
    <cellStyle name="Standard 7 4 2 2" xfId="59133" xr:uid="{00000000-0005-0000-0000-0000E0E60000}"/>
    <cellStyle name="Standard 7 4 2 2 2" xfId="59134" xr:uid="{00000000-0005-0000-0000-0000E1E60000}"/>
    <cellStyle name="Standard 7 4 2 2 2 2" xfId="59135" xr:uid="{00000000-0005-0000-0000-0000E2E60000}"/>
    <cellStyle name="Standard 7 4 2 2 3" xfId="59136" xr:uid="{00000000-0005-0000-0000-0000E3E60000}"/>
    <cellStyle name="Standard 7 4 2 2 4" xfId="59137" xr:uid="{00000000-0005-0000-0000-0000E4E60000}"/>
    <cellStyle name="Standard 7 4 2 3" xfId="59138" xr:uid="{00000000-0005-0000-0000-0000E5E60000}"/>
    <cellStyle name="Standard 7 4 2 3 2" xfId="59139" xr:uid="{00000000-0005-0000-0000-0000E6E60000}"/>
    <cellStyle name="Standard 7 4 2 4" xfId="59140" xr:uid="{00000000-0005-0000-0000-0000E7E60000}"/>
    <cellStyle name="Standard 7 4 2 5" xfId="59141" xr:uid="{00000000-0005-0000-0000-0000E8E60000}"/>
    <cellStyle name="Standard 7 4 3" xfId="59142" xr:uid="{00000000-0005-0000-0000-0000E9E60000}"/>
    <cellStyle name="Standard 7 4 3 2" xfId="59143" xr:uid="{00000000-0005-0000-0000-0000EAE60000}"/>
    <cellStyle name="Standard 7 4 3 2 2" xfId="59144" xr:uid="{00000000-0005-0000-0000-0000EBE60000}"/>
    <cellStyle name="Standard 7 4 3 3" xfId="59145" xr:uid="{00000000-0005-0000-0000-0000ECE60000}"/>
    <cellStyle name="Standard 7 4 3 4" xfId="59146" xr:uid="{00000000-0005-0000-0000-0000EDE60000}"/>
    <cellStyle name="Standard 7 4 4" xfId="59147" xr:uid="{00000000-0005-0000-0000-0000EEE60000}"/>
    <cellStyle name="Standard 7 4 4 2" xfId="59148" xr:uid="{00000000-0005-0000-0000-0000EFE60000}"/>
    <cellStyle name="Standard 7 4 5" xfId="59149" xr:uid="{00000000-0005-0000-0000-0000F0E60000}"/>
    <cellStyle name="Standard 7 4 6" xfId="59150" xr:uid="{00000000-0005-0000-0000-0000F1E60000}"/>
    <cellStyle name="Standard 7 4 7" xfId="59151" xr:uid="{00000000-0005-0000-0000-0000F2E60000}"/>
    <cellStyle name="Standard 7 5" xfId="59152" xr:uid="{00000000-0005-0000-0000-0000F3E60000}"/>
    <cellStyle name="Standard 7 5 2" xfId="59153" xr:uid="{00000000-0005-0000-0000-0000F4E60000}"/>
    <cellStyle name="Standard 7 5 2 2" xfId="59154" xr:uid="{00000000-0005-0000-0000-0000F5E60000}"/>
    <cellStyle name="Standard 7 5 2 2 2" xfId="59155" xr:uid="{00000000-0005-0000-0000-0000F6E60000}"/>
    <cellStyle name="Standard 7 5 2 3" xfId="59156" xr:uid="{00000000-0005-0000-0000-0000F7E60000}"/>
    <cellStyle name="Standard 7 5 2 4" xfId="59157" xr:uid="{00000000-0005-0000-0000-0000F8E60000}"/>
    <cellStyle name="Standard 7 5 3" xfId="59158" xr:uid="{00000000-0005-0000-0000-0000F9E60000}"/>
    <cellStyle name="Standard 7 5 3 2" xfId="59159" xr:uid="{00000000-0005-0000-0000-0000FAE60000}"/>
    <cellStyle name="Standard 7 5 4" xfId="59160" xr:uid="{00000000-0005-0000-0000-0000FBE60000}"/>
    <cellStyle name="Standard 7 5 5" xfId="59161" xr:uid="{00000000-0005-0000-0000-0000FCE60000}"/>
    <cellStyle name="Standard 7 5 6" xfId="59162" xr:uid="{00000000-0005-0000-0000-0000FDE60000}"/>
    <cellStyle name="Standard 7 6" xfId="59163" xr:uid="{00000000-0005-0000-0000-0000FEE60000}"/>
    <cellStyle name="Standard 7 6 2" xfId="59164" xr:uid="{00000000-0005-0000-0000-0000FFE60000}"/>
    <cellStyle name="Standard 7 6 2 2" xfId="59165" xr:uid="{00000000-0005-0000-0000-000000E70000}"/>
    <cellStyle name="Standard 7 6 3" xfId="59166" xr:uid="{00000000-0005-0000-0000-000001E70000}"/>
    <cellStyle name="Standard 7 6 4" xfId="59167" xr:uid="{00000000-0005-0000-0000-000002E70000}"/>
    <cellStyle name="Standard 7 7" xfId="59168" xr:uid="{00000000-0005-0000-0000-000003E70000}"/>
    <cellStyle name="Standard 7 7 2" xfId="59169" xr:uid="{00000000-0005-0000-0000-000004E70000}"/>
    <cellStyle name="Standard 7 7 2 2" xfId="59170" xr:uid="{00000000-0005-0000-0000-000005E70000}"/>
    <cellStyle name="Standard 7 7 3" xfId="59171" xr:uid="{00000000-0005-0000-0000-000006E70000}"/>
    <cellStyle name="Standard 7 7 3 2" xfId="59172" xr:uid="{00000000-0005-0000-0000-000007E70000}"/>
    <cellStyle name="Standard 7 7 4" xfId="59173" xr:uid="{00000000-0005-0000-0000-000008E70000}"/>
    <cellStyle name="Standard 7 8" xfId="59174" xr:uid="{00000000-0005-0000-0000-000009E70000}"/>
    <cellStyle name="Standard 7 9" xfId="59175" xr:uid="{00000000-0005-0000-0000-00000AE70000}"/>
    <cellStyle name="Standard 7 9 2" xfId="59176" xr:uid="{00000000-0005-0000-0000-00000BE70000}"/>
    <cellStyle name="Standard 8" xfId="59177" xr:uid="{00000000-0005-0000-0000-00000CE70000}"/>
    <cellStyle name="Standard 8 10" xfId="59178" xr:uid="{00000000-0005-0000-0000-00000DE70000}"/>
    <cellStyle name="Standard 8 11" xfId="59179" xr:uid="{00000000-0005-0000-0000-00000EE70000}"/>
    <cellStyle name="Standard 8 12" xfId="59180" xr:uid="{00000000-0005-0000-0000-00000FE70000}"/>
    <cellStyle name="Standard 8 2" xfId="59181" xr:uid="{00000000-0005-0000-0000-000010E70000}"/>
    <cellStyle name="Standard 8 2 10" xfId="59182" xr:uid="{00000000-0005-0000-0000-000011E70000}"/>
    <cellStyle name="Standard 8 2 11" xfId="59183" xr:uid="{00000000-0005-0000-0000-000012E70000}"/>
    <cellStyle name="Standard 8 2 2" xfId="59184" xr:uid="{00000000-0005-0000-0000-000013E70000}"/>
    <cellStyle name="Standard 8 2 2 2" xfId="59185" xr:uid="{00000000-0005-0000-0000-000014E70000}"/>
    <cellStyle name="Standard 8 2 2 2 2" xfId="59186" xr:uid="{00000000-0005-0000-0000-000015E70000}"/>
    <cellStyle name="Standard 8 2 2 3" xfId="59187" xr:uid="{00000000-0005-0000-0000-000016E70000}"/>
    <cellStyle name="Standard 8 2 2 3 2" xfId="59188" xr:uid="{00000000-0005-0000-0000-000017E70000}"/>
    <cellStyle name="Standard 8 2 2 4" xfId="59189" xr:uid="{00000000-0005-0000-0000-000018E70000}"/>
    <cellStyle name="Standard 8 2 2 4 2" xfId="59190" xr:uid="{00000000-0005-0000-0000-000019E70000}"/>
    <cellStyle name="Standard 8 2 2 5" xfId="59191" xr:uid="{00000000-0005-0000-0000-00001AE70000}"/>
    <cellStyle name="Standard 8 2 2 5 2" xfId="59192" xr:uid="{00000000-0005-0000-0000-00001BE70000}"/>
    <cellStyle name="Standard 8 2 2 6" xfId="59193" xr:uid="{00000000-0005-0000-0000-00001CE70000}"/>
    <cellStyle name="Standard 8 2 3" xfId="59194" xr:uid="{00000000-0005-0000-0000-00001DE70000}"/>
    <cellStyle name="Standard 8 2 3 2" xfId="59195" xr:uid="{00000000-0005-0000-0000-00001EE70000}"/>
    <cellStyle name="Standard 8 2 3 2 2" xfId="59196" xr:uid="{00000000-0005-0000-0000-00001FE70000}"/>
    <cellStyle name="Standard 8 2 3 3" xfId="59197" xr:uid="{00000000-0005-0000-0000-000020E70000}"/>
    <cellStyle name="Standard 8 2 3 3 2" xfId="59198" xr:uid="{00000000-0005-0000-0000-000021E70000}"/>
    <cellStyle name="Standard 8 2 3 4" xfId="59199" xr:uid="{00000000-0005-0000-0000-000022E70000}"/>
    <cellStyle name="Standard 8 2 4" xfId="59200" xr:uid="{00000000-0005-0000-0000-000023E70000}"/>
    <cellStyle name="Standard 8 2 4 2" xfId="59201" xr:uid="{00000000-0005-0000-0000-000024E70000}"/>
    <cellStyle name="Standard 8 2 4 2 2" xfId="59202" xr:uid="{00000000-0005-0000-0000-000025E70000}"/>
    <cellStyle name="Standard 8 2 4 3" xfId="59203" xr:uid="{00000000-0005-0000-0000-000026E70000}"/>
    <cellStyle name="Standard 8 2 4 3 2" xfId="59204" xr:uid="{00000000-0005-0000-0000-000027E70000}"/>
    <cellStyle name="Standard 8 2 4 4" xfId="59205" xr:uid="{00000000-0005-0000-0000-000028E70000}"/>
    <cellStyle name="Standard 8 2 5" xfId="59206" xr:uid="{00000000-0005-0000-0000-000029E70000}"/>
    <cellStyle name="Standard 8 2 5 2" xfId="59207" xr:uid="{00000000-0005-0000-0000-00002AE70000}"/>
    <cellStyle name="Standard 8 2 5 2 2" xfId="59208" xr:uid="{00000000-0005-0000-0000-00002BE70000}"/>
    <cellStyle name="Standard 8 2 5 3" xfId="59209" xr:uid="{00000000-0005-0000-0000-00002CE70000}"/>
    <cellStyle name="Standard 8 2 5 3 2" xfId="59210" xr:uid="{00000000-0005-0000-0000-00002DE70000}"/>
    <cellStyle name="Standard 8 2 5 4" xfId="59211" xr:uid="{00000000-0005-0000-0000-00002EE70000}"/>
    <cellStyle name="Standard 8 2 6" xfId="59212" xr:uid="{00000000-0005-0000-0000-00002FE70000}"/>
    <cellStyle name="Standard 8 2 6 2" xfId="59213" xr:uid="{00000000-0005-0000-0000-000030E70000}"/>
    <cellStyle name="Standard 8 2 7" xfId="59214" xr:uid="{00000000-0005-0000-0000-000031E70000}"/>
    <cellStyle name="Standard 8 2 7 2" xfId="59215" xr:uid="{00000000-0005-0000-0000-000032E70000}"/>
    <cellStyle name="Standard 8 2 8" xfId="59216" xr:uid="{00000000-0005-0000-0000-000033E70000}"/>
    <cellStyle name="Standard 8 2 8 2" xfId="59217" xr:uid="{00000000-0005-0000-0000-000034E70000}"/>
    <cellStyle name="Standard 8 2 9" xfId="59218" xr:uid="{00000000-0005-0000-0000-000035E70000}"/>
    <cellStyle name="Standard 8 2 9 2" xfId="59219" xr:uid="{00000000-0005-0000-0000-000036E70000}"/>
    <cellStyle name="Standard 8 3" xfId="59220" xr:uid="{00000000-0005-0000-0000-000037E70000}"/>
    <cellStyle name="Standard 8 3 2" xfId="59221" xr:uid="{00000000-0005-0000-0000-000038E70000}"/>
    <cellStyle name="Standard 8 3 2 2" xfId="59222" xr:uid="{00000000-0005-0000-0000-000039E70000}"/>
    <cellStyle name="Standard 8 3 2 2 2" xfId="59223" xr:uid="{00000000-0005-0000-0000-00003AE70000}"/>
    <cellStyle name="Standard 8 3 2 3" xfId="59224" xr:uid="{00000000-0005-0000-0000-00003BE70000}"/>
    <cellStyle name="Standard 8 3 3" xfId="59225" xr:uid="{00000000-0005-0000-0000-00003CE70000}"/>
    <cellStyle name="Standard 8 3 3 2" xfId="59226" xr:uid="{00000000-0005-0000-0000-00003DE70000}"/>
    <cellStyle name="Standard 8 3 4" xfId="59227" xr:uid="{00000000-0005-0000-0000-00003EE70000}"/>
    <cellStyle name="Standard 8 3 4 2" xfId="59228" xr:uid="{00000000-0005-0000-0000-00003FE70000}"/>
    <cellStyle name="Standard 8 3 5" xfId="59229" xr:uid="{00000000-0005-0000-0000-000040E70000}"/>
    <cellStyle name="Standard 8 3 5 2" xfId="59230" xr:uid="{00000000-0005-0000-0000-000041E70000}"/>
    <cellStyle name="Standard 8 3 6" xfId="59231" xr:uid="{00000000-0005-0000-0000-000042E70000}"/>
    <cellStyle name="Standard 8 3 7" xfId="59232" xr:uid="{00000000-0005-0000-0000-000043E70000}"/>
    <cellStyle name="Standard 8 3 8" xfId="59233" xr:uid="{00000000-0005-0000-0000-000044E70000}"/>
    <cellStyle name="Standard 8 4" xfId="59234" xr:uid="{00000000-0005-0000-0000-000045E70000}"/>
    <cellStyle name="Standard 8 4 2" xfId="59235" xr:uid="{00000000-0005-0000-0000-000046E70000}"/>
    <cellStyle name="Standard 8 4 2 2" xfId="59236" xr:uid="{00000000-0005-0000-0000-000047E70000}"/>
    <cellStyle name="Standard 8 4 3" xfId="59237" xr:uid="{00000000-0005-0000-0000-000048E70000}"/>
    <cellStyle name="Standard 8 4 3 2" xfId="59238" xr:uid="{00000000-0005-0000-0000-000049E70000}"/>
    <cellStyle name="Standard 8 4 4" xfId="59239" xr:uid="{00000000-0005-0000-0000-00004AE70000}"/>
    <cellStyle name="Standard 8 5" xfId="59240" xr:uid="{00000000-0005-0000-0000-00004BE70000}"/>
    <cellStyle name="Standard 8 5 2" xfId="59241" xr:uid="{00000000-0005-0000-0000-00004CE70000}"/>
    <cellStyle name="Standard 8 5 2 2" xfId="59242" xr:uid="{00000000-0005-0000-0000-00004DE70000}"/>
    <cellStyle name="Standard 8 5 3" xfId="59243" xr:uid="{00000000-0005-0000-0000-00004EE70000}"/>
    <cellStyle name="Standard 8 5 3 2" xfId="59244" xr:uid="{00000000-0005-0000-0000-00004FE70000}"/>
    <cellStyle name="Standard 8 5 4" xfId="59245" xr:uid="{00000000-0005-0000-0000-000050E70000}"/>
    <cellStyle name="Standard 8 6" xfId="59246" xr:uid="{00000000-0005-0000-0000-000051E70000}"/>
    <cellStyle name="Standard 8 6 2" xfId="59247" xr:uid="{00000000-0005-0000-0000-000052E70000}"/>
    <cellStyle name="Standard 8 7" xfId="59248" xr:uid="{00000000-0005-0000-0000-000053E70000}"/>
    <cellStyle name="Standard 8 7 2" xfId="59249" xr:uid="{00000000-0005-0000-0000-000054E70000}"/>
    <cellStyle name="Standard 8 7 2 2" xfId="59250" xr:uid="{00000000-0005-0000-0000-000055E70000}"/>
    <cellStyle name="Standard 8 7 3" xfId="59251" xr:uid="{00000000-0005-0000-0000-000056E70000}"/>
    <cellStyle name="Standard 8 8" xfId="59252" xr:uid="{00000000-0005-0000-0000-000057E70000}"/>
    <cellStyle name="Standard 8 9" xfId="59253" xr:uid="{00000000-0005-0000-0000-000058E70000}"/>
    <cellStyle name="Standard 8 9 2" xfId="59254" xr:uid="{00000000-0005-0000-0000-000059E70000}"/>
    <cellStyle name="Standard 9" xfId="59255" xr:uid="{00000000-0005-0000-0000-00005AE70000}"/>
    <cellStyle name="Standard 9 10" xfId="59256" xr:uid="{00000000-0005-0000-0000-00005BE70000}"/>
    <cellStyle name="Standard 9 10 2" xfId="59257" xr:uid="{00000000-0005-0000-0000-00005CE70000}"/>
    <cellStyle name="Standard 9 11" xfId="59258" xr:uid="{00000000-0005-0000-0000-00005DE70000}"/>
    <cellStyle name="Standard 9 11 2" xfId="59259" xr:uid="{00000000-0005-0000-0000-00005EE70000}"/>
    <cellStyle name="Standard 9 12" xfId="59260" xr:uid="{00000000-0005-0000-0000-00005FE70000}"/>
    <cellStyle name="Standard 9 13" xfId="59261" xr:uid="{00000000-0005-0000-0000-000060E70000}"/>
    <cellStyle name="Standard 9 2" xfId="59262" xr:uid="{00000000-0005-0000-0000-000061E70000}"/>
    <cellStyle name="Standard 9 2 2" xfId="59263" xr:uid="{00000000-0005-0000-0000-000062E70000}"/>
    <cellStyle name="Standard 9 2 2 2" xfId="59264" xr:uid="{00000000-0005-0000-0000-000063E70000}"/>
    <cellStyle name="Standard 9 2 2 3" xfId="59265" xr:uid="{00000000-0005-0000-0000-000064E70000}"/>
    <cellStyle name="Standard 9 2 2 4" xfId="59266" xr:uid="{00000000-0005-0000-0000-000065E70000}"/>
    <cellStyle name="Standard 9 2 2 4 2" xfId="59267" xr:uid="{00000000-0005-0000-0000-000066E70000}"/>
    <cellStyle name="Standard 9 2 2 5" xfId="59268" xr:uid="{00000000-0005-0000-0000-000067E70000}"/>
    <cellStyle name="Standard 9 2 3" xfId="59269" xr:uid="{00000000-0005-0000-0000-000068E70000}"/>
    <cellStyle name="Standard 9 2 3 2" xfId="59270" xr:uid="{00000000-0005-0000-0000-000069E70000}"/>
    <cellStyle name="Standard 9 2 3 2 2" xfId="59271" xr:uid="{00000000-0005-0000-0000-00006AE70000}"/>
    <cellStyle name="Standard 9 2 3 3" xfId="59272" xr:uid="{00000000-0005-0000-0000-00006BE70000}"/>
    <cellStyle name="Standard 9 2 3 3 2" xfId="59273" xr:uid="{00000000-0005-0000-0000-00006CE70000}"/>
    <cellStyle name="Standard 9 2 3 4" xfId="59274" xr:uid="{00000000-0005-0000-0000-00006DE70000}"/>
    <cellStyle name="Standard 9 2 4" xfId="59275" xr:uid="{00000000-0005-0000-0000-00006EE70000}"/>
    <cellStyle name="Standard 9 2 4 2" xfId="59276" xr:uid="{00000000-0005-0000-0000-00006FE70000}"/>
    <cellStyle name="Standard 9 2 4 2 2" xfId="59277" xr:uid="{00000000-0005-0000-0000-000070E70000}"/>
    <cellStyle name="Standard 9 2 4 3" xfId="59278" xr:uid="{00000000-0005-0000-0000-000071E70000}"/>
    <cellStyle name="Standard 9 2 4 3 2" xfId="59279" xr:uid="{00000000-0005-0000-0000-000072E70000}"/>
    <cellStyle name="Standard 9 2 4 4" xfId="59280" xr:uid="{00000000-0005-0000-0000-000073E70000}"/>
    <cellStyle name="Standard 9 2 5" xfId="59281" xr:uid="{00000000-0005-0000-0000-000074E70000}"/>
    <cellStyle name="Standard 9 2 5 2" xfId="59282" xr:uid="{00000000-0005-0000-0000-000075E70000}"/>
    <cellStyle name="Standard 9 2 6" xfId="59283" xr:uid="{00000000-0005-0000-0000-000076E70000}"/>
    <cellStyle name="Standard 9 2 6 2" xfId="59284" xr:uid="{00000000-0005-0000-0000-000077E70000}"/>
    <cellStyle name="Standard 9 2 7" xfId="59285" xr:uid="{00000000-0005-0000-0000-000078E70000}"/>
    <cellStyle name="Standard 9 2 7 2" xfId="59286" xr:uid="{00000000-0005-0000-0000-000079E70000}"/>
    <cellStyle name="Standard 9 2 8" xfId="59287" xr:uid="{00000000-0005-0000-0000-00007AE70000}"/>
    <cellStyle name="Standard 9 2 8 2" xfId="59288" xr:uid="{00000000-0005-0000-0000-00007BE70000}"/>
    <cellStyle name="Standard 9 2 9" xfId="59289" xr:uid="{00000000-0005-0000-0000-00007CE70000}"/>
    <cellStyle name="Standard 9 3" xfId="59290" xr:uid="{00000000-0005-0000-0000-00007DE70000}"/>
    <cellStyle name="Standard 9 3 2" xfId="59291" xr:uid="{00000000-0005-0000-0000-00007EE70000}"/>
    <cellStyle name="Standard 9 3 2 2" xfId="59292" xr:uid="{00000000-0005-0000-0000-00007FE70000}"/>
    <cellStyle name="Standard 9 3 2 2 2" xfId="59293" xr:uid="{00000000-0005-0000-0000-000080E70000}"/>
    <cellStyle name="Standard 9 3 2 3" xfId="59294" xr:uid="{00000000-0005-0000-0000-000081E70000}"/>
    <cellStyle name="Standard 9 3 3" xfId="59295" xr:uid="{00000000-0005-0000-0000-000082E70000}"/>
    <cellStyle name="Standard 9 3 3 2" xfId="59296" xr:uid="{00000000-0005-0000-0000-000083E70000}"/>
    <cellStyle name="Standard 9 3 4" xfId="59297" xr:uid="{00000000-0005-0000-0000-000084E70000}"/>
    <cellStyle name="Standard 9 3 4 2" xfId="59298" xr:uid="{00000000-0005-0000-0000-000085E70000}"/>
    <cellStyle name="Standard 9 3 5" xfId="59299" xr:uid="{00000000-0005-0000-0000-000086E70000}"/>
    <cellStyle name="Standard 9 3 6" xfId="59300" xr:uid="{00000000-0005-0000-0000-000087E70000}"/>
    <cellStyle name="Standard 9 3 7" xfId="59301" xr:uid="{00000000-0005-0000-0000-000088E70000}"/>
    <cellStyle name="Standard 9 3 7 2" xfId="59302" xr:uid="{00000000-0005-0000-0000-000089E70000}"/>
    <cellStyle name="Standard 9 3 8" xfId="59303" xr:uid="{00000000-0005-0000-0000-00008AE70000}"/>
    <cellStyle name="Standard 9 4" xfId="59304" xr:uid="{00000000-0005-0000-0000-00008BE70000}"/>
    <cellStyle name="Standard 9 4 2" xfId="59305" xr:uid="{00000000-0005-0000-0000-00008CE70000}"/>
    <cellStyle name="Standard 9 4 3" xfId="59306" xr:uid="{00000000-0005-0000-0000-00008DE70000}"/>
    <cellStyle name="Standard 9 4 4" xfId="59307" xr:uid="{00000000-0005-0000-0000-00008EE70000}"/>
    <cellStyle name="Standard 9 5" xfId="59308" xr:uid="{00000000-0005-0000-0000-00008FE70000}"/>
    <cellStyle name="Standard 9 5 2" xfId="59309" xr:uid="{00000000-0005-0000-0000-000090E70000}"/>
    <cellStyle name="Standard 9 5 2 2" xfId="59310" xr:uid="{00000000-0005-0000-0000-000091E70000}"/>
    <cellStyle name="Standard 9 5 3" xfId="59311" xr:uid="{00000000-0005-0000-0000-000092E70000}"/>
    <cellStyle name="Standard 9 5 3 2" xfId="59312" xr:uid="{00000000-0005-0000-0000-000093E70000}"/>
    <cellStyle name="Standard 9 5 4" xfId="59313" xr:uid="{00000000-0005-0000-0000-000094E70000}"/>
    <cellStyle name="Standard 9 6" xfId="59314" xr:uid="{00000000-0005-0000-0000-000095E70000}"/>
    <cellStyle name="Standard 9 6 2" xfId="59315" xr:uid="{00000000-0005-0000-0000-000096E70000}"/>
    <cellStyle name="Standard 9 7" xfId="59316" xr:uid="{00000000-0005-0000-0000-000097E70000}"/>
    <cellStyle name="Standard 9 7 2" xfId="59317" xr:uid="{00000000-0005-0000-0000-000098E70000}"/>
    <cellStyle name="Standard 9 7 2 2" xfId="59318" xr:uid="{00000000-0005-0000-0000-000099E70000}"/>
    <cellStyle name="Standard 9 7 3" xfId="59319" xr:uid="{00000000-0005-0000-0000-00009AE70000}"/>
    <cellStyle name="Standard 9 7 3 2" xfId="59320" xr:uid="{00000000-0005-0000-0000-00009BE70000}"/>
    <cellStyle name="Standard 9 7 4" xfId="59321" xr:uid="{00000000-0005-0000-0000-00009CE70000}"/>
    <cellStyle name="Standard 9 8" xfId="59322" xr:uid="{00000000-0005-0000-0000-00009DE70000}"/>
    <cellStyle name="Standard 9 9" xfId="59323" xr:uid="{00000000-0005-0000-0000-00009EE70000}"/>
    <cellStyle name="Standard 9 9 2" xfId="59324" xr:uid="{00000000-0005-0000-0000-00009FE70000}"/>
    <cellStyle name="Standard 9 9 2 2" xfId="59325" xr:uid="{00000000-0005-0000-0000-0000A0E70000}"/>
    <cellStyle name="Standard 9 9 3" xfId="59326" xr:uid="{00000000-0005-0000-0000-0000A1E70000}"/>
    <cellStyle name="Standard_081022_Meldungen_§_28_ARegV" xfId="118" xr:uid="{00000000-0005-0000-0000-0000A2E70000}"/>
    <cellStyle name="Standard_090930_EOt_NB-Tool" xfId="119" xr:uid="{00000000-0005-0000-0000-0000A3E70000}"/>
    <cellStyle name="Standard_090930_EOt_NB-Tool 2" xfId="193" xr:uid="{00000000-0005-0000-0000-0000A4E70000}"/>
    <cellStyle name="Standard_14572" xfId="120" xr:uid="{00000000-0005-0000-0000-0000A5E70000}"/>
    <cellStyle name="Standard_14572 3" xfId="60706" xr:uid="{00000000-0005-0000-0000-0000A6E70000}"/>
    <cellStyle name="Standard_Abrechnung 2010" xfId="199" xr:uid="{00000000-0005-0000-0000-0000A7E70000}"/>
    <cellStyle name="Standard_EHBAbgebenderNBStrom_xls" xfId="121" xr:uid="{00000000-0005-0000-0000-0000A8E70000}"/>
    <cellStyle name="Standard_Kopie von Blanko_Verprobung_II_Runde Preisblatt MPr" xfId="122" xr:uid="{00000000-0005-0000-0000-0000A9E70000}"/>
    <cellStyle name="Standard_Manipulationspruefung_EHB_I" xfId="148" xr:uid="{00000000-0005-0000-0000-0000AAE70000}"/>
    <cellStyle name="Standard_PÜS_2008" xfId="123" xr:uid="{00000000-0005-0000-0000-0000ABE70000}"/>
    <cellStyle name="StandardA" xfId="59327" xr:uid="{00000000-0005-0000-0000-0000ACE70000}"/>
    <cellStyle name="StandardA 10" xfId="59328" xr:uid="{00000000-0005-0000-0000-0000ADE70000}"/>
    <cellStyle name="StandardA 10 2" xfId="59329" xr:uid="{00000000-0005-0000-0000-0000AEE70000}"/>
    <cellStyle name="StandardA 10 2 2" xfId="59330" xr:uid="{00000000-0005-0000-0000-0000AFE70000}"/>
    <cellStyle name="StandardA 10 3" xfId="59331" xr:uid="{00000000-0005-0000-0000-0000B0E70000}"/>
    <cellStyle name="StandardA 10 3 2" xfId="59332" xr:uid="{00000000-0005-0000-0000-0000B1E70000}"/>
    <cellStyle name="StandardA 10 4" xfId="59333" xr:uid="{00000000-0005-0000-0000-0000B2E70000}"/>
    <cellStyle name="StandardA 11" xfId="59334" xr:uid="{00000000-0005-0000-0000-0000B3E70000}"/>
    <cellStyle name="StandardA 11 2" xfId="59335" xr:uid="{00000000-0005-0000-0000-0000B4E70000}"/>
    <cellStyle name="StandardA 11 2 2" xfId="59336" xr:uid="{00000000-0005-0000-0000-0000B5E70000}"/>
    <cellStyle name="StandardA 11 3" xfId="59337" xr:uid="{00000000-0005-0000-0000-0000B6E70000}"/>
    <cellStyle name="StandardA 11 3 2" xfId="59338" xr:uid="{00000000-0005-0000-0000-0000B7E70000}"/>
    <cellStyle name="StandardA 11 4" xfId="59339" xr:uid="{00000000-0005-0000-0000-0000B8E70000}"/>
    <cellStyle name="StandardA 12" xfId="59340" xr:uid="{00000000-0005-0000-0000-0000B9E70000}"/>
    <cellStyle name="StandardA 12 2" xfId="59341" xr:uid="{00000000-0005-0000-0000-0000BAE70000}"/>
    <cellStyle name="StandardA 13" xfId="59342" xr:uid="{00000000-0005-0000-0000-0000BBE70000}"/>
    <cellStyle name="StandardA 13 2" xfId="59343" xr:uid="{00000000-0005-0000-0000-0000BCE70000}"/>
    <cellStyle name="StandardA 14" xfId="59344" xr:uid="{00000000-0005-0000-0000-0000BDE70000}"/>
    <cellStyle name="StandardA 2" xfId="59345" xr:uid="{00000000-0005-0000-0000-0000BEE70000}"/>
    <cellStyle name="StandardA 2 10" xfId="59346" xr:uid="{00000000-0005-0000-0000-0000BFE70000}"/>
    <cellStyle name="StandardA 2 2" xfId="59347" xr:uid="{00000000-0005-0000-0000-0000C0E70000}"/>
    <cellStyle name="StandardA 2 2 2" xfId="59348" xr:uid="{00000000-0005-0000-0000-0000C1E70000}"/>
    <cellStyle name="StandardA 2 2 2 2" xfId="59349" xr:uid="{00000000-0005-0000-0000-0000C2E70000}"/>
    <cellStyle name="StandardA 2 2 2 2 2" xfId="59350" xr:uid="{00000000-0005-0000-0000-0000C3E70000}"/>
    <cellStyle name="StandardA 2 2 2 3" xfId="59351" xr:uid="{00000000-0005-0000-0000-0000C4E70000}"/>
    <cellStyle name="StandardA 2 2 2 3 2" xfId="59352" xr:uid="{00000000-0005-0000-0000-0000C5E70000}"/>
    <cellStyle name="StandardA 2 2 2 4" xfId="59353" xr:uid="{00000000-0005-0000-0000-0000C6E70000}"/>
    <cellStyle name="StandardA 2 2 3" xfId="59354" xr:uid="{00000000-0005-0000-0000-0000C7E70000}"/>
    <cellStyle name="StandardA 2 2 3 2" xfId="59355" xr:uid="{00000000-0005-0000-0000-0000C8E70000}"/>
    <cellStyle name="StandardA 2 2 3 2 2" xfId="59356" xr:uid="{00000000-0005-0000-0000-0000C9E70000}"/>
    <cellStyle name="StandardA 2 2 3 3" xfId="59357" xr:uid="{00000000-0005-0000-0000-0000CAE70000}"/>
    <cellStyle name="StandardA 2 2 3 3 2" xfId="59358" xr:uid="{00000000-0005-0000-0000-0000CBE70000}"/>
    <cellStyle name="StandardA 2 2 3 4" xfId="59359" xr:uid="{00000000-0005-0000-0000-0000CCE70000}"/>
    <cellStyle name="StandardA 2 2 4" xfId="59360" xr:uid="{00000000-0005-0000-0000-0000CDE70000}"/>
    <cellStyle name="StandardA 2 2 4 2" xfId="59361" xr:uid="{00000000-0005-0000-0000-0000CEE70000}"/>
    <cellStyle name="StandardA 2 2 4 2 2" xfId="59362" xr:uid="{00000000-0005-0000-0000-0000CFE70000}"/>
    <cellStyle name="StandardA 2 2 4 3" xfId="59363" xr:uid="{00000000-0005-0000-0000-0000D0E70000}"/>
    <cellStyle name="StandardA 2 2 4 3 2" xfId="59364" xr:uid="{00000000-0005-0000-0000-0000D1E70000}"/>
    <cellStyle name="StandardA 2 2 4 4" xfId="59365" xr:uid="{00000000-0005-0000-0000-0000D2E70000}"/>
    <cellStyle name="StandardA 2 2 5" xfId="59366" xr:uid="{00000000-0005-0000-0000-0000D3E70000}"/>
    <cellStyle name="StandardA 2 2 5 2" xfId="59367" xr:uid="{00000000-0005-0000-0000-0000D4E70000}"/>
    <cellStyle name="StandardA 2 2 6" xfId="59368" xr:uid="{00000000-0005-0000-0000-0000D5E70000}"/>
    <cellStyle name="StandardA 2 2 6 2" xfId="59369" xr:uid="{00000000-0005-0000-0000-0000D6E70000}"/>
    <cellStyle name="StandardA 2 2 7" xfId="59370" xr:uid="{00000000-0005-0000-0000-0000D7E70000}"/>
    <cellStyle name="StandardA 2 3" xfId="59371" xr:uid="{00000000-0005-0000-0000-0000D8E70000}"/>
    <cellStyle name="StandardA 2 3 2" xfId="59372" xr:uid="{00000000-0005-0000-0000-0000D9E70000}"/>
    <cellStyle name="StandardA 2 3 2 2" xfId="59373" xr:uid="{00000000-0005-0000-0000-0000DAE70000}"/>
    <cellStyle name="StandardA 2 3 3" xfId="59374" xr:uid="{00000000-0005-0000-0000-0000DBE70000}"/>
    <cellStyle name="StandardA 2 3 3 2" xfId="59375" xr:uid="{00000000-0005-0000-0000-0000DCE70000}"/>
    <cellStyle name="StandardA 2 3 4" xfId="59376" xr:uid="{00000000-0005-0000-0000-0000DDE70000}"/>
    <cellStyle name="StandardA 2 4" xfId="59377" xr:uid="{00000000-0005-0000-0000-0000DEE70000}"/>
    <cellStyle name="StandardA 2 4 2" xfId="59378" xr:uid="{00000000-0005-0000-0000-0000DFE70000}"/>
    <cellStyle name="StandardA 2 4 2 2" xfId="59379" xr:uid="{00000000-0005-0000-0000-0000E0E70000}"/>
    <cellStyle name="StandardA 2 4 3" xfId="59380" xr:uid="{00000000-0005-0000-0000-0000E1E70000}"/>
    <cellStyle name="StandardA 2 4 3 2" xfId="59381" xr:uid="{00000000-0005-0000-0000-0000E2E70000}"/>
    <cellStyle name="StandardA 2 4 4" xfId="59382" xr:uid="{00000000-0005-0000-0000-0000E3E70000}"/>
    <cellStyle name="StandardA 2 5" xfId="59383" xr:uid="{00000000-0005-0000-0000-0000E4E70000}"/>
    <cellStyle name="StandardA 2 5 2" xfId="59384" xr:uid="{00000000-0005-0000-0000-0000E5E70000}"/>
    <cellStyle name="StandardA 2 5 2 2" xfId="59385" xr:uid="{00000000-0005-0000-0000-0000E6E70000}"/>
    <cellStyle name="StandardA 2 5 3" xfId="59386" xr:uid="{00000000-0005-0000-0000-0000E7E70000}"/>
    <cellStyle name="StandardA 2 5 3 2" xfId="59387" xr:uid="{00000000-0005-0000-0000-0000E8E70000}"/>
    <cellStyle name="StandardA 2 5 4" xfId="59388" xr:uid="{00000000-0005-0000-0000-0000E9E70000}"/>
    <cellStyle name="StandardA 2 6" xfId="59389" xr:uid="{00000000-0005-0000-0000-0000EAE70000}"/>
    <cellStyle name="StandardA 2 6 2" xfId="59390" xr:uid="{00000000-0005-0000-0000-0000EBE70000}"/>
    <cellStyle name="StandardA 2 6 2 2" xfId="59391" xr:uid="{00000000-0005-0000-0000-0000ECE70000}"/>
    <cellStyle name="StandardA 2 6 3" xfId="59392" xr:uid="{00000000-0005-0000-0000-0000EDE70000}"/>
    <cellStyle name="StandardA 2 6 3 2" xfId="59393" xr:uid="{00000000-0005-0000-0000-0000EEE70000}"/>
    <cellStyle name="StandardA 2 6 4" xfId="59394" xr:uid="{00000000-0005-0000-0000-0000EFE70000}"/>
    <cellStyle name="StandardA 2 7" xfId="59395" xr:uid="{00000000-0005-0000-0000-0000F0E70000}"/>
    <cellStyle name="StandardA 2 7 2" xfId="59396" xr:uid="{00000000-0005-0000-0000-0000F1E70000}"/>
    <cellStyle name="StandardA 2 7 2 2" xfId="59397" xr:uid="{00000000-0005-0000-0000-0000F2E70000}"/>
    <cellStyle name="StandardA 2 7 3" xfId="59398" xr:uid="{00000000-0005-0000-0000-0000F3E70000}"/>
    <cellStyle name="StandardA 2 7 3 2" xfId="59399" xr:uid="{00000000-0005-0000-0000-0000F4E70000}"/>
    <cellStyle name="StandardA 2 7 4" xfId="59400" xr:uid="{00000000-0005-0000-0000-0000F5E70000}"/>
    <cellStyle name="StandardA 2 8" xfId="59401" xr:uid="{00000000-0005-0000-0000-0000F6E70000}"/>
    <cellStyle name="StandardA 2 8 2" xfId="59402" xr:uid="{00000000-0005-0000-0000-0000F7E70000}"/>
    <cellStyle name="StandardA 2 9" xfId="59403" xr:uid="{00000000-0005-0000-0000-0000F8E70000}"/>
    <cellStyle name="StandardA 2 9 2" xfId="59404" xr:uid="{00000000-0005-0000-0000-0000F9E70000}"/>
    <cellStyle name="StandardA 3" xfId="59405" xr:uid="{00000000-0005-0000-0000-0000FAE70000}"/>
    <cellStyle name="StandardA 3 10" xfId="59406" xr:uid="{00000000-0005-0000-0000-0000FBE70000}"/>
    <cellStyle name="StandardA 3 10 2" xfId="59407" xr:uid="{00000000-0005-0000-0000-0000FCE70000}"/>
    <cellStyle name="StandardA 3 11" xfId="59408" xr:uid="{00000000-0005-0000-0000-0000FDE70000}"/>
    <cellStyle name="StandardA 3 2" xfId="59409" xr:uid="{00000000-0005-0000-0000-0000FEE70000}"/>
    <cellStyle name="StandardA 3 2 10" xfId="59410" xr:uid="{00000000-0005-0000-0000-0000FFE70000}"/>
    <cellStyle name="StandardA 3 2 2" xfId="59411" xr:uid="{00000000-0005-0000-0000-000000E80000}"/>
    <cellStyle name="StandardA 3 2 2 2" xfId="59412" xr:uid="{00000000-0005-0000-0000-000001E80000}"/>
    <cellStyle name="StandardA 3 2 2 2 2" xfId="59413" xr:uid="{00000000-0005-0000-0000-000002E80000}"/>
    <cellStyle name="StandardA 3 2 2 3" xfId="59414" xr:uid="{00000000-0005-0000-0000-000003E80000}"/>
    <cellStyle name="StandardA 3 2 2 3 2" xfId="59415" xr:uid="{00000000-0005-0000-0000-000004E80000}"/>
    <cellStyle name="StandardA 3 2 2 4" xfId="59416" xr:uid="{00000000-0005-0000-0000-000005E80000}"/>
    <cellStyle name="StandardA 3 2 3" xfId="59417" xr:uid="{00000000-0005-0000-0000-000006E80000}"/>
    <cellStyle name="StandardA 3 2 3 2" xfId="59418" xr:uid="{00000000-0005-0000-0000-000007E80000}"/>
    <cellStyle name="StandardA 3 2 3 2 2" xfId="59419" xr:uid="{00000000-0005-0000-0000-000008E80000}"/>
    <cellStyle name="StandardA 3 2 3 3" xfId="59420" xr:uid="{00000000-0005-0000-0000-000009E80000}"/>
    <cellStyle name="StandardA 3 2 3 3 2" xfId="59421" xr:uid="{00000000-0005-0000-0000-00000AE80000}"/>
    <cellStyle name="StandardA 3 2 3 4" xfId="59422" xr:uid="{00000000-0005-0000-0000-00000BE80000}"/>
    <cellStyle name="StandardA 3 2 4" xfId="59423" xr:uid="{00000000-0005-0000-0000-00000CE80000}"/>
    <cellStyle name="StandardA 3 2 4 2" xfId="59424" xr:uid="{00000000-0005-0000-0000-00000DE80000}"/>
    <cellStyle name="StandardA 3 2 4 2 2" xfId="59425" xr:uid="{00000000-0005-0000-0000-00000EE80000}"/>
    <cellStyle name="StandardA 3 2 4 3" xfId="59426" xr:uid="{00000000-0005-0000-0000-00000FE80000}"/>
    <cellStyle name="StandardA 3 2 4 3 2" xfId="59427" xr:uid="{00000000-0005-0000-0000-000010E80000}"/>
    <cellStyle name="StandardA 3 2 4 4" xfId="59428" xr:uid="{00000000-0005-0000-0000-000011E80000}"/>
    <cellStyle name="StandardA 3 2 5" xfId="59429" xr:uid="{00000000-0005-0000-0000-000012E80000}"/>
    <cellStyle name="StandardA 3 2 5 2" xfId="59430" xr:uid="{00000000-0005-0000-0000-000013E80000}"/>
    <cellStyle name="StandardA 3 2 5 2 2" xfId="59431" xr:uid="{00000000-0005-0000-0000-000014E80000}"/>
    <cellStyle name="StandardA 3 2 5 3" xfId="59432" xr:uid="{00000000-0005-0000-0000-000015E80000}"/>
    <cellStyle name="StandardA 3 2 5 3 2" xfId="59433" xr:uid="{00000000-0005-0000-0000-000016E80000}"/>
    <cellStyle name="StandardA 3 2 5 4" xfId="59434" xr:uid="{00000000-0005-0000-0000-000017E80000}"/>
    <cellStyle name="StandardA 3 2 6" xfId="59435" xr:uid="{00000000-0005-0000-0000-000018E80000}"/>
    <cellStyle name="StandardA 3 2 6 2" xfId="59436" xr:uid="{00000000-0005-0000-0000-000019E80000}"/>
    <cellStyle name="StandardA 3 2 6 2 2" xfId="59437" xr:uid="{00000000-0005-0000-0000-00001AE80000}"/>
    <cellStyle name="StandardA 3 2 6 3" xfId="59438" xr:uid="{00000000-0005-0000-0000-00001BE80000}"/>
    <cellStyle name="StandardA 3 2 6 3 2" xfId="59439" xr:uid="{00000000-0005-0000-0000-00001CE80000}"/>
    <cellStyle name="StandardA 3 2 6 4" xfId="59440" xr:uid="{00000000-0005-0000-0000-00001DE80000}"/>
    <cellStyle name="StandardA 3 2 7" xfId="59441" xr:uid="{00000000-0005-0000-0000-00001EE80000}"/>
    <cellStyle name="StandardA 3 2 7 2" xfId="59442" xr:uid="{00000000-0005-0000-0000-00001FE80000}"/>
    <cellStyle name="StandardA 3 2 7 2 2" xfId="59443" xr:uid="{00000000-0005-0000-0000-000020E80000}"/>
    <cellStyle name="StandardA 3 2 7 3" xfId="59444" xr:uid="{00000000-0005-0000-0000-000021E80000}"/>
    <cellStyle name="StandardA 3 2 7 3 2" xfId="59445" xr:uid="{00000000-0005-0000-0000-000022E80000}"/>
    <cellStyle name="StandardA 3 2 7 4" xfId="59446" xr:uid="{00000000-0005-0000-0000-000023E80000}"/>
    <cellStyle name="StandardA 3 2 8" xfId="59447" xr:uid="{00000000-0005-0000-0000-000024E80000}"/>
    <cellStyle name="StandardA 3 2 8 2" xfId="59448" xr:uid="{00000000-0005-0000-0000-000025E80000}"/>
    <cellStyle name="StandardA 3 2 9" xfId="59449" xr:uid="{00000000-0005-0000-0000-000026E80000}"/>
    <cellStyle name="StandardA 3 2 9 2" xfId="59450" xr:uid="{00000000-0005-0000-0000-000027E80000}"/>
    <cellStyle name="StandardA 3 3" xfId="59451" xr:uid="{00000000-0005-0000-0000-000028E80000}"/>
    <cellStyle name="StandardA 3 3 2" xfId="59452" xr:uid="{00000000-0005-0000-0000-000029E80000}"/>
    <cellStyle name="StandardA 3 3 2 2" xfId="59453" xr:uid="{00000000-0005-0000-0000-00002AE80000}"/>
    <cellStyle name="StandardA 3 3 2 2 2" xfId="59454" xr:uid="{00000000-0005-0000-0000-00002BE80000}"/>
    <cellStyle name="StandardA 3 3 2 3" xfId="59455" xr:uid="{00000000-0005-0000-0000-00002CE80000}"/>
    <cellStyle name="StandardA 3 3 2 3 2" xfId="59456" xr:uid="{00000000-0005-0000-0000-00002DE80000}"/>
    <cellStyle name="StandardA 3 3 2 4" xfId="59457" xr:uid="{00000000-0005-0000-0000-00002EE80000}"/>
    <cellStyle name="StandardA 3 3 3" xfId="59458" xr:uid="{00000000-0005-0000-0000-00002FE80000}"/>
    <cellStyle name="StandardA 3 3 3 2" xfId="59459" xr:uid="{00000000-0005-0000-0000-000030E80000}"/>
    <cellStyle name="StandardA 3 3 3 2 2" xfId="59460" xr:uid="{00000000-0005-0000-0000-000031E80000}"/>
    <cellStyle name="StandardA 3 3 3 3" xfId="59461" xr:uid="{00000000-0005-0000-0000-000032E80000}"/>
    <cellStyle name="StandardA 3 3 3 3 2" xfId="59462" xr:uid="{00000000-0005-0000-0000-000033E80000}"/>
    <cellStyle name="StandardA 3 3 3 4" xfId="59463" xr:uid="{00000000-0005-0000-0000-000034E80000}"/>
    <cellStyle name="StandardA 3 3 4" xfId="59464" xr:uid="{00000000-0005-0000-0000-000035E80000}"/>
    <cellStyle name="StandardA 3 3 4 2" xfId="59465" xr:uid="{00000000-0005-0000-0000-000036E80000}"/>
    <cellStyle name="StandardA 3 3 5" xfId="59466" xr:uid="{00000000-0005-0000-0000-000037E80000}"/>
    <cellStyle name="StandardA 3 3 5 2" xfId="59467" xr:uid="{00000000-0005-0000-0000-000038E80000}"/>
    <cellStyle name="StandardA 3 3 6" xfId="59468" xr:uid="{00000000-0005-0000-0000-000039E80000}"/>
    <cellStyle name="StandardA 3 4" xfId="59469" xr:uid="{00000000-0005-0000-0000-00003AE80000}"/>
    <cellStyle name="StandardA 3 4 2" xfId="59470" xr:uid="{00000000-0005-0000-0000-00003BE80000}"/>
    <cellStyle name="StandardA 3 4 2 2" xfId="59471" xr:uid="{00000000-0005-0000-0000-00003CE80000}"/>
    <cellStyle name="StandardA 3 4 3" xfId="59472" xr:uid="{00000000-0005-0000-0000-00003DE80000}"/>
    <cellStyle name="StandardA 3 4 3 2" xfId="59473" xr:uid="{00000000-0005-0000-0000-00003EE80000}"/>
    <cellStyle name="StandardA 3 4 4" xfId="59474" xr:uid="{00000000-0005-0000-0000-00003FE80000}"/>
    <cellStyle name="StandardA 3 5" xfId="59475" xr:uid="{00000000-0005-0000-0000-000040E80000}"/>
    <cellStyle name="StandardA 3 5 2" xfId="59476" xr:uid="{00000000-0005-0000-0000-000041E80000}"/>
    <cellStyle name="StandardA 3 5 2 2" xfId="59477" xr:uid="{00000000-0005-0000-0000-000042E80000}"/>
    <cellStyle name="StandardA 3 5 3" xfId="59478" xr:uid="{00000000-0005-0000-0000-000043E80000}"/>
    <cellStyle name="StandardA 3 5 3 2" xfId="59479" xr:uid="{00000000-0005-0000-0000-000044E80000}"/>
    <cellStyle name="StandardA 3 5 4" xfId="59480" xr:uid="{00000000-0005-0000-0000-000045E80000}"/>
    <cellStyle name="StandardA 3 6" xfId="59481" xr:uid="{00000000-0005-0000-0000-000046E80000}"/>
    <cellStyle name="StandardA 3 6 2" xfId="59482" xr:uid="{00000000-0005-0000-0000-000047E80000}"/>
    <cellStyle name="StandardA 3 6 2 2" xfId="59483" xr:uid="{00000000-0005-0000-0000-000048E80000}"/>
    <cellStyle name="StandardA 3 6 3" xfId="59484" xr:uid="{00000000-0005-0000-0000-000049E80000}"/>
    <cellStyle name="StandardA 3 6 3 2" xfId="59485" xr:uid="{00000000-0005-0000-0000-00004AE80000}"/>
    <cellStyle name="StandardA 3 6 4" xfId="59486" xr:uid="{00000000-0005-0000-0000-00004BE80000}"/>
    <cellStyle name="StandardA 3 7" xfId="59487" xr:uid="{00000000-0005-0000-0000-00004CE80000}"/>
    <cellStyle name="StandardA 3 7 2" xfId="59488" xr:uid="{00000000-0005-0000-0000-00004DE80000}"/>
    <cellStyle name="StandardA 3 7 2 2" xfId="59489" xr:uid="{00000000-0005-0000-0000-00004EE80000}"/>
    <cellStyle name="StandardA 3 7 3" xfId="59490" xr:uid="{00000000-0005-0000-0000-00004FE80000}"/>
    <cellStyle name="StandardA 3 7 3 2" xfId="59491" xr:uid="{00000000-0005-0000-0000-000050E80000}"/>
    <cellStyle name="StandardA 3 7 4" xfId="59492" xr:uid="{00000000-0005-0000-0000-000051E80000}"/>
    <cellStyle name="StandardA 3 8" xfId="59493" xr:uid="{00000000-0005-0000-0000-000052E80000}"/>
    <cellStyle name="StandardA 3 8 2" xfId="59494" xr:uid="{00000000-0005-0000-0000-000053E80000}"/>
    <cellStyle name="StandardA 3 8 2 2" xfId="59495" xr:uid="{00000000-0005-0000-0000-000054E80000}"/>
    <cellStyle name="StandardA 3 8 3" xfId="59496" xr:uid="{00000000-0005-0000-0000-000055E80000}"/>
    <cellStyle name="StandardA 3 8 3 2" xfId="59497" xr:uid="{00000000-0005-0000-0000-000056E80000}"/>
    <cellStyle name="StandardA 3 8 4" xfId="59498" xr:uid="{00000000-0005-0000-0000-000057E80000}"/>
    <cellStyle name="StandardA 3 9" xfId="59499" xr:uid="{00000000-0005-0000-0000-000058E80000}"/>
    <cellStyle name="StandardA 3 9 2" xfId="59500" xr:uid="{00000000-0005-0000-0000-000059E80000}"/>
    <cellStyle name="StandardA 4" xfId="59501" xr:uid="{00000000-0005-0000-0000-00005AE80000}"/>
    <cellStyle name="StandardA 4 10" xfId="59502" xr:uid="{00000000-0005-0000-0000-00005BE80000}"/>
    <cellStyle name="StandardA 4 10 2" xfId="59503" xr:uid="{00000000-0005-0000-0000-00005CE80000}"/>
    <cellStyle name="StandardA 4 11" xfId="59504" xr:uid="{00000000-0005-0000-0000-00005DE80000}"/>
    <cellStyle name="StandardA 4 2" xfId="59505" xr:uid="{00000000-0005-0000-0000-00005EE80000}"/>
    <cellStyle name="StandardA 4 2 10" xfId="59506" xr:uid="{00000000-0005-0000-0000-00005FE80000}"/>
    <cellStyle name="StandardA 4 2 2" xfId="59507" xr:uid="{00000000-0005-0000-0000-000060E80000}"/>
    <cellStyle name="StandardA 4 2 2 2" xfId="59508" xr:uid="{00000000-0005-0000-0000-000061E80000}"/>
    <cellStyle name="StandardA 4 2 2 2 2" xfId="59509" xr:uid="{00000000-0005-0000-0000-000062E80000}"/>
    <cellStyle name="StandardA 4 2 2 3" xfId="59510" xr:uid="{00000000-0005-0000-0000-000063E80000}"/>
    <cellStyle name="StandardA 4 2 2 3 2" xfId="59511" xr:uid="{00000000-0005-0000-0000-000064E80000}"/>
    <cellStyle name="StandardA 4 2 2 4" xfId="59512" xr:uid="{00000000-0005-0000-0000-000065E80000}"/>
    <cellStyle name="StandardA 4 2 3" xfId="59513" xr:uid="{00000000-0005-0000-0000-000066E80000}"/>
    <cellStyle name="StandardA 4 2 3 2" xfId="59514" xr:uid="{00000000-0005-0000-0000-000067E80000}"/>
    <cellStyle name="StandardA 4 2 3 2 2" xfId="59515" xr:uid="{00000000-0005-0000-0000-000068E80000}"/>
    <cellStyle name="StandardA 4 2 3 3" xfId="59516" xr:uid="{00000000-0005-0000-0000-000069E80000}"/>
    <cellStyle name="StandardA 4 2 3 3 2" xfId="59517" xr:uid="{00000000-0005-0000-0000-00006AE80000}"/>
    <cellStyle name="StandardA 4 2 3 4" xfId="59518" xr:uid="{00000000-0005-0000-0000-00006BE80000}"/>
    <cellStyle name="StandardA 4 2 4" xfId="59519" xr:uid="{00000000-0005-0000-0000-00006CE80000}"/>
    <cellStyle name="StandardA 4 2 4 2" xfId="59520" xr:uid="{00000000-0005-0000-0000-00006DE80000}"/>
    <cellStyle name="StandardA 4 2 4 2 2" xfId="59521" xr:uid="{00000000-0005-0000-0000-00006EE80000}"/>
    <cellStyle name="StandardA 4 2 4 3" xfId="59522" xr:uid="{00000000-0005-0000-0000-00006FE80000}"/>
    <cellStyle name="StandardA 4 2 4 3 2" xfId="59523" xr:uid="{00000000-0005-0000-0000-000070E80000}"/>
    <cellStyle name="StandardA 4 2 4 4" xfId="59524" xr:uid="{00000000-0005-0000-0000-000071E80000}"/>
    <cellStyle name="StandardA 4 2 5" xfId="59525" xr:uid="{00000000-0005-0000-0000-000072E80000}"/>
    <cellStyle name="StandardA 4 2 5 2" xfId="59526" xr:uid="{00000000-0005-0000-0000-000073E80000}"/>
    <cellStyle name="StandardA 4 2 5 2 2" xfId="59527" xr:uid="{00000000-0005-0000-0000-000074E80000}"/>
    <cellStyle name="StandardA 4 2 5 3" xfId="59528" xr:uid="{00000000-0005-0000-0000-000075E80000}"/>
    <cellStyle name="StandardA 4 2 5 3 2" xfId="59529" xr:uid="{00000000-0005-0000-0000-000076E80000}"/>
    <cellStyle name="StandardA 4 2 5 4" xfId="59530" xr:uid="{00000000-0005-0000-0000-000077E80000}"/>
    <cellStyle name="StandardA 4 2 6" xfId="59531" xr:uid="{00000000-0005-0000-0000-000078E80000}"/>
    <cellStyle name="StandardA 4 2 6 2" xfId="59532" xr:uid="{00000000-0005-0000-0000-000079E80000}"/>
    <cellStyle name="StandardA 4 2 6 2 2" xfId="59533" xr:uid="{00000000-0005-0000-0000-00007AE80000}"/>
    <cellStyle name="StandardA 4 2 6 3" xfId="59534" xr:uid="{00000000-0005-0000-0000-00007BE80000}"/>
    <cellStyle name="StandardA 4 2 6 3 2" xfId="59535" xr:uid="{00000000-0005-0000-0000-00007CE80000}"/>
    <cellStyle name="StandardA 4 2 6 4" xfId="59536" xr:uid="{00000000-0005-0000-0000-00007DE80000}"/>
    <cellStyle name="StandardA 4 2 7" xfId="59537" xr:uid="{00000000-0005-0000-0000-00007EE80000}"/>
    <cellStyle name="StandardA 4 2 7 2" xfId="59538" xr:uid="{00000000-0005-0000-0000-00007FE80000}"/>
    <cellStyle name="StandardA 4 2 7 2 2" xfId="59539" xr:uid="{00000000-0005-0000-0000-000080E80000}"/>
    <cellStyle name="StandardA 4 2 7 3" xfId="59540" xr:uid="{00000000-0005-0000-0000-000081E80000}"/>
    <cellStyle name="StandardA 4 2 7 3 2" xfId="59541" xr:uid="{00000000-0005-0000-0000-000082E80000}"/>
    <cellStyle name="StandardA 4 2 7 4" xfId="59542" xr:uid="{00000000-0005-0000-0000-000083E80000}"/>
    <cellStyle name="StandardA 4 2 8" xfId="59543" xr:uid="{00000000-0005-0000-0000-000084E80000}"/>
    <cellStyle name="StandardA 4 2 8 2" xfId="59544" xr:uid="{00000000-0005-0000-0000-000085E80000}"/>
    <cellStyle name="StandardA 4 2 9" xfId="59545" xr:uid="{00000000-0005-0000-0000-000086E80000}"/>
    <cellStyle name="StandardA 4 2 9 2" xfId="59546" xr:uid="{00000000-0005-0000-0000-000087E80000}"/>
    <cellStyle name="StandardA 4 3" xfId="59547" xr:uid="{00000000-0005-0000-0000-000088E80000}"/>
    <cellStyle name="StandardA 4 3 2" xfId="59548" xr:uid="{00000000-0005-0000-0000-000089E80000}"/>
    <cellStyle name="StandardA 4 3 2 2" xfId="59549" xr:uid="{00000000-0005-0000-0000-00008AE80000}"/>
    <cellStyle name="StandardA 4 3 2 2 2" xfId="59550" xr:uid="{00000000-0005-0000-0000-00008BE80000}"/>
    <cellStyle name="StandardA 4 3 2 3" xfId="59551" xr:uid="{00000000-0005-0000-0000-00008CE80000}"/>
    <cellStyle name="StandardA 4 3 2 3 2" xfId="59552" xr:uid="{00000000-0005-0000-0000-00008DE80000}"/>
    <cellStyle name="StandardA 4 3 2 4" xfId="59553" xr:uid="{00000000-0005-0000-0000-00008EE80000}"/>
    <cellStyle name="StandardA 4 3 3" xfId="59554" xr:uid="{00000000-0005-0000-0000-00008FE80000}"/>
    <cellStyle name="StandardA 4 3 3 2" xfId="59555" xr:uid="{00000000-0005-0000-0000-000090E80000}"/>
    <cellStyle name="StandardA 4 3 3 2 2" xfId="59556" xr:uid="{00000000-0005-0000-0000-000091E80000}"/>
    <cellStyle name="StandardA 4 3 3 3" xfId="59557" xr:uid="{00000000-0005-0000-0000-000092E80000}"/>
    <cellStyle name="StandardA 4 3 3 3 2" xfId="59558" xr:uid="{00000000-0005-0000-0000-000093E80000}"/>
    <cellStyle name="StandardA 4 3 3 4" xfId="59559" xr:uid="{00000000-0005-0000-0000-000094E80000}"/>
    <cellStyle name="StandardA 4 3 4" xfId="59560" xr:uid="{00000000-0005-0000-0000-000095E80000}"/>
    <cellStyle name="StandardA 4 3 4 2" xfId="59561" xr:uid="{00000000-0005-0000-0000-000096E80000}"/>
    <cellStyle name="StandardA 4 3 5" xfId="59562" xr:uid="{00000000-0005-0000-0000-000097E80000}"/>
    <cellStyle name="StandardA 4 3 5 2" xfId="59563" xr:uid="{00000000-0005-0000-0000-000098E80000}"/>
    <cellStyle name="StandardA 4 3 6" xfId="59564" xr:uid="{00000000-0005-0000-0000-000099E80000}"/>
    <cellStyle name="StandardA 4 4" xfId="59565" xr:uid="{00000000-0005-0000-0000-00009AE80000}"/>
    <cellStyle name="StandardA 4 4 2" xfId="59566" xr:uid="{00000000-0005-0000-0000-00009BE80000}"/>
    <cellStyle name="StandardA 4 4 2 2" xfId="59567" xr:uid="{00000000-0005-0000-0000-00009CE80000}"/>
    <cellStyle name="StandardA 4 4 3" xfId="59568" xr:uid="{00000000-0005-0000-0000-00009DE80000}"/>
    <cellStyle name="StandardA 4 4 3 2" xfId="59569" xr:uid="{00000000-0005-0000-0000-00009EE80000}"/>
    <cellStyle name="StandardA 4 4 4" xfId="59570" xr:uid="{00000000-0005-0000-0000-00009FE80000}"/>
    <cellStyle name="StandardA 4 5" xfId="59571" xr:uid="{00000000-0005-0000-0000-0000A0E80000}"/>
    <cellStyle name="StandardA 4 5 2" xfId="59572" xr:uid="{00000000-0005-0000-0000-0000A1E80000}"/>
    <cellStyle name="StandardA 4 5 2 2" xfId="59573" xr:uid="{00000000-0005-0000-0000-0000A2E80000}"/>
    <cellStyle name="StandardA 4 5 3" xfId="59574" xr:uid="{00000000-0005-0000-0000-0000A3E80000}"/>
    <cellStyle name="StandardA 4 5 3 2" xfId="59575" xr:uid="{00000000-0005-0000-0000-0000A4E80000}"/>
    <cellStyle name="StandardA 4 5 4" xfId="59576" xr:uid="{00000000-0005-0000-0000-0000A5E80000}"/>
    <cellStyle name="StandardA 4 6" xfId="59577" xr:uid="{00000000-0005-0000-0000-0000A6E80000}"/>
    <cellStyle name="StandardA 4 6 2" xfId="59578" xr:uid="{00000000-0005-0000-0000-0000A7E80000}"/>
    <cellStyle name="StandardA 4 6 2 2" xfId="59579" xr:uid="{00000000-0005-0000-0000-0000A8E80000}"/>
    <cellStyle name="StandardA 4 6 3" xfId="59580" xr:uid="{00000000-0005-0000-0000-0000A9E80000}"/>
    <cellStyle name="StandardA 4 6 3 2" xfId="59581" xr:uid="{00000000-0005-0000-0000-0000AAE80000}"/>
    <cellStyle name="StandardA 4 6 4" xfId="59582" xr:uid="{00000000-0005-0000-0000-0000ABE80000}"/>
    <cellStyle name="StandardA 4 7" xfId="59583" xr:uid="{00000000-0005-0000-0000-0000ACE80000}"/>
    <cellStyle name="StandardA 4 7 2" xfId="59584" xr:uid="{00000000-0005-0000-0000-0000ADE80000}"/>
    <cellStyle name="StandardA 4 7 2 2" xfId="59585" xr:uid="{00000000-0005-0000-0000-0000AEE80000}"/>
    <cellStyle name="StandardA 4 7 3" xfId="59586" xr:uid="{00000000-0005-0000-0000-0000AFE80000}"/>
    <cellStyle name="StandardA 4 7 3 2" xfId="59587" xr:uid="{00000000-0005-0000-0000-0000B0E80000}"/>
    <cellStyle name="StandardA 4 7 4" xfId="59588" xr:uid="{00000000-0005-0000-0000-0000B1E80000}"/>
    <cellStyle name="StandardA 4 8" xfId="59589" xr:uid="{00000000-0005-0000-0000-0000B2E80000}"/>
    <cellStyle name="StandardA 4 8 2" xfId="59590" xr:uid="{00000000-0005-0000-0000-0000B3E80000}"/>
    <cellStyle name="StandardA 4 8 2 2" xfId="59591" xr:uid="{00000000-0005-0000-0000-0000B4E80000}"/>
    <cellStyle name="StandardA 4 8 3" xfId="59592" xr:uid="{00000000-0005-0000-0000-0000B5E80000}"/>
    <cellStyle name="StandardA 4 8 3 2" xfId="59593" xr:uid="{00000000-0005-0000-0000-0000B6E80000}"/>
    <cellStyle name="StandardA 4 8 4" xfId="59594" xr:uid="{00000000-0005-0000-0000-0000B7E80000}"/>
    <cellStyle name="StandardA 4 9" xfId="59595" xr:uid="{00000000-0005-0000-0000-0000B8E80000}"/>
    <cellStyle name="StandardA 4 9 2" xfId="59596" xr:uid="{00000000-0005-0000-0000-0000B9E80000}"/>
    <cellStyle name="StandardA 5" xfId="59597" xr:uid="{00000000-0005-0000-0000-0000BAE80000}"/>
    <cellStyle name="StandardA 5 10" xfId="59598" xr:uid="{00000000-0005-0000-0000-0000BBE80000}"/>
    <cellStyle name="StandardA 5 2" xfId="59599" xr:uid="{00000000-0005-0000-0000-0000BCE80000}"/>
    <cellStyle name="StandardA 5 2 10" xfId="59600" xr:uid="{00000000-0005-0000-0000-0000BDE80000}"/>
    <cellStyle name="StandardA 5 2 2" xfId="59601" xr:uid="{00000000-0005-0000-0000-0000BEE80000}"/>
    <cellStyle name="StandardA 5 2 2 2" xfId="59602" xr:uid="{00000000-0005-0000-0000-0000BFE80000}"/>
    <cellStyle name="StandardA 5 2 2 2 2" xfId="59603" xr:uid="{00000000-0005-0000-0000-0000C0E80000}"/>
    <cellStyle name="StandardA 5 2 2 3" xfId="59604" xr:uid="{00000000-0005-0000-0000-0000C1E80000}"/>
    <cellStyle name="StandardA 5 2 2 3 2" xfId="59605" xr:uid="{00000000-0005-0000-0000-0000C2E80000}"/>
    <cellStyle name="StandardA 5 2 2 4" xfId="59606" xr:uid="{00000000-0005-0000-0000-0000C3E80000}"/>
    <cellStyle name="StandardA 5 2 3" xfId="59607" xr:uid="{00000000-0005-0000-0000-0000C4E80000}"/>
    <cellStyle name="StandardA 5 2 3 2" xfId="59608" xr:uid="{00000000-0005-0000-0000-0000C5E80000}"/>
    <cellStyle name="StandardA 5 2 3 2 2" xfId="59609" xr:uid="{00000000-0005-0000-0000-0000C6E80000}"/>
    <cellStyle name="StandardA 5 2 3 3" xfId="59610" xr:uid="{00000000-0005-0000-0000-0000C7E80000}"/>
    <cellStyle name="StandardA 5 2 3 3 2" xfId="59611" xr:uid="{00000000-0005-0000-0000-0000C8E80000}"/>
    <cellStyle name="StandardA 5 2 3 4" xfId="59612" xr:uid="{00000000-0005-0000-0000-0000C9E80000}"/>
    <cellStyle name="StandardA 5 2 4" xfId="59613" xr:uid="{00000000-0005-0000-0000-0000CAE80000}"/>
    <cellStyle name="StandardA 5 2 4 2" xfId="59614" xr:uid="{00000000-0005-0000-0000-0000CBE80000}"/>
    <cellStyle name="StandardA 5 2 4 2 2" xfId="59615" xr:uid="{00000000-0005-0000-0000-0000CCE80000}"/>
    <cellStyle name="StandardA 5 2 4 3" xfId="59616" xr:uid="{00000000-0005-0000-0000-0000CDE80000}"/>
    <cellStyle name="StandardA 5 2 4 3 2" xfId="59617" xr:uid="{00000000-0005-0000-0000-0000CEE80000}"/>
    <cellStyle name="StandardA 5 2 4 4" xfId="59618" xr:uid="{00000000-0005-0000-0000-0000CFE80000}"/>
    <cellStyle name="StandardA 5 2 5" xfId="59619" xr:uid="{00000000-0005-0000-0000-0000D0E80000}"/>
    <cellStyle name="StandardA 5 2 5 2" xfId="59620" xr:uid="{00000000-0005-0000-0000-0000D1E80000}"/>
    <cellStyle name="StandardA 5 2 5 2 2" xfId="59621" xr:uid="{00000000-0005-0000-0000-0000D2E80000}"/>
    <cellStyle name="StandardA 5 2 5 3" xfId="59622" xr:uid="{00000000-0005-0000-0000-0000D3E80000}"/>
    <cellStyle name="StandardA 5 2 5 3 2" xfId="59623" xr:uid="{00000000-0005-0000-0000-0000D4E80000}"/>
    <cellStyle name="StandardA 5 2 5 4" xfId="59624" xr:uid="{00000000-0005-0000-0000-0000D5E80000}"/>
    <cellStyle name="StandardA 5 2 6" xfId="59625" xr:uid="{00000000-0005-0000-0000-0000D6E80000}"/>
    <cellStyle name="StandardA 5 2 6 2" xfId="59626" xr:uid="{00000000-0005-0000-0000-0000D7E80000}"/>
    <cellStyle name="StandardA 5 2 6 2 2" xfId="59627" xr:uid="{00000000-0005-0000-0000-0000D8E80000}"/>
    <cellStyle name="StandardA 5 2 6 3" xfId="59628" xr:uid="{00000000-0005-0000-0000-0000D9E80000}"/>
    <cellStyle name="StandardA 5 2 6 3 2" xfId="59629" xr:uid="{00000000-0005-0000-0000-0000DAE80000}"/>
    <cellStyle name="StandardA 5 2 6 4" xfId="59630" xr:uid="{00000000-0005-0000-0000-0000DBE80000}"/>
    <cellStyle name="StandardA 5 2 7" xfId="59631" xr:uid="{00000000-0005-0000-0000-0000DCE80000}"/>
    <cellStyle name="StandardA 5 2 7 2" xfId="59632" xr:uid="{00000000-0005-0000-0000-0000DDE80000}"/>
    <cellStyle name="StandardA 5 2 7 2 2" xfId="59633" xr:uid="{00000000-0005-0000-0000-0000DEE80000}"/>
    <cellStyle name="StandardA 5 2 7 3" xfId="59634" xr:uid="{00000000-0005-0000-0000-0000DFE80000}"/>
    <cellStyle name="StandardA 5 2 7 3 2" xfId="59635" xr:uid="{00000000-0005-0000-0000-0000E0E80000}"/>
    <cellStyle name="StandardA 5 2 7 4" xfId="59636" xr:uid="{00000000-0005-0000-0000-0000E1E80000}"/>
    <cellStyle name="StandardA 5 2 8" xfId="59637" xr:uid="{00000000-0005-0000-0000-0000E2E80000}"/>
    <cellStyle name="StandardA 5 2 8 2" xfId="59638" xr:uid="{00000000-0005-0000-0000-0000E3E80000}"/>
    <cellStyle name="StandardA 5 2 9" xfId="59639" xr:uid="{00000000-0005-0000-0000-0000E4E80000}"/>
    <cellStyle name="StandardA 5 2 9 2" xfId="59640" xr:uid="{00000000-0005-0000-0000-0000E5E80000}"/>
    <cellStyle name="StandardA 5 3" xfId="59641" xr:uid="{00000000-0005-0000-0000-0000E6E80000}"/>
    <cellStyle name="StandardA 5 3 2" xfId="59642" xr:uid="{00000000-0005-0000-0000-0000E7E80000}"/>
    <cellStyle name="StandardA 5 3 2 2" xfId="59643" xr:uid="{00000000-0005-0000-0000-0000E8E80000}"/>
    <cellStyle name="StandardA 5 3 3" xfId="59644" xr:uid="{00000000-0005-0000-0000-0000E9E80000}"/>
    <cellStyle name="StandardA 5 3 3 2" xfId="59645" xr:uid="{00000000-0005-0000-0000-0000EAE80000}"/>
    <cellStyle name="StandardA 5 3 4" xfId="59646" xr:uid="{00000000-0005-0000-0000-0000EBE80000}"/>
    <cellStyle name="StandardA 5 4" xfId="59647" xr:uid="{00000000-0005-0000-0000-0000ECE80000}"/>
    <cellStyle name="StandardA 5 4 2" xfId="59648" xr:uid="{00000000-0005-0000-0000-0000EDE80000}"/>
    <cellStyle name="StandardA 5 4 2 2" xfId="59649" xr:uid="{00000000-0005-0000-0000-0000EEE80000}"/>
    <cellStyle name="StandardA 5 4 3" xfId="59650" xr:uid="{00000000-0005-0000-0000-0000EFE80000}"/>
    <cellStyle name="StandardA 5 4 3 2" xfId="59651" xr:uid="{00000000-0005-0000-0000-0000F0E80000}"/>
    <cellStyle name="StandardA 5 4 4" xfId="59652" xr:uid="{00000000-0005-0000-0000-0000F1E80000}"/>
    <cellStyle name="StandardA 5 5" xfId="59653" xr:uid="{00000000-0005-0000-0000-0000F2E80000}"/>
    <cellStyle name="StandardA 5 5 2" xfId="59654" xr:uid="{00000000-0005-0000-0000-0000F3E80000}"/>
    <cellStyle name="StandardA 5 5 2 2" xfId="59655" xr:uid="{00000000-0005-0000-0000-0000F4E80000}"/>
    <cellStyle name="StandardA 5 5 3" xfId="59656" xr:uid="{00000000-0005-0000-0000-0000F5E80000}"/>
    <cellStyle name="StandardA 5 5 3 2" xfId="59657" xr:uid="{00000000-0005-0000-0000-0000F6E80000}"/>
    <cellStyle name="StandardA 5 5 4" xfId="59658" xr:uid="{00000000-0005-0000-0000-0000F7E80000}"/>
    <cellStyle name="StandardA 5 6" xfId="59659" xr:uid="{00000000-0005-0000-0000-0000F8E80000}"/>
    <cellStyle name="StandardA 5 6 2" xfId="59660" xr:uid="{00000000-0005-0000-0000-0000F9E80000}"/>
    <cellStyle name="StandardA 5 6 2 2" xfId="59661" xr:uid="{00000000-0005-0000-0000-0000FAE80000}"/>
    <cellStyle name="StandardA 5 6 3" xfId="59662" xr:uid="{00000000-0005-0000-0000-0000FBE80000}"/>
    <cellStyle name="StandardA 5 6 3 2" xfId="59663" xr:uid="{00000000-0005-0000-0000-0000FCE80000}"/>
    <cellStyle name="StandardA 5 6 4" xfId="59664" xr:uid="{00000000-0005-0000-0000-0000FDE80000}"/>
    <cellStyle name="StandardA 5 7" xfId="59665" xr:uid="{00000000-0005-0000-0000-0000FEE80000}"/>
    <cellStyle name="StandardA 5 7 2" xfId="59666" xr:uid="{00000000-0005-0000-0000-0000FFE80000}"/>
    <cellStyle name="StandardA 5 7 2 2" xfId="59667" xr:uid="{00000000-0005-0000-0000-000000E90000}"/>
    <cellStyle name="StandardA 5 7 3" xfId="59668" xr:uid="{00000000-0005-0000-0000-000001E90000}"/>
    <cellStyle name="StandardA 5 7 3 2" xfId="59669" xr:uid="{00000000-0005-0000-0000-000002E90000}"/>
    <cellStyle name="StandardA 5 7 4" xfId="59670" xr:uid="{00000000-0005-0000-0000-000003E90000}"/>
    <cellStyle name="StandardA 5 8" xfId="59671" xr:uid="{00000000-0005-0000-0000-000004E90000}"/>
    <cellStyle name="StandardA 5 8 2" xfId="59672" xr:uid="{00000000-0005-0000-0000-000005E90000}"/>
    <cellStyle name="StandardA 5 9" xfId="59673" xr:uid="{00000000-0005-0000-0000-000006E90000}"/>
    <cellStyle name="StandardA 5 9 2" xfId="59674" xr:uid="{00000000-0005-0000-0000-000007E90000}"/>
    <cellStyle name="StandardA 6" xfId="59675" xr:uid="{00000000-0005-0000-0000-000008E90000}"/>
    <cellStyle name="StandardA 6 10" xfId="59676" xr:uid="{00000000-0005-0000-0000-000009E90000}"/>
    <cellStyle name="StandardA 6 2" xfId="59677" xr:uid="{00000000-0005-0000-0000-00000AE90000}"/>
    <cellStyle name="StandardA 6 2 2" xfId="59678" xr:uid="{00000000-0005-0000-0000-00000BE90000}"/>
    <cellStyle name="StandardA 6 2 2 2" xfId="59679" xr:uid="{00000000-0005-0000-0000-00000CE90000}"/>
    <cellStyle name="StandardA 6 2 2 2 2" xfId="59680" xr:uid="{00000000-0005-0000-0000-00000DE90000}"/>
    <cellStyle name="StandardA 6 2 2 3" xfId="59681" xr:uid="{00000000-0005-0000-0000-00000EE90000}"/>
    <cellStyle name="StandardA 6 2 2 3 2" xfId="59682" xr:uid="{00000000-0005-0000-0000-00000FE90000}"/>
    <cellStyle name="StandardA 6 2 2 4" xfId="59683" xr:uid="{00000000-0005-0000-0000-000010E90000}"/>
    <cellStyle name="StandardA 6 2 3" xfId="59684" xr:uid="{00000000-0005-0000-0000-000011E90000}"/>
    <cellStyle name="StandardA 6 2 3 2" xfId="59685" xr:uid="{00000000-0005-0000-0000-000012E90000}"/>
    <cellStyle name="StandardA 6 2 3 2 2" xfId="59686" xr:uid="{00000000-0005-0000-0000-000013E90000}"/>
    <cellStyle name="StandardA 6 2 3 3" xfId="59687" xr:uid="{00000000-0005-0000-0000-000014E90000}"/>
    <cellStyle name="StandardA 6 2 3 3 2" xfId="59688" xr:uid="{00000000-0005-0000-0000-000015E90000}"/>
    <cellStyle name="StandardA 6 2 3 4" xfId="59689" xr:uid="{00000000-0005-0000-0000-000016E90000}"/>
    <cellStyle name="StandardA 6 2 4" xfId="59690" xr:uid="{00000000-0005-0000-0000-000017E90000}"/>
    <cellStyle name="StandardA 6 2 4 2" xfId="59691" xr:uid="{00000000-0005-0000-0000-000018E90000}"/>
    <cellStyle name="StandardA 6 2 5" xfId="59692" xr:uid="{00000000-0005-0000-0000-000019E90000}"/>
    <cellStyle name="StandardA 6 2 5 2" xfId="59693" xr:uid="{00000000-0005-0000-0000-00001AE90000}"/>
    <cellStyle name="StandardA 6 2 6" xfId="59694" xr:uid="{00000000-0005-0000-0000-00001BE90000}"/>
    <cellStyle name="StandardA 6 3" xfId="59695" xr:uid="{00000000-0005-0000-0000-00001CE90000}"/>
    <cellStyle name="StandardA 6 3 2" xfId="59696" xr:uid="{00000000-0005-0000-0000-00001DE90000}"/>
    <cellStyle name="StandardA 6 3 2 2" xfId="59697" xr:uid="{00000000-0005-0000-0000-00001EE90000}"/>
    <cellStyle name="StandardA 6 3 3" xfId="59698" xr:uid="{00000000-0005-0000-0000-00001FE90000}"/>
    <cellStyle name="StandardA 6 3 3 2" xfId="59699" xr:uid="{00000000-0005-0000-0000-000020E90000}"/>
    <cellStyle name="StandardA 6 3 4" xfId="59700" xr:uid="{00000000-0005-0000-0000-000021E90000}"/>
    <cellStyle name="StandardA 6 4" xfId="59701" xr:uid="{00000000-0005-0000-0000-000022E90000}"/>
    <cellStyle name="StandardA 6 4 2" xfId="59702" xr:uid="{00000000-0005-0000-0000-000023E90000}"/>
    <cellStyle name="StandardA 6 4 2 2" xfId="59703" xr:uid="{00000000-0005-0000-0000-000024E90000}"/>
    <cellStyle name="StandardA 6 4 3" xfId="59704" xr:uid="{00000000-0005-0000-0000-000025E90000}"/>
    <cellStyle name="StandardA 6 4 3 2" xfId="59705" xr:uid="{00000000-0005-0000-0000-000026E90000}"/>
    <cellStyle name="StandardA 6 4 4" xfId="59706" xr:uid="{00000000-0005-0000-0000-000027E90000}"/>
    <cellStyle name="StandardA 6 5" xfId="59707" xr:uid="{00000000-0005-0000-0000-000028E90000}"/>
    <cellStyle name="StandardA 6 5 2" xfId="59708" xr:uid="{00000000-0005-0000-0000-000029E90000}"/>
    <cellStyle name="StandardA 6 5 2 2" xfId="59709" xr:uid="{00000000-0005-0000-0000-00002AE90000}"/>
    <cellStyle name="StandardA 6 5 3" xfId="59710" xr:uid="{00000000-0005-0000-0000-00002BE90000}"/>
    <cellStyle name="StandardA 6 5 3 2" xfId="59711" xr:uid="{00000000-0005-0000-0000-00002CE90000}"/>
    <cellStyle name="StandardA 6 5 4" xfId="59712" xr:uid="{00000000-0005-0000-0000-00002DE90000}"/>
    <cellStyle name="StandardA 6 6" xfId="59713" xr:uid="{00000000-0005-0000-0000-00002EE90000}"/>
    <cellStyle name="StandardA 6 6 2" xfId="59714" xr:uid="{00000000-0005-0000-0000-00002FE90000}"/>
    <cellStyle name="StandardA 6 6 2 2" xfId="59715" xr:uid="{00000000-0005-0000-0000-000030E90000}"/>
    <cellStyle name="StandardA 6 6 3" xfId="59716" xr:uid="{00000000-0005-0000-0000-000031E90000}"/>
    <cellStyle name="StandardA 6 6 3 2" xfId="59717" xr:uid="{00000000-0005-0000-0000-000032E90000}"/>
    <cellStyle name="StandardA 6 6 4" xfId="59718" xr:uid="{00000000-0005-0000-0000-000033E90000}"/>
    <cellStyle name="StandardA 6 7" xfId="59719" xr:uid="{00000000-0005-0000-0000-000034E90000}"/>
    <cellStyle name="StandardA 6 7 2" xfId="59720" xr:uid="{00000000-0005-0000-0000-000035E90000}"/>
    <cellStyle name="StandardA 6 7 2 2" xfId="59721" xr:uid="{00000000-0005-0000-0000-000036E90000}"/>
    <cellStyle name="StandardA 6 7 3" xfId="59722" xr:uid="{00000000-0005-0000-0000-000037E90000}"/>
    <cellStyle name="StandardA 6 7 3 2" xfId="59723" xr:uid="{00000000-0005-0000-0000-000038E90000}"/>
    <cellStyle name="StandardA 6 7 4" xfId="59724" xr:uid="{00000000-0005-0000-0000-000039E90000}"/>
    <cellStyle name="StandardA 6 8" xfId="59725" xr:uid="{00000000-0005-0000-0000-00003AE90000}"/>
    <cellStyle name="StandardA 6 8 2" xfId="59726" xr:uid="{00000000-0005-0000-0000-00003BE90000}"/>
    <cellStyle name="StandardA 6 9" xfId="59727" xr:uid="{00000000-0005-0000-0000-00003CE90000}"/>
    <cellStyle name="StandardA 6 9 2" xfId="59728" xr:uid="{00000000-0005-0000-0000-00003DE90000}"/>
    <cellStyle name="StandardA 7" xfId="59729" xr:uid="{00000000-0005-0000-0000-00003EE90000}"/>
    <cellStyle name="StandardA 7 10" xfId="59730" xr:uid="{00000000-0005-0000-0000-00003FE90000}"/>
    <cellStyle name="StandardA 7 10 2" xfId="59731" xr:uid="{00000000-0005-0000-0000-000040E90000}"/>
    <cellStyle name="StandardA 7 11" xfId="59732" xr:uid="{00000000-0005-0000-0000-000041E90000}"/>
    <cellStyle name="StandardA 7 11 2" xfId="59733" xr:uid="{00000000-0005-0000-0000-000042E90000}"/>
    <cellStyle name="StandardA 7 12" xfId="59734" xr:uid="{00000000-0005-0000-0000-000043E90000}"/>
    <cellStyle name="StandardA 7 2" xfId="59735" xr:uid="{00000000-0005-0000-0000-000044E90000}"/>
    <cellStyle name="StandardA 7 2 2" xfId="59736" xr:uid="{00000000-0005-0000-0000-000045E90000}"/>
    <cellStyle name="StandardA 7 2 2 2" xfId="59737" xr:uid="{00000000-0005-0000-0000-000046E90000}"/>
    <cellStyle name="StandardA 7 2 2 2 2" xfId="59738" xr:uid="{00000000-0005-0000-0000-000047E90000}"/>
    <cellStyle name="StandardA 7 2 2 3" xfId="59739" xr:uid="{00000000-0005-0000-0000-000048E90000}"/>
    <cellStyle name="StandardA 7 2 2 3 2" xfId="59740" xr:uid="{00000000-0005-0000-0000-000049E90000}"/>
    <cellStyle name="StandardA 7 2 2 4" xfId="59741" xr:uid="{00000000-0005-0000-0000-00004AE90000}"/>
    <cellStyle name="StandardA 7 2 3" xfId="59742" xr:uid="{00000000-0005-0000-0000-00004BE90000}"/>
    <cellStyle name="StandardA 7 2 3 2" xfId="59743" xr:uid="{00000000-0005-0000-0000-00004CE90000}"/>
    <cellStyle name="StandardA 7 2 3 2 2" xfId="59744" xr:uid="{00000000-0005-0000-0000-00004DE90000}"/>
    <cellStyle name="StandardA 7 2 3 3" xfId="59745" xr:uid="{00000000-0005-0000-0000-00004EE90000}"/>
    <cellStyle name="StandardA 7 2 3 3 2" xfId="59746" xr:uid="{00000000-0005-0000-0000-00004FE90000}"/>
    <cellStyle name="StandardA 7 2 3 4" xfId="59747" xr:uid="{00000000-0005-0000-0000-000050E90000}"/>
    <cellStyle name="StandardA 7 2 4" xfId="59748" xr:uid="{00000000-0005-0000-0000-000051E90000}"/>
    <cellStyle name="StandardA 7 2 4 2" xfId="59749" xr:uid="{00000000-0005-0000-0000-000052E90000}"/>
    <cellStyle name="StandardA 7 2 5" xfId="59750" xr:uid="{00000000-0005-0000-0000-000053E90000}"/>
    <cellStyle name="StandardA 7 2 5 2" xfId="59751" xr:uid="{00000000-0005-0000-0000-000054E90000}"/>
    <cellStyle name="StandardA 7 2 6" xfId="59752" xr:uid="{00000000-0005-0000-0000-000055E90000}"/>
    <cellStyle name="StandardA 7 3" xfId="59753" xr:uid="{00000000-0005-0000-0000-000056E90000}"/>
    <cellStyle name="StandardA 7 3 2" xfId="59754" xr:uid="{00000000-0005-0000-0000-000057E90000}"/>
    <cellStyle name="StandardA 7 3 2 2" xfId="59755" xr:uid="{00000000-0005-0000-0000-000058E90000}"/>
    <cellStyle name="StandardA 7 3 2 2 2" xfId="59756" xr:uid="{00000000-0005-0000-0000-000059E90000}"/>
    <cellStyle name="StandardA 7 3 2 3" xfId="59757" xr:uid="{00000000-0005-0000-0000-00005AE90000}"/>
    <cellStyle name="StandardA 7 3 2 3 2" xfId="59758" xr:uid="{00000000-0005-0000-0000-00005BE90000}"/>
    <cellStyle name="StandardA 7 3 2 4" xfId="59759" xr:uid="{00000000-0005-0000-0000-00005CE90000}"/>
    <cellStyle name="StandardA 7 3 3" xfId="59760" xr:uid="{00000000-0005-0000-0000-00005DE90000}"/>
    <cellStyle name="StandardA 7 3 3 2" xfId="59761" xr:uid="{00000000-0005-0000-0000-00005EE90000}"/>
    <cellStyle name="StandardA 7 3 3 2 2" xfId="59762" xr:uid="{00000000-0005-0000-0000-00005FE90000}"/>
    <cellStyle name="StandardA 7 3 3 3" xfId="59763" xr:uid="{00000000-0005-0000-0000-000060E90000}"/>
    <cellStyle name="StandardA 7 3 3 3 2" xfId="59764" xr:uid="{00000000-0005-0000-0000-000061E90000}"/>
    <cellStyle name="StandardA 7 3 3 4" xfId="59765" xr:uid="{00000000-0005-0000-0000-000062E90000}"/>
    <cellStyle name="StandardA 7 3 4" xfId="59766" xr:uid="{00000000-0005-0000-0000-000063E90000}"/>
    <cellStyle name="StandardA 7 3 4 2" xfId="59767" xr:uid="{00000000-0005-0000-0000-000064E90000}"/>
    <cellStyle name="StandardA 7 3 5" xfId="59768" xr:uid="{00000000-0005-0000-0000-000065E90000}"/>
    <cellStyle name="StandardA 7 3 5 2" xfId="59769" xr:uid="{00000000-0005-0000-0000-000066E90000}"/>
    <cellStyle name="StandardA 7 3 6" xfId="59770" xr:uid="{00000000-0005-0000-0000-000067E90000}"/>
    <cellStyle name="StandardA 7 4" xfId="59771" xr:uid="{00000000-0005-0000-0000-000068E90000}"/>
    <cellStyle name="StandardA 7 4 2" xfId="59772" xr:uid="{00000000-0005-0000-0000-000069E90000}"/>
    <cellStyle name="StandardA 7 4 2 2" xfId="59773" xr:uid="{00000000-0005-0000-0000-00006AE90000}"/>
    <cellStyle name="StandardA 7 4 2 2 2" xfId="59774" xr:uid="{00000000-0005-0000-0000-00006BE90000}"/>
    <cellStyle name="StandardA 7 4 2 2 2 2" xfId="59775" xr:uid="{00000000-0005-0000-0000-00006CE90000}"/>
    <cellStyle name="StandardA 7 4 2 2 3" xfId="59776" xr:uid="{00000000-0005-0000-0000-00006DE90000}"/>
    <cellStyle name="StandardA 7 4 2 2 3 2" xfId="59777" xr:uid="{00000000-0005-0000-0000-00006EE90000}"/>
    <cellStyle name="StandardA 7 4 2 2 4" xfId="59778" xr:uid="{00000000-0005-0000-0000-00006FE90000}"/>
    <cellStyle name="StandardA 7 4 2 3" xfId="59779" xr:uid="{00000000-0005-0000-0000-000070E90000}"/>
    <cellStyle name="StandardA 7 4 2 3 2" xfId="59780" xr:uid="{00000000-0005-0000-0000-000071E90000}"/>
    <cellStyle name="StandardA 7 4 2 3 2 2" xfId="59781" xr:uid="{00000000-0005-0000-0000-000072E90000}"/>
    <cellStyle name="StandardA 7 4 2 3 3" xfId="59782" xr:uid="{00000000-0005-0000-0000-000073E90000}"/>
    <cellStyle name="StandardA 7 4 2 3 3 2" xfId="59783" xr:uid="{00000000-0005-0000-0000-000074E90000}"/>
    <cellStyle name="StandardA 7 4 2 3 4" xfId="59784" xr:uid="{00000000-0005-0000-0000-000075E90000}"/>
    <cellStyle name="StandardA 7 4 2 4" xfId="59785" xr:uid="{00000000-0005-0000-0000-000076E90000}"/>
    <cellStyle name="StandardA 7 4 2 4 2" xfId="59786" xr:uid="{00000000-0005-0000-0000-000077E90000}"/>
    <cellStyle name="StandardA 7 4 2 5" xfId="59787" xr:uid="{00000000-0005-0000-0000-000078E90000}"/>
    <cellStyle name="StandardA 7 4 2 5 2" xfId="59788" xr:uid="{00000000-0005-0000-0000-000079E90000}"/>
    <cellStyle name="StandardA 7 4 2 6" xfId="59789" xr:uid="{00000000-0005-0000-0000-00007AE90000}"/>
    <cellStyle name="StandardA 7 4 3" xfId="59790" xr:uid="{00000000-0005-0000-0000-00007BE90000}"/>
    <cellStyle name="StandardA 7 4 3 2" xfId="59791" xr:uid="{00000000-0005-0000-0000-00007CE90000}"/>
    <cellStyle name="StandardA 7 4 3 2 2" xfId="59792" xr:uid="{00000000-0005-0000-0000-00007DE90000}"/>
    <cellStyle name="StandardA 7 4 3 3" xfId="59793" xr:uid="{00000000-0005-0000-0000-00007EE90000}"/>
    <cellStyle name="StandardA 7 4 3 3 2" xfId="59794" xr:uid="{00000000-0005-0000-0000-00007FE90000}"/>
    <cellStyle name="StandardA 7 4 3 4" xfId="59795" xr:uid="{00000000-0005-0000-0000-000080E90000}"/>
    <cellStyle name="StandardA 7 4 4" xfId="59796" xr:uid="{00000000-0005-0000-0000-000081E90000}"/>
    <cellStyle name="StandardA 7 4 4 2" xfId="59797" xr:uid="{00000000-0005-0000-0000-000082E90000}"/>
    <cellStyle name="StandardA 7 4 5" xfId="59798" xr:uid="{00000000-0005-0000-0000-000083E90000}"/>
    <cellStyle name="StandardA 7 4 5 2" xfId="59799" xr:uid="{00000000-0005-0000-0000-000084E90000}"/>
    <cellStyle name="StandardA 7 4 6" xfId="59800" xr:uid="{00000000-0005-0000-0000-000085E90000}"/>
    <cellStyle name="StandardA 7 5" xfId="59801" xr:uid="{00000000-0005-0000-0000-000086E90000}"/>
    <cellStyle name="StandardA 7 5 2" xfId="59802" xr:uid="{00000000-0005-0000-0000-000087E90000}"/>
    <cellStyle name="StandardA 7 5 2 2" xfId="59803" xr:uid="{00000000-0005-0000-0000-000088E90000}"/>
    <cellStyle name="StandardA 7 5 3" xfId="59804" xr:uid="{00000000-0005-0000-0000-000089E90000}"/>
    <cellStyle name="StandardA 7 5 3 2" xfId="59805" xr:uid="{00000000-0005-0000-0000-00008AE90000}"/>
    <cellStyle name="StandardA 7 5 4" xfId="59806" xr:uid="{00000000-0005-0000-0000-00008BE90000}"/>
    <cellStyle name="StandardA 7 6" xfId="59807" xr:uid="{00000000-0005-0000-0000-00008CE90000}"/>
    <cellStyle name="StandardA 7 6 2" xfId="59808" xr:uid="{00000000-0005-0000-0000-00008DE90000}"/>
    <cellStyle name="StandardA 7 6 2 2" xfId="59809" xr:uid="{00000000-0005-0000-0000-00008EE90000}"/>
    <cellStyle name="StandardA 7 6 3" xfId="59810" xr:uid="{00000000-0005-0000-0000-00008FE90000}"/>
    <cellStyle name="StandardA 7 6 3 2" xfId="59811" xr:uid="{00000000-0005-0000-0000-000090E90000}"/>
    <cellStyle name="StandardA 7 6 4" xfId="59812" xr:uid="{00000000-0005-0000-0000-000091E90000}"/>
    <cellStyle name="StandardA 7 7" xfId="59813" xr:uid="{00000000-0005-0000-0000-000092E90000}"/>
    <cellStyle name="StandardA 7 7 2" xfId="59814" xr:uid="{00000000-0005-0000-0000-000093E90000}"/>
    <cellStyle name="StandardA 7 7 2 2" xfId="59815" xr:uid="{00000000-0005-0000-0000-000094E90000}"/>
    <cellStyle name="StandardA 7 7 3" xfId="59816" xr:uid="{00000000-0005-0000-0000-000095E90000}"/>
    <cellStyle name="StandardA 7 7 3 2" xfId="59817" xr:uid="{00000000-0005-0000-0000-000096E90000}"/>
    <cellStyle name="StandardA 7 7 4" xfId="59818" xr:uid="{00000000-0005-0000-0000-000097E90000}"/>
    <cellStyle name="StandardA 7 8" xfId="59819" xr:uid="{00000000-0005-0000-0000-000098E90000}"/>
    <cellStyle name="StandardA 7 8 2" xfId="59820" xr:uid="{00000000-0005-0000-0000-000099E90000}"/>
    <cellStyle name="StandardA 7 8 2 2" xfId="59821" xr:uid="{00000000-0005-0000-0000-00009AE90000}"/>
    <cellStyle name="StandardA 7 8 3" xfId="59822" xr:uid="{00000000-0005-0000-0000-00009BE90000}"/>
    <cellStyle name="StandardA 7 8 3 2" xfId="59823" xr:uid="{00000000-0005-0000-0000-00009CE90000}"/>
    <cellStyle name="StandardA 7 8 4" xfId="59824" xr:uid="{00000000-0005-0000-0000-00009DE90000}"/>
    <cellStyle name="StandardA 7 9" xfId="59825" xr:uid="{00000000-0005-0000-0000-00009EE90000}"/>
    <cellStyle name="StandardA 7 9 2" xfId="59826" xr:uid="{00000000-0005-0000-0000-00009FE90000}"/>
    <cellStyle name="StandardA 7 9 2 2" xfId="59827" xr:uid="{00000000-0005-0000-0000-0000A0E90000}"/>
    <cellStyle name="StandardA 7 9 3" xfId="59828" xr:uid="{00000000-0005-0000-0000-0000A1E90000}"/>
    <cellStyle name="StandardA 7 9 3 2" xfId="59829" xr:uid="{00000000-0005-0000-0000-0000A2E90000}"/>
    <cellStyle name="StandardA 7 9 4" xfId="59830" xr:uid="{00000000-0005-0000-0000-0000A3E90000}"/>
    <cellStyle name="StandardA 8" xfId="59831" xr:uid="{00000000-0005-0000-0000-0000A4E90000}"/>
    <cellStyle name="StandardA 8 10" xfId="59832" xr:uid="{00000000-0005-0000-0000-0000A5E90000}"/>
    <cellStyle name="StandardA 8 10 2" xfId="59833" xr:uid="{00000000-0005-0000-0000-0000A6E90000}"/>
    <cellStyle name="StandardA 8 11" xfId="59834" xr:uid="{00000000-0005-0000-0000-0000A7E90000}"/>
    <cellStyle name="StandardA 8 2" xfId="59835" xr:uid="{00000000-0005-0000-0000-0000A8E90000}"/>
    <cellStyle name="StandardA 8 2 2" xfId="59836" xr:uid="{00000000-0005-0000-0000-0000A9E90000}"/>
    <cellStyle name="StandardA 8 2 2 2" xfId="59837" xr:uid="{00000000-0005-0000-0000-0000AAE90000}"/>
    <cellStyle name="StandardA 8 2 2 2 2" xfId="59838" xr:uid="{00000000-0005-0000-0000-0000ABE90000}"/>
    <cellStyle name="StandardA 8 2 2 3" xfId="59839" xr:uid="{00000000-0005-0000-0000-0000ACE90000}"/>
    <cellStyle name="StandardA 8 2 2 3 2" xfId="59840" xr:uid="{00000000-0005-0000-0000-0000ADE90000}"/>
    <cellStyle name="StandardA 8 2 2 4" xfId="59841" xr:uid="{00000000-0005-0000-0000-0000AEE90000}"/>
    <cellStyle name="StandardA 8 2 3" xfId="59842" xr:uid="{00000000-0005-0000-0000-0000AFE90000}"/>
    <cellStyle name="StandardA 8 2 3 2" xfId="59843" xr:uid="{00000000-0005-0000-0000-0000B0E90000}"/>
    <cellStyle name="StandardA 8 2 3 2 2" xfId="59844" xr:uid="{00000000-0005-0000-0000-0000B1E90000}"/>
    <cellStyle name="StandardA 8 2 3 3" xfId="59845" xr:uid="{00000000-0005-0000-0000-0000B2E90000}"/>
    <cellStyle name="StandardA 8 2 3 3 2" xfId="59846" xr:uid="{00000000-0005-0000-0000-0000B3E90000}"/>
    <cellStyle name="StandardA 8 2 3 4" xfId="59847" xr:uid="{00000000-0005-0000-0000-0000B4E90000}"/>
    <cellStyle name="StandardA 8 2 4" xfId="59848" xr:uid="{00000000-0005-0000-0000-0000B5E90000}"/>
    <cellStyle name="StandardA 8 2 4 2" xfId="59849" xr:uid="{00000000-0005-0000-0000-0000B6E90000}"/>
    <cellStyle name="StandardA 8 2 5" xfId="59850" xr:uid="{00000000-0005-0000-0000-0000B7E90000}"/>
    <cellStyle name="StandardA 8 2 5 2" xfId="59851" xr:uid="{00000000-0005-0000-0000-0000B8E90000}"/>
    <cellStyle name="StandardA 8 2 6" xfId="59852" xr:uid="{00000000-0005-0000-0000-0000B9E90000}"/>
    <cellStyle name="StandardA 8 3" xfId="59853" xr:uid="{00000000-0005-0000-0000-0000BAE90000}"/>
    <cellStyle name="StandardA 8 3 2" xfId="59854" xr:uid="{00000000-0005-0000-0000-0000BBE90000}"/>
    <cellStyle name="StandardA 8 3 2 2" xfId="59855" xr:uid="{00000000-0005-0000-0000-0000BCE90000}"/>
    <cellStyle name="StandardA 8 3 2 2 2" xfId="59856" xr:uid="{00000000-0005-0000-0000-0000BDE90000}"/>
    <cellStyle name="StandardA 8 3 2 3" xfId="59857" xr:uid="{00000000-0005-0000-0000-0000BEE90000}"/>
    <cellStyle name="StandardA 8 3 2 3 2" xfId="59858" xr:uid="{00000000-0005-0000-0000-0000BFE90000}"/>
    <cellStyle name="StandardA 8 3 2 4" xfId="59859" xr:uid="{00000000-0005-0000-0000-0000C0E90000}"/>
    <cellStyle name="StandardA 8 3 3" xfId="59860" xr:uid="{00000000-0005-0000-0000-0000C1E90000}"/>
    <cellStyle name="StandardA 8 3 3 2" xfId="59861" xr:uid="{00000000-0005-0000-0000-0000C2E90000}"/>
    <cellStyle name="StandardA 8 3 3 2 2" xfId="59862" xr:uid="{00000000-0005-0000-0000-0000C3E90000}"/>
    <cellStyle name="StandardA 8 3 3 3" xfId="59863" xr:uid="{00000000-0005-0000-0000-0000C4E90000}"/>
    <cellStyle name="StandardA 8 3 3 3 2" xfId="59864" xr:uid="{00000000-0005-0000-0000-0000C5E90000}"/>
    <cellStyle name="StandardA 8 3 3 4" xfId="59865" xr:uid="{00000000-0005-0000-0000-0000C6E90000}"/>
    <cellStyle name="StandardA 8 3 4" xfId="59866" xr:uid="{00000000-0005-0000-0000-0000C7E90000}"/>
    <cellStyle name="StandardA 8 3 4 2" xfId="59867" xr:uid="{00000000-0005-0000-0000-0000C8E90000}"/>
    <cellStyle name="StandardA 8 3 5" xfId="59868" xr:uid="{00000000-0005-0000-0000-0000C9E90000}"/>
    <cellStyle name="StandardA 8 3 5 2" xfId="59869" xr:uid="{00000000-0005-0000-0000-0000CAE90000}"/>
    <cellStyle name="StandardA 8 3 6" xfId="59870" xr:uid="{00000000-0005-0000-0000-0000CBE90000}"/>
    <cellStyle name="StandardA 8 4" xfId="59871" xr:uid="{00000000-0005-0000-0000-0000CCE90000}"/>
    <cellStyle name="StandardA 8 4 2" xfId="59872" xr:uid="{00000000-0005-0000-0000-0000CDE90000}"/>
    <cellStyle name="StandardA 8 4 2 2" xfId="59873" xr:uid="{00000000-0005-0000-0000-0000CEE90000}"/>
    <cellStyle name="StandardA 8 4 2 2 2" xfId="59874" xr:uid="{00000000-0005-0000-0000-0000CFE90000}"/>
    <cellStyle name="StandardA 8 4 2 2 2 2" xfId="59875" xr:uid="{00000000-0005-0000-0000-0000D0E90000}"/>
    <cellStyle name="StandardA 8 4 2 2 3" xfId="59876" xr:uid="{00000000-0005-0000-0000-0000D1E90000}"/>
    <cellStyle name="StandardA 8 4 2 2 3 2" xfId="59877" xr:uid="{00000000-0005-0000-0000-0000D2E90000}"/>
    <cellStyle name="StandardA 8 4 2 2 4" xfId="59878" xr:uid="{00000000-0005-0000-0000-0000D3E90000}"/>
    <cellStyle name="StandardA 8 4 2 3" xfId="59879" xr:uid="{00000000-0005-0000-0000-0000D4E90000}"/>
    <cellStyle name="StandardA 8 4 2 3 2" xfId="59880" xr:uid="{00000000-0005-0000-0000-0000D5E90000}"/>
    <cellStyle name="StandardA 8 4 2 3 2 2" xfId="59881" xr:uid="{00000000-0005-0000-0000-0000D6E90000}"/>
    <cellStyle name="StandardA 8 4 2 3 3" xfId="59882" xr:uid="{00000000-0005-0000-0000-0000D7E90000}"/>
    <cellStyle name="StandardA 8 4 2 3 3 2" xfId="59883" xr:uid="{00000000-0005-0000-0000-0000D8E90000}"/>
    <cellStyle name="StandardA 8 4 2 3 4" xfId="59884" xr:uid="{00000000-0005-0000-0000-0000D9E90000}"/>
    <cellStyle name="StandardA 8 4 2 4" xfId="59885" xr:uid="{00000000-0005-0000-0000-0000DAE90000}"/>
    <cellStyle name="StandardA 8 4 2 4 2" xfId="59886" xr:uid="{00000000-0005-0000-0000-0000DBE90000}"/>
    <cellStyle name="StandardA 8 4 2 5" xfId="59887" xr:uid="{00000000-0005-0000-0000-0000DCE90000}"/>
    <cellStyle name="StandardA 8 4 2 5 2" xfId="59888" xr:uid="{00000000-0005-0000-0000-0000DDE90000}"/>
    <cellStyle name="StandardA 8 4 2 6" xfId="59889" xr:uid="{00000000-0005-0000-0000-0000DEE90000}"/>
    <cellStyle name="StandardA 8 4 3" xfId="59890" xr:uid="{00000000-0005-0000-0000-0000DFE90000}"/>
    <cellStyle name="StandardA 8 4 3 2" xfId="59891" xr:uid="{00000000-0005-0000-0000-0000E0E90000}"/>
    <cellStyle name="StandardA 8 4 3 2 2" xfId="59892" xr:uid="{00000000-0005-0000-0000-0000E1E90000}"/>
    <cellStyle name="StandardA 8 4 3 3" xfId="59893" xr:uid="{00000000-0005-0000-0000-0000E2E90000}"/>
    <cellStyle name="StandardA 8 4 3 3 2" xfId="59894" xr:uid="{00000000-0005-0000-0000-0000E3E90000}"/>
    <cellStyle name="StandardA 8 4 3 4" xfId="59895" xr:uid="{00000000-0005-0000-0000-0000E4E90000}"/>
    <cellStyle name="StandardA 8 4 4" xfId="59896" xr:uid="{00000000-0005-0000-0000-0000E5E90000}"/>
    <cellStyle name="StandardA 8 4 4 2" xfId="59897" xr:uid="{00000000-0005-0000-0000-0000E6E90000}"/>
    <cellStyle name="StandardA 8 4 5" xfId="59898" xr:uid="{00000000-0005-0000-0000-0000E7E90000}"/>
    <cellStyle name="StandardA 8 4 5 2" xfId="59899" xr:uid="{00000000-0005-0000-0000-0000E8E90000}"/>
    <cellStyle name="StandardA 8 4 6" xfId="59900" xr:uid="{00000000-0005-0000-0000-0000E9E90000}"/>
    <cellStyle name="StandardA 8 5" xfId="59901" xr:uid="{00000000-0005-0000-0000-0000EAE90000}"/>
    <cellStyle name="StandardA 8 5 2" xfId="59902" xr:uid="{00000000-0005-0000-0000-0000EBE90000}"/>
    <cellStyle name="StandardA 8 5 2 2" xfId="59903" xr:uid="{00000000-0005-0000-0000-0000ECE90000}"/>
    <cellStyle name="StandardA 8 5 3" xfId="59904" xr:uid="{00000000-0005-0000-0000-0000EDE90000}"/>
    <cellStyle name="StandardA 8 5 3 2" xfId="59905" xr:uid="{00000000-0005-0000-0000-0000EEE90000}"/>
    <cellStyle name="StandardA 8 5 4" xfId="59906" xr:uid="{00000000-0005-0000-0000-0000EFE90000}"/>
    <cellStyle name="StandardA 8 6" xfId="59907" xr:uid="{00000000-0005-0000-0000-0000F0E90000}"/>
    <cellStyle name="StandardA 8 6 2" xfId="59908" xr:uid="{00000000-0005-0000-0000-0000F1E90000}"/>
    <cellStyle name="StandardA 8 6 2 2" xfId="59909" xr:uid="{00000000-0005-0000-0000-0000F2E90000}"/>
    <cellStyle name="StandardA 8 6 3" xfId="59910" xr:uid="{00000000-0005-0000-0000-0000F3E90000}"/>
    <cellStyle name="StandardA 8 6 3 2" xfId="59911" xr:uid="{00000000-0005-0000-0000-0000F4E90000}"/>
    <cellStyle name="StandardA 8 6 4" xfId="59912" xr:uid="{00000000-0005-0000-0000-0000F5E90000}"/>
    <cellStyle name="StandardA 8 7" xfId="59913" xr:uid="{00000000-0005-0000-0000-0000F6E90000}"/>
    <cellStyle name="StandardA 8 7 2" xfId="59914" xr:uid="{00000000-0005-0000-0000-0000F7E90000}"/>
    <cellStyle name="StandardA 8 7 2 2" xfId="59915" xr:uid="{00000000-0005-0000-0000-0000F8E90000}"/>
    <cellStyle name="StandardA 8 7 3" xfId="59916" xr:uid="{00000000-0005-0000-0000-0000F9E90000}"/>
    <cellStyle name="StandardA 8 7 3 2" xfId="59917" xr:uid="{00000000-0005-0000-0000-0000FAE90000}"/>
    <cellStyle name="StandardA 8 7 4" xfId="59918" xr:uid="{00000000-0005-0000-0000-0000FBE90000}"/>
    <cellStyle name="StandardA 8 8" xfId="59919" xr:uid="{00000000-0005-0000-0000-0000FCE90000}"/>
    <cellStyle name="StandardA 8 8 2" xfId="59920" xr:uid="{00000000-0005-0000-0000-0000FDE90000}"/>
    <cellStyle name="StandardA 8 8 2 2" xfId="59921" xr:uid="{00000000-0005-0000-0000-0000FEE90000}"/>
    <cellStyle name="StandardA 8 8 3" xfId="59922" xr:uid="{00000000-0005-0000-0000-0000FFE90000}"/>
    <cellStyle name="StandardA 8 8 3 2" xfId="59923" xr:uid="{00000000-0005-0000-0000-000000EA0000}"/>
    <cellStyle name="StandardA 8 8 4" xfId="59924" xr:uid="{00000000-0005-0000-0000-000001EA0000}"/>
    <cellStyle name="StandardA 8 9" xfId="59925" xr:uid="{00000000-0005-0000-0000-000002EA0000}"/>
    <cellStyle name="StandardA 8 9 2" xfId="59926" xr:uid="{00000000-0005-0000-0000-000003EA0000}"/>
    <cellStyle name="StandardA 9" xfId="59927" xr:uid="{00000000-0005-0000-0000-000004EA0000}"/>
    <cellStyle name="StandardA 9 2" xfId="59928" xr:uid="{00000000-0005-0000-0000-000005EA0000}"/>
    <cellStyle name="StandardA 9 2 2" xfId="59929" xr:uid="{00000000-0005-0000-0000-000006EA0000}"/>
    <cellStyle name="StandardA 9 2 2 2" xfId="59930" xr:uid="{00000000-0005-0000-0000-000007EA0000}"/>
    <cellStyle name="StandardA 9 2 2 2 2" xfId="59931" xr:uid="{00000000-0005-0000-0000-000008EA0000}"/>
    <cellStyle name="StandardA 9 2 2 3" xfId="59932" xr:uid="{00000000-0005-0000-0000-000009EA0000}"/>
    <cellStyle name="StandardA 9 2 2 3 2" xfId="59933" xr:uid="{00000000-0005-0000-0000-00000AEA0000}"/>
    <cellStyle name="StandardA 9 2 2 4" xfId="59934" xr:uid="{00000000-0005-0000-0000-00000BEA0000}"/>
    <cellStyle name="StandardA 9 2 3" xfId="59935" xr:uid="{00000000-0005-0000-0000-00000CEA0000}"/>
    <cellStyle name="StandardA 9 2 3 2" xfId="59936" xr:uid="{00000000-0005-0000-0000-00000DEA0000}"/>
    <cellStyle name="StandardA 9 2 3 2 2" xfId="59937" xr:uid="{00000000-0005-0000-0000-00000EEA0000}"/>
    <cellStyle name="StandardA 9 2 3 3" xfId="59938" xr:uid="{00000000-0005-0000-0000-00000FEA0000}"/>
    <cellStyle name="StandardA 9 2 3 3 2" xfId="59939" xr:uid="{00000000-0005-0000-0000-000010EA0000}"/>
    <cellStyle name="StandardA 9 2 3 4" xfId="59940" xr:uid="{00000000-0005-0000-0000-000011EA0000}"/>
    <cellStyle name="StandardA 9 2 4" xfId="59941" xr:uid="{00000000-0005-0000-0000-000012EA0000}"/>
    <cellStyle name="StandardA 9 2 4 2" xfId="59942" xr:uid="{00000000-0005-0000-0000-000013EA0000}"/>
    <cellStyle name="StandardA 9 2 5" xfId="59943" xr:uid="{00000000-0005-0000-0000-000014EA0000}"/>
    <cellStyle name="StandardA 9 2 5 2" xfId="59944" xr:uid="{00000000-0005-0000-0000-000015EA0000}"/>
    <cellStyle name="StandardA 9 2 6" xfId="59945" xr:uid="{00000000-0005-0000-0000-000016EA0000}"/>
    <cellStyle name="StandardA 9 3" xfId="59946" xr:uid="{00000000-0005-0000-0000-000017EA0000}"/>
    <cellStyle name="StandardA 9 3 2" xfId="59947" xr:uid="{00000000-0005-0000-0000-000018EA0000}"/>
    <cellStyle name="StandardA 9 3 2 2" xfId="59948" xr:uid="{00000000-0005-0000-0000-000019EA0000}"/>
    <cellStyle name="StandardA 9 3 3" xfId="59949" xr:uid="{00000000-0005-0000-0000-00001AEA0000}"/>
    <cellStyle name="StandardA 9 3 3 2" xfId="59950" xr:uid="{00000000-0005-0000-0000-00001BEA0000}"/>
    <cellStyle name="StandardA 9 3 4" xfId="59951" xr:uid="{00000000-0005-0000-0000-00001CEA0000}"/>
    <cellStyle name="StandardA 9 4" xfId="59952" xr:uid="{00000000-0005-0000-0000-00001DEA0000}"/>
    <cellStyle name="StandardA 9 4 2" xfId="59953" xr:uid="{00000000-0005-0000-0000-00001EEA0000}"/>
    <cellStyle name="StandardA 9 5" xfId="59954" xr:uid="{00000000-0005-0000-0000-00001FEA0000}"/>
    <cellStyle name="StandardA 9 5 2" xfId="59955" xr:uid="{00000000-0005-0000-0000-000020EA0000}"/>
    <cellStyle name="StandardA 9 6" xfId="59956" xr:uid="{00000000-0005-0000-0000-000021EA0000}"/>
    <cellStyle name="Stil 1" xfId="59957" xr:uid="{00000000-0005-0000-0000-000022EA0000}"/>
    <cellStyle name="Stil 1 2" xfId="59958" xr:uid="{00000000-0005-0000-0000-000023EA0000}"/>
    <cellStyle name="Stil 1 3" xfId="59959" xr:uid="{00000000-0005-0000-0000-000024EA0000}"/>
    <cellStyle name="Stil 10" xfId="59960" xr:uid="{00000000-0005-0000-0000-000025EA0000}"/>
    <cellStyle name="Stil 2" xfId="59961" xr:uid="{00000000-0005-0000-0000-000026EA0000}"/>
    <cellStyle name="Stil 3" xfId="59962" xr:uid="{00000000-0005-0000-0000-000027EA0000}"/>
    <cellStyle name="Stil 4" xfId="59963" xr:uid="{00000000-0005-0000-0000-000028EA0000}"/>
    <cellStyle name="Stil 5" xfId="59964" xr:uid="{00000000-0005-0000-0000-000029EA0000}"/>
    <cellStyle name="Stil 6" xfId="59965" xr:uid="{00000000-0005-0000-0000-00002AEA0000}"/>
    <cellStyle name="Stil 7" xfId="59966" xr:uid="{00000000-0005-0000-0000-00002BEA0000}"/>
    <cellStyle name="Stil 8" xfId="59967" xr:uid="{00000000-0005-0000-0000-00002CEA0000}"/>
    <cellStyle name="Stil 9" xfId="59968" xr:uid="{00000000-0005-0000-0000-00002DEA0000}"/>
    <cellStyle name="Summe" xfId="59969" xr:uid="{00000000-0005-0000-0000-00002EEA0000}"/>
    <cellStyle name="Tabelle Text 9" xfId="59970" xr:uid="{00000000-0005-0000-0000-00002FEA0000}"/>
    <cellStyle name="Tabelle Text 9 2" xfId="59971" xr:uid="{00000000-0005-0000-0000-000030EA0000}"/>
    <cellStyle name="Tabelle Text 9 3" xfId="59972" xr:uid="{00000000-0005-0000-0000-000031EA0000}"/>
    <cellStyle name="Tabelle Überschrift 9" xfId="59973" xr:uid="{00000000-0005-0000-0000-000032EA0000}"/>
    <cellStyle name="Tabelle Überschrift 9 2" xfId="59974" xr:uid="{00000000-0005-0000-0000-000033EA0000}"/>
    <cellStyle name="Tabelle Überschrift 9 3" xfId="59975" xr:uid="{00000000-0005-0000-0000-000034EA0000}"/>
    <cellStyle name="Tabelle Zahl 0 9" xfId="59976" xr:uid="{00000000-0005-0000-0000-000035EA0000}"/>
    <cellStyle name="Tabelle Zahl 0 9 2" xfId="59977" xr:uid="{00000000-0005-0000-0000-000036EA0000}"/>
    <cellStyle name="Tabelle Zahl 0 9 3" xfId="59978" xr:uid="{00000000-0005-0000-0000-000037EA0000}"/>
    <cellStyle name="Tabelle Zahl 1 9" xfId="59979" xr:uid="{00000000-0005-0000-0000-000038EA0000}"/>
    <cellStyle name="text" xfId="59980" xr:uid="{00000000-0005-0000-0000-000039EA0000}"/>
    <cellStyle name="text 2" xfId="59981" xr:uid="{00000000-0005-0000-0000-00003AEA0000}"/>
    <cellStyle name="Title" xfId="59982" xr:uid="{00000000-0005-0000-0000-00003BEA0000}"/>
    <cellStyle name="Title 2" xfId="59983" xr:uid="{00000000-0005-0000-0000-00003CEA0000}"/>
    <cellStyle name="Title 2 2" xfId="59984" xr:uid="{00000000-0005-0000-0000-00003DEA0000}"/>
    <cellStyle name="Title 2 3" xfId="59985" xr:uid="{00000000-0005-0000-0000-00003EEA0000}"/>
    <cellStyle name="Title 2 4" xfId="59986" xr:uid="{00000000-0005-0000-0000-00003FEA0000}"/>
    <cellStyle name="Title 3" xfId="59987" xr:uid="{00000000-0005-0000-0000-000040EA0000}"/>
    <cellStyle name="Title 4" xfId="59988" xr:uid="{00000000-0005-0000-0000-000041EA0000}"/>
    <cellStyle name="Title 5" xfId="59989" xr:uid="{00000000-0005-0000-0000-000042EA0000}"/>
    <cellStyle name="Title 6" xfId="59990" xr:uid="{00000000-0005-0000-0000-000043EA0000}"/>
    <cellStyle name="Title 7" xfId="59991" xr:uid="{00000000-0005-0000-0000-000044EA0000}"/>
    <cellStyle name="Title 8" xfId="59992" xr:uid="{00000000-0005-0000-0000-000045EA0000}"/>
    <cellStyle name="Total" xfId="59993" xr:uid="{00000000-0005-0000-0000-000046EA0000}"/>
    <cellStyle name="Total 2" xfId="59994" xr:uid="{00000000-0005-0000-0000-000047EA0000}"/>
    <cellStyle name="Total 2 2" xfId="59995" xr:uid="{00000000-0005-0000-0000-000048EA0000}"/>
    <cellStyle name="Total 2 3" xfId="59996" xr:uid="{00000000-0005-0000-0000-000049EA0000}"/>
    <cellStyle name="Total 2 4" xfId="59997" xr:uid="{00000000-0005-0000-0000-00004AEA0000}"/>
    <cellStyle name="Total 3" xfId="59998" xr:uid="{00000000-0005-0000-0000-00004BEA0000}"/>
    <cellStyle name="Total 4" xfId="59999" xr:uid="{00000000-0005-0000-0000-00004CEA0000}"/>
    <cellStyle name="Total 5" xfId="60000" xr:uid="{00000000-0005-0000-0000-00004DEA0000}"/>
    <cellStyle name="Total 6" xfId="60001" xr:uid="{00000000-0005-0000-0000-00004EEA0000}"/>
    <cellStyle name="Total 7" xfId="60002" xr:uid="{00000000-0005-0000-0000-00004FEA0000}"/>
    <cellStyle name="Total 8" xfId="60003" xr:uid="{00000000-0005-0000-0000-000050EA0000}"/>
    <cellStyle name="Überschrift" xfId="124" builtinId="15" customBuiltin="1"/>
    <cellStyle name="Überschrift 1" xfId="125" builtinId="16" customBuiltin="1"/>
    <cellStyle name="Überschrift 1 1" xfId="60004" xr:uid="{00000000-0005-0000-0000-000053EA0000}"/>
    <cellStyle name="Überschrift 1 2" xfId="126" xr:uid="{00000000-0005-0000-0000-000054EA0000}"/>
    <cellStyle name="Überschrift 1 2 10" xfId="60005" xr:uid="{00000000-0005-0000-0000-000055EA0000}"/>
    <cellStyle name="Überschrift 1 2 2" xfId="60006" xr:uid="{00000000-0005-0000-0000-000056EA0000}"/>
    <cellStyle name="Überschrift 1 2 2 2" xfId="60007" xr:uid="{00000000-0005-0000-0000-000057EA0000}"/>
    <cellStyle name="Überschrift 1 2 2 3" xfId="60008" xr:uid="{00000000-0005-0000-0000-000058EA0000}"/>
    <cellStyle name="Überschrift 1 2 2 3 2" xfId="60009" xr:uid="{00000000-0005-0000-0000-000059EA0000}"/>
    <cellStyle name="Überschrift 1 2 2 3 3" xfId="60010" xr:uid="{00000000-0005-0000-0000-00005AEA0000}"/>
    <cellStyle name="Überschrift 1 2 2 4" xfId="60011" xr:uid="{00000000-0005-0000-0000-00005BEA0000}"/>
    <cellStyle name="Überschrift 1 2 2 5" xfId="60012" xr:uid="{00000000-0005-0000-0000-00005CEA0000}"/>
    <cellStyle name="Überschrift 1 2 3" xfId="60013" xr:uid="{00000000-0005-0000-0000-00005DEA0000}"/>
    <cellStyle name="Überschrift 1 2 3 2" xfId="60014" xr:uid="{00000000-0005-0000-0000-00005EEA0000}"/>
    <cellStyle name="Überschrift 1 2 3 3" xfId="60015" xr:uid="{00000000-0005-0000-0000-00005FEA0000}"/>
    <cellStyle name="Überschrift 1 2 4" xfId="60016" xr:uid="{00000000-0005-0000-0000-000060EA0000}"/>
    <cellStyle name="Überschrift 1 2 4 2" xfId="60017" xr:uid="{00000000-0005-0000-0000-000061EA0000}"/>
    <cellStyle name="Überschrift 1 2 4 3" xfId="60018" xr:uid="{00000000-0005-0000-0000-000062EA0000}"/>
    <cellStyle name="Überschrift 1 2 5" xfId="60019" xr:uid="{00000000-0005-0000-0000-000063EA0000}"/>
    <cellStyle name="Überschrift 1 2 5 2" xfId="60020" xr:uid="{00000000-0005-0000-0000-000064EA0000}"/>
    <cellStyle name="Überschrift 1 2 5 3" xfId="60021" xr:uid="{00000000-0005-0000-0000-000065EA0000}"/>
    <cellStyle name="Überschrift 1 2 6" xfId="60022" xr:uid="{00000000-0005-0000-0000-000066EA0000}"/>
    <cellStyle name="Überschrift 1 2 7" xfId="60023" xr:uid="{00000000-0005-0000-0000-000067EA0000}"/>
    <cellStyle name="Überschrift 1 2 8" xfId="60024" xr:uid="{00000000-0005-0000-0000-000068EA0000}"/>
    <cellStyle name="Überschrift 1 2 9" xfId="60025" xr:uid="{00000000-0005-0000-0000-000069EA0000}"/>
    <cellStyle name="Überschrift 1 2_Aug" xfId="60026" xr:uid="{00000000-0005-0000-0000-00006AEA0000}"/>
    <cellStyle name="Überschrift 1 3" xfId="60027" xr:uid="{00000000-0005-0000-0000-00006BEA0000}"/>
    <cellStyle name="Überschrift 1 3 2" xfId="60028" xr:uid="{00000000-0005-0000-0000-00006CEA0000}"/>
    <cellStyle name="Überschrift 1 3 2 2" xfId="60029" xr:uid="{00000000-0005-0000-0000-00006DEA0000}"/>
    <cellStyle name="Überschrift 1 3 3" xfId="60030" xr:uid="{00000000-0005-0000-0000-00006EEA0000}"/>
    <cellStyle name="Überschrift 1 3 3 2" xfId="60031" xr:uid="{00000000-0005-0000-0000-00006FEA0000}"/>
    <cellStyle name="Überschrift 1 3 3 3" xfId="60032" xr:uid="{00000000-0005-0000-0000-000070EA0000}"/>
    <cellStyle name="Überschrift 1 3 4" xfId="60033" xr:uid="{00000000-0005-0000-0000-000071EA0000}"/>
    <cellStyle name="Überschrift 1 3 5" xfId="60034" xr:uid="{00000000-0005-0000-0000-000072EA0000}"/>
    <cellStyle name="Überschrift 1 4" xfId="60035" xr:uid="{00000000-0005-0000-0000-000073EA0000}"/>
    <cellStyle name="Überschrift 1 4 2" xfId="60036" xr:uid="{00000000-0005-0000-0000-000074EA0000}"/>
    <cellStyle name="Überschrift 1 4 3" xfId="60037" xr:uid="{00000000-0005-0000-0000-000075EA0000}"/>
    <cellStyle name="Überschrift 1 4 4" xfId="60038" xr:uid="{00000000-0005-0000-0000-000076EA0000}"/>
    <cellStyle name="Überschrift 1 4 5" xfId="60039" xr:uid="{00000000-0005-0000-0000-000077EA0000}"/>
    <cellStyle name="Überschrift 1 5" xfId="60040" xr:uid="{00000000-0005-0000-0000-000078EA0000}"/>
    <cellStyle name="Überschrift 1 6" xfId="60041" xr:uid="{00000000-0005-0000-0000-000079EA0000}"/>
    <cellStyle name="Überschrift 1 7" xfId="60042" xr:uid="{00000000-0005-0000-0000-00007AEA0000}"/>
    <cellStyle name="Überschrift 1 8" xfId="60043" xr:uid="{00000000-0005-0000-0000-00007BEA0000}"/>
    <cellStyle name="Überschrift 1 9" xfId="60044" xr:uid="{00000000-0005-0000-0000-00007CEA0000}"/>
    <cellStyle name="Überschrift 10" xfId="60045" xr:uid="{00000000-0005-0000-0000-00007DEA0000}"/>
    <cellStyle name="Überschrift 11" xfId="60046" xr:uid="{00000000-0005-0000-0000-00007EEA0000}"/>
    <cellStyle name="Überschrift 12" xfId="60047" xr:uid="{00000000-0005-0000-0000-00007FEA0000}"/>
    <cellStyle name="Überschrift 13" xfId="60048" xr:uid="{00000000-0005-0000-0000-000080EA0000}"/>
    <cellStyle name="Überschrift 2" xfId="127" builtinId="17" customBuiltin="1"/>
    <cellStyle name="Überschrift 2 2" xfId="128" xr:uid="{00000000-0005-0000-0000-000082EA0000}"/>
    <cellStyle name="Überschrift 2 2 10" xfId="60049" xr:uid="{00000000-0005-0000-0000-000083EA0000}"/>
    <cellStyle name="Überschrift 2 2 2" xfId="60050" xr:uid="{00000000-0005-0000-0000-000084EA0000}"/>
    <cellStyle name="Überschrift 2 2 2 2" xfId="60051" xr:uid="{00000000-0005-0000-0000-000085EA0000}"/>
    <cellStyle name="Überschrift 2 2 2 3" xfId="60052" xr:uid="{00000000-0005-0000-0000-000086EA0000}"/>
    <cellStyle name="Überschrift 2 2 2 3 2" xfId="60053" xr:uid="{00000000-0005-0000-0000-000087EA0000}"/>
    <cellStyle name="Überschrift 2 2 2 3 3" xfId="60054" xr:uid="{00000000-0005-0000-0000-000088EA0000}"/>
    <cellStyle name="Überschrift 2 2 2 4" xfId="60055" xr:uid="{00000000-0005-0000-0000-000089EA0000}"/>
    <cellStyle name="Überschrift 2 2 2 5" xfId="60056" xr:uid="{00000000-0005-0000-0000-00008AEA0000}"/>
    <cellStyle name="Überschrift 2 2 3" xfId="60057" xr:uid="{00000000-0005-0000-0000-00008BEA0000}"/>
    <cellStyle name="Überschrift 2 2 3 2" xfId="60058" xr:uid="{00000000-0005-0000-0000-00008CEA0000}"/>
    <cellStyle name="Überschrift 2 2 3 3" xfId="60059" xr:uid="{00000000-0005-0000-0000-00008DEA0000}"/>
    <cellStyle name="Überschrift 2 2 4" xfId="60060" xr:uid="{00000000-0005-0000-0000-00008EEA0000}"/>
    <cellStyle name="Überschrift 2 2 4 2" xfId="60061" xr:uid="{00000000-0005-0000-0000-00008FEA0000}"/>
    <cellStyle name="Überschrift 2 2 4 3" xfId="60062" xr:uid="{00000000-0005-0000-0000-000090EA0000}"/>
    <cellStyle name="Überschrift 2 2 5" xfId="60063" xr:uid="{00000000-0005-0000-0000-000091EA0000}"/>
    <cellStyle name="Überschrift 2 2 5 2" xfId="60064" xr:uid="{00000000-0005-0000-0000-000092EA0000}"/>
    <cellStyle name="Überschrift 2 2 5 3" xfId="60065" xr:uid="{00000000-0005-0000-0000-000093EA0000}"/>
    <cellStyle name="Überschrift 2 2 6" xfId="60066" xr:uid="{00000000-0005-0000-0000-000094EA0000}"/>
    <cellStyle name="Überschrift 2 2 7" xfId="60067" xr:uid="{00000000-0005-0000-0000-000095EA0000}"/>
    <cellStyle name="Überschrift 2 2 8" xfId="60068" xr:uid="{00000000-0005-0000-0000-000096EA0000}"/>
    <cellStyle name="Überschrift 2 2 9" xfId="60069" xr:uid="{00000000-0005-0000-0000-000097EA0000}"/>
    <cellStyle name="Überschrift 2 2_Aug" xfId="60070" xr:uid="{00000000-0005-0000-0000-000098EA0000}"/>
    <cellStyle name="Überschrift 2 3" xfId="60071" xr:uid="{00000000-0005-0000-0000-000099EA0000}"/>
    <cellStyle name="Überschrift 2 3 2" xfId="60072" xr:uid="{00000000-0005-0000-0000-00009AEA0000}"/>
    <cellStyle name="Überschrift 2 3 2 2" xfId="60073" xr:uid="{00000000-0005-0000-0000-00009BEA0000}"/>
    <cellStyle name="Überschrift 2 3 2 3" xfId="60074" xr:uid="{00000000-0005-0000-0000-00009CEA0000}"/>
    <cellStyle name="Überschrift 2 3 2 3 2" xfId="60075" xr:uid="{00000000-0005-0000-0000-00009DEA0000}"/>
    <cellStyle name="Überschrift 2 3 2 4" xfId="60076" xr:uid="{00000000-0005-0000-0000-00009EEA0000}"/>
    <cellStyle name="Überschrift 2 3 3" xfId="60077" xr:uid="{00000000-0005-0000-0000-00009FEA0000}"/>
    <cellStyle name="Überschrift 2 3 4" xfId="60078" xr:uid="{00000000-0005-0000-0000-0000A0EA0000}"/>
    <cellStyle name="Überschrift 2 3 5" xfId="60079" xr:uid="{00000000-0005-0000-0000-0000A1EA0000}"/>
    <cellStyle name="Überschrift 2 3_Aug" xfId="60080" xr:uid="{00000000-0005-0000-0000-0000A2EA0000}"/>
    <cellStyle name="Überschrift 2 4" xfId="60081" xr:uid="{00000000-0005-0000-0000-0000A3EA0000}"/>
    <cellStyle name="Überschrift 2 4 2" xfId="60082" xr:uid="{00000000-0005-0000-0000-0000A4EA0000}"/>
    <cellStyle name="Überschrift 2 4 3" xfId="60083" xr:uid="{00000000-0005-0000-0000-0000A5EA0000}"/>
    <cellStyle name="Überschrift 2 4 4" xfId="60084" xr:uid="{00000000-0005-0000-0000-0000A6EA0000}"/>
    <cellStyle name="Überschrift 2 4 5" xfId="60085" xr:uid="{00000000-0005-0000-0000-0000A7EA0000}"/>
    <cellStyle name="Überschrift 2 5" xfId="60086" xr:uid="{00000000-0005-0000-0000-0000A8EA0000}"/>
    <cellStyle name="Überschrift 2 6" xfId="60087" xr:uid="{00000000-0005-0000-0000-0000A9EA0000}"/>
    <cellStyle name="Überschrift 2 7" xfId="60088" xr:uid="{00000000-0005-0000-0000-0000AAEA0000}"/>
    <cellStyle name="Überschrift 2 8" xfId="60089" xr:uid="{00000000-0005-0000-0000-0000ABEA0000}"/>
    <cellStyle name="Überschrift 2 9" xfId="60090" xr:uid="{00000000-0005-0000-0000-0000ACEA0000}"/>
    <cellStyle name="Überschrift 3" xfId="129" builtinId="18" customBuiltin="1"/>
    <cellStyle name="Überschrift 3 2" xfId="130" xr:uid="{00000000-0005-0000-0000-0000AEEA0000}"/>
    <cellStyle name="Überschrift 3 2 10" xfId="60091" xr:uid="{00000000-0005-0000-0000-0000AFEA0000}"/>
    <cellStyle name="Überschrift 3 2 2" xfId="60092" xr:uid="{00000000-0005-0000-0000-0000B0EA0000}"/>
    <cellStyle name="Überschrift 3 2 2 2" xfId="60093" xr:uid="{00000000-0005-0000-0000-0000B1EA0000}"/>
    <cellStyle name="Überschrift 3 2 2 2 2" xfId="60094" xr:uid="{00000000-0005-0000-0000-0000B2EA0000}"/>
    <cellStyle name="Überschrift 3 2 2 3" xfId="60095" xr:uid="{00000000-0005-0000-0000-0000B3EA0000}"/>
    <cellStyle name="Überschrift 3 2 2 3 2" xfId="60096" xr:uid="{00000000-0005-0000-0000-0000B4EA0000}"/>
    <cellStyle name="Überschrift 3 2 2 3 3" xfId="60097" xr:uid="{00000000-0005-0000-0000-0000B5EA0000}"/>
    <cellStyle name="Überschrift 3 2 2 4" xfId="60098" xr:uid="{00000000-0005-0000-0000-0000B6EA0000}"/>
    <cellStyle name="Überschrift 3 2 2 5" xfId="60099" xr:uid="{00000000-0005-0000-0000-0000B7EA0000}"/>
    <cellStyle name="Überschrift 3 2 2 6" xfId="60100" xr:uid="{00000000-0005-0000-0000-0000B8EA0000}"/>
    <cellStyle name="Überschrift 3 2 3" xfId="60101" xr:uid="{00000000-0005-0000-0000-0000B9EA0000}"/>
    <cellStyle name="Überschrift 3 2 3 2" xfId="60102" xr:uid="{00000000-0005-0000-0000-0000BAEA0000}"/>
    <cellStyle name="Überschrift 3 2 3 3" xfId="60103" xr:uid="{00000000-0005-0000-0000-0000BBEA0000}"/>
    <cellStyle name="Überschrift 3 2 3 4" xfId="60104" xr:uid="{00000000-0005-0000-0000-0000BCEA0000}"/>
    <cellStyle name="Überschrift 3 2 4" xfId="60105" xr:uid="{00000000-0005-0000-0000-0000BDEA0000}"/>
    <cellStyle name="Überschrift 3 2 4 2" xfId="60106" xr:uid="{00000000-0005-0000-0000-0000BEEA0000}"/>
    <cellStyle name="Überschrift 3 2 4 3" xfId="60107" xr:uid="{00000000-0005-0000-0000-0000BFEA0000}"/>
    <cellStyle name="Überschrift 3 2 5" xfId="60108" xr:uid="{00000000-0005-0000-0000-0000C0EA0000}"/>
    <cellStyle name="Überschrift 3 2 5 2" xfId="60109" xr:uid="{00000000-0005-0000-0000-0000C1EA0000}"/>
    <cellStyle name="Überschrift 3 2 5 3" xfId="60110" xr:uid="{00000000-0005-0000-0000-0000C2EA0000}"/>
    <cellStyle name="Überschrift 3 2 6" xfId="60111" xr:uid="{00000000-0005-0000-0000-0000C3EA0000}"/>
    <cellStyle name="Überschrift 3 2 7" xfId="60112" xr:uid="{00000000-0005-0000-0000-0000C4EA0000}"/>
    <cellStyle name="Überschrift 3 2 8" xfId="60113" xr:uid="{00000000-0005-0000-0000-0000C5EA0000}"/>
    <cellStyle name="Überschrift 3 2 9" xfId="60114" xr:uid="{00000000-0005-0000-0000-0000C6EA0000}"/>
    <cellStyle name="Überschrift 3 2_Aug" xfId="60115" xr:uid="{00000000-0005-0000-0000-0000C7EA0000}"/>
    <cellStyle name="Überschrift 3 3" xfId="60116" xr:uid="{00000000-0005-0000-0000-0000C8EA0000}"/>
    <cellStyle name="Überschrift 3 3 2" xfId="60117" xr:uid="{00000000-0005-0000-0000-0000C9EA0000}"/>
    <cellStyle name="Überschrift 3 3 2 2" xfId="60118" xr:uid="{00000000-0005-0000-0000-0000CAEA0000}"/>
    <cellStyle name="Überschrift 3 3 2 2 2" xfId="60119" xr:uid="{00000000-0005-0000-0000-0000CBEA0000}"/>
    <cellStyle name="Überschrift 3 3 2 3" xfId="60120" xr:uid="{00000000-0005-0000-0000-0000CCEA0000}"/>
    <cellStyle name="Überschrift 3 3 2 3 2" xfId="60121" xr:uid="{00000000-0005-0000-0000-0000CDEA0000}"/>
    <cellStyle name="Überschrift 3 3 2 4" xfId="60122" xr:uid="{00000000-0005-0000-0000-0000CEEA0000}"/>
    <cellStyle name="Überschrift 3 3 2 5" xfId="60123" xr:uid="{00000000-0005-0000-0000-0000CFEA0000}"/>
    <cellStyle name="Überschrift 3 3 3" xfId="60124" xr:uid="{00000000-0005-0000-0000-0000D0EA0000}"/>
    <cellStyle name="Überschrift 3 3 3 2" xfId="60125" xr:uid="{00000000-0005-0000-0000-0000D1EA0000}"/>
    <cellStyle name="Überschrift 3 3 4" xfId="60126" xr:uid="{00000000-0005-0000-0000-0000D2EA0000}"/>
    <cellStyle name="Überschrift 3 3 5" xfId="60127" xr:uid="{00000000-0005-0000-0000-0000D3EA0000}"/>
    <cellStyle name="Überschrift 3 3_Aug" xfId="60128" xr:uid="{00000000-0005-0000-0000-0000D4EA0000}"/>
    <cellStyle name="Überschrift 3 4" xfId="60129" xr:uid="{00000000-0005-0000-0000-0000D5EA0000}"/>
    <cellStyle name="Überschrift 3 4 2" xfId="60130" xr:uid="{00000000-0005-0000-0000-0000D6EA0000}"/>
    <cellStyle name="Überschrift 3 4 2 2" xfId="60131" xr:uid="{00000000-0005-0000-0000-0000D7EA0000}"/>
    <cellStyle name="Überschrift 3 4 3" xfId="60132" xr:uid="{00000000-0005-0000-0000-0000D8EA0000}"/>
    <cellStyle name="Überschrift 3 4 4" xfId="60133" xr:uid="{00000000-0005-0000-0000-0000D9EA0000}"/>
    <cellStyle name="Überschrift 3 4 5" xfId="60134" xr:uid="{00000000-0005-0000-0000-0000DAEA0000}"/>
    <cellStyle name="Überschrift 3 4 6" xfId="60135" xr:uid="{00000000-0005-0000-0000-0000DBEA0000}"/>
    <cellStyle name="Überschrift 3 5" xfId="60136" xr:uid="{00000000-0005-0000-0000-0000DCEA0000}"/>
    <cellStyle name="Überschrift 3 5 2" xfId="60137" xr:uid="{00000000-0005-0000-0000-0000DDEA0000}"/>
    <cellStyle name="Überschrift 3 6" xfId="60138" xr:uid="{00000000-0005-0000-0000-0000DEEA0000}"/>
    <cellStyle name="Überschrift 3 7" xfId="60139" xr:uid="{00000000-0005-0000-0000-0000DFEA0000}"/>
    <cellStyle name="Überschrift 3 8" xfId="60140" xr:uid="{00000000-0005-0000-0000-0000E0EA0000}"/>
    <cellStyle name="Überschrift 3 9" xfId="60141" xr:uid="{00000000-0005-0000-0000-0000E1EA0000}"/>
    <cellStyle name="Überschrift 4" xfId="131" builtinId="19" customBuiltin="1"/>
    <cellStyle name="Überschrift 4 2" xfId="132" xr:uid="{00000000-0005-0000-0000-0000E3EA0000}"/>
    <cellStyle name="Überschrift 4 2 10" xfId="60142" xr:uid="{00000000-0005-0000-0000-0000E4EA0000}"/>
    <cellStyle name="Überschrift 4 2 2" xfId="60143" xr:uid="{00000000-0005-0000-0000-0000E5EA0000}"/>
    <cellStyle name="Überschrift 4 2 2 2" xfId="60144" xr:uid="{00000000-0005-0000-0000-0000E6EA0000}"/>
    <cellStyle name="Überschrift 4 2 2 3" xfId="60145" xr:uid="{00000000-0005-0000-0000-0000E7EA0000}"/>
    <cellStyle name="Überschrift 4 2 2 3 2" xfId="60146" xr:uid="{00000000-0005-0000-0000-0000E8EA0000}"/>
    <cellStyle name="Überschrift 4 2 2 3 3" xfId="60147" xr:uid="{00000000-0005-0000-0000-0000E9EA0000}"/>
    <cellStyle name="Überschrift 4 2 2 4" xfId="60148" xr:uid="{00000000-0005-0000-0000-0000EAEA0000}"/>
    <cellStyle name="Überschrift 4 2 2 5" xfId="60149" xr:uid="{00000000-0005-0000-0000-0000EBEA0000}"/>
    <cellStyle name="Überschrift 4 2 3" xfId="60150" xr:uid="{00000000-0005-0000-0000-0000ECEA0000}"/>
    <cellStyle name="Überschrift 4 2 3 2" xfId="60151" xr:uid="{00000000-0005-0000-0000-0000EDEA0000}"/>
    <cellStyle name="Überschrift 4 2 3 3" xfId="60152" xr:uid="{00000000-0005-0000-0000-0000EEEA0000}"/>
    <cellStyle name="Überschrift 4 2 4" xfId="60153" xr:uid="{00000000-0005-0000-0000-0000EFEA0000}"/>
    <cellStyle name="Überschrift 4 2 4 2" xfId="60154" xr:uid="{00000000-0005-0000-0000-0000F0EA0000}"/>
    <cellStyle name="Überschrift 4 2 4 3" xfId="60155" xr:uid="{00000000-0005-0000-0000-0000F1EA0000}"/>
    <cellStyle name="Überschrift 4 2 5" xfId="60156" xr:uid="{00000000-0005-0000-0000-0000F2EA0000}"/>
    <cellStyle name="Überschrift 4 2 5 2" xfId="60157" xr:uid="{00000000-0005-0000-0000-0000F3EA0000}"/>
    <cellStyle name="Überschrift 4 2 5 3" xfId="60158" xr:uid="{00000000-0005-0000-0000-0000F4EA0000}"/>
    <cellStyle name="Überschrift 4 2 6" xfId="60159" xr:uid="{00000000-0005-0000-0000-0000F5EA0000}"/>
    <cellStyle name="Überschrift 4 2 7" xfId="60160" xr:uid="{00000000-0005-0000-0000-0000F6EA0000}"/>
    <cellStyle name="Überschrift 4 2 8" xfId="60161" xr:uid="{00000000-0005-0000-0000-0000F7EA0000}"/>
    <cellStyle name="Überschrift 4 2 9" xfId="60162" xr:uid="{00000000-0005-0000-0000-0000F8EA0000}"/>
    <cellStyle name="Überschrift 4 2_Aug" xfId="60163" xr:uid="{00000000-0005-0000-0000-0000F9EA0000}"/>
    <cellStyle name="Überschrift 4 3" xfId="60164" xr:uid="{00000000-0005-0000-0000-0000FAEA0000}"/>
    <cellStyle name="Überschrift 4 3 2" xfId="60165" xr:uid="{00000000-0005-0000-0000-0000FBEA0000}"/>
    <cellStyle name="Überschrift 4 3 2 2" xfId="60166" xr:uid="{00000000-0005-0000-0000-0000FCEA0000}"/>
    <cellStyle name="Überschrift 4 3 3" xfId="60167" xr:uid="{00000000-0005-0000-0000-0000FDEA0000}"/>
    <cellStyle name="Überschrift 4 3 3 2" xfId="60168" xr:uid="{00000000-0005-0000-0000-0000FEEA0000}"/>
    <cellStyle name="Überschrift 4 3 3 3" xfId="60169" xr:uid="{00000000-0005-0000-0000-0000FFEA0000}"/>
    <cellStyle name="Überschrift 4 3 4" xfId="60170" xr:uid="{00000000-0005-0000-0000-000000EB0000}"/>
    <cellStyle name="Überschrift 4 3 5" xfId="60171" xr:uid="{00000000-0005-0000-0000-000001EB0000}"/>
    <cellStyle name="Überschrift 4 4" xfId="60172" xr:uid="{00000000-0005-0000-0000-000002EB0000}"/>
    <cellStyle name="Überschrift 4 4 2" xfId="60173" xr:uid="{00000000-0005-0000-0000-000003EB0000}"/>
    <cellStyle name="Überschrift 4 4 3" xfId="60174" xr:uid="{00000000-0005-0000-0000-000004EB0000}"/>
    <cellStyle name="Überschrift 4 4 4" xfId="60175" xr:uid="{00000000-0005-0000-0000-000005EB0000}"/>
    <cellStyle name="Überschrift 4 4 5" xfId="60176" xr:uid="{00000000-0005-0000-0000-000006EB0000}"/>
    <cellStyle name="Überschrift 4 5" xfId="60177" xr:uid="{00000000-0005-0000-0000-000007EB0000}"/>
    <cellStyle name="Überschrift 4 6" xfId="60178" xr:uid="{00000000-0005-0000-0000-000008EB0000}"/>
    <cellStyle name="Überschrift 4 7" xfId="60179" xr:uid="{00000000-0005-0000-0000-000009EB0000}"/>
    <cellStyle name="Überschrift 4 8" xfId="60180" xr:uid="{00000000-0005-0000-0000-00000AEB0000}"/>
    <cellStyle name="Überschrift 4 9" xfId="60181" xr:uid="{00000000-0005-0000-0000-00000BEB0000}"/>
    <cellStyle name="Überschrift 5" xfId="133" xr:uid="{00000000-0005-0000-0000-00000CEB0000}"/>
    <cellStyle name="Überschrift 5 2" xfId="60182" xr:uid="{00000000-0005-0000-0000-00000DEB0000}"/>
    <cellStyle name="Überschrift 5 2 2" xfId="60183" xr:uid="{00000000-0005-0000-0000-00000EEB0000}"/>
    <cellStyle name="Überschrift 5 2 3" xfId="60184" xr:uid="{00000000-0005-0000-0000-00000FEB0000}"/>
    <cellStyle name="Überschrift 5 2 4" xfId="60185" xr:uid="{00000000-0005-0000-0000-000010EB0000}"/>
    <cellStyle name="Überschrift 5 2 5" xfId="60186" xr:uid="{00000000-0005-0000-0000-000011EB0000}"/>
    <cellStyle name="Überschrift 5 3" xfId="60187" xr:uid="{00000000-0005-0000-0000-000012EB0000}"/>
    <cellStyle name="Überschrift 5 3 2" xfId="60188" xr:uid="{00000000-0005-0000-0000-000013EB0000}"/>
    <cellStyle name="Überschrift 5 3 3" xfId="60189" xr:uid="{00000000-0005-0000-0000-000014EB0000}"/>
    <cellStyle name="Überschrift 5 3 4" xfId="60190" xr:uid="{00000000-0005-0000-0000-000015EB0000}"/>
    <cellStyle name="Überschrift 5 3 5" xfId="60191" xr:uid="{00000000-0005-0000-0000-000016EB0000}"/>
    <cellStyle name="Überschrift 5 4" xfId="60192" xr:uid="{00000000-0005-0000-0000-000017EB0000}"/>
    <cellStyle name="Überschrift 5 4 2" xfId="60193" xr:uid="{00000000-0005-0000-0000-000018EB0000}"/>
    <cellStyle name="Überschrift 5 4 3" xfId="60194" xr:uid="{00000000-0005-0000-0000-000019EB0000}"/>
    <cellStyle name="Überschrift 5 5" xfId="60195" xr:uid="{00000000-0005-0000-0000-00001AEB0000}"/>
    <cellStyle name="Überschrift 5 5 2" xfId="60196" xr:uid="{00000000-0005-0000-0000-00001BEB0000}"/>
    <cellStyle name="Überschrift 5 5 3" xfId="60197" xr:uid="{00000000-0005-0000-0000-00001CEB0000}"/>
    <cellStyle name="Überschrift 5 6" xfId="60198" xr:uid="{00000000-0005-0000-0000-00001DEB0000}"/>
    <cellStyle name="Überschrift 5 7" xfId="60199" xr:uid="{00000000-0005-0000-0000-00001EEB0000}"/>
    <cellStyle name="Überschrift 5 8" xfId="60200" xr:uid="{00000000-0005-0000-0000-00001FEB0000}"/>
    <cellStyle name="Überschrift 6" xfId="60201" xr:uid="{00000000-0005-0000-0000-000020EB0000}"/>
    <cellStyle name="Überschrift 7" xfId="60202" xr:uid="{00000000-0005-0000-0000-000021EB0000}"/>
    <cellStyle name="Überschrift 7 2" xfId="60203" xr:uid="{00000000-0005-0000-0000-000022EB0000}"/>
    <cellStyle name="Überschrift 7 3" xfId="60204" xr:uid="{00000000-0005-0000-0000-000023EB0000}"/>
    <cellStyle name="Überschrift 8" xfId="60205" xr:uid="{00000000-0005-0000-0000-000024EB0000}"/>
    <cellStyle name="Überschrift 9" xfId="60206" xr:uid="{00000000-0005-0000-0000-000025EB0000}"/>
    <cellStyle name="Undefiniert" xfId="134" xr:uid="{00000000-0005-0000-0000-000026EB0000}"/>
    <cellStyle name="Undefiniert 2" xfId="60207" xr:uid="{00000000-0005-0000-0000-000027EB0000}"/>
    <cellStyle name="Undefiniert 2 2" xfId="60208" xr:uid="{00000000-0005-0000-0000-000028EB0000}"/>
    <cellStyle name="Undefiniert 2 2 2" xfId="60209" xr:uid="{00000000-0005-0000-0000-000029EB0000}"/>
    <cellStyle name="Undefiniert 2 2 3" xfId="60210" xr:uid="{00000000-0005-0000-0000-00002AEB0000}"/>
    <cellStyle name="Undefiniert 2 2 4" xfId="60211" xr:uid="{00000000-0005-0000-0000-00002BEB0000}"/>
    <cellStyle name="Undefiniert 2 3" xfId="60212" xr:uid="{00000000-0005-0000-0000-00002CEB0000}"/>
    <cellStyle name="Undefiniert 2 3 2" xfId="60213" xr:uid="{00000000-0005-0000-0000-00002DEB0000}"/>
    <cellStyle name="Undefiniert 2 3 3" xfId="60214" xr:uid="{00000000-0005-0000-0000-00002EEB0000}"/>
    <cellStyle name="Undefiniert 2 4" xfId="60215" xr:uid="{00000000-0005-0000-0000-00002FEB0000}"/>
    <cellStyle name="Undefiniert 2 5" xfId="60216" xr:uid="{00000000-0005-0000-0000-000030EB0000}"/>
    <cellStyle name="Undefiniert 3" xfId="60217" xr:uid="{00000000-0005-0000-0000-000031EB0000}"/>
    <cellStyle name="Undefiniert 3 2" xfId="60218" xr:uid="{00000000-0005-0000-0000-000032EB0000}"/>
    <cellStyle name="Undefiniert 3 3" xfId="60219" xr:uid="{00000000-0005-0000-0000-000033EB0000}"/>
    <cellStyle name="Undefiniert 3 4" xfId="60220" xr:uid="{00000000-0005-0000-0000-000034EB0000}"/>
    <cellStyle name="Undefiniert 4" xfId="60221" xr:uid="{00000000-0005-0000-0000-000035EB0000}"/>
    <cellStyle name="Undefiniert 4 2" xfId="60222" xr:uid="{00000000-0005-0000-0000-000036EB0000}"/>
    <cellStyle name="Undefiniert 4 2 2" xfId="60223" xr:uid="{00000000-0005-0000-0000-000037EB0000}"/>
    <cellStyle name="Undefiniert 4 2 3" xfId="60224" xr:uid="{00000000-0005-0000-0000-000038EB0000}"/>
    <cellStyle name="Undefiniert 4 2 4" xfId="60225" xr:uid="{00000000-0005-0000-0000-000039EB0000}"/>
    <cellStyle name="Undefiniert 4 3" xfId="60226" xr:uid="{00000000-0005-0000-0000-00003AEB0000}"/>
    <cellStyle name="Undefiniert 4 4" xfId="60227" xr:uid="{00000000-0005-0000-0000-00003BEB0000}"/>
    <cellStyle name="Undefiniert 4 5" xfId="60228" xr:uid="{00000000-0005-0000-0000-00003CEB0000}"/>
    <cellStyle name="Undefiniert 5" xfId="60229" xr:uid="{00000000-0005-0000-0000-00003DEB0000}"/>
    <cellStyle name="Undefiniert 5 2" xfId="60230" xr:uid="{00000000-0005-0000-0000-00003EEB0000}"/>
    <cellStyle name="Undefiniert 5 3" xfId="60231" xr:uid="{00000000-0005-0000-0000-00003FEB0000}"/>
    <cellStyle name="Undefiniert 5 4" xfId="60232" xr:uid="{00000000-0005-0000-0000-000040EB0000}"/>
    <cellStyle name="Undefiniert 6" xfId="60233" xr:uid="{00000000-0005-0000-0000-000041EB0000}"/>
    <cellStyle name="Undefiniert 6 2" xfId="60234" xr:uid="{00000000-0005-0000-0000-000042EB0000}"/>
    <cellStyle name="Undefiniert 6 2 2" xfId="60235" xr:uid="{00000000-0005-0000-0000-000043EB0000}"/>
    <cellStyle name="Undefiniert 6 3" xfId="60236" xr:uid="{00000000-0005-0000-0000-000044EB0000}"/>
    <cellStyle name="Undefiniert 6 4" xfId="60237" xr:uid="{00000000-0005-0000-0000-000045EB0000}"/>
    <cellStyle name="Undefiniert 7" xfId="60238" xr:uid="{00000000-0005-0000-0000-000046EB0000}"/>
    <cellStyle name="Undefiniert 8" xfId="60239" xr:uid="{00000000-0005-0000-0000-000047EB0000}"/>
    <cellStyle name="Verknüpfte Zelle" xfId="135" builtinId="24" customBuiltin="1"/>
    <cellStyle name="Verknüpfte Zelle 2" xfId="136" xr:uid="{00000000-0005-0000-0000-000049EB0000}"/>
    <cellStyle name="Verknüpfte Zelle 2 2" xfId="60240" xr:uid="{00000000-0005-0000-0000-00004AEB0000}"/>
    <cellStyle name="Verknüpfte Zelle 2 2 2" xfId="60241" xr:uid="{00000000-0005-0000-0000-00004BEB0000}"/>
    <cellStyle name="Verknüpfte Zelle 2 2 3" xfId="60242" xr:uid="{00000000-0005-0000-0000-00004CEB0000}"/>
    <cellStyle name="Verknüpfte Zelle 2 2 3 2" xfId="60243" xr:uid="{00000000-0005-0000-0000-00004DEB0000}"/>
    <cellStyle name="Verknüpfte Zelle 2 2 3 3" xfId="60244" xr:uid="{00000000-0005-0000-0000-00004EEB0000}"/>
    <cellStyle name="Verknüpfte Zelle 2 2 4" xfId="60245" xr:uid="{00000000-0005-0000-0000-00004FEB0000}"/>
    <cellStyle name="Verknüpfte Zelle 2 2 5" xfId="60246" xr:uid="{00000000-0005-0000-0000-000050EB0000}"/>
    <cellStyle name="Verknüpfte Zelle 2 3" xfId="60247" xr:uid="{00000000-0005-0000-0000-000051EB0000}"/>
    <cellStyle name="Verknüpfte Zelle 2 3 2" xfId="60248" xr:uid="{00000000-0005-0000-0000-000052EB0000}"/>
    <cellStyle name="Verknüpfte Zelle 2 3 3" xfId="60249" xr:uid="{00000000-0005-0000-0000-000053EB0000}"/>
    <cellStyle name="Verknüpfte Zelle 2 4" xfId="60250" xr:uid="{00000000-0005-0000-0000-000054EB0000}"/>
    <cellStyle name="Verknüpfte Zelle 2 5" xfId="60251" xr:uid="{00000000-0005-0000-0000-000055EB0000}"/>
    <cellStyle name="Verknüpfte Zelle 2 6" xfId="60252" xr:uid="{00000000-0005-0000-0000-000056EB0000}"/>
    <cellStyle name="Verknüpfte Zelle 2 7" xfId="60253" xr:uid="{00000000-0005-0000-0000-000057EB0000}"/>
    <cellStyle name="Verknüpfte Zelle 2 8" xfId="60254" xr:uid="{00000000-0005-0000-0000-000058EB0000}"/>
    <cellStyle name="Verknüpfte Zelle 2_Aug" xfId="60255" xr:uid="{00000000-0005-0000-0000-000059EB0000}"/>
    <cellStyle name="Verknüpfte Zelle 3" xfId="60256" xr:uid="{00000000-0005-0000-0000-00005AEB0000}"/>
    <cellStyle name="Verknüpfte Zelle 3 2" xfId="60257" xr:uid="{00000000-0005-0000-0000-00005BEB0000}"/>
    <cellStyle name="Verknüpfte Zelle 3 2 2" xfId="60258" xr:uid="{00000000-0005-0000-0000-00005CEB0000}"/>
    <cellStyle name="Verknüpfte Zelle 3 2 3" xfId="60259" xr:uid="{00000000-0005-0000-0000-00005DEB0000}"/>
    <cellStyle name="Verknüpfte Zelle 3 2 3 2" xfId="60260" xr:uid="{00000000-0005-0000-0000-00005EEB0000}"/>
    <cellStyle name="Verknüpfte Zelle 3 2 4" xfId="60261" xr:uid="{00000000-0005-0000-0000-00005FEB0000}"/>
    <cellStyle name="Verknüpfte Zelle 3 3" xfId="60262" xr:uid="{00000000-0005-0000-0000-000060EB0000}"/>
    <cellStyle name="Verknüpfte Zelle 3 4" xfId="60263" xr:uid="{00000000-0005-0000-0000-000061EB0000}"/>
    <cellStyle name="Verknüpfte Zelle 3 5" xfId="60264" xr:uid="{00000000-0005-0000-0000-000062EB0000}"/>
    <cellStyle name="Verknüpfte Zelle 3_Aug" xfId="60265" xr:uid="{00000000-0005-0000-0000-000063EB0000}"/>
    <cellStyle name="Verknüpfte Zelle 4" xfId="60266" xr:uid="{00000000-0005-0000-0000-000064EB0000}"/>
    <cellStyle name="Verknüpfte Zelle 4 2" xfId="60267" xr:uid="{00000000-0005-0000-0000-000065EB0000}"/>
    <cellStyle name="Verknüpfte Zelle 4 3" xfId="60268" xr:uid="{00000000-0005-0000-0000-000066EB0000}"/>
    <cellStyle name="Verknüpfte Zelle 4 4" xfId="60269" xr:uid="{00000000-0005-0000-0000-000067EB0000}"/>
    <cellStyle name="Verknüpfte Zelle 4 5" xfId="60270" xr:uid="{00000000-0005-0000-0000-000068EB0000}"/>
    <cellStyle name="Verknüpfte Zelle 5" xfId="60271" xr:uid="{00000000-0005-0000-0000-000069EB0000}"/>
    <cellStyle name="Verknüpfte Zelle 6" xfId="60272" xr:uid="{00000000-0005-0000-0000-00006AEB0000}"/>
    <cellStyle name="Verknüpfte Zelle 7" xfId="60273" xr:uid="{00000000-0005-0000-0000-00006BEB0000}"/>
    <cellStyle name="Verknüpfte Zelle 8" xfId="60274" xr:uid="{00000000-0005-0000-0000-00006CEB0000}"/>
    <cellStyle name="Verknüpfte Zelle 9" xfId="60275" xr:uid="{00000000-0005-0000-0000-00006DEB0000}"/>
    <cellStyle name="Währung 10" xfId="60276" xr:uid="{00000000-0005-0000-0000-00006EEB0000}"/>
    <cellStyle name="Währung 10 2" xfId="60277" xr:uid="{00000000-0005-0000-0000-00006FEB0000}"/>
    <cellStyle name="Währung 10 2 2" xfId="60278" xr:uid="{00000000-0005-0000-0000-000070EB0000}"/>
    <cellStyle name="Währung 10 3" xfId="60279" xr:uid="{00000000-0005-0000-0000-000071EB0000}"/>
    <cellStyle name="Währung 2" xfId="137" xr:uid="{00000000-0005-0000-0000-000072EB0000}"/>
    <cellStyle name="Währung 2 10" xfId="60280" xr:uid="{00000000-0005-0000-0000-000073EB0000}"/>
    <cellStyle name="Währung 2 11" xfId="204" xr:uid="{00000000-0005-0000-0000-000074EB0000}"/>
    <cellStyle name="Währung 2 12" xfId="60281" xr:uid="{00000000-0005-0000-0000-000075EB0000}"/>
    <cellStyle name="Währung 2 2" xfId="196" xr:uid="{00000000-0005-0000-0000-000076EB0000}"/>
    <cellStyle name="Währung 2 2 2" xfId="60282" xr:uid="{00000000-0005-0000-0000-000077EB0000}"/>
    <cellStyle name="Währung 2 2 2 2" xfId="60283" xr:uid="{00000000-0005-0000-0000-000078EB0000}"/>
    <cellStyle name="Währung 2 2 2 2 2" xfId="60284" xr:uid="{00000000-0005-0000-0000-000079EB0000}"/>
    <cellStyle name="Währung 2 2 2 2 2 2" xfId="60285" xr:uid="{00000000-0005-0000-0000-00007AEB0000}"/>
    <cellStyle name="Währung 2 2 2 2 3" xfId="60286" xr:uid="{00000000-0005-0000-0000-00007BEB0000}"/>
    <cellStyle name="Währung 2 2 2 3" xfId="60287" xr:uid="{00000000-0005-0000-0000-00007CEB0000}"/>
    <cellStyle name="Währung 2 2 2 3 2" xfId="60288" xr:uid="{00000000-0005-0000-0000-00007DEB0000}"/>
    <cellStyle name="Währung 2 2 2 4" xfId="60289" xr:uid="{00000000-0005-0000-0000-00007EEB0000}"/>
    <cellStyle name="Währung 2 2 3" xfId="60290" xr:uid="{00000000-0005-0000-0000-00007FEB0000}"/>
    <cellStyle name="Währung 2 2 3 2" xfId="60291" xr:uid="{00000000-0005-0000-0000-000080EB0000}"/>
    <cellStyle name="Währung 2 2 3 2 2" xfId="60292" xr:uid="{00000000-0005-0000-0000-000081EB0000}"/>
    <cellStyle name="Währung 2 2 3 3" xfId="60293" xr:uid="{00000000-0005-0000-0000-000082EB0000}"/>
    <cellStyle name="Währung 2 2 3 3 2" xfId="60294" xr:uid="{00000000-0005-0000-0000-000083EB0000}"/>
    <cellStyle name="Währung 2 2 3 4" xfId="60295" xr:uid="{00000000-0005-0000-0000-000084EB0000}"/>
    <cellStyle name="Währung 2 2 4" xfId="60296" xr:uid="{00000000-0005-0000-0000-000085EB0000}"/>
    <cellStyle name="Währung 2 2 4 2" xfId="60297" xr:uid="{00000000-0005-0000-0000-000086EB0000}"/>
    <cellStyle name="Währung 2 2 4 2 2" xfId="60298" xr:uid="{00000000-0005-0000-0000-000087EB0000}"/>
    <cellStyle name="Währung 2 2 4 2 2 2" xfId="60299" xr:uid="{00000000-0005-0000-0000-000088EB0000}"/>
    <cellStyle name="Währung 2 2 4 2 3" xfId="60300" xr:uid="{00000000-0005-0000-0000-000089EB0000}"/>
    <cellStyle name="Währung 2 2 4 3" xfId="60301" xr:uid="{00000000-0005-0000-0000-00008AEB0000}"/>
    <cellStyle name="Währung 2 2 4 3 2" xfId="60302" xr:uid="{00000000-0005-0000-0000-00008BEB0000}"/>
    <cellStyle name="Währung 2 2 4 4" xfId="60303" xr:uid="{00000000-0005-0000-0000-00008CEB0000}"/>
    <cellStyle name="Währung 2 2 4 4 2" xfId="60304" xr:uid="{00000000-0005-0000-0000-00008DEB0000}"/>
    <cellStyle name="Währung 2 2 4 5" xfId="60305" xr:uid="{00000000-0005-0000-0000-00008EEB0000}"/>
    <cellStyle name="Währung 2 2 5" xfId="60306" xr:uid="{00000000-0005-0000-0000-00008FEB0000}"/>
    <cellStyle name="Währung 2 2 5 2" xfId="60307" xr:uid="{00000000-0005-0000-0000-000090EB0000}"/>
    <cellStyle name="Währung 2 2 6" xfId="60308" xr:uid="{00000000-0005-0000-0000-000091EB0000}"/>
    <cellStyle name="Währung 2 2 6 2" xfId="60309" xr:uid="{00000000-0005-0000-0000-000092EB0000}"/>
    <cellStyle name="Währung 2 2 7" xfId="60310" xr:uid="{00000000-0005-0000-0000-000093EB0000}"/>
    <cellStyle name="Währung 2 2_Aug" xfId="60311" xr:uid="{00000000-0005-0000-0000-000094EB0000}"/>
    <cellStyle name="Währung 2 3" xfId="60312" xr:uid="{00000000-0005-0000-0000-000095EB0000}"/>
    <cellStyle name="Währung 2 3 2" xfId="60313" xr:uid="{00000000-0005-0000-0000-000096EB0000}"/>
    <cellStyle name="Währung 2 3 2 2" xfId="60314" xr:uid="{00000000-0005-0000-0000-000097EB0000}"/>
    <cellStyle name="Währung 2 3 2 2 2" xfId="60315" xr:uid="{00000000-0005-0000-0000-000098EB0000}"/>
    <cellStyle name="Währung 2 3 2 2 2 2" xfId="60316" xr:uid="{00000000-0005-0000-0000-000099EB0000}"/>
    <cellStyle name="Währung 2 3 2 2 3" xfId="60317" xr:uid="{00000000-0005-0000-0000-00009AEB0000}"/>
    <cellStyle name="Währung 2 3 2 3" xfId="60318" xr:uid="{00000000-0005-0000-0000-00009BEB0000}"/>
    <cellStyle name="Währung 2 3 2 3 2" xfId="60319" xr:uid="{00000000-0005-0000-0000-00009CEB0000}"/>
    <cellStyle name="Währung 2 3 2 4" xfId="60320" xr:uid="{00000000-0005-0000-0000-00009DEB0000}"/>
    <cellStyle name="Währung 2 3 2 5" xfId="60321" xr:uid="{00000000-0005-0000-0000-00009EEB0000}"/>
    <cellStyle name="Währung 2 3 3" xfId="60322" xr:uid="{00000000-0005-0000-0000-00009FEB0000}"/>
    <cellStyle name="Währung 2 3 3 2" xfId="60323" xr:uid="{00000000-0005-0000-0000-0000A0EB0000}"/>
    <cellStyle name="Währung 2 3 3 2 2" xfId="60324" xr:uid="{00000000-0005-0000-0000-0000A1EB0000}"/>
    <cellStyle name="Währung 2 3 3 3" xfId="60325" xr:uid="{00000000-0005-0000-0000-0000A2EB0000}"/>
    <cellStyle name="Währung 2 3 3 3 2" xfId="60326" xr:uid="{00000000-0005-0000-0000-0000A3EB0000}"/>
    <cellStyle name="Währung 2 3 3 4" xfId="60327" xr:uid="{00000000-0005-0000-0000-0000A4EB0000}"/>
    <cellStyle name="Währung 2 3 4" xfId="60328" xr:uid="{00000000-0005-0000-0000-0000A5EB0000}"/>
    <cellStyle name="Währung 2 3 4 2" xfId="60329" xr:uid="{00000000-0005-0000-0000-0000A6EB0000}"/>
    <cellStyle name="Währung 2 3 5" xfId="60330" xr:uid="{00000000-0005-0000-0000-0000A7EB0000}"/>
    <cellStyle name="Währung 2 3 5 2" xfId="60331" xr:uid="{00000000-0005-0000-0000-0000A8EB0000}"/>
    <cellStyle name="Währung 2 3 6" xfId="60332" xr:uid="{00000000-0005-0000-0000-0000A9EB0000}"/>
    <cellStyle name="Währung 2 3_Aug" xfId="60333" xr:uid="{00000000-0005-0000-0000-0000AAEB0000}"/>
    <cellStyle name="Währung 2 4" xfId="60334" xr:uid="{00000000-0005-0000-0000-0000ABEB0000}"/>
    <cellStyle name="Währung 2 4 2" xfId="60335" xr:uid="{00000000-0005-0000-0000-0000ACEB0000}"/>
    <cellStyle name="Währung 2 4 2 2" xfId="60336" xr:uid="{00000000-0005-0000-0000-0000ADEB0000}"/>
    <cellStyle name="Währung 2 4 2 2 2" xfId="60337" xr:uid="{00000000-0005-0000-0000-0000AEEB0000}"/>
    <cellStyle name="Währung 2 4 2 3" xfId="60338" xr:uid="{00000000-0005-0000-0000-0000AFEB0000}"/>
    <cellStyle name="Währung 2 4 2 3 2" xfId="60339" xr:uid="{00000000-0005-0000-0000-0000B0EB0000}"/>
    <cellStyle name="Währung 2 4 2 4" xfId="60340" xr:uid="{00000000-0005-0000-0000-0000B1EB0000}"/>
    <cellStyle name="Währung 2 4 3" xfId="60341" xr:uid="{00000000-0005-0000-0000-0000B2EB0000}"/>
    <cellStyle name="Währung 2 4 3 2" xfId="60342" xr:uid="{00000000-0005-0000-0000-0000B3EB0000}"/>
    <cellStyle name="Währung 2 4 3 2 2" xfId="60343" xr:uid="{00000000-0005-0000-0000-0000B4EB0000}"/>
    <cellStyle name="Währung 2 4 3 3" xfId="60344" xr:uid="{00000000-0005-0000-0000-0000B5EB0000}"/>
    <cellStyle name="Währung 2 4 4" xfId="60345" xr:uid="{00000000-0005-0000-0000-0000B6EB0000}"/>
    <cellStyle name="Währung 2 4 4 2" xfId="60346" xr:uid="{00000000-0005-0000-0000-0000B7EB0000}"/>
    <cellStyle name="Währung 2 4 5" xfId="60347" xr:uid="{00000000-0005-0000-0000-0000B8EB0000}"/>
    <cellStyle name="Währung 2 5" xfId="60348" xr:uid="{00000000-0005-0000-0000-0000B9EB0000}"/>
    <cellStyle name="Währung 2 5 2" xfId="60349" xr:uid="{00000000-0005-0000-0000-0000BAEB0000}"/>
    <cellStyle name="Währung 2 5 2 2" xfId="60350" xr:uid="{00000000-0005-0000-0000-0000BBEB0000}"/>
    <cellStyle name="Währung 2 5 3" xfId="60351" xr:uid="{00000000-0005-0000-0000-0000BCEB0000}"/>
    <cellStyle name="Währung 2 5 3 2" xfId="60352" xr:uid="{00000000-0005-0000-0000-0000BDEB0000}"/>
    <cellStyle name="Währung 2 5 4" xfId="60353" xr:uid="{00000000-0005-0000-0000-0000BEEB0000}"/>
    <cellStyle name="Währung 2 6" xfId="60354" xr:uid="{00000000-0005-0000-0000-0000BFEB0000}"/>
    <cellStyle name="Währung 2 6 2" xfId="60355" xr:uid="{00000000-0005-0000-0000-0000C0EB0000}"/>
    <cellStyle name="Währung 2 6 2 2" xfId="60356" xr:uid="{00000000-0005-0000-0000-0000C1EB0000}"/>
    <cellStyle name="Währung 2 6 3" xfId="60357" xr:uid="{00000000-0005-0000-0000-0000C2EB0000}"/>
    <cellStyle name="Währung 2 6 3 2" xfId="60358" xr:uid="{00000000-0005-0000-0000-0000C3EB0000}"/>
    <cellStyle name="Währung 2 6 4" xfId="60359" xr:uid="{00000000-0005-0000-0000-0000C4EB0000}"/>
    <cellStyle name="Währung 2 7" xfId="60360" xr:uid="{00000000-0005-0000-0000-0000C5EB0000}"/>
    <cellStyle name="Währung 2 7 2" xfId="60361" xr:uid="{00000000-0005-0000-0000-0000C6EB0000}"/>
    <cellStyle name="Währung 2 7 2 2" xfId="60362" xr:uid="{00000000-0005-0000-0000-0000C7EB0000}"/>
    <cellStyle name="Währung 2 7 3" xfId="60363" xr:uid="{00000000-0005-0000-0000-0000C8EB0000}"/>
    <cellStyle name="Währung 2 7 3 2" xfId="60364" xr:uid="{00000000-0005-0000-0000-0000C9EB0000}"/>
    <cellStyle name="Währung 2 7 4" xfId="60365" xr:uid="{00000000-0005-0000-0000-0000CAEB0000}"/>
    <cellStyle name="Währung 2 8" xfId="60366" xr:uid="{00000000-0005-0000-0000-0000CBEB0000}"/>
    <cellStyle name="Währung 2 8 2" xfId="60367" xr:uid="{00000000-0005-0000-0000-0000CCEB0000}"/>
    <cellStyle name="Währung 2 9" xfId="60368" xr:uid="{00000000-0005-0000-0000-0000CDEB0000}"/>
    <cellStyle name="Währung 2 9 2" xfId="60369" xr:uid="{00000000-0005-0000-0000-0000CEEB0000}"/>
    <cellStyle name="Währung 2_Aug" xfId="60370" xr:uid="{00000000-0005-0000-0000-0000CFEB0000}"/>
    <cellStyle name="Währung 3" xfId="138" xr:uid="{00000000-0005-0000-0000-0000D0EB0000}"/>
    <cellStyle name="Währung 3 10" xfId="60371" xr:uid="{00000000-0005-0000-0000-0000D1EB0000}"/>
    <cellStyle name="Währung 3 10 2" xfId="60372" xr:uid="{00000000-0005-0000-0000-0000D2EB0000}"/>
    <cellStyle name="Währung 3 11" xfId="60373" xr:uid="{00000000-0005-0000-0000-0000D3EB0000}"/>
    <cellStyle name="Währung 3 12" xfId="60374" xr:uid="{00000000-0005-0000-0000-0000D4EB0000}"/>
    <cellStyle name="Währung 3 13" xfId="60375" xr:uid="{00000000-0005-0000-0000-0000D5EB0000}"/>
    <cellStyle name="Währung 3 2" xfId="197" xr:uid="{00000000-0005-0000-0000-0000D6EB0000}"/>
    <cellStyle name="Währung 3 2 2" xfId="60376" xr:uid="{00000000-0005-0000-0000-0000D7EB0000}"/>
    <cellStyle name="Währung 3 2 2 2" xfId="60377" xr:uid="{00000000-0005-0000-0000-0000D8EB0000}"/>
    <cellStyle name="Währung 3 2 2 2 2" xfId="60378" xr:uid="{00000000-0005-0000-0000-0000D9EB0000}"/>
    <cellStyle name="Währung 3 2 2 2 2 2" xfId="60379" xr:uid="{00000000-0005-0000-0000-0000DAEB0000}"/>
    <cellStyle name="Währung 3 2 2 2 3" xfId="60380" xr:uid="{00000000-0005-0000-0000-0000DBEB0000}"/>
    <cellStyle name="Währung 3 2 2 2 3 2" xfId="60381" xr:uid="{00000000-0005-0000-0000-0000DCEB0000}"/>
    <cellStyle name="Währung 3 2 2 2 4" xfId="60382" xr:uid="{00000000-0005-0000-0000-0000DDEB0000}"/>
    <cellStyle name="Währung 3 2 2 3" xfId="60383" xr:uid="{00000000-0005-0000-0000-0000DEEB0000}"/>
    <cellStyle name="Währung 3 2 2 3 2" xfId="60384" xr:uid="{00000000-0005-0000-0000-0000DFEB0000}"/>
    <cellStyle name="Währung 3 2 2 3 2 2" xfId="60385" xr:uid="{00000000-0005-0000-0000-0000E0EB0000}"/>
    <cellStyle name="Währung 3 2 2 3 3" xfId="60386" xr:uid="{00000000-0005-0000-0000-0000E1EB0000}"/>
    <cellStyle name="Währung 3 2 2 4" xfId="60387" xr:uid="{00000000-0005-0000-0000-0000E2EB0000}"/>
    <cellStyle name="Währung 3 2 2 4 2" xfId="60388" xr:uid="{00000000-0005-0000-0000-0000E3EB0000}"/>
    <cellStyle name="Währung 3 2 2 5" xfId="60389" xr:uid="{00000000-0005-0000-0000-0000E4EB0000}"/>
    <cellStyle name="Währung 3 2 2 5 2" xfId="60390" xr:uid="{00000000-0005-0000-0000-0000E5EB0000}"/>
    <cellStyle name="Währung 3 2 2 6" xfId="60391" xr:uid="{00000000-0005-0000-0000-0000E6EB0000}"/>
    <cellStyle name="Währung 3 2 3" xfId="60392" xr:uid="{00000000-0005-0000-0000-0000E7EB0000}"/>
    <cellStyle name="Währung 3 2 3 2" xfId="60393" xr:uid="{00000000-0005-0000-0000-0000E8EB0000}"/>
    <cellStyle name="Währung 3 2 3 2 2" xfId="60394" xr:uid="{00000000-0005-0000-0000-0000E9EB0000}"/>
    <cellStyle name="Währung 3 2 3 2 2 2" xfId="60395" xr:uid="{00000000-0005-0000-0000-0000EAEB0000}"/>
    <cellStyle name="Währung 3 2 3 2 3" xfId="60396" xr:uid="{00000000-0005-0000-0000-0000EBEB0000}"/>
    <cellStyle name="Währung 3 2 3 3" xfId="60397" xr:uid="{00000000-0005-0000-0000-0000ECEB0000}"/>
    <cellStyle name="Währung 3 2 3 3 2" xfId="60398" xr:uid="{00000000-0005-0000-0000-0000EDEB0000}"/>
    <cellStyle name="Währung 3 2 3 4" xfId="60399" xr:uid="{00000000-0005-0000-0000-0000EEEB0000}"/>
    <cellStyle name="Währung 3 2 3 4 2" xfId="60400" xr:uid="{00000000-0005-0000-0000-0000EFEB0000}"/>
    <cellStyle name="Währung 3 2 3 5" xfId="60401" xr:uid="{00000000-0005-0000-0000-0000F0EB0000}"/>
    <cellStyle name="Währung 3 2 4" xfId="60402" xr:uid="{00000000-0005-0000-0000-0000F1EB0000}"/>
    <cellStyle name="Währung 3 2 4 2" xfId="60403" xr:uid="{00000000-0005-0000-0000-0000F2EB0000}"/>
    <cellStyle name="Währung 3 2 4 2 2" xfId="60404" xr:uid="{00000000-0005-0000-0000-0000F3EB0000}"/>
    <cellStyle name="Währung 3 2 4 3" xfId="60405" xr:uid="{00000000-0005-0000-0000-0000F4EB0000}"/>
    <cellStyle name="Währung 3 2 4 3 2" xfId="60406" xr:uid="{00000000-0005-0000-0000-0000F5EB0000}"/>
    <cellStyle name="Währung 3 2 4 4" xfId="60407" xr:uid="{00000000-0005-0000-0000-0000F6EB0000}"/>
    <cellStyle name="Währung 3 2 5" xfId="60408" xr:uid="{00000000-0005-0000-0000-0000F7EB0000}"/>
    <cellStyle name="Währung 3 2 5 2" xfId="60409" xr:uid="{00000000-0005-0000-0000-0000F8EB0000}"/>
    <cellStyle name="Währung 3 2 6" xfId="60410" xr:uid="{00000000-0005-0000-0000-0000F9EB0000}"/>
    <cellStyle name="Währung 3 2 6 2" xfId="60411" xr:uid="{00000000-0005-0000-0000-0000FAEB0000}"/>
    <cellStyle name="Währung 3 2 7" xfId="60412" xr:uid="{00000000-0005-0000-0000-0000FBEB0000}"/>
    <cellStyle name="Währung 3 2 7 2" xfId="60413" xr:uid="{00000000-0005-0000-0000-0000FCEB0000}"/>
    <cellStyle name="Währung 3 2 8" xfId="60414" xr:uid="{00000000-0005-0000-0000-0000FDEB0000}"/>
    <cellStyle name="Währung 3 2_Aug" xfId="60415" xr:uid="{00000000-0005-0000-0000-0000FEEB0000}"/>
    <cellStyle name="Währung 3 3" xfId="60416" xr:uid="{00000000-0005-0000-0000-0000FFEB0000}"/>
    <cellStyle name="Währung 3 3 2" xfId="60417" xr:uid="{00000000-0005-0000-0000-000000EC0000}"/>
    <cellStyle name="Währung 3 3 2 2" xfId="60418" xr:uid="{00000000-0005-0000-0000-000001EC0000}"/>
    <cellStyle name="Währung 3 3 2 2 2" xfId="60419" xr:uid="{00000000-0005-0000-0000-000002EC0000}"/>
    <cellStyle name="Währung 3 3 2 2 2 2" xfId="60420" xr:uid="{00000000-0005-0000-0000-000003EC0000}"/>
    <cellStyle name="Währung 3 3 2 2 3" xfId="60421" xr:uid="{00000000-0005-0000-0000-000004EC0000}"/>
    <cellStyle name="Währung 3 3 2 3" xfId="60422" xr:uid="{00000000-0005-0000-0000-000005EC0000}"/>
    <cellStyle name="Währung 3 3 2 3 2" xfId="60423" xr:uid="{00000000-0005-0000-0000-000006EC0000}"/>
    <cellStyle name="Währung 3 3 2 4" xfId="60424" xr:uid="{00000000-0005-0000-0000-000007EC0000}"/>
    <cellStyle name="Währung 3 3 3" xfId="60425" xr:uid="{00000000-0005-0000-0000-000008EC0000}"/>
    <cellStyle name="Währung 3 3 3 2" xfId="60426" xr:uid="{00000000-0005-0000-0000-000009EC0000}"/>
    <cellStyle name="Währung 3 3 3 2 2" xfId="60427" xr:uid="{00000000-0005-0000-0000-00000AEC0000}"/>
    <cellStyle name="Währung 3 3 3 3" xfId="60428" xr:uid="{00000000-0005-0000-0000-00000BEC0000}"/>
    <cellStyle name="Währung 3 3 4" xfId="60429" xr:uid="{00000000-0005-0000-0000-00000CEC0000}"/>
    <cellStyle name="Währung 3 3 4 2" xfId="60430" xr:uid="{00000000-0005-0000-0000-00000DEC0000}"/>
    <cellStyle name="Währung 3 3 5" xfId="60431" xr:uid="{00000000-0005-0000-0000-00000EEC0000}"/>
    <cellStyle name="Währung 3 3_Aug" xfId="60432" xr:uid="{00000000-0005-0000-0000-00000FEC0000}"/>
    <cellStyle name="Währung 3 4" xfId="60433" xr:uid="{00000000-0005-0000-0000-000010EC0000}"/>
    <cellStyle name="Währung 3 4 2" xfId="60434" xr:uid="{00000000-0005-0000-0000-000011EC0000}"/>
    <cellStyle name="Währung 3 4 2 2" xfId="60435" xr:uid="{00000000-0005-0000-0000-000012EC0000}"/>
    <cellStyle name="Währung 3 4 2 2 2" xfId="60436" xr:uid="{00000000-0005-0000-0000-000013EC0000}"/>
    <cellStyle name="Währung 3 4 2 3" xfId="60437" xr:uid="{00000000-0005-0000-0000-000014EC0000}"/>
    <cellStyle name="Währung 3 4 3" xfId="60438" xr:uid="{00000000-0005-0000-0000-000015EC0000}"/>
    <cellStyle name="Währung 3 4 3 2" xfId="60439" xr:uid="{00000000-0005-0000-0000-000016EC0000}"/>
    <cellStyle name="Währung 3 4 4" xfId="60440" xr:uid="{00000000-0005-0000-0000-000017EC0000}"/>
    <cellStyle name="Währung 3 5" xfId="60441" xr:uid="{00000000-0005-0000-0000-000018EC0000}"/>
    <cellStyle name="Währung 3 5 2" xfId="60442" xr:uid="{00000000-0005-0000-0000-000019EC0000}"/>
    <cellStyle name="Währung 3 5 2 2" xfId="60443" xr:uid="{00000000-0005-0000-0000-00001AEC0000}"/>
    <cellStyle name="Währung 3 5 3" xfId="60444" xr:uid="{00000000-0005-0000-0000-00001BEC0000}"/>
    <cellStyle name="Währung 3 5 3 2" xfId="60445" xr:uid="{00000000-0005-0000-0000-00001CEC0000}"/>
    <cellStyle name="Währung 3 5 4" xfId="60446" xr:uid="{00000000-0005-0000-0000-00001DEC0000}"/>
    <cellStyle name="Währung 3 6" xfId="60447" xr:uid="{00000000-0005-0000-0000-00001EEC0000}"/>
    <cellStyle name="Währung 3 6 2" xfId="60448" xr:uid="{00000000-0005-0000-0000-00001FEC0000}"/>
    <cellStyle name="Währung 3 6 2 2" xfId="60449" xr:uid="{00000000-0005-0000-0000-000020EC0000}"/>
    <cellStyle name="Währung 3 6 3" xfId="60450" xr:uid="{00000000-0005-0000-0000-000021EC0000}"/>
    <cellStyle name="Währung 3 6 3 2" xfId="60451" xr:uid="{00000000-0005-0000-0000-000022EC0000}"/>
    <cellStyle name="Währung 3 6 4" xfId="60452" xr:uid="{00000000-0005-0000-0000-000023EC0000}"/>
    <cellStyle name="Währung 3 7" xfId="60453" xr:uid="{00000000-0005-0000-0000-000024EC0000}"/>
    <cellStyle name="Währung 3 7 2" xfId="60454" xr:uid="{00000000-0005-0000-0000-000025EC0000}"/>
    <cellStyle name="Währung 3 7 2 2" xfId="60455" xr:uid="{00000000-0005-0000-0000-000026EC0000}"/>
    <cellStyle name="Währung 3 7 3" xfId="60456" xr:uid="{00000000-0005-0000-0000-000027EC0000}"/>
    <cellStyle name="Währung 3 7 3 2" xfId="60457" xr:uid="{00000000-0005-0000-0000-000028EC0000}"/>
    <cellStyle name="Währung 3 7 4" xfId="60458" xr:uid="{00000000-0005-0000-0000-000029EC0000}"/>
    <cellStyle name="Währung 3 8" xfId="60459" xr:uid="{00000000-0005-0000-0000-00002AEC0000}"/>
    <cellStyle name="Währung 3 8 2" xfId="60460" xr:uid="{00000000-0005-0000-0000-00002BEC0000}"/>
    <cellStyle name="Währung 3 9" xfId="60461" xr:uid="{00000000-0005-0000-0000-00002CEC0000}"/>
    <cellStyle name="Währung 3 9 2" xfId="60462" xr:uid="{00000000-0005-0000-0000-00002DEC0000}"/>
    <cellStyle name="Währung 3_Aug" xfId="60463" xr:uid="{00000000-0005-0000-0000-00002EEC0000}"/>
    <cellStyle name="Währung 4" xfId="139" xr:uid="{00000000-0005-0000-0000-00002FEC0000}"/>
    <cellStyle name="Währung 4 10" xfId="60464" xr:uid="{00000000-0005-0000-0000-000030EC0000}"/>
    <cellStyle name="Währung 4 10 2" xfId="60465" xr:uid="{00000000-0005-0000-0000-000031EC0000}"/>
    <cellStyle name="Währung 4 11" xfId="60466" xr:uid="{00000000-0005-0000-0000-000032EC0000}"/>
    <cellStyle name="Währung 4 11 2" xfId="60467" xr:uid="{00000000-0005-0000-0000-000033EC0000}"/>
    <cellStyle name="Währung 4 12" xfId="60468" xr:uid="{00000000-0005-0000-0000-000034EC0000}"/>
    <cellStyle name="Währung 4 2" xfId="198" xr:uid="{00000000-0005-0000-0000-000035EC0000}"/>
    <cellStyle name="Währung 4 2 2" xfId="60469" xr:uid="{00000000-0005-0000-0000-000036EC0000}"/>
    <cellStyle name="Währung 4 2 2 2" xfId="60470" xr:uid="{00000000-0005-0000-0000-000037EC0000}"/>
    <cellStyle name="Währung 4 2 2 2 2" xfId="60471" xr:uid="{00000000-0005-0000-0000-000038EC0000}"/>
    <cellStyle name="Währung 4 2 2 3" xfId="60472" xr:uid="{00000000-0005-0000-0000-000039EC0000}"/>
    <cellStyle name="Währung 4 2 2 3 2" xfId="60473" xr:uid="{00000000-0005-0000-0000-00003AEC0000}"/>
    <cellStyle name="Währung 4 2 2 4" xfId="60474" xr:uid="{00000000-0005-0000-0000-00003BEC0000}"/>
    <cellStyle name="Währung 4 2 3" xfId="60475" xr:uid="{00000000-0005-0000-0000-00003CEC0000}"/>
    <cellStyle name="Währung 4 2 3 2" xfId="60476" xr:uid="{00000000-0005-0000-0000-00003DEC0000}"/>
    <cellStyle name="Währung 4 2 3 2 2" xfId="60477" xr:uid="{00000000-0005-0000-0000-00003EEC0000}"/>
    <cellStyle name="Währung 4 2 3 3" xfId="60478" xr:uid="{00000000-0005-0000-0000-00003FEC0000}"/>
    <cellStyle name="Währung 4 2 3 3 2" xfId="60479" xr:uid="{00000000-0005-0000-0000-000040EC0000}"/>
    <cellStyle name="Währung 4 2 3 4" xfId="60480" xr:uid="{00000000-0005-0000-0000-000041EC0000}"/>
    <cellStyle name="Währung 4 2 4" xfId="60481" xr:uid="{00000000-0005-0000-0000-000042EC0000}"/>
    <cellStyle name="Währung 4 2 4 2" xfId="60482" xr:uid="{00000000-0005-0000-0000-000043EC0000}"/>
    <cellStyle name="Währung 4 2 4 2 2" xfId="60483" xr:uid="{00000000-0005-0000-0000-000044EC0000}"/>
    <cellStyle name="Währung 4 2 4 3" xfId="60484" xr:uid="{00000000-0005-0000-0000-000045EC0000}"/>
    <cellStyle name="Währung 4 2 4 3 2" xfId="60485" xr:uid="{00000000-0005-0000-0000-000046EC0000}"/>
    <cellStyle name="Währung 4 2 4 4" xfId="60486" xr:uid="{00000000-0005-0000-0000-000047EC0000}"/>
    <cellStyle name="Währung 4 2 5" xfId="60487" xr:uid="{00000000-0005-0000-0000-000048EC0000}"/>
    <cellStyle name="Währung 4 2 5 2" xfId="60488" xr:uid="{00000000-0005-0000-0000-000049EC0000}"/>
    <cellStyle name="Währung 4 2 6" xfId="60489" xr:uid="{00000000-0005-0000-0000-00004AEC0000}"/>
    <cellStyle name="Währung 4 2 6 2" xfId="60490" xr:uid="{00000000-0005-0000-0000-00004BEC0000}"/>
    <cellStyle name="Währung 4 2 7" xfId="60491" xr:uid="{00000000-0005-0000-0000-00004CEC0000}"/>
    <cellStyle name="Währung 4 2 8" xfId="60492" xr:uid="{00000000-0005-0000-0000-00004DEC0000}"/>
    <cellStyle name="Währung 4 3" xfId="60493" xr:uid="{00000000-0005-0000-0000-00004EEC0000}"/>
    <cellStyle name="Währung 4 3 2" xfId="60494" xr:uid="{00000000-0005-0000-0000-00004FEC0000}"/>
    <cellStyle name="Währung 4 3 2 2" xfId="60495" xr:uid="{00000000-0005-0000-0000-000050EC0000}"/>
    <cellStyle name="Währung 4 3 2 2 2" xfId="60496" xr:uid="{00000000-0005-0000-0000-000051EC0000}"/>
    <cellStyle name="Währung 4 3 2 3" xfId="60497" xr:uid="{00000000-0005-0000-0000-000052EC0000}"/>
    <cellStyle name="Währung 4 3 2 3 2" xfId="60498" xr:uid="{00000000-0005-0000-0000-000053EC0000}"/>
    <cellStyle name="Währung 4 3 2 4" xfId="60499" xr:uid="{00000000-0005-0000-0000-000054EC0000}"/>
    <cellStyle name="Währung 4 3 3" xfId="60500" xr:uid="{00000000-0005-0000-0000-000055EC0000}"/>
    <cellStyle name="Währung 4 3 3 2" xfId="60501" xr:uid="{00000000-0005-0000-0000-000056EC0000}"/>
    <cellStyle name="Währung 4 3 3 2 2" xfId="60502" xr:uid="{00000000-0005-0000-0000-000057EC0000}"/>
    <cellStyle name="Währung 4 3 3 3" xfId="60503" xr:uid="{00000000-0005-0000-0000-000058EC0000}"/>
    <cellStyle name="Währung 4 3 3 3 2" xfId="60504" xr:uid="{00000000-0005-0000-0000-000059EC0000}"/>
    <cellStyle name="Währung 4 3 3 4" xfId="60505" xr:uid="{00000000-0005-0000-0000-00005AEC0000}"/>
    <cellStyle name="Währung 4 3 4" xfId="60506" xr:uid="{00000000-0005-0000-0000-00005BEC0000}"/>
    <cellStyle name="Währung 4 3 4 2" xfId="60507" xr:uid="{00000000-0005-0000-0000-00005CEC0000}"/>
    <cellStyle name="Währung 4 3 4 2 2" xfId="60508" xr:uid="{00000000-0005-0000-0000-00005DEC0000}"/>
    <cellStyle name="Währung 4 3 4 3" xfId="60509" xr:uid="{00000000-0005-0000-0000-00005EEC0000}"/>
    <cellStyle name="Währung 4 3 4 3 2" xfId="60510" xr:uid="{00000000-0005-0000-0000-00005FEC0000}"/>
    <cellStyle name="Währung 4 3 4 4" xfId="60511" xr:uid="{00000000-0005-0000-0000-000060EC0000}"/>
    <cellStyle name="Währung 4 3 5" xfId="60512" xr:uid="{00000000-0005-0000-0000-000061EC0000}"/>
    <cellStyle name="Währung 4 3 5 2" xfId="60513" xr:uid="{00000000-0005-0000-0000-000062EC0000}"/>
    <cellStyle name="Währung 4 3 6" xfId="60514" xr:uid="{00000000-0005-0000-0000-000063EC0000}"/>
    <cellStyle name="Währung 4 3 6 2" xfId="60515" xr:uid="{00000000-0005-0000-0000-000064EC0000}"/>
    <cellStyle name="Währung 4 3 7" xfId="60516" xr:uid="{00000000-0005-0000-0000-000065EC0000}"/>
    <cellStyle name="Währung 4 3 7 2" xfId="60517" xr:uid="{00000000-0005-0000-0000-000066EC0000}"/>
    <cellStyle name="Währung 4 3 8" xfId="60518" xr:uid="{00000000-0005-0000-0000-000067EC0000}"/>
    <cellStyle name="Währung 4 4" xfId="60519" xr:uid="{00000000-0005-0000-0000-000068EC0000}"/>
    <cellStyle name="Währung 4 4 2" xfId="60520" xr:uid="{00000000-0005-0000-0000-000069EC0000}"/>
    <cellStyle name="Währung 4 4 2 2" xfId="60521" xr:uid="{00000000-0005-0000-0000-00006AEC0000}"/>
    <cellStyle name="Währung 4 4 3" xfId="60522" xr:uid="{00000000-0005-0000-0000-00006BEC0000}"/>
    <cellStyle name="Währung 4 4 3 2" xfId="60523" xr:uid="{00000000-0005-0000-0000-00006CEC0000}"/>
    <cellStyle name="Währung 4 4 4" xfId="60524" xr:uid="{00000000-0005-0000-0000-00006DEC0000}"/>
    <cellStyle name="Währung 4 5" xfId="60525" xr:uid="{00000000-0005-0000-0000-00006EEC0000}"/>
    <cellStyle name="Währung 4 5 2" xfId="60526" xr:uid="{00000000-0005-0000-0000-00006FEC0000}"/>
    <cellStyle name="Währung 4 5 2 2" xfId="60527" xr:uid="{00000000-0005-0000-0000-000070EC0000}"/>
    <cellStyle name="Währung 4 5 3" xfId="60528" xr:uid="{00000000-0005-0000-0000-000071EC0000}"/>
    <cellStyle name="Währung 4 5 3 2" xfId="60529" xr:uid="{00000000-0005-0000-0000-000072EC0000}"/>
    <cellStyle name="Währung 4 5 4" xfId="60530" xr:uid="{00000000-0005-0000-0000-000073EC0000}"/>
    <cellStyle name="Währung 4 6" xfId="60531" xr:uid="{00000000-0005-0000-0000-000074EC0000}"/>
    <cellStyle name="Währung 4 6 2" xfId="60532" xr:uid="{00000000-0005-0000-0000-000075EC0000}"/>
    <cellStyle name="Währung 4 6 2 2" xfId="60533" xr:uid="{00000000-0005-0000-0000-000076EC0000}"/>
    <cellStyle name="Währung 4 6 3" xfId="60534" xr:uid="{00000000-0005-0000-0000-000077EC0000}"/>
    <cellStyle name="Währung 4 6 3 2" xfId="60535" xr:uid="{00000000-0005-0000-0000-000078EC0000}"/>
    <cellStyle name="Währung 4 6 4" xfId="60536" xr:uid="{00000000-0005-0000-0000-000079EC0000}"/>
    <cellStyle name="Währung 4 7" xfId="60537" xr:uid="{00000000-0005-0000-0000-00007AEC0000}"/>
    <cellStyle name="Währung 4 7 2" xfId="60538" xr:uid="{00000000-0005-0000-0000-00007BEC0000}"/>
    <cellStyle name="Währung 4 7 2 2" xfId="60539" xr:uid="{00000000-0005-0000-0000-00007CEC0000}"/>
    <cellStyle name="Währung 4 7 3" xfId="60540" xr:uid="{00000000-0005-0000-0000-00007DEC0000}"/>
    <cellStyle name="Währung 4 7 3 2" xfId="60541" xr:uid="{00000000-0005-0000-0000-00007EEC0000}"/>
    <cellStyle name="Währung 4 7 4" xfId="60542" xr:uid="{00000000-0005-0000-0000-00007FEC0000}"/>
    <cellStyle name="Währung 4 8" xfId="60543" xr:uid="{00000000-0005-0000-0000-000080EC0000}"/>
    <cellStyle name="Währung 4 8 2" xfId="60544" xr:uid="{00000000-0005-0000-0000-000081EC0000}"/>
    <cellStyle name="Währung 4 8 2 2" xfId="60545" xr:uid="{00000000-0005-0000-0000-000082EC0000}"/>
    <cellStyle name="Währung 4 8 3" xfId="60546" xr:uid="{00000000-0005-0000-0000-000083EC0000}"/>
    <cellStyle name="Währung 4 8 3 2" xfId="60547" xr:uid="{00000000-0005-0000-0000-000084EC0000}"/>
    <cellStyle name="Währung 4 8 4" xfId="60548" xr:uid="{00000000-0005-0000-0000-000085EC0000}"/>
    <cellStyle name="Währung 4 9" xfId="60549" xr:uid="{00000000-0005-0000-0000-000086EC0000}"/>
    <cellStyle name="Währung 4 9 2" xfId="60550" xr:uid="{00000000-0005-0000-0000-000087EC0000}"/>
    <cellStyle name="Währung 4_Aug" xfId="60551" xr:uid="{00000000-0005-0000-0000-000088EC0000}"/>
    <cellStyle name="Währung 5" xfId="147" xr:uid="{00000000-0005-0000-0000-000089EC0000}"/>
    <cellStyle name="Währung 5 2" xfId="60552" xr:uid="{00000000-0005-0000-0000-00008AEC0000}"/>
    <cellStyle name="Währung 5 2 2" xfId="60553" xr:uid="{00000000-0005-0000-0000-00008BEC0000}"/>
    <cellStyle name="Währung 5 2 2 2" xfId="60554" xr:uid="{00000000-0005-0000-0000-00008CEC0000}"/>
    <cellStyle name="Währung 5 2 2 2 2" xfId="60555" xr:uid="{00000000-0005-0000-0000-00008DEC0000}"/>
    <cellStyle name="Währung 5 2 2 3" xfId="60556" xr:uid="{00000000-0005-0000-0000-00008EEC0000}"/>
    <cellStyle name="Währung 5 2 3" xfId="60557" xr:uid="{00000000-0005-0000-0000-00008FEC0000}"/>
    <cellStyle name="Währung 5 2 3 2" xfId="60558" xr:uid="{00000000-0005-0000-0000-000090EC0000}"/>
    <cellStyle name="Währung 5 2 4" xfId="60559" xr:uid="{00000000-0005-0000-0000-000091EC0000}"/>
    <cellStyle name="Währung 5 2_Aug" xfId="60560" xr:uid="{00000000-0005-0000-0000-000092EC0000}"/>
    <cellStyle name="Währung 5 3" xfId="60561" xr:uid="{00000000-0005-0000-0000-000093EC0000}"/>
    <cellStyle name="Währung 5 3 2" xfId="60562" xr:uid="{00000000-0005-0000-0000-000094EC0000}"/>
    <cellStyle name="Währung 5 3 2 2" xfId="60563" xr:uid="{00000000-0005-0000-0000-000095EC0000}"/>
    <cellStyle name="Währung 5 3 2 2 2" xfId="60564" xr:uid="{00000000-0005-0000-0000-000096EC0000}"/>
    <cellStyle name="Währung 5 3 2 3" xfId="60565" xr:uid="{00000000-0005-0000-0000-000097EC0000}"/>
    <cellStyle name="Währung 5 3 3" xfId="60566" xr:uid="{00000000-0005-0000-0000-000098EC0000}"/>
    <cellStyle name="Währung 5 3 3 2" xfId="60567" xr:uid="{00000000-0005-0000-0000-000099EC0000}"/>
    <cellStyle name="Währung 5 3 4" xfId="60568" xr:uid="{00000000-0005-0000-0000-00009AEC0000}"/>
    <cellStyle name="Währung 5 4" xfId="60569" xr:uid="{00000000-0005-0000-0000-00009BEC0000}"/>
    <cellStyle name="Währung 5 4 2" xfId="60570" xr:uid="{00000000-0005-0000-0000-00009CEC0000}"/>
    <cellStyle name="Währung 5 4 2 2" xfId="60571" xr:uid="{00000000-0005-0000-0000-00009DEC0000}"/>
    <cellStyle name="Währung 5 4 3" xfId="60572" xr:uid="{00000000-0005-0000-0000-00009EEC0000}"/>
    <cellStyle name="Währung 5 5" xfId="60573" xr:uid="{00000000-0005-0000-0000-00009FEC0000}"/>
    <cellStyle name="Währung 5_Aug" xfId="60574" xr:uid="{00000000-0005-0000-0000-0000A0EC0000}"/>
    <cellStyle name="Währung 6" xfId="195" xr:uid="{00000000-0005-0000-0000-0000A1EC0000}"/>
    <cellStyle name="Währung 6 2" xfId="60575" xr:uid="{00000000-0005-0000-0000-0000A2EC0000}"/>
    <cellStyle name="Währung 6 2 2" xfId="60576" xr:uid="{00000000-0005-0000-0000-0000A3EC0000}"/>
    <cellStyle name="Währung 6 2 2 2" xfId="60577" xr:uid="{00000000-0005-0000-0000-0000A4EC0000}"/>
    <cellStyle name="Währung 6 2 2 2 2" xfId="60578" xr:uid="{00000000-0005-0000-0000-0000A5EC0000}"/>
    <cellStyle name="Währung 6 2 2 3" xfId="60579" xr:uid="{00000000-0005-0000-0000-0000A6EC0000}"/>
    <cellStyle name="Währung 6 2 3" xfId="60580" xr:uid="{00000000-0005-0000-0000-0000A7EC0000}"/>
    <cellStyle name="Währung 6 2 3 2" xfId="60581" xr:uid="{00000000-0005-0000-0000-0000A8EC0000}"/>
    <cellStyle name="Währung 6 2 4" xfId="60582" xr:uid="{00000000-0005-0000-0000-0000A9EC0000}"/>
    <cellStyle name="Währung 6 3" xfId="60583" xr:uid="{00000000-0005-0000-0000-0000AAEC0000}"/>
    <cellStyle name="Währung 6 3 2" xfId="60584" xr:uid="{00000000-0005-0000-0000-0000ABEC0000}"/>
    <cellStyle name="Währung 6 3 2 2" xfId="60585" xr:uid="{00000000-0005-0000-0000-0000ACEC0000}"/>
    <cellStyle name="Währung 6 3 3" xfId="60586" xr:uid="{00000000-0005-0000-0000-0000ADEC0000}"/>
    <cellStyle name="Währung 6 4" xfId="60587" xr:uid="{00000000-0005-0000-0000-0000AEEC0000}"/>
    <cellStyle name="Währung 6 4 2" xfId="60588" xr:uid="{00000000-0005-0000-0000-0000AFEC0000}"/>
    <cellStyle name="Währung 6 5" xfId="60589" xr:uid="{00000000-0005-0000-0000-0000B0EC0000}"/>
    <cellStyle name="Währung 6_Aug" xfId="60590" xr:uid="{00000000-0005-0000-0000-0000B1EC0000}"/>
    <cellStyle name="Währung 7" xfId="60591" xr:uid="{00000000-0005-0000-0000-0000B2EC0000}"/>
    <cellStyle name="Währung 7 2" xfId="60592" xr:uid="{00000000-0005-0000-0000-0000B3EC0000}"/>
    <cellStyle name="Währung 7 2 2" xfId="60593" xr:uid="{00000000-0005-0000-0000-0000B4EC0000}"/>
    <cellStyle name="Währung 7 2 2 2" xfId="60594" xr:uid="{00000000-0005-0000-0000-0000B5EC0000}"/>
    <cellStyle name="Währung 7 2 2 2 2" xfId="60595" xr:uid="{00000000-0005-0000-0000-0000B6EC0000}"/>
    <cellStyle name="Währung 7 2 2 3" xfId="60596" xr:uid="{00000000-0005-0000-0000-0000B7EC0000}"/>
    <cellStyle name="Währung 7 2 3" xfId="60597" xr:uid="{00000000-0005-0000-0000-0000B8EC0000}"/>
    <cellStyle name="Währung 7 2_Aug" xfId="60598" xr:uid="{00000000-0005-0000-0000-0000B9EC0000}"/>
    <cellStyle name="Währung 7 3" xfId="60599" xr:uid="{00000000-0005-0000-0000-0000BAEC0000}"/>
    <cellStyle name="Währung 7 3 2" xfId="60600" xr:uid="{00000000-0005-0000-0000-0000BBEC0000}"/>
    <cellStyle name="Währung 7 3 2 2" xfId="60601" xr:uid="{00000000-0005-0000-0000-0000BCEC0000}"/>
    <cellStyle name="Währung 7 3 2 2 2" xfId="60602" xr:uid="{00000000-0005-0000-0000-0000BDEC0000}"/>
    <cellStyle name="Währung 7 3 2 3" xfId="60603" xr:uid="{00000000-0005-0000-0000-0000BEEC0000}"/>
    <cellStyle name="Währung 7 3 3" xfId="60604" xr:uid="{00000000-0005-0000-0000-0000BFEC0000}"/>
    <cellStyle name="Währung 7 3 3 2" xfId="60605" xr:uid="{00000000-0005-0000-0000-0000C0EC0000}"/>
    <cellStyle name="Währung 7 3 4" xfId="60606" xr:uid="{00000000-0005-0000-0000-0000C1EC0000}"/>
    <cellStyle name="Währung 7 4" xfId="60607" xr:uid="{00000000-0005-0000-0000-0000C2EC0000}"/>
    <cellStyle name="Währung 7 4 2" xfId="60608" xr:uid="{00000000-0005-0000-0000-0000C3EC0000}"/>
    <cellStyle name="Währung 7 4 2 2" xfId="60609" xr:uid="{00000000-0005-0000-0000-0000C4EC0000}"/>
    <cellStyle name="Währung 7 4 3" xfId="60610" xr:uid="{00000000-0005-0000-0000-0000C5EC0000}"/>
    <cellStyle name="Währung 7 5" xfId="60611" xr:uid="{00000000-0005-0000-0000-0000C6EC0000}"/>
    <cellStyle name="Währung 7_Aug" xfId="60612" xr:uid="{00000000-0005-0000-0000-0000C7EC0000}"/>
    <cellStyle name="Währung 8" xfId="60613" xr:uid="{00000000-0005-0000-0000-0000C8EC0000}"/>
    <cellStyle name="Währung 8 2" xfId="60614" xr:uid="{00000000-0005-0000-0000-0000C9EC0000}"/>
    <cellStyle name="Währung 8 2 2" xfId="60615" xr:uid="{00000000-0005-0000-0000-0000CAEC0000}"/>
    <cellStyle name="Währung 8 2 2 2" xfId="60616" xr:uid="{00000000-0005-0000-0000-0000CBEC0000}"/>
    <cellStyle name="Währung 8 2 3" xfId="60617" xr:uid="{00000000-0005-0000-0000-0000CCEC0000}"/>
    <cellStyle name="Währung 8 3" xfId="60618" xr:uid="{00000000-0005-0000-0000-0000CDEC0000}"/>
    <cellStyle name="Währung 8 3 2" xfId="60619" xr:uid="{00000000-0005-0000-0000-0000CEEC0000}"/>
    <cellStyle name="Währung 8 4" xfId="60620" xr:uid="{00000000-0005-0000-0000-0000CFEC0000}"/>
    <cellStyle name="Währung 9" xfId="60621" xr:uid="{00000000-0005-0000-0000-0000D0EC0000}"/>
    <cellStyle name="Währung 9 2" xfId="60622" xr:uid="{00000000-0005-0000-0000-0000D1EC0000}"/>
    <cellStyle name="Währung 9 2 2" xfId="60623" xr:uid="{00000000-0005-0000-0000-0000D2EC0000}"/>
    <cellStyle name="Währung 9 3" xfId="60624" xr:uid="{00000000-0005-0000-0000-0000D3EC0000}"/>
    <cellStyle name="Warnender Text" xfId="140" builtinId="11" customBuiltin="1"/>
    <cellStyle name="Warnender Text 2" xfId="141" xr:uid="{00000000-0005-0000-0000-0000D5EC0000}"/>
    <cellStyle name="Warnender Text 2 2" xfId="60625" xr:uid="{00000000-0005-0000-0000-0000D6EC0000}"/>
    <cellStyle name="Warnender Text 2 2 2" xfId="60626" xr:uid="{00000000-0005-0000-0000-0000D7EC0000}"/>
    <cellStyle name="Warnender Text 2 2 3" xfId="60627" xr:uid="{00000000-0005-0000-0000-0000D8EC0000}"/>
    <cellStyle name="Warnender Text 2 2 3 2" xfId="60628" xr:uid="{00000000-0005-0000-0000-0000D9EC0000}"/>
    <cellStyle name="Warnender Text 2 2 3 3" xfId="60629" xr:uid="{00000000-0005-0000-0000-0000DAEC0000}"/>
    <cellStyle name="Warnender Text 2 2 4" xfId="60630" xr:uid="{00000000-0005-0000-0000-0000DBEC0000}"/>
    <cellStyle name="Warnender Text 2 2 5" xfId="60631" xr:uid="{00000000-0005-0000-0000-0000DCEC0000}"/>
    <cellStyle name="Warnender Text 2 3" xfId="60632" xr:uid="{00000000-0005-0000-0000-0000DDEC0000}"/>
    <cellStyle name="Warnender Text 2 3 2" xfId="60633" xr:uid="{00000000-0005-0000-0000-0000DEEC0000}"/>
    <cellStyle name="Warnender Text 2 3 3" xfId="60634" xr:uid="{00000000-0005-0000-0000-0000DFEC0000}"/>
    <cellStyle name="Warnender Text 2 4" xfId="60635" xr:uid="{00000000-0005-0000-0000-0000E0EC0000}"/>
    <cellStyle name="Warnender Text 2 5" xfId="60636" xr:uid="{00000000-0005-0000-0000-0000E1EC0000}"/>
    <cellStyle name="Warnender Text 2 6" xfId="60637" xr:uid="{00000000-0005-0000-0000-0000E2EC0000}"/>
    <cellStyle name="Warnender Text 2 7" xfId="60638" xr:uid="{00000000-0005-0000-0000-0000E3EC0000}"/>
    <cellStyle name="Warnender Text 2 8" xfId="60639" xr:uid="{00000000-0005-0000-0000-0000E4EC0000}"/>
    <cellStyle name="Warnender Text 2_Aug" xfId="60640" xr:uid="{00000000-0005-0000-0000-0000E5EC0000}"/>
    <cellStyle name="Warnender Text 3" xfId="60641" xr:uid="{00000000-0005-0000-0000-0000E6EC0000}"/>
    <cellStyle name="Warnender Text 3 2" xfId="60642" xr:uid="{00000000-0005-0000-0000-0000E7EC0000}"/>
    <cellStyle name="Warnender Text 3 2 2" xfId="60643" xr:uid="{00000000-0005-0000-0000-0000E8EC0000}"/>
    <cellStyle name="Warnender Text 3 2 3" xfId="60644" xr:uid="{00000000-0005-0000-0000-0000E9EC0000}"/>
    <cellStyle name="Warnender Text 3 2 4" xfId="60645" xr:uid="{00000000-0005-0000-0000-0000EAEC0000}"/>
    <cellStyle name="Warnender Text 3 3" xfId="60646" xr:uid="{00000000-0005-0000-0000-0000EBEC0000}"/>
    <cellStyle name="Warnender Text 3 4" xfId="60647" xr:uid="{00000000-0005-0000-0000-0000ECEC0000}"/>
    <cellStyle name="Warnender Text 3_Aug" xfId="60648" xr:uid="{00000000-0005-0000-0000-0000EDEC0000}"/>
    <cellStyle name="Warnender Text 4" xfId="60649" xr:uid="{00000000-0005-0000-0000-0000EEEC0000}"/>
    <cellStyle name="Warnender Text 4 2" xfId="60650" xr:uid="{00000000-0005-0000-0000-0000EFEC0000}"/>
    <cellStyle name="Warnender Text 4 3" xfId="60651" xr:uid="{00000000-0005-0000-0000-0000F0EC0000}"/>
    <cellStyle name="Warnender Text 4 4" xfId="60652" xr:uid="{00000000-0005-0000-0000-0000F1EC0000}"/>
    <cellStyle name="Warnender Text 4 5" xfId="60653" xr:uid="{00000000-0005-0000-0000-0000F2EC0000}"/>
    <cellStyle name="Warnender Text 4 6" xfId="60654" xr:uid="{00000000-0005-0000-0000-0000F3EC0000}"/>
    <cellStyle name="Warnender Text 5" xfId="60655" xr:uid="{00000000-0005-0000-0000-0000F4EC0000}"/>
    <cellStyle name="Warnender Text 6" xfId="60656" xr:uid="{00000000-0005-0000-0000-0000F5EC0000}"/>
    <cellStyle name="Warnender Text 7" xfId="60657" xr:uid="{00000000-0005-0000-0000-0000F6EC0000}"/>
    <cellStyle name="Warnender Text 8" xfId="60658" xr:uid="{00000000-0005-0000-0000-0000F7EC0000}"/>
    <cellStyle name="Warning Text" xfId="60659" xr:uid="{00000000-0005-0000-0000-0000F8EC0000}"/>
    <cellStyle name="Warning Text 2" xfId="60660" xr:uid="{00000000-0005-0000-0000-0000F9EC0000}"/>
    <cellStyle name="Warning Text 3" xfId="60661" xr:uid="{00000000-0005-0000-0000-0000FAEC0000}"/>
    <cellStyle name="Warning Text 4" xfId="60662" xr:uid="{00000000-0005-0000-0000-0000FBEC0000}"/>
    <cellStyle name="Warning Text 5" xfId="60663" xr:uid="{00000000-0005-0000-0000-0000FCEC0000}"/>
    <cellStyle name="Warning Text 6" xfId="60664" xr:uid="{00000000-0005-0000-0000-0000FDEC0000}"/>
    <cellStyle name="Wžhrung" xfId="60665" xr:uid="{00000000-0005-0000-0000-0000FEEC0000}"/>
    <cellStyle name="Zahlen_2stellig" xfId="60666" xr:uid="{00000000-0005-0000-0000-0000FFEC0000}"/>
    <cellStyle name="Zelle überprüfen" xfId="142" builtinId="23" customBuiltin="1"/>
    <cellStyle name="Zelle überprüfen 2" xfId="143" xr:uid="{00000000-0005-0000-0000-000001ED0000}"/>
    <cellStyle name="Zelle überprüfen 2 2" xfId="60667" xr:uid="{00000000-0005-0000-0000-000002ED0000}"/>
    <cellStyle name="Zelle überprüfen 2 2 2" xfId="60668" xr:uid="{00000000-0005-0000-0000-000003ED0000}"/>
    <cellStyle name="Zelle überprüfen 2 2 3" xfId="60669" xr:uid="{00000000-0005-0000-0000-000004ED0000}"/>
    <cellStyle name="Zelle überprüfen 2 2 3 2" xfId="60670" xr:uid="{00000000-0005-0000-0000-000005ED0000}"/>
    <cellStyle name="Zelle überprüfen 2 2 3 3" xfId="60671" xr:uid="{00000000-0005-0000-0000-000006ED0000}"/>
    <cellStyle name="Zelle überprüfen 2 2 4" xfId="60672" xr:uid="{00000000-0005-0000-0000-000007ED0000}"/>
    <cellStyle name="Zelle überprüfen 2 2 5" xfId="60673" xr:uid="{00000000-0005-0000-0000-000008ED0000}"/>
    <cellStyle name="Zelle überprüfen 2 3" xfId="60674" xr:uid="{00000000-0005-0000-0000-000009ED0000}"/>
    <cellStyle name="Zelle überprüfen 2 3 2" xfId="60675" xr:uid="{00000000-0005-0000-0000-00000AED0000}"/>
    <cellStyle name="Zelle überprüfen 2 3 3" xfId="60676" xr:uid="{00000000-0005-0000-0000-00000BED0000}"/>
    <cellStyle name="Zelle überprüfen 2 4" xfId="60677" xr:uid="{00000000-0005-0000-0000-00000CED0000}"/>
    <cellStyle name="Zelle überprüfen 2 5" xfId="60678" xr:uid="{00000000-0005-0000-0000-00000DED0000}"/>
    <cellStyle name="Zelle überprüfen 2 6" xfId="60679" xr:uid="{00000000-0005-0000-0000-00000EED0000}"/>
    <cellStyle name="Zelle überprüfen 2 7" xfId="60680" xr:uid="{00000000-0005-0000-0000-00000FED0000}"/>
    <cellStyle name="Zelle überprüfen 2 8" xfId="60681" xr:uid="{00000000-0005-0000-0000-000010ED0000}"/>
    <cellStyle name="Zelle überprüfen 2_Aug" xfId="60682" xr:uid="{00000000-0005-0000-0000-000011ED0000}"/>
    <cellStyle name="Zelle überprüfen 3" xfId="60683" xr:uid="{00000000-0005-0000-0000-000012ED0000}"/>
    <cellStyle name="Zelle überprüfen 3 2" xfId="60684" xr:uid="{00000000-0005-0000-0000-000013ED0000}"/>
    <cellStyle name="Zelle überprüfen 3 2 2" xfId="60685" xr:uid="{00000000-0005-0000-0000-000014ED0000}"/>
    <cellStyle name="Zelle überprüfen 3 2 3" xfId="60686" xr:uid="{00000000-0005-0000-0000-000015ED0000}"/>
    <cellStyle name="Zelle überprüfen 3 2 3 2" xfId="60687" xr:uid="{00000000-0005-0000-0000-000016ED0000}"/>
    <cellStyle name="Zelle überprüfen 3 2 4" xfId="60688" xr:uid="{00000000-0005-0000-0000-000017ED0000}"/>
    <cellStyle name="Zelle überprüfen 3 3" xfId="60689" xr:uid="{00000000-0005-0000-0000-000018ED0000}"/>
    <cellStyle name="Zelle überprüfen 3 4" xfId="60690" xr:uid="{00000000-0005-0000-0000-000019ED0000}"/>
    <cellStyle name="Zelle überprüfen 3_Aug" xfId="60691" xr:uid="{00000000-0005-0000-0000-00001AED0000}"/>
    <cellStyle name="Zelle überprüfen 4" xfId="60692" xr:uid="{00000000-0005-0000-0000-00001BED0000}"/>
    <cellStyle name="Zelle überprüfen 4 2" xfId="60693" xr:uid="{00000000-0005-0000-0000-00001CED0000}"/>
    <cellStyle name="Zelle überprüfen 4 3" xfId="60694" xr:uid="{00000000-0005-0000-0000-00001DED0000}"/>
    <cellStyle name="Zelle überprüfen 4 4" xfId="60695" xr:uid="{00000000-0005-0000-0000-00001EED0000}"/>
    <cellStyle name="Zelle überprüfen 4 5" xfId="60696" xr:uid="{00000000-0005-0000-0000-00001FED0000}"/>
    <cellStyle name="Zelle überprüfen 4 6" xfId="60697" xr:uid="{00000000-0005-0000-0000-000020ED0000}"/>
    <cellStyle name="Zelle überprüfen 5" xfId="60698" xr:uid="{00000000-0005-0000-0000-000021ED0000}"/>
    <cellStyle name="Zelle überprüfen 6" xfId="60699" xr:uid="{00000000-0005-0000-0000-000022ED0000}"/>
    <cellStyle name="Zelle überprüfen 7" xfId="60700" xr:uid="{00000000-0005-0000-0000-000023ED0000}"/>
    <cellStyle name="Zelle überprüfen 8" xfId="60701" xr:uid="{00000000-0005-0000-0000-000024ED0000}"/>
    <cellStyle name="爀甀渀最 嬀　崀" xfId="60702" xr:uid="{00000000-0005-0000-0000-000025ED0000}"/>
    <cellStyle name="琀愀渀搀愀爀搀" xfId="60703" xr:uid="{00000000-0005-0000-0000-000026ED0000}"/>
  </cellStyles>
  <dxfs count="12">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indexed="22"/>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904875</xdr:colOff>
      <xdr:row>46</xdr:row>
      <xdr:rowOff>47625</xdr:rowOff>
    </xdr:from>
    <xdr:to>
      <xdr:col>8</xdr:col>
      <xdr:colOff>370798</xdr:colOff>
      <xdr:row>69</xdr:row>
      <xdr:rowOff>94719</xdr:rowOff>
    </xdr:to>
    <xdr:pic>
      <xdr:nvPicPr>
        <xdr:cNvPr id="2" name="Grafik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3514725" y="12011025"/>
          <a:ext cx="5419048" cy="42476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Changelog">
    <pageSetUpPr fitToPage="1"/>
  </sheetPr>
  <dimension ref="A1:H89"/>
  <sheetViews>
    <sheetView zoomScaleNormal="100" workbookViewId="0">
      <pane ySplit="3" topLeftCell="A64" activePane="bottomLeft" state="frozen"/>
      <selection pane="bottomLeft" activeCell="B83" sqref="B83:B85"/>
    </sheetView>
  </sheetViews>
  <sheetFormatPr baseColWidth="10" defaultColWidth="11" defaultRowHeight="12.75"/>
  <cols>
    <col min="1" max="1" width="2.375" style="467" customWidth="1"/>
    <col min="2" max="2" width="6.125" style="467" customWidth="1"/>
    <col min="3" max="3" width="7.875" style="467" customWidth="1"/>
    <col min="4" max="4" width="11.375" style="467" customWidth="1"/>
    <col min="5" max="5" width="40.625" style="467" customWidth="1"/>
    <col min="6" max="6" width="25.625" style="467" customWidth="1"/>
    <col min="7" max="7" width="12.625" style="467" customWidth="1"/>
    <col min="8" max="8" width="100.625" style="467" customWidth="1"/>
    <col min="9" max="9" width="2.375" style="467" customWidth="1"/>
    <col min="10" max="16384" width="11" style="467"/>
  </cols>
  <sheetData>
    <row r="1" spans="1:8" ht="30" customHeight="1">
      <c r="B1" s="466" t="s">
        <v>342</v>
      </c>
    </row>
    <row r="2" spans="1:8" ht="12" customHeight="1">
      <c r="H2" s="468"/>
    </row>
    <row r="3" spans="1:8" ht="21" customHeight="1">
      <c r="B3" s="469" t="s">
        <v>51</v>
      </c>
      <c r="C3" s="469" t="s">
        <v>343</v>
      </c>
      <c r="D3" s="469" t="s">
        <v>260</v>
      </c>
      <c r="E3" s="469" t="s">
        <v>344</v>
      </c>
      <c r="F3" s="469" t="s">
        <v>54</v>
      </c>
      <c r="G3" s="469" t="s">
        <v>345</v>
      </c>
      <c r="H3" s="469" t="s">
        <v>346</v>
      </c>
    </row>
    <row r="4" spans="1:8" ht="15" customHeight="1">
      <c r="B4" s="470">
        <v>2019</v>
      </c>
      <c r="C4" s="470" t="s">
        <v>347</v>
      </c>
      <c r="D4" s="471">
        <v>43426</v>
      </c>
      <c r="E4" s="472" t="s">
        <v>349</v>
      </c>
      <c r="F4" s="473" t="s">
        <v>348</v>
      </c>
      <c r="G4" s="473" t="s">
        <v>348</v>
      </c>
      <c r="H4" s="474"/>
    </row>
    <row r="5" spans="1:8" ht="15" customHeight="1">
      <c r="B5" s="470">
        <v>2020</v>
      </c>
      <c r="C5" s="470" t="s">
        <v>347</v>
      </c>
      <c r="D5" s="475">
        <v>43733</v>
      </c>
      <c r="E5" s="476" t="s">
        <v>341</v>
      </c>
      <c r="F5" s="473" t="s">
        <v>348</v>
      </c>
      <c r="G5" s="473" t="s">
        <v>348</v>
      </c>
      <c r="H5" s="476"/>
    </row>
    <row r="6" spans="1:8" ht="30" customHeight="1">
      <c r="B6" s="813">
        <v>2021</v>
      </c>
      <c r="C6" s="813" t="s">
        <v>347</v>
      </c>
      <c r="D6" s="816">
        <v>44085</v>
      </c>
      <c r="E6" s="810" t="s">
        <v>380</v>
      </c>
      <c r="F6" s="477" t="s">
        <v>24</v>
      </c>
      <c r="G6" s="488" t="s">
        <v>367</v>
      </c>
      <c r="H6" s="489" t="s">
        <v>368</v>
      </c>
    </row>
    <row r="7" spans="1:8">
      <c r="B7" s="814"/>
      <c r="C7" s="814"/>
      <c r="D7" s="817"/>
      <c r="E7" s="811"/>
      <c r="F7" s="477" t="s">
        <v>298</v>
      </c>
      <c r="G7" s="477"/>
      <c r="H7" s="476" t="s">
        <v>354</v>
      </c>
    </row>
    <row r="8" spans="1:8" ht="135" customHeight="1">
      <c r="B8" s="814"/>
      <c r="C8" s="814"/>
      <c r="D8" s="817"/>
      <c r="E8" s="811"/>
      <c r="F8" s="477" t="s">
        <v>298</v>
      </c>
      <c r="G8" s="477"/>
      <c r="H8" s="484" t="s">
        <v>369</v>
      </c>
    </row>
    <row r="9" spans="1:8" ht="38.25">
      <c r="B9" s="814"/>
      <c r="C9" s="814"/>
      <c r="D9" s="817"/>
      <c r="E9" s="811"/>
      <c r="F9" s="477" t="s">
        <v>210</v>
      </c>
      <c r="G9" s="488" t="s">
        <v>378</v>
      </c>
      <c r="H9" s="484" t="s">
        <v>379</v>
      </c>
    </row>
    <row r="10" spans="1:8" ht="25.5" customHeight="1">
      <c r="B10" s="814"/>
      <c r="C10" s="814"/>
      <c r="D10" s="817"/>
      <c r="E10" s="811"/>
      <c r="F10" s="477" t="s">
        <v>219</v>
      </c>
      <c r="G10" s="477"/>
      <c r="H10" s="484" t="s">
        <v>370</v>
      </c>
    </row>
    <row r="11" spans="1:8" ht="15" customHeight="1">
      <c r="B11" s="814"/>
      <c r="C11" s="814"/>
      <c r="D11" s="817"/>
      <c r="E11" s="811"/>
      <c r="F11" s="477" t="s">
        <v>230</v>
      </c>
      <c r="G11" s="477"/>
      <c r="H11" s="484" t="s">
        <v>358</v>
      </c>
    </row>
    <row r="12" spans="1:8" ht="15" customHeight="1">
      <c r="B12" s="814"/>
      <c r="C12" s="814"/>
      <c r="D12" s="817"/>
      <c r="E12" s="811"/>
      <c r="F12" s="477" t="s">
        <v>350</v>
      </c>
      <c r="G12" s="477" t="s">
        <v>351</v>
      </c>
      <c r="H12" s="476" t="s">
        <v>352</v>
      </c>
    </row>
    <row r="13" spans="1:8" ht="15" customHeight="1">
      <c r="B13" s="815"/>
      <c r="C13" s="815"/>
      <c r="D13" s="818"/>
      <c r="E13" s="812"/>
      <c r="F13" s="477" t="s">
        <v>375</v>
      </c>
      <c r="G13" s="477" t="s">
        <v>376</v>
      </c>
      <c r="H13" s="476" t="s">
        <v>377</v>
      </c>
    </row>
    <row r="14" spans="1:8" ht="15" customHeight="1">
      <c r="B14" s="813">
        <v>2022</v>
      </c>
      <c r="C14" s="813" t="s">
        <v>347</v>
      </c>
      <c r="D14" s="816">
        <v>44452</v>
      </c>
      <c r="E14" s="810" t="s">
        <v>409</v>
      </c>
      <c r="F14" s="477" t="s">
        <v>24</v>
      </c>
      <c r="G14" s="488" t="s">
        <v>386</v>
      </c>
      <c r="H14" s="489" t="s">
        <v>385</v>
      </c>
    </row>
    <row r="15" spans="1:8" ht="15" customHeight="1">
      <c r="A15" s="543"/>
      <c r="B15" s="814"/>
      <c r="C15" s="814"/>
      <c r="D15" s="817"/>
      <c r="E15" s="811"/>
      <c r="F15" s="477" t="s">
        <v>298</v>
      </c>
      <c r="G15" s="488" t="s">
        <v>407</v>
      </c>
      <c r="H15" s="489" t="s">
        <v>408</v>
      </c>
    </row>
    <row r="16" spans="1:8" ht="30" customHeight="1">
      <c r="B16" s="814"/>
      <c r="C16" s="814"/>
      <c r="D16" s="817"/>
      <c r="E16" s="811"/>
      <c r="F16" s="477" t="s">
        <v>210</v>
      </c>
      <c r="G16" s="488" t="s">
        <v>382</v>
      </c>
      <c r="H16" s="489" t="s">
        <v>383</v>
      </c>
    </row>
    <row r="17" spans="2:8" ht="15" customHeight="1">
      <c r="B17" s="814"/>
      <c r="C17" s="814"/>
      <c r="D17" s="817"/>
      <c r="E17" s="811"/>
      <c r="F17" s="477" t="s">
        <v>219</v>
      </c>
      <c r="G17" s="488" t="s">
        <v>403</v>
      </c>
      <c r="H17" s="515" t="s">
        <v>404</v>
      </c>
    </row>
    <row r="18" spans="2:8" ht="15" customHeight="1">
      <c r="B18" s="814"/>
      <c r="C18" s="814"/>
      <c r="D18" s="817"/>
      <c r="E18" s="811"/>
      <c r="F18" s="477" t="s">
        <v>350</v>
      </c>
      <c r="G18" s="477" t="s">
        <v>381</v>
      </c>
      <c r="H18" s="476" t="s">
        <v>384</v>
      </c>
    </row>
    <row r="19" spans="2:8" ht="15" customHeight="1">
      <c r="B19" s="815"/>
      <c r="C19" s="815"/>
      <c r="D19" s="818"/>
      <c r="E19" s="812"/>
      <c r="F19" s="477" t="s">
        <v>406</v>
      </c>
      <c r="G19" s="477" t="s">
        <v>351</v>
      </c>
      <c r="H19" s="476" t="s">
        <v>405</v>
      </c>
    </row>
    <row r="20" spans="2:8" ht="15" customHeight="1">
      <c r="B20" s="820">
        <v>2023</v>
      </c>
      <c r="C20" s="820" t="s">
        <v>347</v>
      </c>
      <c r="D20" s="816">
        <v>44811</v>
      </c>
      <c r="E20" s="810" t="s">
        <v>452</v>
      </c>
      <c r="F20" s="477" t="s">
        <v>17</v>
      </c>
      <c r="G20" s="477" t="s">
        <v>381</v>
      </c>
      <c r="H20" s="476" t="s">
        <v>410</v>
      </c>
    </row>
    <row r="21" spans="2:8" ht="15" customHeight="1">
      <c r="B21" s="821"/>
      <c r="C21" s="821"/>
      <c r="D21" s="817"/>
      <c r="E21" s="811"/>
      <c r="F21" s="544" t="s">
        <v>163</v>
      </c>
      <c r="G21" s="545" t="s">
        <v>411</v>
      </c>
      <c r="H21" s="515" t="s">
        <v>412</v>
      </c>
    </row>
    <row r="22" spans="2:8" ht="45" customHeight="1">
      <c r="B22" s="821"/>
      <c r="C22" s="821"/>
      <c r="D22" s="817"/>
      <c r="E22" s="811"/>
      <c r="F22" s="477" t="s">
        <v>24</v>
      </c>
      <c r="G22" s="477"/>
      <c r="H22" s="489" t="s">
        <v>418</v>
      </c>
    </row>
    <row r="23" spans="2:8" ht="135" customHeight="1">
      <c r="B23" s="821"/>
      <c r="C23" s="821"/>
      <c r="D23" s="817"/>
      <c r="E23" s="811"/>
      <c r="F23" s="477" t="s">
        <v>24</v>
      </c>
      <c r="G23" s="477"/>
      <c r="H23" s="489" t="s">
        <v>431</v>
      </c>
    </row>
    <row r="24" spans="2:8" ht="45" customHeight="1">
      <c r="B24" s="821"/>
      <c r="C24" s="821"/>
      <c r="D24" s="817"/>
      <c r="E24" s="811"/>
      <c r="F24" s="477" t="s">
        <v>24</v>
      </c>
      <c r="G24" s="477"/>
      <c r="H24" s="489" t="s">
        <v>454</v>
      </c>
    </row>
    <row r="25" spans="2:8" ht="15" customHeight="1">
      <c r="B25" s="821"/>
      <c r="C25" s="821"/>
      <c r="D25" s="817"/>
      <c r="E25" s="811"/>
      <c r="F25" s="477" t="s">
        <v>24</v>
      </c>
      <c r="G25" s="488" t="s">
        <v>446</v>
      </c>
      <c r="H25" s="515" t="s">
        <v>445</v>
      </c>
    </row>
    <row r="26" spans="2:8" ht="15" customHeight="1">
      <c r="B26" s="821"/>
      <c r="C26" s="821"/>
      <c r="D26" s="817"/>
      <c r="E26" s="811"/>
      <c r="F26" s="477" t="s">
        <v>190</v>
      </c>
      <c r="G26" s="488" t="s">
        <v>428</v>
      </c>
      <c r="H26" s="515" t="s">
        <v>437</v>
      </c>
    </row>
    <row r="27" spans="2:8" ht="15" customHeight="1">
      <c r="B27" s="821"/>
      <c r="C27" s="821"/>
      <c r="D27" s="817"/>
      <c r="E27" s="811"/>
      <c r="F27" s="477" t="s">
        <v>303</v>
      </c>
      <c r="G27" s="477" t="s">
        <v>428</v>
      </c>
      <c r="H27" s="515" t="s">
        <v>437</v>
      </c>
    </row>
    <row r="28" spans="2:8" ht="15" customHeight="1">
      <c r="B28" s="821"/>
      <c r="C28" s="821"/>
      <c r="D28" s="817"/>
      <c r="E28" s="811"/>
      <c r="F28" s="477" t="s">
        <v>59</v>
      </c>
      <c r="G28" s="544"/>
      <c r="H28" s="553" t="s">
        <v>444</v>
      </c>
    </row>
    <row r="29" spans="2:8" ht="15" customHeight="1">
      <c r="B29" s="821"/>
      <c r="C29" s="821"/>
      <c r="D29" s="817"/>
      <c r="E29" s="811"/>
      <c r="F29" s="477" t="s">
        <v>338</v>
      </c>
      <c r="G29" s="544" t="s">
        <v>453</v>
      </c>
      <c r="H29" s="515" t="s">
        <v>445</v>
      </c>
    </row>
    <row r="30" spans="2:8" ht="30" customHeight="1">
      <c r="B30" s="821"/>
      <c r="C30" s="821"/>
      <c r="D30" s="817"/>
      <c r="E30" s="811"/>
      <c r="F30" s="477" t="s">
        <v>298</v>
      </c>
      <c r="G30" s="488" t="s">
        <v>456</v>
      </c>
      <c r="H30" s="489" t="s">
        <v>455</v>
      </c>
    </row>
    <row r="31" spans="2:8" ht="15" customHeight="1">
      <c r="B31" s="822"/>
      <c r="C31" s="822"/>
      <c r="D31" s="818"/>
      <c r="E31" s="812"/>
      <c r="F31" s="544" t="s">
        <v>440</v>
      </c>
      <c r="G31" s="544" t="s">
        <v>351</v>
      </c>
      <c r="H31" s="553" t="s">
        <v>405</v>
      </c>
    </row>
    <row r="32" spans="2:8" ht="15" customHeight="1">
      <c r="B32" s="813">
        <v>2024</v>
      </c>
      <c r="C32" s="813" t="s">
        <v>347</v>
      </c>
      <c r="D32" s="816">
        <v>45196</v>
      </c>
      <c r="E32" s="810" t="s">
        <v>562</v>
      </c>
      <c r="F32" s="477" t="s">
        <v>24</v>
      </c>
      <c r="G32" s="544"/>
      <c r="H32" s="553" t="s">
        <v>457</v>
      </c>
    </row>
    <row r="33" spans="2:8">
      <c r="B33" s="814"/>
      <c r="C33" s="814"/>
      <c r="D33" s="817"/>
      <c r="E33" s="811"/>
      <c r="F33" s="544" t="s">
        <v>338</v>
      </c>
      <c r="G33" s="544"/>
      <c r="H33" s="553" t="s">
        <v>457</v>
      </c>
    </row>
    <row r="34" spans="2:8">
      <c r="B34" s="814"/>
      <c r="C34" s="814"/>
      <c r="D34" s="817"/>
      <c r="E34" s="811"/>
      <c r="F34" s="544" t="s">
        <v>219</v>
      </c>
      <c r="G34" s="544"/>
      <c r="H34" s="553" t="s">
        <v>536</v>
      </c>
    </row>
    <row r="35" spans="2:8">
      <c r="B35" s="814"/>
      <c r="C35" s="814"/>
      <c r="D35" s="817"/>
      <c r="E35" s="811"/>
      <c r="F35" s="544" t="s">
        <v>230</v>
      </c>
      <c r="G35" s="544"/>
      <c r="H35" s="553" t="s">
        <v>536</v>
      </c>
    </row>
    <row r="36" spans="2:8">
      <c r="B36" s="814"/>
      <c r="C36" s="814"/>
      <c r="D36" s="817"/>
      <c r="E36" s="811"/>
      <c r="F36" s="544" t="s">
        <v>350</v>
      </c>
      <c r="G36" s="544"/>
      <c r="H36" s="553" t="s">
        <v>536</v>
      </c>
    </row>
    <row r="37" spans="2:8">
      <c r="B37" s="815"/>
      <c r="C37" s="815"/>
      <c r="D37" s="818"/>
      <c r="E37" s="812"/>
      <c r="F37" s="544" t="s">
        <v>547</v>
      </c>
      <c r="G37" s="544"/>
      <c r="H37" s="553" t="s">
        <v>405</v>
      </c>
    </row>
    <row r="38" spans="2:8">
      <c r="B38" s="813">
        <v>2025</v>
      </c>
      <c r="C38" s="813" t="s">
        <v>714</v>
      </c>
      <c r="D38" s="816">
        <v>45544</v>
      </c>
      <c r="E38" s="810" t="s">
        <v>720</v>
      </c>
      <c r="F38" s="803" t="s">
        <v>163</v>
      </c>
      <c r="G38" s="544" t="s">
        <v>595</v>
      </c>
      <c r="H38" s="553" t="s">
        <v>408</v>
      </c>
    </row>
    <row r="39" spans="2:8">
      <c r="B39" s="814"/>
      <c r="C39" s="814"/>
      <c r="D39" s="817"/>
      <c r="E39" s="811"/>
      <c r="F39" s="803"/>
      <c r="G39" s="544" t="s">
        <v>594</v>
      </c>
      <c r="H39" s="553" t="s">
        <v>593</v>
      </c>
    </row>
    <row r="40" spans="2:8">
      <c r="B40" s="814"/>
      <c r="C40" s="814"/>
      <c r="D40" s="817"/>
      <c r="E40" s="811"/>
      <c r="F40" s="803" t="s">
        <v>24</v>
      </c>
      <c r="G40" s="544" t="s">
        <v>596</v>
      </c>
      <c r="H40" s="553" t="s">
        <v>408</v>
      </c>
    </row>
    <row r="41" spans="2:8">
      <c r="B41" s="814"/>
      <c r="C41" s="814"/>
      <c r="D41" s="817"/>
      <c r="E41" s="811"/>
      <c r="F41" s="803"/>
      <c r="G41" s="544" t="s">
        <v>715</v>
      </c>
      <c r="H41" s="553" t="s">
        <v>719</v>
      </c>
    </row>
    <row r="42" spans="2:8">
      <c r="B42" s="814"/>
      <c r="C42" s="814"/>
      <c r="D42" s="817"/>
      <c r="E42" s="811"/>
      <c r="F42" s="803"/>
      <c r="G42" s="544" t="s">
        <v>592</v>
      </c>
      <c r="H42" s="553" t="s">
        <v>716</v>
      </c>
    </row>
    <row r="43" spans="2:8">
      <c r="B43" s="814"/>
      <c r="C43" s="814"/>
      <c r="D43" s="817"/>
      <c r="E43" s="811"/>
      <c r="F43" s="544" t="s">
        <v>337</v>
      </c>
      <c r="G43" s="544" t="s">
        <v>566</v>
      </c>
      <c r="H43" s="553" t="s">
        <v>567</v>
      </c>
    </row>
    <row r="44" spans="2:8">
      <c r="B44" s="814"/>
      <c r="C44" s="814"/>
      <c r="D44" s="817"/>
      <c r="E44" s="811"/>
      <c r="F44" s="819" t="s">
        <v>712</v>
      </c>
      <c r="G44" s="544" t="s">
        <v>568</v>
      </c>
      <c r="H44" s="553" t="s">
        <v>569</v>
      </c>
    </row>
    <row r="45" spans="2:8">
      <c r="B45" s="814"/>
      <c r="C45" s="814"/>
      <c r="D45" s="817"/>
      <c r="E45" s="811"/>
      <c r="F45" s="819"/>
      <c r="G45" s="544"/>
      <c r="H45" s="553" t="s">
        <v>713</v>
      </c>
    </row>
    <row r="46" spans="2:8">
      <c r="B46" s="814"/>
      <c r="C46" s="814"/>
      <c r="D46" s="817"/>
      <c r="E46" s="811"/>
      <c r="F46" s="809" t="s">
        <v>298</v>
      </c>
      <c r="G46" s="477" t="s">
        <v>573</v>
      </c>
      <c r="H46" s="476" t="s">
        <v>574</v>
      </c>
    </row>
    <row r="47" spans="2:8">
      <c r="B47" s="814"/>
      <c r="C47" s="814"/>
      <c r="D47" s="817"/>
      <c r="E47" s="811"/>
      <c r="F47" s="809"/>
      <c r="G47" s="477" t="s">
        <v>577</v>
      </c>
      <c r="H47" s="476" t="s">
        <v>578</v>
      </c>
    </row>
    <row r="48" spans="2:8">
      <c r="B48" s="814"/>
      <c r="C48" s="814"/>
      <c r="D48" s="817"/>
      <c r="E48" s="811"/>
      <c r="F48" s="809"/>
      <c r="G48" s="477" t="s">
        <v>580</v>
      </c>
      <c r="H48" s="476" t="s">
        <v>570</v>
      </c>
    </row>
    <row r="49" spans="2:8">
      <c r="B49" s="814"/>
      <c r="C49" s="814"/>
      <c r="D49" s="817"/>
      <c r="E49" s="811"/>
      <c r="F49" s="809"/>
      <c r="G49" s="477" t="s">
        <v>572</v>
      </c>
      <c r="H49" s="476" t="s">
        <v>571</v>
      </c>
    </row>
    <row r="50" spans="2:8">
      <c r="B50" s="814"/>
      <c r="C50" s="814"/>
      <c r="D50" s="817"/>
      <c r="E50" s="811"/>
      <c r="F50" s="738" t="s">
        <v>598</v>
      </c>
      <c r="G50" s="544"/>
      <c r="H50" s="553" t="s">
        <v>597</v>
      </c>
    </row>
    <row r="51" spans="2:8">
      <c r="B51" s="814"/>
      <c r="C51" s="814"/>
      <c r="D51" s="817"/>
      <c r="E51" s="811"/>
      <c r="F51" s="477" t="s">
        <v>575</v>
      </c>
      <c r="G51" s="477"/>
      <c r="H51" s="476" t="s">
        <v>576</v>
      </c>
    </row>
    <row r="52" spans="2:8">
      <c r="B52" s="814"/>
      <c r="C52" s="814"/>
      <c r="D52" s="817"/>
      <c r="E52" s="811"/>
      <c r="F52" s="738" t="s">
        <v>600</v>
      </c>
      <c r="G52" s="544"/>
      <c r="H52" s="553" t="s">
        <v>599</v>
      </c>
    </row>
    <row r="53" spans="2:8">
      <c r="B53" s="814"/>
      <c r="C53" s="814"/>
      <c r="D53" s="817"/>
      <c r="E53" s="811"/>
      <c r="F53" s="477" t="s">
        <v>563</v>
      </c>
      <c r="G53" s="477"/>
      <c r="H53" s="553" t="s">
        <v>579</v>
      </c>
    </row>
    <row r="54" spans="2:8">
      <c r="B54" s="814"/>
      <c r="C54" s="814"/>
      <c r="D54" s="817"/>
      <c r="E54" s="811"/>
      <c r="F54" s="477" t="s">
        <v>306</v>
      </c>
      <c r="G54" s="477" t="s">
        <v>428</v>
      </c>
      <c r="H54" s="553" t="s">
        <v>569</v>
      </c>
    </row>
    <row r="55" spans="2:8">
      <c r="B55" s="814"/>
      <c r="C55" s="814"/>
      <c r="D55" s="817"/>
      <c r="E55" s="811"/>
      <c r="F55" s="803" t="s">
        <v>609</v>
      </c>
      <c r="G55" s="477"/>
      <c r="H55" s="553" t="s">
        <v>610</v>
      </c>
    </row>
    <row r="56" spans="2:8">
      <c r="B56" s="814"/>
      <c r="C56" s="814"/>
      <c r="D56" s="817"/>
      <c r="E56" s="811"/>
      <c r="F56" s="803"/>
      <c r="G56" s="477"/>
      <c r="H56" s="553" t="s">
        <v>611</v>
      </c>
    </row>
    <row r="57" spans="2:8">
      <c r="B57" s="815"/>
      <c r="C57" s="815"/>
      <c r="D57" s="818"/>
      <c r="E57" s="812"/>
      <c r="F57" s="477" t="s">
        <v>589</v>
      </c>
      <c r="G57" s="477"/>
      <c r="H57" s="553" t="s">
        <v>405</v>
      </c>
    </row>
    <row r="58" spans="2:8">
      <c r="B58" s="813">
        <v>2026</v>
      </c>
      <c r="C58" s="820" t="s">
        <v>721</v>
      </c>
      <c r="D58" s="816">
        <v>45909</v>
      </c>
      <c r="E58" s="810" t="s">
        <v>794</v>
      </c>
      <c r="F58" s="804" t="s">
        <v>163</v>
      </c>
      <c r="G58" s="477" t="s">
        <v>722</v>
      </c>
      <c r="H58" s="553" t="s">
        <v>724</v>
      </c>
    </row>
    <row r="59" spans="2:8">
      <c r="B59" s="814"/>
      <c r="C59" s="821"/>
      <c r="D59" s="817"/>
      <c r="E59" s="811"/>
      <c r="F59" s="805"/>
      <c r="G59" s="477" t="s">
        <v>723</v>
      </c>
      <c r="H59" s="553" t="s">
        <v>725</v>
      </c>
    </row>
    <row r="60" spans="2:8" ht="12.75" customHeight="1">
      <c r="B60" s="814"/>
      <c r="C60" s="821"/>
      <c r="D60" s="817"/>
      <c r="E60" s="811"/>
      <c r="F60" s="477" t="s">
        <v>24</v>
      </c>
      <c r="G60" s="477" t="s">
        <v>734</v>
      </c>
      <c r="H60" s="515" t="s">
        <v>735</v>
      </c>
    </row>
    <row r="61" spans="2:8">
      <c r="B61" s="814"/>
      <c r="C61" s="821"/>
      <c r="D61" s="817"/>
      <c r="E61" s="811"/>
      <c r="F61" s="807" t="s">
        <v>337</v>
      </c>
      <c r="G61" s="477" t="s">
        <v>737</v>
      </c>
      <c r="H61" s="553" t="s">
        <v>738</v>
      </c>
    </row>
    <row r="62" spans="2:8">
      <c r="B62" s="814"/>
      <c r="C62" s="821"/>
      <c r="D62" s="817"/>
      <c r="E62" s="811"/>
      <c r="F62" s="808"/>
      <c r="G62" s="477" t="s">
        <v>795</v>
      </c>
      <c r="H62" s="553" t="s">
        <v>796</v>
      </c>
    </row>
    <row r="63" spans="2:8" ht="25.5">
      <c r="B63" s="814"/>
      <c r="C63" s="821"/>
      <c r="D63" s="817"/>
      <c r="E63" s="811"/>
      <c r="F63" s="804" t="s">
        <v>712</v>
      </c>
      <c r="G63" s="477" t="s">
        <v>428</v>
      </c>
      <c r="H63" s="515" t="s">
        <v>748</v>
      </c>
    </row>
    <row r="64" spans="2:8">
      <c r="B64" s="814"/>
      <c r="C64" s="821"/>
      <c r="D64" s="817"/>
      <c r="E64" s="811"/>
      <c r="F64" s="806"/>
      <c r="G64" s="477" t="s">
        <v>742</v>
      </c>
      <c r="H64" s="515" t="s">
        <v>744</v>
      </c>
    </row>
    <row r="65" spans="2:8" ht="25.5">
      <c r="B65" s="814"/>
      <c r="C65" s="821"/>
      <c r="D65" s="817"/>
      <c r="E65" s="811"/>
      <c r="F65" s="806"/>
      <c r="G65" s="477" t="s">
        <v>745</v>
      </c>
      <c r="H65" s="515" t="s">
        <v>746</v>
      </c>
    </row>
    <row r="66" spans="2:8">
      <c r="B66" s="814"/>
      <c r="C66" s="821"/>
      <c r="D66" s="817"/>
      <c r="E66" s="811"/>
      <c r="F66" s="806"/>
      <c r="G66" s="477" t="s">
        <v>741</v>
      </c>
      <c r="H66" s="553" t="s">
        <v>738</v>
      </c>
    </row>
    <row r="67" spans="2:8">
      <c r="B67" s="814"/>
      <c r="C67" s="821"/>
      <c r="D67" s="817"/>
      <c r="E67" s="811"/>
      <c r="F67" s="805"/>
      <c r="G67" s="477" t="s">
        <v>739</v>
      </c>
      <c r="H67" s="553" t="s">
        <v>740</v>
      </c>
    </row>
    <row r="68" spans="2:8" ht="30" customHeight="1">
      <c r="B68" s="814"/>
      <c r="C68" s="821"/>
      <c r="D68" s="817"/>
      <c r="E68" s="811"/>
      <c r="F68" s="804" t="s">
        <v>298</v>
      </c>
      <c r="G68" s="754" t="s">
        <v>757</v>
      </c>
      <c r="H68" s="755" t="s">
        <v>758</v>
      </c>
    </row>
    <row r="69" spans="2:8">
      <c r="B69" s="814"/>
      <c r="C69" s="821"/>
      <c r="D69" s="817"/>
      <c r="E69" s="811"/>
      <c r="F69" s="806"/>
      <c r="G69" s="477" t="s">
        <v>749</v>
      </c>
      <c r="H69" s="476" t="s">
        <v>753</v>
      </c>
    </row>
    <row r="70" spans="2:8">
      <c r="B70" s="814"/>
      <c r="C70" s="821"/>
      <c r="D70" s="817"/>
      <c r="E70" s="811"/>
      <c r="F70" s="806"/>
      <c r="G70" s="477" t="s">
        <v>750</v>
      </c>
      <c r="H70" s="476" t="s">
        <v>760</v>
      </c>
    </row>
    <row r="71" spans="2:8">
      <c r="B71" s="814"/>
      <c r="C71" s="821"/>
      <c r="D71" s="817"/>
      <c r="E71" s="811"/>
      <c r="F71" s="806"/>
      <c r="G71" s="477" t="s">
        <v>751</v>
      </c>
      <c r="H71" s="476" t="s">
        <v>754</v>
      </c>
    </row>
    <row r="72" spans="2:8">
      <c r="B72" s="814"/>
      <c r="C72" s="821"/>
      <c r="D72" s="817"/>
      <c r="E72" s="811"/>
      <c r="F72" s="806"/>
      <c r="G72" s="477" t="s">
        <v>752</v>
      </c>
      <c r="H72" s="476" t="s">
        <v>755</v>
      </c>
    </row>
    <row r="73" spans="2:8">
      <c r="B73" s="814"/>
      <c r="C73" s="821"/>
      <c r="D73" s="817"/>
      <c r="E73" s="811"/>
      <c r="F73" s="806"/>
      <c r="G73" s="477" t="s">
        <v>790</v>
      </c>
      <c r="H73" s="476" t="s">
        <v>791</v>
      </c>
    </row>
    <row r="74" spans="2:8">
      <c r="B74" s="814"/>
      <c r="C74" s="821"/>
      <c r="D74" s="817"/>
      <c r="E74" s="811"/>
      <c r="F74" s="805"/>
      <c r="G74" s="477"/>
      <c r="H74" s="553" t="s">
        <v>761</v>
      </c>
    </row>
    <row r="75" spans="2:8">
      <c r="B75" s="814"/>
      <c r="C75" s="821"/>
      <c r="D75" s="817"/>
      <c r="E75" s="811"/>
      <c r="F75" s="804" t="s">
        <v>350</v>
      </c>
      <c r="G75" s="477" t="s">
        <v>762</v>
      </c>
      <c r="H75" s="553" t="s">
        <v>763</v>
      </c>
    </row>
    <row r="76" spans="2:8">
      <c r="B76" s="814"/>
      <c r="C76" s="821"/>
      <c r="D76" s="817"/>
      <c r="E76" s="811"/>
      <c r="F76" s="805"/>
      <c r="G76" s="477"/>
      <c r="H76" s="553" t="s">
        <v>764</v>
      </c>
    </row>
    <row r="77" spans="2:8">
      <c r="B77" s="814"/>
      <c r="C77" s="821"/>
      <c r="D77" s="817"/>
      <c r="E77" s="811"/>
      <c r="F77" s="803" t="s">
        <v>730</v>
      </c>
      <c r="G77" s="477"/>
      <c r="H77" s="553" t="s">
        <v>732</v>
      </c>
    </row>
    <row r="78" spans="2:8">
      <c r="B78" s="814"/>
      <c r="C78" s="821"/>
      <c r="D78" s="817"/>
      <c r="E78" s="811"/>
      <c r="F78" s="803"/>
      <c r="G78" s="477" t="s">
        <v>799</v>
      </c>
      <c r="H78" s="553" t="s">
        <v>796</v>
      </c>
    </row>
    <row r="79" spans="2:8">
      <c r="B79" s="814"/>
      <c r="C79" s="821"/>
      <c r="D79" s="817"/>
      <c r="E79" s="811"/>
      <c r="F79" s="803"/>
      <c r="G79" s="477" t="s">
        <v>731</v>
      </c>
      <c r="H79" s="476" t="s">
        <v>733</v>
      </c>
    </row>
    <row r="80" spans="2:8">
      <c r="B80" s="814"/>
      <c r="C80" s="821"/>
      <c r="D80" s="817"/>
      <c r="E80" s="811"/>
      <c r="F80" s="477" t="s">
        <v>778</v>
      </c>
      <c r="G80" s="477" t="s">
        <v>792</v>
      </c>
      <c r="H80" s="476" t="s">
        <v>793</v>
      </c>
    </row>
    <row r="81" spans="2:8">
      <c r="B81" s="814"/>
      <c r="C81" s="821"/>
      <c r="D81" s="817"/>
      <c r="E81" s="811"/>
      <c r="F81" s="477" t="s">
        <v>339</v>
      </c>
      <c r="G81" s="477" t="s">
        <v>797</v>
      </c>
      <c r="H81" s="553" t="s">
        <v>796</v>
      </c>
    </row>
    <row r="82" spans="2:8">
      <c r="B82" s="815"/>
      <c r="C82" s="822"/>
      <c r="D82" s="818"/>
      <c r="E82" s="812"/>
      <c r="F82" s="477" t="s">
        <v>600</v>
      </c>
      <c r="G82" s="477" t="s">
        <v>798</v>
      </c>
      <c r="H82" s="553" t="s">
        <v>796</v>
      </c>
    </row>
    <row r="83" spans="2:8">
      <c r="B83" s="813">
        <v>2027</v>
      </c>
      <c r="C83" s="813" t="s">
        <v>800</v>
      </c>
      <c r="D83" s="816">
        <v>46261</v>
      </c>
      <c r="E83" s="810" t="s">
        <v>808</v>
      </c>
      <c r="F83" s="800" t="s">
        <v>17</v>
      </c>
      <c r="G83" s="801" t="s">
        <v>805</v>
      </c>
      <c r="H83" s="802" t="s">
        <v>806</v>
      </c>
    </row>
    <row r="84" spans="2:8">
      <c r="B84" s="814"/>
      <c r="C84" s="814"/>
      <c r="D84" s="821"/>
      <c r="E84" s="811"/>
      <c r="F84" s="800" t="s">
        <v>163</v>
      </c>
      <c r="G84" s="801" t="s">
        <v>801</v>
      </c>
      <c r="H84" s="802" t="s">
        <v>802</v>
      </c>
    </row>
    <row r="85" spans="2:8">
      <c r="B85" s="815"/>
      <c r="C85" s="815"/>
      <c r="D85" s="822"/>
      <c r="E85" s="812"/>
      <c r="F85" s="477" t="s">
        <v>712</v>
      </c>
      <c r="G85" s="477" t="s">
        <v>348</v>
      </c>
      <c r="H85" s="553" t="s">
        <v>807</v>
      </c>
    </row>
    <row r="86" spans="2:8">
      <c r="B86" s="470"/>
      <c r="C86" s="470"/>
      <c r="D86" s="470"/>
      <c r="E86" s="476"/>
      <c r="F86" s="477"/>
      <c r="G86" s="477"/>
      <c r="H86" s="476"/>
    </row>
    <row r="87" spans="2:8">
      <c r="B87" s="470"/>
      <c r="C87" s="470"/>
      <c r="D87" s="470"/>
      <c r="E87" s="476"/>
      <c r="F87" s="477"/>
      <c r="G87" s="477"/>
      <c r="H87" s="476"/>
    </row>
    <row r="88" spans="2:8">
      <c r="B88" s="470"/>
      <c r="C88" s="470"/>
      <c r="D88" s="470"/>
      <c r="E88" s="476"/>
      <c r="F88" s="477"/>
      <c r="G88" s="477"/>
      <c r="H88" s="476"/>
    </row>
    <row r="89" spans="2:8">
      <c r="B89" s="470"/>
      <c r="C89" s="470"/>
      <c r="D89" s="470"/>
      <c r="E89" s="476"/>
      <c r="F89" s="477"/>
      <c r="G89" s="477"/>
      <c r="H89" s="476"/>
    </row>
  </sheetData>
  <mergeCells count="39">
    <mergeCell ref="E83:E85"/>
    <mergeCell ref="D83:D85"/>
    <mergeCell ref="C83:C85"/>
    <mergeCell ref="B83:B85"/>
    <mergeCell ref="B20:B31"/>
    <mergeCell ref="C20:C31"/>
    <mergeCell ref="D20:D31"/>
    <mergeCell ref="E20:E31"/>
    <mergeCell ref="E32:E37"/>
    <mergeCell ref="D32:D37"/>
    <mergeCell ref="C32:C37"/>
    <mergeCell ref="B32:B37"/>
    <mergeCell ref="E58:E82"/>
    <mergeCell ref="D58:D82"/>
    <mergeCell ref="C58:C82"/>
    <mergeCell ref="B58:B82"/>
    <mergeCell ref="B6:B13"/>
    <mergeCell ref="C6:C13"/>
    <mergeCell ref="D6:D13"/>
    <mergeCell ref="E6:E13"/>
    <mergeCell ref="E14:E19"/>
    <mergeCell ref="D14:D19"/>
    <mergeCell ref="C14:C19"/>
    <mergeCell ref="B14:B19"/>
    <mergeCell ref="F46:F49"/>
    <mergeCell ref="E38:E57"/>
    <mergeCell ref="B38:B57"/>
    <mergeCell ref="C38:C57"/>
    <mergeCell ref="D38:D57"/>
    <mergeCell ref="F40:F42"/>
    <mergeCell ref="F38:F39"/>
    <mergeCell ref="F55:F56"/>
    <mergeCell ref="F44:F45"/>
    <mergeCell ref="F77:F79"/>
    <mergeCell ref="F58:F59"/>
    <mergeCell ref="F63:F67"/>
    <mergeCell ref="F68:F74"/>
    <mergeCell ref="F75:F76"/>
    <mergeCell ref="F61:F62"/>
  </mergeCells>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_2_9">
    <tabColor rgb="FFFFFF99"/>
  </sheetPr>
  <dimension ref="B1:L160"/>
  <sheetViews>
    <sheetView showGridLines="0" workbookViewId="0">
      <pane ySplit="10" topLeftCell="A11" activePane="bottomLeft" state="frozen"/>
      <selection pane="bottomLeft" activeCell="B3" sqref="B3"/>
    </sheetView>
  </sheetViews>
  <sheetFormatPr baseColWidth="10" defaultRowHeight="11.25"/>
  <cols>
    <col min="1" max="1" width="2.625" style="264" customWidth="1"/>
    <col min="2" max="2" width="35.625" style="264" customWidth="1"/>
    <col min="3" max="3" width="15.625" style="264" customWidth="1"/>
    <col min="4" max="4" width="15.625" style="277" customWidth="1"/>
    <col min="5" max="5" width="15.625" style="264" customWidth="1"/>
    <col min="6" max="6" width="26.5" style="264" customWidth="1"/>
    <col min="7" max="7" width="21.25" style="264" customWidth="1"/>
    <col min="8" max="11" width="15.625" style="264" customWidth="1"/>
    <col min="12" max="12" width="35.625" style="264" customWidth="1"/>
    <col min="13" max="251" width="11" style="264"/>
    <col min="252" max="252" width="22.5" style="264" customWidth="1"/>
    <col min="253" max="253" width="26.875" style="264" customWidth="1"/>
    <col min="254" max="254" width="14.875" style="264" customWidth="1"/>
    <col min="255" max="258" width="13.75" style="264" customWidth="1"/>
    <col min="259" max="267" width="12.5" style="264" customWidth="1"/>
    <col min="268" max="268" width="26.875" style="264" customWidth="1"/>
    <col min="269" max="507" width="11" style="264"/>
    <col min="508" max="508" width="22.5" style="264" customWidth="1"/>
    <col min="509" max="509" width="26.875" style="264" customWidth="1"/>
    <col min="510" max="510" width="14.875" style="264" customWidth="1"/>
    <col min="511" max="514" width="13.75" style="264" customWidth="1"/>
    <col min="515" max="523" width="12.5" style="264" customWidth="1"/>
    <col min="524" max="524" width="26.875" style="264" customWidth="1"/>
    <col min="525" max="763" width="11" style="264"/>
    <col min="764" max="764" width="22.5" style="264" customWidth="1"/>
    <col min="765" max="765" width="26.875" style="264" customWidth="1"/>
    <col min="766" max="766" width="14.875" style="264" customWidth="1"/>
    <col min="767" max="770" width="13.75" style="264" customWidth="1"/>
    <col min="771" max="779" width="12.5" style="264" customWidth="1"/>
    <col min="780" max="780" width="26.875" style="264" customWidth="1"/>
    <col min="781" max="1019" width="11" style="264"/>
    <col min="1020" max="1020" width="22.5" style="264" customWidth="1"/>
    <col min="1021" max="1021" width="26.875" style="264" customWidth="1"/>
    <col min="1022" max="1022" width="14.875" style="264" customWidth="1"/>
    <col min="1023" max="1026" width="13.75" style="264" customWidth="1"/>
    <col min="1027" max="1035" width="12.5" style="264" customWidth="1"/>
    <col min="1036" max="1036" width="26.875" style="264" customWidth="1"/>
    <col min="1037" max="1275" width="11" style="264"/>
    <col min="1276" max="1276" width="22.5" style="264" customWidth="1"/>
    <col min="1277" max="1277" width="26.875" style="264" customWidth="1"/>
    <col min="1278" max="1278" width="14.875" style="264" customWidth="1"/>
    <col min="1279" max="1282" width="13.75" style="264" customWidth="1"/>
    <col min="1283" max="1291" width="12.5" style="264" customWidth="1"/>
    <col min="1292" max="1292" width="26.875" style="264" customWidth="1"/>
    <col min="1293" max="1531" width="11" style="264"/>
    <col min="1532" max="1532" width="22.5" style="264" customWidth="1"/>
    <col min="1533" max="1533" width="26.875" style="264" customWidth="1"/>
    <col min="1534" max="1534" width="14.875" style="264" customWidth="1"/>
    <col min="1535" max="1538" width="13.75" style="264" customWidth="1"/>
    <col min="1539" max="1547" width="12.5" style="264" customWidth="1"/>
    <col min="1548" max="1548" width="26.875" style="264" customWidth="1"/>
    <col min="1549" max="1787" width="11" style="264"/>
    <col min="1788" max="1788" width="22.5" style="264" customWidth="1"/>
    <col min="1789" max="1789" width="26.875" style="264" customWidth="1"/>
    <col min="1790" max="1790" width="14.875" style="264" customWidth="1"/>
    <col min="1791" max="1794" width="13.75" style="264" customWidth="1"/>
    <col min="1795" max="1803" width="12.5" style="264" customWidth="1"/>
    <col min="1804" max="1804" width="26.875" style="264" customWidth="1"/>
    <col min="1805" max="2043" width="11" style="264"/>
    <col min="2044" max="2044" width="22.5" style="264" customWidth="1"/>
    <col min="2045" max="2045" width="26.875" style="264" customWidth="1"/>
    <col min="2046" max="2046" width="14.875" style="264" customWidth="1"/>
    <col min="2047" max="2050" width="13.75" style="264" customWidth="1"/>
    <col min="2051" max="2059" width="12.5" style="264" customWidth="1"/>
    <col min="2060" max="2060" width="26.875" style="264" customWidth="1"/>
    <col min="2061" max="2299" width="11" style="264"/>
    <col min="2300" max="2300" width="22.5" style="264" customWidth="1"/>
    <col min="2301" max="2301" width="26.875" style="264" customWidth="1"/>
    <col min="2302" max="2302" width="14.875" style="264" customWidth="1"/>
    <col min="2303" max="2306" width="13.75" style="264" customWidth="1"/>
    <col min="2307" max="2315" width="12.5" style="264" customWidth="1"/>
    <col min="2316" max="2316" width="26.875" style="264" customWidth="1"/>
    <col min="2317" max="2555" width="11" style="264"/>
    <col min="2556" max="2556" width="22.5" style="264" customWidth="1"/>
    <col min="2557" max="2557" width="26.875" style="264" customWidth="1"/>
    <col min="2558" max="2558" width="14.875" style="264" customWidth="1"/>
    <col min="2559" max="2562" width="13.75" style="264" customWidth="1"/>
    <col min="2563" max="2571" width="12.5" style="264" customWidth="1"/>
    <col min="2572" max="2572" width="26.875" style="264" customWidth="1"/>
    <col min="2573" max="2811" width="11" style="264"/>
    <col min="2812" max="2812" width="22.5" style="264" customWidth="1"/>
    <col min="2813" max="2813" width="26.875" style="264" customWidth="1"/>
    <col min="2814" max="2814" width="14.875" style="264" customWidth="1"/>
    <col min="2815" max="2818" width="13.75" style="264" customWidth="1"/>
    <col min="2819" max="2827" width="12.5" style="264" customWidth="1"/>
    <col min="2828" max="2828" width="26.875" style="264" customWidth="1"/>
    <col min="2829" max="3067" width="11" style="264"/>
    <col min="3068" max="3068" width="22.5" style="264" customWidth="1"/>
    <col min="3069" max="3069" width="26.875" style="264" customWidth="1"/>
    <col min="3070" max="3070" width="14.875" style="264" customWidth="1"/>
    <col min="3071" max="3074" width="13.75" style="264" customWidth="1"/>
    <col min="3075" max="3083" width="12.5" style="264" customWidth="1"/>
    <col min="3084" max="3084" width="26.875" style="264" customWidth="1"/>
    <col min="3085" max="3323" width="11" style="264"/>
    <col min="3324" max="3324" width="22.5" style="264" customWidth="1"/>
    <col min="3325" max="3325" width="26.875" style="264" customWidth="1"/>
    <col min="3326" max="3326" width="14.875" style="264" customWidth="1"/>
    <col min="3327" max="3330" width="13.75" style="264" customWidth="1"/>
    <col min="3331" max="3339" width="12.5" style="264" customWidth="1"/>
    <col min="3340" max="3340" width="26.875" style="264" customWidth="1"/>
    <col min="3341" max="3579" width="11" style="264"/>
    <col min="3580" max="3580" width="22.5" style="264" customWidth="1"/>
    <col min="3581" max="3581" width="26.875" style="264" customWidth="1"/>
    <col min="3582" max="3582" width="14.875" style="264" customWidth="1"/>
    <col min="3583" max="3586" width="13.75" style="264" customWidth="1"/>
    <col min="3587" max="3595" width="12.5" style="264" customWidth="1"/>
    <col min="3596" max="3596" width="26.875" style="264" customWidth="1"/>
    <col min="3597" max="3835" width="11" style="264"/>
    <col min="3836" max="3836" width="22.5" style="264" customWidth="1"/>
    <col min="3837" max="3837" width="26.875" style="264" customWidth="1"/>
    <col min="3838" max="3838" width="14.875" style="264" customWidth="1"/>
    <col min="3839" max="3842" width="13.75" style="264" customWidth="1"/>
    <col min="3843" max="3851" width="12.5" style="264" customWidth="1"/>
    <col min="3852" max="3852" width="26.875" style="264" customWidth="1"/>
    <col min="3853" max="4091" width="11" style="264"/>
    <col min="4092" max="4092" width="22.5" style="264" customWidth="1"/>
    <col min="4093" max="4093" width="26.875" style="264" customWidth="1"/>
    <col min="4094" max="4094" width="14.875" style="264" customWidth="1"/>
    <col min="4095" max="4098" width="13.75" style="264" customWidth="1"/>
    <col min="4099" max="4107" width="12.5" style="264" customWidth="1"/>
    <col min="4108" max="4108" width="26.875" style="264" customWidth="1"/>
    <col min="4109" max="4347" width="11" style="264"/>
    <col min="4348" max="4348" width="22.5" style="264" customWidth="1"/>
    <col min="4349" max="4349" width="26.875" style="264" customWidth="1"/>
    <col min="4350" max="4350" width="14.875" style="264" customWidth="1"/>
    <col min="4351" max="4354" width="13.75" style="264" customWidth="1"/>
    <col min="4355" max="4363" width="12.5" style="264" customWidth="1"/>
    <col min="4364" max="4364" width="26.875" style="264" customWidth="1"/>
    <col min="4365" max="4603" width="11" style="264"/>
    <col min="4604" max="4604" width="22.5" style="264" customWidth="1"/>
    <col min="4605" max="4605" width="26.875" style="264" customWidth="1"/>
    <col min="4606" max="4606" width="14.875" style="264" customWidth="1"/>
    <col min="4607" max="4610" width="13.75" style="264" customWidth="1"/>
    <col min="4611" max="4619" width="12.5" style="264" customWidth="1"/>
    <col min="4620" max="4620" width="26.875" style="264" customWidth="1"/>
    <col min="4621" max="4859" width="11" style="264"/>
    <col min="4860" max="4860" width="22.5" style="264" customWidth="1"/>
    <col min="4861" max="4861" width="26.875" style="264" customWidth="1"/>
    <col min="4862" max="4862" width="14.875" style="264" customWidth="1"/>
    <col min="4863" max="4866" width="13.75" style="264" customWidth="1"/>
    <col min="4867" max="4875" width="12.5" style="264" customWidth="1"/>
    <col min="4876" max="4876" width="26.875" style="264" customWidth="1"/>
    <col min="4877" max="5115" width="11" style="264"/>
    <col min="5116" max="5116" width="22.5" style="264" customWidth="1"/>
    <col min="5117" max="5117" width="26.875" style="264" customWidth="1"/>
    <col min="5118" max="5118" width="14.875" style="264" customWidth="1"/>
    <col min="5119" max="5122" width="13.75" style="264" customWidth="1"/>
    <col min="5123" max="5131" width="12.5" style="264" customWidth="1"/>
    <col min="5132" max="5132" width="26.875" style="264" customWidth="1"/>
    <col min="5133" max="5371" width="11" style="264"/>
    <col min="5372" max="5372" width="22.5" style="264" customWidth="1"/>
    <col min="5373" max="5373" width="26.875" style="264" customWidth="1"/>
    <col min="5374" max="5374" width="14.875" style="264" customWidth="1"/>
    <col min="5375" max="5378" width="13.75" style="264" customWidth="1"/>
    <col min="5379" max="5387" width="12.5" style="264" customWidth="1"/>
    <col min="5388" max="5388" width="26.875" style="264" customWidth="1"/>
    <col min="5389" max="5627" width="11" style="264"/>
    <col min="5628" max="5628" width="22.5" style="264" customWidth="1"/>
    <col min="5629" max="5629" width="26.875" style="264" customWidth="1"/>
    <col min="5630" max="5630" width="14.875" style="264" customWidth="1"/>
    <col min="5631" max="5634" width="13.75" style="264" customWidth="1"/>
    <col min="5635" max="5643" width="12.5" style="264" customWidth="1"/>
    <col min="5644" max="5644" width="26.875" style="264" customWidth="1"/>
    <col min="5645" max="5883" width="11" style="264"/>
    <col min="5884" max="5884" width="22.5" style="264" customWidth="1"/>
    <col min="5885" max="5885" width="26.875" style="264" customWidth="1"/>
    <col min="5886" max="5886" width="14.875" style="264" customWidth="1"/>
    <col min="5887" max="5890" width="13.75" style="264" customWidth="1"/>
    <col min="5891" max="5899" width="12.5" style="264" customWidth="1"/>
    <col min="5900" max="5900" width="26.875" style="264" customWidth="1"/>
    <col min="5901" max="6139" width="11" style="264"/>
    <col min="6140" max="6140" width="22.5" style="264" customWidth="1"/>
    <col min="6141" max="6141" width="26.875" style="264" customWidth="1"/>
    <col min="6142" max="6142" width="14.875" style="264" customWidth="1"/>
    <col min="6143" max="6146" width="13.75" style="264" customWidth="1"/>
    <col min="6147" max="6155" width="12.5" style="264" customWidth="1"/>
    <col min="6156" max="6156" width="26.875" style="264" customWidth="1"/>
    <col min="6157" max="6395" width="11" style="264"/>
    <col min="6396" max="6396" width="22.5" style="264" customWidth="1"/>
    <col min="6397" max="6397" width="26.875" style="264" customWidth="1"/>
    <col min="6398" max="6398" width="14.875" style="264" customWidth="1"/>
    <col min="6399" max="6402" width="13.75" style="264" customWidth="1"/>
    <col min="6403" max="6411" width="12.5" style="264" customWidth="1"/>
    <col min="6412" max="6412" width="26.875" style="264" customWidth="1"/>
    <col min="6413" max="6651" width="11" style="264"/>
    <col min="6652" max="6652" width="22.5" style="264" customWidth="1"/>
    <col min="6653" max="6653" width="26.875" style="264" customWidth="1"/>
    <col min="6654" max="6654" width="14.875" style="264" customWidth="1"/>
    <col min="6655" max="6658" width="13.75" style="264" customWidth="1"/>
    <col min="6659" max="6667" width="12.5" style="264" customWidth="1"/>
    <col min="6668" max="6668" width="26.875" style="264" customWidth="1"/>
    <col min="6669" max="6907" width="11" style="264"/>
    <col min="6908" max="6908" width="22.5" style="264" customWidth="1"/>
    <col min="6909" max="6909" width="26.875" style="264" customWidth="1"/>
    <col min="6910" max="6910" width="14.875" style="264" customWidth="1"/>
    <col min="6911" max="6914" width="13.75" style="264" customWidth="1"/>
    <col min="6915" max="6923" width="12.5" style="264" customWidth="1"/>
    <col min="6924" max="6924" width="26.875" style="264" customWidth="1"/>
    <col min="6925" max="7163" width="11" style="264"/>
    <col min="7164" max="7164" width="22.5" style="264" customWidth="1"/>
    <col min="7165" max="7165" width="26.875" style="264" customWidth="1"/>
    <col min="7166" max="7166" width="14.875" style="264" customWidth="1"/>
    <col min="7167" max="7170" width="13.75" style="264" customWidth="1"/>
    <col min="7171" max="7179" width="12.5" style="264" customWidth="1"/>
    <col min="7180" max="7180" width="26.875" style="264" customWidth="1"/>
    <col min="7181" max="7419" width="11" style="264"/>
    <col min="7420" max="7420" width="22.5" style="264" customWidth="1"/>
    <col min="7421" max="7421" width="26.875" style="264" customWidth="1"/>
    <col min="7422" max="7422" width="14.875" style="264" customWidth="1"/>
    <col min="7423" max="7426" width="13.75" style="264" customWidth="1"/>
    <col min="7427" max="7435" width="12.5" style="264" customWidth="1"/>
    <col min="7436" max="7436" width="26.875" style="264" customWidth="1"/>
    <col min="7437" max="7675" width="11" style="264"/>
    <col min="7676" max="7676" width="22.5" style="264" customWidth="1"/>
    <col min="7677" max="7677" width="26.875" style="264" customWidth="1"/>
    <col min="7678" max="7678" width="14.875" style="264" customWidth="1"/>
    <col min="7679" max="7682" width="13.75" style="264" customWidth="1"/>
    <col min="7683" max="7691" width="12.5" style="264" customWidth="1"/>
    <col min="7692" max="7692" width="26.875" style="264" customWidth="1"/>
    <col min="7693" max="7931" width="11" style="264"/>
    <col min="7932" max="7932" width="22.5" style="264" customWidth="1"/>
    <col min="7933" max="7933" width="26.875" style="264" customWidth="1"/>
    <col min="7934" max="7934" width="14.875" style="264" customWidth="1"/>
    <col min="7935" max="7938" width="13.75" style="264" customWidth="1"/>
    <col min="7939" max="7947" width="12.5" style="264" customWidth="1"/>
    <col min="7948" max="7948" width="26.875" style="264" customWidth="1"/>
    <col min="7949" max="8187" width="11" style="264"/>
    <col min="8188" max="8188" width="22.5" style="264" customWidth="1"/>
    <col min="8189" max="8189" width="26.875" style="264" customWidth="1"/>
    <col min="8190" max="8190" width="14.875" style="264" customWidth="1"/>
    <col min="8191" max="8194" width="13.75" style="264" customWidth="1"/>
    <col min="8195" max="8203" width="12.5" style="264" customWidth="1"/>
    <col min="8204" max="8204" width="26.875" style="264" customWidth="1"/>
    <col min="8205" max="8443" width="11" style="264"/>
    <col min="8444" max="8444" width="22.5" style="264" customWidth="1"/>
    <col min="8445" max="8445" width="26.875" style="264" customWidth="1"/>
    <col min="8446" max="8446" width="14.875" style="264" customWidth="1"/>
    <col min="8447" max="8450" width="13.75" style="264" customWidth="1"/>
    <col min="8451" max="8459" width="12.5" style="264" customWidth="1"/>
    <col min="8460" max="8460" width="26.875" style="264" customWidth="1"/>
    <col min="8461" max="8699" width="11" style="264"/>
    <col min="8700" max="8700" width="22.5" style="264" customWidth="1"/>
    <col min="8701" max="8701" width="26.875" style="264" customWidth="1"/>
    <col min="8702" max="8702" width="14.875" style="264" customWidth="1"/>
    <col min="8703" max="8706" width="13.75" style="264" customWidth="1"/>
    <col min="8707" max="8715" width="12.5" style="264" customWidth="1"/>
    <col min="8716" max="8716" width="26.875" style="264" customWidth="1"/>
    <col min="8717" max="8955" width="11" style="264"/>
    <col min="8956" max="8956" width="22.5" style="264" customWidth="1"/>
    <col min="8957" max="8957" width="26.875" style="264" customWidth="1"/>
    <col min="8958" max="8958" width="14.875" style="264" customWidth="1"/>
    <col min="8959" max="8962" width="13.75" style="264" customWidth="1"/>
    <col min="8963" max="8971" width="12.5" style="264" customWidth="1"/>
    <col min="8972" max="8972" width="26.875" style="264" customWidth="1"/>
    <col min="8973" max="9211" width="11" style="264"/>
    <col min="9212" max="9212" width="22.5" style="264" customWidth="1"/>
    <col min="9213" max="9213" width="26.875" style="264" customWidth="1"/>
    <col min="9214" max="9214" width="14.875" style="264" customWidth="1"/>
    <col min="9215" max="9218" width="13.75" style="264" customWidth="1"/>
    <col min="9219" max="9227" width="12.5" style="264" customWidth="1"/>
    <col min="9228" max="9228" width="26.875" style="264" customWidth="1"/>
    <col min="9229" max="9467" width="11" style="264"/>
    <col min="9468" max="9468" width="22.5" style="264" customWidth="1"/>
    <col min="9469" max="9469" width="26.875" style="264" customWidth="1"/>
    <col min="9470" max="9470" width="14.875" style="264" customWidth="1"/>
    <col min="9471" max="9474" width="13.75" style="264" customWidth="1"/>
    <col min="9475" max="9483" width="12.5" style="264" customWidth="1"/>
    <col min="9484" max="9484" width="26.875" style="264" customWidth="1"/>
    <col min="9485" max="9723" width="11" style="264"/>
    <col min="9724" max="9724" width="22.5" style="264" customWidth="1"/>
    <col min="9725" max="9725" width="26.875" style="264" customWidth="1"/>
    <col min="9726" max="9726" width="14.875" style="264" customWidth="1"/>
    <col min="9727" max="9730" width="13.75" style="264" customWidth="1"/>
    <col min="9731" max="9739" width="12.5" style="264" customWidth="1"/>
    <col min="9740" max="9740" width="26.875" style="264" customWidth="1"/>
    <col min="9741" max="9979" width="11" style="264"/>
    <col min="9980" max="9980" width="22.5" style="264" customWidth="1"/>
    <col min="9981" max="9981" width="26.875" style="264" customWidth="1"/>
    <col min="9982" max="9982" width="14.875" style="264" customWidth="1"/>
    <col min="9983" max="9986" width="13.75" style="264" customWidth="1"/>
    <col min="9987" max="9995" width="12.5" style="264" customWidth="1"/>
    <col min="9996" max="9996" width="26.875" style="264" customWidth="1"/>
    <col min="9997" max="10235" width="11" style="264"/>
    <col min="10236" max="10236" width="22.5" style="264" customWidth="1"/>
    <col min="10237" max="10237" width="26.875" style="264" customWidth="1"/>
    <col min="10238" max="10238" width="14.875" style="264" customWidth="1"/>
    <col min="10239" max="10242" width="13.75" style="264" customWidth="1"/>
    <col min="10243" max="10251" width="12.5" style="264" customWidth="1"/>
    <col min="10252" max="10252" width="26.875" style="264" customWidth="1"/>
    <col min="10253" max="10491" width="11" style="264"/>
    <col min="10492" max="10492" width="22.5" style="264" customWidth="1"/>
    <col min="10493" max="10493" width="26.875" style="264" customWidth="1"/>
    <col min="10494" max="10494" width="14.875" style="264" customWidth="1"/>
    <col min="10495" max="10498" width="13.75" style="264" customWidth="1"/>
    <col min="10499" max="10507" width="12.5" style="264" customWidth="1"/>
    <col min="10508" max="10508" width="26.875" style="264" customWidth="1"/>
    <col min="10509" max="10747" width="11" style="264"/>
    <col min="10748" max="10748" width="22.5" style="264" customWidth="1"/>
    <col min="10749" max="10749" width="26.875" style="264" customWidth="1"/>
    <col min="10750" max="10750" width="14.875" style="264" customWidth="1"/>
    <col min="10751" max="10754" width="13.75" style="264" customWidth="1"/>
    <col min="10755" max="10763" width="12.5" style="264" customWidth="1"/>
    <col min="10764" max="10764" width="26.875" style="264" customWidth="1"/>
    <col min="10765" max="11003" width="11" style="264"/>
    <col min="11004" max="11004" width="22.5" style="264" customWidth="1"/>
    <col min="11005" max="11005" width="26.875" style="264" customWidth="1"/>
    <col min="11006" max="11006" width="14.875" style="264" customWidth="1"/>
    <col min="11007" max="11010" width="13.75" style="264" customWidth="1"/>
    <col min="11011" max="11019" width="12.5" style="264" customWidth="1"/>
    <col min="11020" max="11020" width="26.875" style="264" customWidth="1"/>
    <col min="11021" max="11259" width="11" style="264"/>
    <col min="11260" max="11260" width="22.5" style="264" customWidth="1"/>
    <col min="11261" max="11261" width="26.875" style="264" customWidth="1"/>
    <col min="11262" max="11262" width="14.875" style="264" customWidth="1"/>
    <col min="11263" max="11266" width="13.75" style="264" customWidth="1"/>
    <col min="11267" max="11275" width="12.5" style="264" customWidth="1"/>
    <col min="11276" max="11276" width="26.875" style="264" customWidth="1"/>
    <col min="11277" max="11515" width="11" style="264"/>
    <col min="11516" max="11516" width="22.5" style="264" customWidth="1"/>
    <col min="11517" max="11517" width="26.875" style="264" customWidth="1"/>
    <col min="11518" max="11518" width="14.875" style="264" customWidth="1"/>
    <col min="11519" max="11522" width="13.75" style="264" customWidth="1"/>
    <col min="11523" max="11531" width="12.5" style="264" customWidth="1"/>
    <col min="11532" max="11532" width="26.875" style="264" customWidth="1"/>
    <col min="11533" max="11771" width="11" style="264"/>
    <col min="11772" max="11772" width="22.5" style="264" customWidth="1"/>
    <col min="11773" max="11773" width="26.875" style="264" customWidth="1"/>
    <col min="11774" max="11774" width="14.875" style="264" customWidth="1"/>
    <col min="11775" max="11778" width="13.75" style="264" customWidth="1"/>
    <col min="11779" max="11787" width="12.5" style="264" customWidth="1"/>
    <col min="11788" max="11788" width="26.875" style="264" customWidth="1"/>
    <col min="11789" max="12027" width="11" style="264"/>
    <col min="12028" max="12028" width="22.5" style="264" customWidth="1"/>
    <col min="12029" max="12029" width="26.875" style="264" customWidth="1"/>
    <col min="12030" max="12030" width="14.875" style="264" customWidth="1"/>
    <col min="12031" max="12034" width="13.75" style="264" customWidth="1"/>
    <col min="12035" max="12043" width="12.5" style="264" customWidth="1"/>
    <col min="12044" max="12044" width="26.875" style="264" customWidth="1"/>
    <col min="12045" max="12283" width="11" style="264"/>
    <col min="12284" max="12284" width="22.5" style="264" customWidth="1"/>
    <col min="12285" max="12285" width="26.875" style="264" customWidth="1"/>
    <col min="12286" max="12286" width="14.875" style="264" customWidth="1"/>
    <col min="12287" max="12290" width="13.75" style="264" customWidth="1"/>
    <col min="12291" max="12299" width="12.5" style="264" customWidth="1"/>
    <col min="12300" max="12300" width="26.875" style="264" customWidth="1"/>
    <col min="12301" max="12539" width="11" style="264"/>
    <col min="12540" max="12540" width="22.5" style="264" customWidth="1"/>
    <col min="12541" max="12541" width="26.875" style="264" customWidth="1"/>
    <col min="12542" max="12542" width="14.875" style="264" customWidth="1"/>
    <col min="12543" max="12546" width="13.75" style="264" customWidth="1"/>
    <col min="12547" max="12555" width="12.5" style="264" customWidth="1"/>
    <col min="12556" max="12556" width="26.875" style="264" customWidth="1"/>
    <col min="12557" max="12795" width="11" style="264"/>
    <col min="12796" max="12796" width="22.5" style="264" customWidth="1"/>
    <col min="12797" max="12797" width="26.875" style="264" customWidth="1"/>
    <col min="12798" max="12798" width="14.875" style="264" customWidth="1"/>
    <col min="12799" max="12802" width="13.75" style="264" customWidth="1"/>
    <col min="12803" max="12811" width="12.5" style="264" customWidth="1"/>
    <col min="12812" max="12812" width="26.875" style="264" customWidth="1"/>
    <col min="12813" max="13051" width="11" style="264"/>
    <col min="13052" max="13052" width="22.5" style="264" customWidth="1"/>
    <col min="13053" max="13053" width="26.875" style="264" customWidth="1"/>
    <col min="13054" max="13054" width="14.875" style="264" customWidth="1"/>
    <col min="13055" max="13058" width="13.75" style="264" customWidth="1"/>
    <col min="13059" max="13067" width="12.5" style="264" customWidth="1"/>
    <col min="13068" max="13068" width="26.875" style="264" customWidth="1"/>
    <col min="13069" max="13307" width="11" style="264"/>
    <col min="13308" max="13308" width="22.5" style="264" customWidth="1"/>
    <col min="13309" max="13309" width="26.875" style="264" customWidth="1"/>
    <col min="13310" max="13310" width="14.875" style="264" customWidth="1"/>
    <col min="13311" max="13314" width="13.75" style="264" customWidth="1"/>
    <col min="13315" max="13323" width="12.5" style="264" customWidth="1"/>
    <col min="13324" max="13324" width="26.875" style="264" customWidth="1"/>
    <col min="13325" max="13563" width="11" style="264"/>
    <col min="13564" max="13564" width="22.5" style="264" customWidth="1"/>
    <col min="13565" max="13565" width="26.875" style="264" customWidth="1"/>
    <col min="13566" max="13566" width="14.875" style="264" customWidth="1"/>
    <col min="13567" max="13570" width="13.75" style="264" customWidth="1"/>
    <col min="13571" max="13579" width="12.5" style="264" customWidth="1"/>
    <col min="13580" max="13580" width="26.875" style="264" customWidth="1"/>
    <col min="13581" max="13819" width="11" style="264"/>
    <col min="13820" max="13820" width="22.5" style="264" customWidth="1"/>
    <col min="13821" max="13821" width="26.875" style="264" customWidth="1"/>
    <col min="13822" max="13822" width="14.875" style="264" customWidth="1"/>
    <col min="13823" max="13826" width="13.75" style="264" customWidth="1"/>
    <col min="13827" max="13835" width="12.5" style="264" customWidth="1"/>
    <col min="13836" max="13836" width="26.875" style="264" customWidth="1"/>
    <col min="13837" max="14075" width="11" style="264"/>
    <col min="14076" max="14076" width="22.5" style="264" customWidth="1"/>
    <col min="14077" max="14077" width="26.875" style="264" customWidth="1"/>
    <col min="14078" max="14078" width="14.875" style="264" customWidth="1"/>
    <col min="14079" max="14082" width="13.75" style="264" customWidth="1"/>
    <col min="14083" max="14091" width="12.5" style="264" customWidth="1"/>
    <col min="14092" max="14092" width="26.875" style="264" customWidth="1"/>
    <col min="14093" max="14331" width="11" style="264"/>
    <col min="14332" max="14332" width="22.5" style="264" customWidth="1"/>
    <col min="14333" max="14333" width="26.875" style="264" customWidth="1"/>
    <col min="14334" max="14334" width="14.875" style="264" customWidth="1"/>
    <col min="14335" max="14338" width="13.75" style="264" customWidth="1"/>
    <col min="14339" max="14347" width="12.5" style="264" customWidth="1"/>
    <col min="14348" max="14348" width="26.875" style="264" customWidth="1"/>
    <col min="14349" max="14587" width="11" style="264"/>
    <col min="14588" max="14588" width="22.5" style="264" customWidth="1"/>
    <col min="14589" max="14589" width="26.875" style="264" customWidth="1"/>
    <col min="14590" max="14590" width="14.875" style="264" customWidth="1"/>
    <col min="14591" max="14594" width="13.75" style="264" customWidth="1"/>
    <col min="14595" max="14603" width="12.5" style="264" customWidth="1"/>
    <col min="14604" max="14604" width="26.875" style="264" customWidth="1"/>
    <col min="14605" max="14843" width="11" style="264"/>
    <col min="14844" max="14844" width="22.5" style="264" customWidth="1"/>
    <col min="14845" max="14845" width="26.875" style="264" customWidth="1"/>
    <col min="14846" max="14846" width="14.875" style="264" customWidth="1"/>
    <col min="14847" max="14850" width="13.75" style="264" customWidth="1"/>
    <col min="14851" max="14859" width="12.5" style="264" customWidth="1"/>
    <col min="14860" max="14860" width="26.875" style="264" customWidth="1"/>
    <col min="14861" max="15099" width="11" style="264"/>
    <col min="15100" max="15100" width="22.5" style="264" customWidth="1"/>
    <col min="15101" max="15101" width="26.875" style="264" customWidth="1"/>
    <col min="15102" max="15102" width="14.875" style="264" customWidth="1"/>
    <col min="15103" max="15106" width="13.75" style="264" customWidth="1"/>
    <col min="15107" max="15115" width="12.5" style="264" customWidth="1"/>
    <col min="15116" max="15116" width="26.875" style="264" customWidth="1"/>
    <col min="15117" max="15355" width="11" style="264"/>
    <col min="15356" max="15356" width="22.5" style="264" customWidth="1"/>
    <col min="15357" max="15357" width="26.875" style="264" customWidth="1"/>
    <col min="15358" max="15358" width="14.875" style="264" customWidth="1"/>
    <col min="15359" max="15362" width="13.75" style="264" customWidth="1"/>
    <col min="15363" max="15371" width="12.5" style="264" customWidth="1"/>
    <col min="15372" max="15372" width="26.875" style="264" customWidth="1"/>
    <col min="15373" max="15611" width="11" style="264"/>
    <col min="15612" max="15612" width="22.5" style="264" customWidth="1"/>
    <col min="15613" max="15613" width="26.875" style="264" customWidth="1"/>
    <col min="15614" max="15614" width="14.875" style="264" customWidth="1"/>
    <col min="15615" max="15618" width="13.75" style="264" customWidth="1"/>
    <col min="15619" max="15627" width="12.5" style="264" customWidth="1"/>
    <col min="15628" max="15628" width="26.875" style="264" customWidth="1"/>
    <col min="15629" max="15867" width="11" style="264"/>
    <col min="15868" max="15868" width="22.5" style="264" customWidth="1"/>
    <col min="15869" max="15869" width="26.875" style="264" customWidth="1"/>
    <col min="15870" max="15870" width="14.875" style="264" customWidth="1"/>
    <col min="15871" max="15874" width="13.75" style="264" customWidth="1"/>
    <col min="15875" max="15883" width="12.5" style="264" customWidth="1"/>
    <col min="15884" max="15884" width="26.875" style="264" customWidth="1"/>
    <col min="15885" max="16123" width="11" style="264"/>
    <col min="16124" max="16124" width="22.5" style="264" customWidth="1"/>
    <col min="16125" max="16125" width="26.875" style="264" customWidth="1"/>
    <col min="16126" max="16126" width="14.875" style="264" customWidth="1"/>
    <col min="16127" max="16130" width="13.75" style="264" customWidth="1"/>
    <col min="16131" max="16139" width="12.5" style="264" customWidth="1"/>
    <col min="16140" max="16140" width="26.875" style="264" customWidth="1"/>
    <col min="16141" max="16384" width="11" style="264"/>
  </cols>
  <sheetData>
    <row r="1" spans="2:12">
      <c r="B1" s="260"/>
      <c r="C1" s="261"/>
      <c r="D1" s="262"/>
      <c r="E1" s="261"/>
      <c r="F1" s="261"/>
      <c r="G1" s="261"/>
      <c r="H1" s="261"/>
      <c r="I1" s="261"/>
      <c r="J1" s="261"/>
      <c r="K1" s="261"/>
      <c r="L1" s="263"/>
    </row>
    <row r="2" spans="2:12" ht="15.75">
      <c r="B2" s="59" t="s">
        <v>438</v>
      </c>
      <c r="C2" s="261"/>
      <c r="D2" s="262"/>
      <c r="E2" s="261"/>
      <c r="F2" s="261"/>
      <c r="G2" s="261"/>
      <c r="H2" s="261"/>
      <c r="I2" s="261"/>
      <c r="J2" s="265"/>
      <c r="K2" s="265"/>
      <c r="L2" s="263"/>
    </row>
    <row r="3" spans="2:12" ht="15.75">
      <c r="B3" s="261"/>
      <c r="C3" s="261"/>
      <c r="D3" s="262"/>
      <c r="E3" s="261"/>
      <c r="F3" s="261"/>
      <c r="G3" s="261"/>
      <c r="H3" s="261"/>
      <c r="I3" s="261"/>
      <c r="J3" s="59"/>
      <c r="K3" s="59"/>
      <c r="L3" s="263"/>
    </row>
    <row r="4" spans="2:12" ht="67.5" customHeight="1">
      <c r="B4" s="261"/>
      <c r="C4" s="89" t="s">
        <v>433</v>
      </c>
      <c r="D4" s="99">
        <v>2021</v>
      </c>
      <c r="E4" s="101">
        <f>'A. Allgemeine Informationen'!C14-2</f>
        <v>2025</v>
      </c>
      <c r="F4" s="121"/>
      <c r="G4" s="829" t="s">
        <v>769</v>
      </c>
      <c r="H4" s="829"/>
      <c r="I4" s="829"/>
      <c r="J4" s="829"/>
      <c r="K4" s="261"/>
      <c r="L4" s="263"/>
    </row>
    <row r="5" spans="2:12" ht="15" customHeight="1">
      <c r="B5" s="261"/>
      <c r="C5" s="90" t="s">
        <v>120</v>
      </c>
      <c r="D5" s="100"/>
      <c r="E5" s="102"/>
      <c r="F5" s="121"/>
      <c r="G5" s="261"/>
      <c r="H5" s="261"/>
      <c r="I5" s="261"/>
      <c r="J5" s="261"/>
      <c r="K5" s="261"/>
      <c r="L5" s="263"/>
    </row>
    <row r="6" spans="2:12" ht="15" customHeight="1">
      <c r="B6" s="261"/>
      <c r="C6" s="90" t="s">
        <v>121</v>
      </c>
      <c r="D6" s="100"/>
      <c r="E6" s="102"/>
      <c r="F6" s="121"/>
      <c r="G6" s="261"/>
      <c r="H6" s="261"/>
      <c r="I6" s="261"/>
      <c r="J6" s="261"/>
      <c r="K6" s="261"/>
      <c r="L6" s="263"/>
    </row>
    <row r="7" spans="2:12" ht="24.95" customHeight="1">
      <c r="B7" s="261"/>
      <c r="C7" s="261"/>
      <c r="D7" s="266"/>
      <c r="E7" s="267"/>
      <c r="F7" s="261"/>
      <c r="G7" s="261"/>
      <c r="H7" s="261"/>
      <c r="I7" s="261"/>
      <c r="J7" s="261"/>
      <c r="K7" s="261"/>
      <c r="L7" s="263"/>
    </row>
    <row r="8" spans="2:12" ht="15" customHeight="1">
      <c r="B8" s="260"/>
      <c r="C8" s="268" t="s">
        <v>112</v>
      </c>
      <c r="D8" s="269">
        <f t="shared" ref="D8:I8" si="0">SUM(D11:D1000)</f>
        <v>0</v>
      </c>
      <c r="E8" s="270">
        <f t="shared" si="0"/>
        <v>0</v>
      </c>
      <c r="F8" s="271">
        <f t="shared" si="0"/>
        <v>0</v>
      </c>
      <c r="G8" s="271">
        <f t="shared" si="0"/>
        <v>0</v>
      </c>
      <c r="H8" s="270">
        <f t="shared" si="0"/>
        <v>0</v>
      </c>
      <c r="I8" s="270">
        <f t="shared" si="0"/>
        <v>0</v>
      </c>
      <c r="J8" s="262"/>
      <c r="K8" s="262"/>
      <c r="L8" s="272"/>
    </row>
    <row r="9" spans="2:12" ht="15" customHeight="1">
      <c r="B9" s="273"/>
      <c r="C9" s="94">
        <v>2021</v>
      </c>
      <c r="D9" s="112"/>
      <c r="E9" s="95" t="str">
        <f>'A. Allgemeine Informationen'!C14-2 &amp; " (Anpassung " &amp; 'A. Allgemeine Informationen'!C14 &amp; ")"</f>
        <v>2025 (Anpassung 2027)</v>
      </c>
      <c r="F9" s="95"/>
      <c r="G9" s="95"/>
      <c r="H9" s="95"/>
      <c r="I9" s="96"/>
      <c r="J9" s="274"/>
      <c r="K9" s="275"/>
      <c r="L9" s="263"/>
    </row>
    <row r="10" spans="2:12" s="276" customFormat="1" ht="129.75" customHeight="1">
      <c r="B10" s="392" t="s">
        <v>434</v>
      </c>
      <c r="C10" s="394" t="s">
        <v>113</v>
      </c>
      <c r="D10" s="395" t="s">
        <v>118</v>
      </c>
      <c r="E10" s="396" t="s">
        <v>118</v>
      </c>
      <c r="F10" s="396" t="s">
        <v>178</v>
      </c>
      <c r="G10" s="395" t="s">
        <v>114</v>
      </c>
      <c r="H10" s="395" t="s">
        <v>117</v>
      </c>
      <c r="I10" s="395" t="s">
        <v>115</v>
      </c>
      <c r="J10" s="397" t="s">
        <v>145</v>
      </c>
      <c r="K10" s="397" t="s">
        <v>119</v>
      </c>
      <c r="L10" s="392" t="s">
        <v>116</v>
      </c>
    </row>
    <row r="11" spans="2:12" ht="14.25">
      <c r="B11" s="111"/>
      <c r="C11" s="111"/>
      <c r="D11" s="747"/>
      <c r="E11" s="748"/>
      <c r="F11" s="748"/>
      <c r="G11" s="749"/>
      <c r="H11" s="750">
        <f>E11-G11</f>
        <v>0</v>
      </c>
      <c r="I11" s="751">
        <f>H11-D11</f>
        <v>0</v>
      </c>
      <c r="J11" s="752"/>
      <c r="K11" s="752"/>
      <c r="L11" s="111"/>
    </row>
    <row r="12" spans="2:12" ht="14.25">
      <c r="B12" s="111"/>
      <c r="C12" s="111"/>
      <c r="D12" s="747"/>
      <c r="E12" s="748"/>
      <c r="F12" s="748"/>
      <c r="G12" s="749"/>
      <c r="H12" s="750">
        <f t="shared" ref="H12:H160" si="1">E12-G12</f>
        <v>0</v>
      </c>
      <c r="I12" s="751">
        <f t="shared" ref="I12:I142" si="2">H12-D12</f>
        <v>0</v>
      </c>
      <c r="J12" s="752"/>
      <c r="K12" s="752"/>
      <c r="L12" s="111"/>
    </row>
    <row r="13" spans="2:12" ht="14.25">
      <c r="B13" s="111"/>
      <c r="C13" s="111"/>
      <c r="D13" s="747"/>
      <c r="E13" s="748"/>
      <c r="F13" s="748"/>
      <c r="G13" s="749"/>
      <c r="H13" s="750">
        <f t="shared" si="1"/>
        <v>0</v>
      </c>
      <c r="I13" s="751">
        <f t="shared" si="2"/>
        <v>0</v>
      </c>
      <c r="J13" s="752"/>
      <c r="K13" s="752"/>
      <c r="L13" s="111"/>
    </row>
    <row r="14" spans="2:12" ht="14.25">
      <c r="B14" s="111"/>
      <c r="C14" s="111"/>
      <c r="D14" s="747"/>
      <c r="E14" s="748"/>
      <c r="F14" s="748"/>
      <c r="G14" s="749"/>
      <c r="H14" s="750">
        <f t="shared" si="1"/>
        <v>0</v>
      </c>
      <c r="I14" s="751">
        <f t="shared" si="2"/>
        <v>0</v>
      </c>
      <c r="J14" s="752"/>
      <c r="K14" s="752"/>
      <c r="L14" s="111"/>
    </row>
    <row r="15" spans="2:12" ht="14.25">
      <c r="B15" s="111"/>
      <c r="C15" s="111"/>
      <c r="D15" s="747"/>
      <c r="E15" s="748"/>
      <c r="F15" s="748"/>
      <c r="G15" s="749"/>
      <c r="H15" s="750">
        <f t="shared" si="1"/>
        <v>0</v>
      </c>
      <c r="I15" s="751">
        <f t="shared" si="2"/>
        <v>0</v>
      </c>
      <c r="J15" s="752"/>
      <c r="K15" s="752"/>
      <c r="L15" s="111"/>
    </row>
    <row r="16" spans="2:12" ht="14.25">
      <c r="B16" s="111"/>
      <c r="C16" s="111"/>
      <c r="D16" s="747"/>
      <c r="E16" s="748"/>
      <c r="F16" s="748"/>
      <c r="G16" s="749"/>
      <c r="H16" s="750">
        <f t="shared" si="1"/>
        <v>0</v>
      </c>
      <c r="I16" s="751">
        <f t="shared" si="2"/>
        <v>0</v>
      </c>
      <c r="J16" s="752"/>
      <c r="K16" s="752"/>
      <c r="L16" s="111"/>
    </row>
    <row r="17" spans="2:12" ht="14.25">
      <c r="B17" s="111"/>
      <c r="C17" s="111"/>
      <c r="D17" s="747"/>
      <c r="E17" s="748"/>
      <c r="F17" s="748"/>
      <c r="G17" s="749"/>
      <c r="H17" s="750">
        <f t="shared" si="1"/>
        <v>0</v>
      </c>
      <c r="I17" s="751">
        <f t="shared" si="2"/>
        <v>0</v>
      </c>
      <c r="J17" s="752"/>
      <c r="K17" s="752"/>
      <c r="L17" s="111"/>
    </row>
    <row r="18" spans="2:12" ht="14.25">
      <c r="B18" s="111"/>
      <c r="C18" s="111"/>
      <c r="D18" s="747"/>
      <c r="E18" s="748"/>
      <c r="F18" s="748"/>
      <c r="G18" s="749"/>
      <c r="H18" s="750">
        <f t="shared" si="1"/>
        <v>0</v>
      </c>
      <c r="I18" s="751">
        <f t="shared" si="2"/>
        <v>0</v>
      </c>
      <c r="J18" s="752"/>
      <c r="K18" s="752"/>
      <c r="L18" s="111"/>
    </row>
    <row r="19" spans="2:12" ht="14.25">
      <c r="B19" s="111"/>
      <c r="C19" s="111"/>
      <c r="D19" s="747"/>
      <c r="E19" s="748"/>
      <c r="F19" s="748"/>
      <c r="G19" s="749"/>
      <c r="H19" s="750">
        <f t="shared" si="1"/>
        <v>0</v>
      </c>
      <c r="I19" s="751">
        <f t="shared" si="2"/>
        <v>0</v>
      </c>
      <c r="J19" s="752"/>
      <c r="K19" s="752"/>
      <c r="L19" s="111"/>
    </row>
    <row r="20" spans="2:12" ht="14.25">
      <c r="B20" s="111"/>
      <c r="C20" s="111"/>
      <c r="D20" s="747"/>
      <c r="E20" s="748"/>
      <c r="F20" s="748"/>
      <c r="G20" s="749"/>
      <c r="H20" s="750">
        <f t="shared" si="1"/>
        <v>0</v>
      </c>
      <c r="I20" s="751">
        <f t="shared" si="2"/>
        <v>0</v>
      </c>
      <c r="J20" s="752"/>
      <c r="K20" s="752"/>
      <c r="L20" s="111"/>
    </row>
    <row r="21" spans="2:12" ht="14.25">
      <c r="B21" s="111"/>
      <c r="C21" s="111"/>
      <c r="D21" s="747"/>
      <c r="E21" s="748"/>
      <c r="F21" s="748"/>
      <c r="G21" s="749"/>
      <c r="H21" s="750">
        <f t="shared" si="1"/>
        <v>0</v>
      </c>
      <c r="I21" s="751">
        <f t="shared" si="2"/>
        <v>0</v>
      </c>
      <c r="J21" s="752"/>
      <c r="K21" s="752"/>
      <c r="L21" s="111"/>
    </row>
    <row r="22" spans="2:12" ht="14.25">
      <c r="B22" s="111"/>
      <c r="C22" s="111"/>
      <c r="D22" s="747"/>
      <c r="E22" s="748"/>
      <c r="F22" s="748"/>
      <c r="G22" s="749"/>
      <c r="H22" s="750">
        <f t="shared" si="1"/>
        <v>0</v>
      </c>
      <c r="I22" s="751">
        <f t="shared" si="2"/>
        <v>0</v>
      </c>
      <c r="J22" s="752"/>
      <c r="K22" s="752"/>
      <c r="L22" s="111"/>
    </row>
    <row r="23" spans="2:12" ht="14.25">
      <c r="B23" s="111"/>
      <c r="C23" s="111"/>
      <c r="D23" s="747"/>
      <c r="E23" s="748"/>
      <c r="F23" s="748"/>
      <c r="G23" s="749"/>
      <c r="H23" s="750">
        <f t="shared" si="1"/>
        <v>0</v>
      </c>
      <c r="I23" s="751">
        <f t="shared" si="2"/>
        <v>0</v>
      </c>
      <c r="J23" s="752"/>
      <c r="K23" s="752"/>
      <c r="L23" s="111"/>
    </row>
    <row r="24" spans="2:12" ht="14.25">
      <c r="B24" s="111"/>
      <c r="C24" s="111"/>
      <c r="D24" s="747"/>
      <c r="E24" s="748"/>
      <c r="F24" s="748"/>
      <c r="G24" s="749"/>
      <c r="H24" s="750">
        <f t="shared" si="1"/>
        <v>0</v>
      </c>
      <c r="I24" s="751">
        <f t="shared" si="2"/>
        <v>0</v>
      </c>
      <c r="J24" s="752"/>
      <c r="K24" s="752"/>
      <c r="L24" s="111"/>
    </row>
    <row r="25" spans="2:12" ht="14.25">
      <c r="B25" s="111"/>
      <c r="C25" s="111"/>
      <c r="D25" s="747"/>
      <c r="E25" s="748"/>
      <c r="F25" s="748"/>
      <c r="G25" s="749"/>
      <c r="H25" s="750">
        <f t="shared" si="1"/>
        <v>0</v>
      </c>
      <c r="I25" s="751">
        <f t="shared" si="2"/>
        <v>0</v>
      </c>
      <c r="J25" s="752"/>
      <c r="K25" s="752"/>
      <c r="L25" s="111"/>
    </row>
    <row r="26" spans="2:12" ht="14.25">
      <c r="B26" s="111"/>
      <c r="C26" s="111"/>
      <c r="D26" s="747"/>
      <c r="E26" s="748"/>
      <c r="F26" s="748"/>
      <c r="G26" s="749"/>
      <c r="H26" s="750">
        <f t="shared" si="1"/>
        <v>0</v>
      </c>
      <c r="I26" s="751">
        <f t="shared" si="2"/>
        <v>0</v>
      </c>
      <c r="J26" s="752"/>
      <c r="K26" s="752"/>
      <c r="L26" s="111"/>
    </row>
    <row r="27" spans="2:12" ht="14.25">
      <c r="B27" s="111"/>
      <c r="C27" s="111"/>
      <c r="D27" s="747"/>
      <c r="E27" s="748"/>
      <c r="F27" s="748"/>
      <c r="G27" s="749"/>
      <c r="H27" s="750">
        <f t="shared" si="1"/>
        <v>0</v>
      </c>
      <c r="I27" s="751">
        <f t="shared" si="2"/>
        <v>0</v>
      </c>
      <c r="J27" s="752"/>
      <c r="K27" s="752"/>
      <c r="L27" s="111"/>
    </row>
    <row r="28" spans="2:12" ht="14.25">
      <c r="B28" s="111"/>
      <c r="C28" s="111"/>
      <c r="D28" s="747"/>
      <c r="E28" s="748"/>
      <c r="F28" s="748"/>
      <c r="G28" s="749"/>
      <c r="H28" s="750">
        <f t="shared" si="1"/>
        <v>0</v>
      </c>
      <c r="I28" s="751">
        <f t="shared" si="2"/>
        <v>0</v>
      </c>
      <c r="J28" s="752"/>
      <c r="K28" s="752"/>
      <c r="L28" s="111"/>
    </row>
    <row r="29" spans="2:12" ht="14.25">
      <c r="B29" s="111"/>
      <c r="C29" s="111"/>
      <c r="D29" s="747"/>
      <c r="E29" s="748"/>
      <c r="F29" s="748"/>
      <c r="G29" s="749"/>
      <c r="H29" s="750">
        <f t="shared" si="1"/>
        <v>0</v>
      </c>
      <c r="I29" s="751">
        <f t="shared" si="2"/>
        <v>0</v>
      </c>
      <c r="J29" s="752"/>
      <c r="K29" s="752"/>
      <c r="L29" s="111"/>
    </row>
    <row r="30" spans="2:12" ht="14.25">
      <c r="B30" s="111"/>
      <c r="C30" s="111"/>
      <c r="D30" s="747"/>
      <c r="E30" s="748"/>
      <c r="F30" s="748"/>
      <c r="G30" s="749"/>
      <c r="H30" s="750">
        <f t="shared" si="1"/>
        <v>0</v>
      </c>
      <c r="I30" s="751">
        <f t="shared" si="2"/>
        <v>0</v>
      </c>
      <c r="J30" s="752"/>
      <c r="K30" s="752"/>
      <c r="L30" s="111"/>
    </row>
    <row r="31" spans="2:12" ht="14.25">
      <c r="B31" s="111"/>
      <c r="C31" s="111"/>
      <c r="D31" s="747"/>
      <c r="E31" s="748"/>
      <c r="F31" s="748"/>
      <c r="G31" s="749"/>
      <c r="H31" s="750">
        <f t="shared" si="1"/>
        <v>0</v>
      </c>
      <c r="I31" s="751">
        <f t="shared" si="2"/>
        <v>0</v>
      </c>
      <c r="J31" s="752"/>
      <c r="K31" s="752"/>
      <c r="L31" s="111"/>
    </row>
    <row r="32" spans="2:12" ht="14.25">
      <c r="B32" s="111"/>
      <c r="C32" s="111"/>
      <c r="D32" s="747"/>
      <c r="E32" s="748"/>
      <c r="F32" s="748"/>
      <c r="G32" s="749"/>
      <c r="H32" s="750">
        <f t="shared" si="1"/>
        <v>0</v>
      </c>
      <c r="I32" s="751">
        <f t="shared" si="2"/>
        <v>0</v>
      </c>
      <c r="J32" s="752"/>
      <c r="K32" s="752"/>
      <c r="L32" s="111"/>
    </row>
    <row r="33" spans="2:12" ht="14.25">
      <c r="B33" s="111"/>
      <c r="C33" s="111"/>
      <c r="D33" s="747"/>
      <c r="E33" s="748"/>
      <c r="F33" s="748"/>
      <c r="G33" s="749"/>
      <c r="H33" s="750">
        <f t="shared" si="1"/>
        <v>0</v>
      </c>
      <c r="I33" s="751">
        <f t="shared" si="2"/>
        <v>0</v>
      </c>
      <c r="J33" s="752"/>
      <c r="K33" s="752"/>
      <c r="L33" s="111"/>
    </row>
    <row r="34" spans="2:12" ht="14.25">
      <c r="B34" s="111"/>
      <c r="C34" s="111"/>
      <c r="D34" s="747"/>
      <c r="E34" s="748"/>
      <c r="F34" s="748"/>
      <c r="G34" s="749"/>
      <c r="H34" s="750">
        <f t="shared" si="1"/>
        <v>0</v>
      </c>
      <c r="I34" s="751">
        <f t="shared" si="2"/>
        <v>0</v>
      </c>
      <c r="J34" s="752"/>
      <c r="K34" s="752"/>
      <c r="L34" s="111"/>
    </row>
    <row r="35" spans="2:12" ht="14.25">
      <c r="B35" s="111"/>
      <c r="C35" s="111"/>
      <c r="D35" s="747"/>
      <c r="E35" s="748"/>
      <c r="F35" s="748"/>
      <c r="G35" s="749"/>
      <c r="H35" s="750">
        <f t="shared" si="1"/>
        <v>0</v>
      </c>
      <c r="I35" s="751">
        <f t="shared" si="2"/>
        <v>0</v>
      </c>
      <c r="J35" s="752"/>
      <c r="K35" s="752"/>
      <c r="L35" s="111"/>
    </row>
    <row r="36" spans="2:12" ht="14.25">
      <c r="B36" s="111"/>
      <c r="C36" s="111"/>
      <c r="D36" s="747"/>
      <c r="E36" s="748"/>
      <c r="F36" s="748"/>
      <c r="G36" s="749"/>
      <c r="H36" s="750">
        <f t="shared" si="1"/>
        <v>0</v>
      </c>
      <c r="I36" s="751">
        <f t="shared" si="2"/>
        <v>0</v>
      </c>
      <c r="J36" s="752"/>
      <c r="K36" s="752"/>
      <c r="L36" s="111"/>
    </row>
    <row r="37" spans="2:12" ht="14.25">
      <c r="B37" s="111"/>
      <c r="C37" s="111"/>
      <c r="D37" s="747"/>
      <c r="E37" s="748"/>
      <c r="F37" s="748"/>
      <c r="G37" s="749"/>
      <c r="H37" s="750">
        <f t="shared" si="1"/>
        <v>0</v>
      </c>
      <c r="I37" s="751">
        <f t="shared" si="2"/>
        <v>0</v>
      </c>
      <c r="J37" s="752"/>
      <c r="K37" s="752"/>
      <c r="L37" s="111"/>
    </row>
    <row r="38" spans="2:12" ht="14.25">
      <c r="B38" s="111"/>
      <c r="C38" s="111"/>
      <c r="D38" s="747"/>
      <c r="E38" s="748"/>
      <c r="F38" s="748"/>
      <c r="G38" s="749"/>
      <c r="H38" s="750">
        <f t="shared" ref="H38:H101" si="3">E38-G38</f>
        <v>0</v>
      </c>
      <c r="I38" s="751">
        <f t="shared" ref="I38:I101" si="4">H38-D38</f>
        <v>0</v>
      </c>
      <c r="J38" s="752"/>
      <c r="K38" s="752"/>
      <c r="L38" s="111"/>
    </row>
    <row r="39" spans="2:12" ht="14.25">
      <c r="B39" s="111"/>
      <c r="C39" s="111"/>
      <c r="D39" s="747"/>
      <c r="E39" s="748"/>
      <c r="F39" s="748"/>
      <c r="G39" s="749"/>
      <c r="H39" s="750">
        <f t="shared" si="3"/>
        <v>0</v>
      </c>
      <c r="I39" s="751">
        <f t="shared" si="4"/>
        <v>0</v>
      </c>
      <c r="J39" s="752"/>
      <c r="K39" s="752"/>
      <c r="L39" s="111"/>
    </row>
    <row r="40" spans="2:12" ht="14.25">
      <c r="B40" s="111"/>
      <c r="C40" s="111"/>
      <c r="D40" s="747"/>
      <c r="E40" s="748"/>
      <c r="F40" s="748"/>
      <c r="G40" s="749"/>
      <c r="H40" s="750">
        <f t="shared" si="3"/>
        <v>0</v>
      </c>
      <c r="I40" s="751">
        <f t="shared" si="4"/>
        <v>0</v>
      </c>
      <c r="J40" s="752"/>
      <c r="K40" s="752"/>
      <c r="L40" s="111"/>
    </row>
    <row r="41" spans="2:12" ht="14.25">
      <c r="B41" s="111"/>
      <c r="C41" s="111"/>
      <c r="D41" s="747"/>
      <c r="E41" s="748"/>
      <c r="F41" s="748"/>
      <c r="G41" s="749"/>
      <c r="H41" s="750">
        <f t="shared" si="3"/>
        <v>0</v>
      </c>
      <c r="I41" s="751">
        <f t="shared" si="4"/>
        <v>0</v>
      </c>
      <c r="J41" s="752"/>
      <c r="K41" s="752"/>
      <c r="L41" s="111"/>
    </row>
    <row r="42" spans="2:12" ht="14.25">
      <c r="B42" s="111"/>
      <c r="C42" s="111"/>
      <c r="D42" s="747"/>
      <c r="E42" s="748"/>
      <c r="F42" s="748"/>
      <c r="G42" s="749"/>
      <c r="H42" s="750">
        <f t="shared" si="3"/>
        <v>0</v>
      </c>
      <c r="I42" s="751">
        <f t="shared" si="4"/>
        <v>0</v>
      </c>
      <c r="J42" s="752"/>
      <c r="K42" s="752"/>
      <c r="L42" s="111"/>
    </row>
    <row r="43" spans="2:12" ht="14.25">
      <c r="B43" s="111"/>
      <c r="C43" s="111"/>
      <c r="D43" s="747"/>
      <c r="E43" s="748"/>
      <c r="F43" s="748"/>
      <c r="G43" s="749"/>
      <c r="H43" s="750">
        <f t="shared" si="3"/>
        <v>0</v>
      </c>
      <c r="I43" s="751">
        <f t="shared" si="4"/>
        <v>0</v>
      </c>
      <c r="J43" s="752"/>
      <c r="K43" s="752"/>
      <c r="L43" s="111"/>
    </row>
    <row r="44" spans="2:12" ht="14.25">
      <c r="B44" s="111"/>
      <c r="C44" s="111"/>
      <c r="D44" s="747"/>
      <c r="E44" s="748"/>
      <c r="F44" s="748"/>
      <c r="G44" s="749"/>
      <c r="H44" s="750">
        <f t="shared" si="3"/>
        <v>0</v>
      </c>
      <c r="I44" s="751">
        <f t="shared" si="4"/>
        <v>0</v>
      </c>
      <c r="J44" s="752"/>
      <c r="K44" s="752"/>
      <c r="L44" s="111"/>
    </row>
    <row r="45" spans="2:12" ht="14.25">
      <c r="B45" s="111"/>
      <c r="C45" s="111"/>
      <c r="D45" s="747"/>
      <c r="E45" s="748"/>
      <c r="F45" s="748"/>
      <c r="G45" s="749"/>
      <c r="H45" s="750">
        <f t="shared" si="3"/>
        <v>0</v>
      </c>
      <c r="I45" s="751">
        <f t="shared" si="4"/>
        <v>0</v>
      </c>
      <c r="J45" s="752"/>
      <c r="K45" s="752"/>
      <c r="L45" s="111"/>
    </row>
    <row r="46" spans="2:12" ht="14.25">
      <c r="B46" s="111"/>
      <c r="C46" s="111"/>
      <c r="D46" s="747"/>
      <c r="E46" s="748"/>
      <c r="F46" s="748"/>
      <c r="G46" s="749"/>
      <c r="H46" s="750">
        <f t="shared" si="3"/>
        <v>0</v>
      </c>
      <c r="I46" s="751">
        <f t="shared" si="4"/>
        <v>0</v>
      </c>
      <c r="J46" s="752"/>
      <c r="K46" s="752"/>
      <c r="L46" s="111"/>
    </row>
    <row r="47" spans="2:12" ht="14.25">
      <c r="B47" s="111"/>
      <c r="C47" s="111"/>
      <c r="D47" s="747"/>
      <c r="E47" s="748"/>
      <c r="F47" s="748"/>
      <c r="G47" s="749"/>
      <c r="H47" s="750">
        <f t="shared" si="3"/>
        <v>0</v>
      </c>
      <c r="I47" s="751">
        <f t="shared" si="4"/>
        <v>0</v>
      </c>
      <c r="J47" s="752"/>
      <c r="K47" s="752"/>
      <c r="L47" s="111"/>
    </row>
    <row r="48" spans="2:12" ht="14.25">
      <c r="B48" s="111"/>
      <c r="C48" s="111"/>
      <c r="D48" s="747"/>
      <c r="E48" s="748"/>
      <c r="F48" s="748"/>
      <c r="G48" s="749"/>
      <c r="H48" s="750">
        <f t="shared" si="3"/>
        <v>0</v>
      </c>
      <c r="I48" s="751">
        <f t="shared" si="4"/>
        <v>0</v>
      </c>
      <c r="J48" s="752"/>
      <c r="K48" s="752"/>
      <c r="L48" s="111"/>
    </row>
    <row r="49" spans="2:12" ht="14.25">
      <c r="B49" s="111"/>
      <c r="C49" s="111"/>
      <c r="D49" s="747"/>
      <c r="E49" s="748"/>
      <c r="F49" s="748"/>
      <c r="G49" s="749"/>
      <c r="H49" s="750">
        <f t="shared" si="3"/>
        <v>0</v>
      </c>
      <c r="I49" s="751">
        <f t="shared" si="4"/>
        <v>0</v>
      </c>
      <c r="J49" s="752"/>
      <c r="K49" s="752"/>
      <c r="L49" s="111"/>
    </row>
    <row r="50" spans="2:12" ht="14.25">
      <c r="B50" s="111"/>
      <c r="C50" s="111"/>
      <c r="D50" s="747"/>
      <c r="E50" s="748"/>
      <c r="F50" s="748"/>
      <c r="G50" s="749"/>
      <c r="H50" s="750">
        <f t="shared" si="3"/>
        <v>0</v>
      </c>
      <c r="I50" s="751">
        <f t="shared" si="4"/>
        <v>0</v>
      </c>
      <c r="J50" s="752"/>
      <c r="K50" s="752"/>
      <c r="L50" s="111"/>
    </row>
    <row r="51" spans="2:12" ht="14.25">
      <c r="B51" s="111"/>
      <c r="C51" s="111"/>
      <c r="D51" s="747"/>
      <c r="E51" s="748"/>
      <c r="F51" s="748"/>
      <c r="G51" s="749"/>
      <c r="H51" s="750">
        <f t="shared" si="3"/>
        <v>0</v>
      </c>
      <c r="I51" s="751">
        <f t="shared" si="4"/>
        <v>0</v>
      </c>
      <c r="J51" s="752"/>
      <c r="K51" s="752"/>
      <c r="L51" s="111"/>
    </row>
    <row r="52" spans="2:12" ht="14.25">
      <c r="B52" s="111"/>
      <c r="C52" s="111"/>
      <c r="D52" s="747"/>
      <c r="E52" s="748"/>
      <c r="F52" s="748"/>
      <c r="G52" s="749"/>
      <c r="H52" s="750">
        <f t="shared" si="3"/>
        <v>0</v>
      </c>
      <c r="I52" s="751">
        <f t="shared" si="4"/>
        <v>0</v>
      </c>
      <c r="J52" s="752"/>
      <c r="K52" s="752"/>
      <c r="L52" s="111"/>
    </row>
    <row r="53" spans="2:12" ht="14.25">
      <c r="B53" s="111"/>
      <c r="C53" s="111"/>
      <c r="D53" s="747"/>
      <c r="E53" s="748"/>
      <c r="F53" s="748"/>
      <c r="G53" s="749"/>
      <c r="H53" s="750">
        <f t="shared" si="3"/>
        <v>0</v>
      </c>
      <c r="I53" s="751">
        <f t="shared" si="4"/>
        <v>0</v>
      </c>
      <c r="J53" s="752"/>
      <c r="K53" s="752"/>
      <c r="L53" s="111"/>
    </row>
    <row r="54" spans="2:12" ht="14.25">
      <c r="B54" s="111"/>
      <c r="C54" s="111"/>
      <c r="D54" s="747"/>
      <c r="E54" s="748"/>
      <c r="F54" s="748"/>
      <c r="G54" s="749"/>
      <c r="H54" s="750">
        <f t="shared" si="3"/>
        <v>0</v>
      </c>
      <c r="I54" s="751">
        <f t="shared" si="4"/>
        <v>0</v>
      </c>
      <c r="J54" s="752"/>
      <c r="K54" s="752"/>
      <c r="L54" s="111"/>
    </row>
    <row r="55" spans="2:12" ht="14.25">
      <c r="B55" s="111"/>
      <c r="C55" s="111"/>
      <c r="D55" s="747"/>
      <c r="E55" s="748"/>
      <c r="F55" s="748"/>
      <c r="G55" s="749"/>
      <c r="H55" s="750">
        <f t="shared" si="3"/>
        <v>0</v>
      </c>
      <c r="I55" s="751">
        <f t="shared" si="4"/>
        <v>0</v>
      </c>
      <c r="J55" s="752"/>
      <c r="K55" s="752"/>
      <c r="L55" s="111"/>
    </row>
    <row r="56" spans="2:12" ht="14.25">
      <c r="B56" s="111"/>
      <c r="C56" s="111"/>
      <c r="D56" s="747"/>
      <c r="E56" s="748"/>
      <c r="F56" s="748"/>
      <c r="G56" s="749"/>
      <c r="H56" s="750">
        <f t="shared" si="3"/>
        <v>0</v>
      </c>
      <c r="I56" s="751">
        <f t="shared" si="4"/>
        <v>0</v>
      </c>
      <c r="J56" s="752"/>
      <c r="K56" s="752"/>
      <c r="L56" s="111"/>
    </row>
    <row r="57" spans="2:12" ht="14.25">
      <c r="B57" s="111"/>
      <c r="C57" s="111"/>
      <c r="D57" s="747"/>
      <c r="E57" s="748"/>
      <c r="F57" s="748"/>
      <c r="G57" s="749"/>
      <c r="H57" s="750">
        <f t="shared" si="3"/>
        <v>0</v>
      </c>
      <c r="I57" s="751">
        <f t="shared" si="4"/>
        <v>0</v>
      </c>
      <c r="J57" s="752"/>
      <c r="K57" s="752"/>
      <c r="L57" s="111"/>
    </row>
    <row r="58" spans="2:12" ht="14.25">
      <c r="B58" s="111"/>
      <c r="C58" s="111"/>
      <c r="D58" s="747"/>
      <c r="E58" s="748"/>
      <c r="F58" s="748"/>
      <c r="G58" s="749"/>
      <c r="H58" s="750">
        <f t="shared" si="3"/>
        <v>0</v>
      </c>
      <c r="I58" s="751">
        <f t="shared" si="4"/>
        <v>0</v>
      </c>
      <c r="J58" s="752"/>
      <c r="K58" s="752"/>
      <c r="L58" s="111"/>
    </row>
    <row r="59" spans="2:12" ht="14.25">
      <c r="B59" s="111"/>
      <c r="C59" s="111"/>
      <c r="D59" s="747"/>
      <c r="E59" s="748"/>
      <c r="F59" s="748"/>
      <c r="G59" s="749"/>
      <c r="H59" s="750">
        <f t="shared" si="3"/>
        <v>0</v>
      </c>
      <c r="I59" s="751">
        <f t="shared" si="4"/>
        <v>0</v>
      </c>
      <c r="J59" s="752"/>
      <c r="K59" s="752"/>
      <c r="L59" s="111"/>
    </row>
    <row r="60" spans="2:12" ht="14.25">
      <c r="B60" s="111"/>
      <c r="C60" s="111"/>
      <c r="D60" s="747"/>
      <c r="E60" s="748"/>
      <c r="F60" s="748"/>
      <c r="G60" s="749"/>
      <c r="H60" s="750">
        <f t="shared" si="3"/>
        <v>0</v>
      </c>
      <c r="I60" s="751">
        <f t="shared" si="4"/>
        <v>0</v>
      </c>
      <c r="J60" s="752"/>
      <c r="K60" s="752"/>
      <c r="L60" s="111"/>
    </row>
    <row r="61" spans="2:12" ht="14.25">
      <c r="B61" s="111"/>
      <c r="C61" s="111"/>
      <c r="D61" s="747"/>
      <c r="E61" s="748"/>
      <c r="F61" s="748"/>
      <c r="G61" s="749"/>
      <c r="H61" s="750">
        <f t="shared" si="3"/>
        <v>0</v>
      </c>
      <c r="I61" s="751">
        <f t="shared" si="4"/>
        <v>0</v>
      </c>
      <c r="J61" s="752"/>
      <c r="K61" s="752"/>
      <c r="L61" s="111"/>
    </row>
    <row r="62" spans="2:12" ht="14.25">
      <c r="B62" s="111"/>
      <c r="C62" s="111"/>
      <c r="D62" s="747"/>
      <c r="E62" s="748"/>
      <c r="F62" s="748"/>
      <c r="G62" s="749"/>
      <c r="H62" s="750">
        <f t="shared" si="3"/>
        <v>0</v>
      </c>
      <c r="I62" s="751">
        <f t="shared" si="4"/>
        <v>0</v>
      </c>
      <c r="J62" s="752"/>
      <c r="K62" s="752"/>
      <c r="L62" s="111"/>
    </row>
    <row r="63" spans="2:12" ht="14.25">
      <c r="B63" s="111"/>
      <c r="C63" s="111"/>
      <c r="D63" s="747"/>
      <c r="E63" s="748"/>
      <c r="F63" s="748"/>
      <c r="G63" s="749"/>
      <c r="H63" s="750">
        <f t="shared" si="3"/>
        <v>0</v>
      </c>
      <c r="I63" s="751">
        <f t="shared" si="4"/>
        <v>0</v>
      </c>
      <c r="J63" s="752"/>
      <c r="K63" s="752"/>
      <c r="L63" s="111"/>
    </row>
    <row r="64" spans="2:12" ht="14.25">
      <c r="B64" s="111"/>
      <c r="C64" s="111"/>
      <c r="D64" s="747"/>
      <c r="E64" s="748"/>
      <c r="F64" s="748"/>
      <c r="G64" s="749"/>
      <c r="H64" s="750">
        <f t="shared" si="3"/>
        <v>0</v>
      </c>
      <c r="I64" s="751">
        <f t="shared" si="4"/>
        <v>0</v>
      </c>
      <c r="J64" s="752"/>
      <c r="K64" s="752"/>
      <c r="L64" s="111"/>
    </row>
    <row r="65" spans="2:12" ht="14.25">
      <c r="B65" s="111"/>
      <c r="C65" s="111"/>
      <c r="D65" s="747"/>
      <c r="E65" s="748"/>
      <c r="F65" s="748"/>
      <c r="G65" s="749"/>
      <c r="H65" s="750">
        <f t="shared" si="3"/>
        <v>0</v>
      </c>
      <c r="I65" s="751">
        <f t="shared" si="4"/>
        <v>0</v>
      </c>
      <c r="J65" s="752"/>
      <c r="K65" s="752"/>
      <c r="L65" s="111"/>
    </row>
    <row r="66" spans="2:12" ht="14.25">
      <c r="B66" s="111"/>
      <c r="C66" s="111"/>
      <c r="D66" s="747"/>
      <c r="E66" s="748"/>
      <c r="F66" s="748"/>
      <c r="G66" s="749"/>
      <c r="H66" s="750">
        <f t="shared" si="3"/>
        <v>0</v>
      </c>
      <c r="I66" s="751">
        <f t="shared" si="4"/>
        <v>0</v>
      </c>
      <c r="J66" s="752"/>
      <c r="K66" s="752"/>
      <c r="L66" s="111"/>
    </row>
    <row r="67" spans="2:12" ht="14.25">
      <c r="B67" s="111"/>
      <c r="C67" s="111"/>
      <c r="D67" s="747"/>
      <c r="E67" s="748"/>
      <c r="F67" s="748"/>
      <c r="G67" s="749"/>
      <c r="H67" s="750">
        <f t="shared" si="3"/>
        <v>0</v>
      </c>
      <c r="I67" s="751">
        <f t="shared" si="4"/>
        <v>0</v>
      </c>
      <c r="J67" s="752"/>
      <c r="K67" s="752"/>
      <c r="L67" s="111"/>
    </row>
    <row r="68" spans="2:12" ht="14.25">
      <c r="B68" s="111"/>
      <c r="C68" s="111"/>
      <c r="D68" s="747"/>
      <c r="E68" s="748"/>
      <c r="F68" s="748"/>
      <c r="G68" s="749"/>
      <c r="H68" s="750">
        <f t="shared" si="3"/>
        <v>0</v>
      </c>
      <c r="I68" s="751">
        <f t="shared" si="4"/>
        <v>0</v>
      </c>
      <c r="J68" s="752"/>
      <c r="K68" s="752"/>
      <c r="L68" s="111"/>
    </row>
    <row r="69" spans="2:12" ht="14.25">
      <c r="B69" s="111"/>
      <c r="C69" s="111"/>
      <c r="D69" s="747"/>
      <c r="E69" s="748"/>
      <c r="F69" s="748"/>
      <c r="G69" s="749"/>
      <c r="H69" s="750">
        <f t="shared" si="3"/>
        <v>0</v>
      </c>
      <c r="I69" s="751">
        <f t="shared" si="4"/>
        <v>0</v>
      </c>
      <c r="J69" s="752"/>
      <c r="K69" s="752"/>
      <c r="L69" s="111"/>
    </row>
    <row r="70" spans="2:12" ht="14.25">
      <c r="B70" s="111"/>
      <c r="C70" s="111"/>
      <c r="D70" s="747"/>
      <c r="E70" s="748"/>
      <c r="F70" s="748"/>
      <c r="G70" s="749"/>
      <c r="H70" s="750">
        <f t="shared" si="3"/>
        <v>0</v>
      </c>
      <c r="I70" s="751">
        <f t="shared" si="4"/>
        <v>0</v>
      </c>
      <c r="J70" s="752"/>
      <c r="K70" s="752"/>
      <c r="L70" s="111"/>
    </row>
    <row r="71" spans="2:12" ht="14.25">
      <c r="B71" s="111"/>
      <c r="C71" s="111"/>
      <c r="D71" s="747"/>
      <c r="E71" s="748"/>
      <c r="F71" s="748"/>
      <c r="G71" s="749"/>
      <c r="H71" s="750">
        <f t="shared" si="3"/>
        <v>0</v>
      </c>
      <c r="I71" s="751">
        <f t="shared" si="4"/>
        <v>0</v>
      </c>
      <c r="J71" s="752"/>
      <c r="K71" s="752"/>
      <c r="L71" s="111"/>
    </row>
    <row r="72" spans="2:12" ht="14.25">
      <c r="B72" s="111"/>
      <c r="C72" s="111"/>
      <c r="D72" s="747"/>
      <c r="E72" s="748"/>
      <c r="F72" s="748"/>
      <c r="G72" s="749"/>
      <c r="H72" s="750">
        <f t="shared" si="3"/>
        <v>0</v>
      </c>
      <c r="I72" s="751">
        <f t="shared" si="4"/>
        <v>0</v>
      </c>
      <c r="J72" s="752"/>
      <c r="K72" s="752"/>
      <c r="L72" s="111"/>
    </row>
    <row r="73" spans="2:12" ht="14.25">
      <c r="B73" s="111"/>
      <c r="C73" s="111"/>
      <c r="D73" s="747"/>
      <c r="E73" s="748"/>
      <c r="F73" s="748"/>
      <c r="G73" s="749"/>
      <c r="H73" s="750">
        <f t="shared" si="3"/>
        <v>0</v>
      </c>
      <c r="I73" s="751">
        <f t="shared" si="4"/>
        <v>0</v>
      </c>
      <c r="J73" s="752"/>
      <c r="K73" s="752"/>
      <c r="L73" s="111"/>
    </row>
    <row r="74" spans="2:12" ht="14.25">
      <c r="B74" s="111"/>
      <c r="C74" s="111"/>
      <c r="D74" s="747"/>
      <c r="E74" s="748"/>
      <c r="F74" s="748"/>
      <c r="G74" s="749"/>
      <c r="H74" s="750">
        <f t="shared" si="3"/>
        <v>0</v>
      </c>
      <c r="I74" s="751">
        <f t="shared" si="4"/>
        <v>0</v>
      </c>
      <c r="J74" s="752"/>
      <c r="K74" s="752"/>
      <c r="L74" s="111"/>
    </row>
    <row r="75" spans="2:12" ht="14.25">
      <c r="B75" s="111"/>
      <c r="C75" s="111"/>
      <c r="D75" s="747"/>
      <c r="E75" s="748"/>
      <c r="F75" s="748"/>
      <c r="G75" s="749"/>
      <c r="H75" s="750">
        <f t="shared" si="3"/>
        <v>0</v>
      </c>
      <c r="I75" s="751">
        <f t="shared" si="4"/>
        <v>0</v>
      </c>
      <c r="J75" s="752"/>
      <c r="K75" s="752"/>
      <c r="L75" s="111"/>
    </row>
    <row r="76" spans="2:12" ht="14.25">
      <c r="B76" s="111"/>
      <c r="C76" s="111"/>
      <c r="D76" s="747"/>
      <c r="E76" s="748"/>
      <c r="F76" s="748"/>
      <c r="G76" s="749"/>
      <c r="H76" s="750">
        <f t="shared" si="3"/>
        <v>0</v>
      </c>
      <c r="I76" s="751">
        <f t="shared" si="4"/>
        <v>0</v>
      </c>
      <c r="J76" s="752"/>
      <c r="K76" s="752"/>
      <c r="L76" s="111"/>
    </row>
    <row r="77" spans="2:12" ht="14.25">
      <c r="B77" s="111"/>
      <c r="C77" s="111"/>
      <c r="D77" s="747"/>
      <c r="E77" s="748"/>
      <c r="F77" s="748"/>
      <c r="G77" s="749"/>
      <c r="H77" s="750">
        <f t="shared" si="3"/>
        <v>0</v>
      </c>
      <c r="I77" s="751">
        <f t="shared" si="4"/>
        <v>0</v>
      </c>
      <c r="J77" s="752"/>
      <c r="K77" s="752"/>
      <c r="L77" s="111"/>
    </row>
    <row r="78" spans="2:12" ht="14.25">
      <c r="B78" s="111"/>
      <c r="C78" s="111"/>
      <c r="D78" s="747"/>
      <c r="E78" s="748"/>
      <c r="F78" s="748"/>
      <c r="G78" s="749"/>
      <c r="H78" s="750">
        <f t="shared" si="3"/>
        <v>0</v>
      </c>
      <c r="I78" s="751">
        <f t="shared" si="4"/>
        <v>0</v>
      </c>
      <c r="J78" s="752"/>
      <c r="K78" s="752"/>
      <c r="L78" s="111"/>
    </row>
    <row r="79" spans="2:12" ht="14.25">
      <c r="B79" s="111"/>
      <c r="C79" s="111"/>
      <c r="D79" s="747"/>
      <c r="E79" s="748"/>
      <c r="F79" s="748"/>
      <c r="G79" s="749"/>
      <c r="H79" s="750">
        <f t="shared" si="3"/>
        <v>0</v>
      </c>
      <c r="I79" s="751">
        <f t="shared" si="4"/>
        <v>0</v>
      </c>
      <c r="J79" s="752"/>
      <c r="K79" s="752"/>
      <c r="L79" s="111"/>
    </row>
    <row r="80" spans="2:12" ht="14.25">
      <c r="B80" s="111"/>
      <c r="C80" s="111"/>
      <c r="D80" s="747"/>
      <c r="E80" s="748"/>
      <c r="F80" s="748"/>
      <c r="G80" s="749"/>
      <c r="H80" s="750">
        <f t="shared" si="3"/>
        <v>0</v>
      </c>
      <c r="I80" s="751">
        <f t="shared" si="4"/>
        <v>0</v>
      </c>
      <c r="J80" s="752"/>
      <c r="K80" s="752"/>
      <c r="L80" s="111"/>
    </row>
    <row r="81" spans="2:12" ht="14.25">
      <c r="B81" s="111"/>
      <c r="C81" s="111"/>
      <c r="D81" s="747"/>
      <c r="E81" s="748"/>
      <c r="F81" s="748"/>
      <c r="G81" s="749"/>
      <c r="H81" s="750">
        <f t="shared" si="3"/>
        <v>0</v>
      </c>
      <c r="I81" s="751">
        <f t="shared" si="4"/>
        <v>0</v>
      </c>
      <c r="J81" s="752"/>
      <c r="K81" s="752"/>
      <c r="L81" s="111"/>
    </row>
    <row r="82" spans="2:12" ht="14.25">
      <c r="B82" s="111"/>
      <c r="C82" s="111"/>
      <c r="D82" s="747"/>
      <c r="E82" s="748"/>
      <c r="F82" s="748"/>
      <c r="G82" s="749"/>
      <c r="H82" s="750">
        <f t="shared" si="3"/>
        <v>0</v>
      </c>
      <c r="I82" s="751">
        <f t="shared" si="4"/>
        <v>0</v>
      </c>
      <c r="J82" s="752"/>
      <c r="K82" s="752"/>
      <c r="L82" s="111"/>
    </row>
    <row r="83" spans="2:12" ht="14.25">
      <c r="B83" s="111"/>
      <c r="C83" s="111"/>
      <c r="D83" s="747"/>
      <c r="E83" s="748"/>
      <c r="F83" s="748"/>
      <c r="G83" s="749"/>
      <c r="H83" s="750">
        <f t="shared" si="3"/>
        <v>0</v>
      </c>
      <c r="I83" s="751">
        <f t="shared" si="4"/>
        <v>0</v>
      </c>
      <c r="J83" s="752"/>
      <c r="K83" s="752"/>
      <c r="L83" s="111"/>
    </row>
    <row r="84" spans="2:12" ht="14.25">
      <c r="B84" s="111"/>
      <c r="C84" s="111"/>
      <c r="D84" s="747"/>
      <c r="E84" s="748"/>
      <c r="F84" s="748"/>
      <c r="G84" s="749"/>
      <c r="H84" s="750">
        <f t="shared" si="3"/>
        <v>0</v>
      </c>
      <c r="I84" s="751">
        <f t="shared" si="4"/>
        <v>0</v>
      </c>
      <c r="J84" s="752"/>
      <c r="K84" s="752"/>
      <c r="L84" s="111"/>
    </row>
    <row r="85" spans="2:12" ht="14.25">
      <c r="B85" s="111"/>
      <c r="C85" s="111"/>
      <c r="D85" s="747"/>
      <c r="E85" s="748"/>
      <c r="F85" s="748"/>
      <c r="G85" s="749"/>
      <c r="H85" s="750">
        <f t="shared" si="3"/>
        <v>0</v>
      </c>
      <c r="I85" s="751">
        <f t="shared" si="4"/>
        <v>0</v>
      </c>
      <c r="J85" s="752"/>
      <c r="K85" s="752"/>
      <c r="L85" s="111"/>
    </row>
    <row r="86" spans="2:12" ht="14.25">
      <c r="B86" s="111"/>
      <c r="C86" s="111"/>
      <c r="D86" s="747"/>
      <c r="E86" s="748"/>
      <c r="F86" s="748"/>
      <c r="G86" s="749"/>
      <c r="H86" s="750">
        <f t="shared" si="3"/>
        <v>0</v>
      </c>
      <c r="I86" s="751">
        <f t="shared" si="4"/>
        <v>0</v>
      </c>
      <c r="J86" s="752"/>
      <c r="K86" s="752"/>
      <c r="L86" s="111"/>
    </row>
    <row r="87" spans="2:12" ht="14.25">
      <c r="B87" s="111"/>
      <c r="C87" s="111"/>
      <c r="D87" s="747"/>
      <c r="E87" s="748"/>
      <c r="F87" s="748"/>
      <c r="G87" s="749"/>
      <c r="H87" s="750">
        <f t="shared" si="3"/>
        <v>0</v>
      </c>
      <c r="I87" s="751">
        <f t="shared" si="4"/>
        <v>0</v>
      </c>
      <c r="J87" s="752"/>
      <c r="K87" s="752"/>
      <c r="L87" s="111"/>
    </row>
    <row r="88" spans="2:12" ht="14.25">
      <c r="B88" s="111"/>
      <c r="C88" s="111"/>
      <c r="D88" s="747"/>
      <c r="E88" s="748"/>
      <c r="F88" s="748"/>
      <c r="G88" s="749"/>
      <c r="H88" s="750">
        <f t="shared" si="3"/>
        <v>0</v>
      </c>
      <c r="I88" s="751">
        <f t="shared" si="4"/>
        <v>0</v>
      </c>
      <c r="J88" s="752"/>
      <c r="K88" s="752"/>
      <c r="L88" s="111"/>
    </row>
    <row r="89" spans="2:12" ht="14.25">
      <c r="B89" s="111"/>
      <c r="C89" s="111"/>
      <c r="D89" s="747"/>
      <c r="E89" s="748"/>
      <c r="F89" s="748"/>
      <c r="G89" s="749"/>
      <c r="H89" s="750">
        <f t="shared" si="3"/>
        <v>0</v>
      </c>
      <c r="I89" s="751">
        <f t="shared" si="4"/>
        <v>0</v>
      </c>
      <c r="J89" s="752"/>
      <c r="K89" s="752"/>
      <c r="L89" s="111"/>
    </row>
    <row r="90" spans="2:12" ht="14.25">
      <c r="B90" s="111"/>
      <c r="C90" s="111"/>
      <c r="D90" s="747"/>
      <c r="E90" s="748"/>
      <c r="F90" s="748"/>
      <c r="G90" s="749"/>
      <c r="H90" s="750">
        <f t="shared" si="3"/>
        <v>0</v>
      </c>
      <c r="I90" s="751">
        <f t="shared" si="4"/>
        <v>0</v>
      </c>
      <c r="J90" s="752"/>
      <c r="K90" s="752"/>
      <c r="L90" s="111"/>
    </row>
    <row r="91" spans="2:12" ht="14.25">
      <c r="B91" s="111"/>
      <c r="C91" s="111"/>
      <c r="D91" s="747"/>
      <c r="E91" s="748"/>
      <c r="F91" s="748"/>
      <c r="G91" s="749"/>
      <c r="H91" s="750">
        <f t="shared" si="3"/>
        <v>0</v>
      </c>
      <c r="I91" s="751">
        <f t="shared" si="4"/>
        <v>0</v>
      </c>
      <c r="J91" s="752"/>
      <c r="K91" s="752"/>
      <c r="L91" s="111"/>
    </row>
    <row r="92" spans="2:12" ht="14.25">
      <c r="B92" s="111"/>
      <c r="C92" s="111"/>
      <c r="D92" s="747"/>
      <c r="E92" s="748"/>
      <c r="F92" s="748"/>
      <c r="G92" s="749"/>
      <c r="H92" s="750">
        <f t="shared" si="3"/>
        <v>0</v>
      </c>
      <c r="I92" s="751">
        <f t="shared" si="4"/>
        <v>0</v>
      </c>
      <c r="J92" s="752"/>
      <c r="K92" s="752"/>
      <c r="L92" s="111"/>
    </row>
    <row r="93" spans="2:12" ht="14.25">
      <c r="B93" s="111"/>
      <c r="C93" s="111"/>
      <c r="D93" s="747"/>
      <c r="E93" s="748"/>
      <c r="F93" s="748"/>
      <c r="G93" s="749"/>
      <c r="H93" s="750">
        <f t="shared" si="3"/>
        <v>0</v>
      </c>
      <c r="I93" s="751">
        <f t="shared" si="4"/>
        <v>0</v>
      </c>
      <c r="J93" s="752"/>
      <c r="K93" s="752"/>
      <c r="L93" s="111"/>
    </row>
    <row r="94" spans="2:12" ht="14.25">
      <c r="B94" s="111"/>
      <c r="C94" s="111"/>
      <c r="D94" s="747"/>
      <c r="E94" s="748"/>
      <c r="F94" s="748"/>
      <c r="G94" s="749"/>
      <c r="H94" s="750">
        <f t="shared" si="3"/>
        <v>0</v>
      </c>
      <c r="I94" s="751">
        <f t="shared" si="4"/>
        <v>0</v>
      </c>
      <c r="J94" s="752"/>
      <c r="K94" s="752"/>
      <c r="L94" s="111"/>
    </row>
    <row r="95" spans="2:12" ht="14.25">
      <c r="B95" s="111"/>
      <c r="C95" s="111"/>
      <c r="D95" s="747"/>
      <c r="E95" s="748"/>
      <c r="F95" s="748"/>
      <c r="G95" s="749"/>
      <c r="H95" s="750">
        <f t="shared" si="3"/>
        <v>0</v>
      </c>
      <c r="I95" s="751">
        <f t="shared" si="4"/>
        <v>0</v>
      </c>
      <c r="J95" s="752"/>
      <c r="K95" s="752"/>
      <c r="L95" s="111"/>
    </row>
    <row r="96" spans="2:12" ht="14.25">
      <c r="B96" s="111"/>
      <c r="C96" s="111"/>
      <c r="D96" s="747"/>
      <c r="E96" s="748"/>
      <c r="F96" s="748"/>
      <c r="G96" s="749"/>
      <c r="H96" s="750">
        <f t="shared" si="3"/>
        <v>0</v>
      </c>
      <c r="I96" s="751">
        <f t="shared" si="4"/>
        <v>0</v>
      </c>
      <c r="J96" s="752"/>
      <c r="K96" s="752"/>
      <c r="L96" s="111"/>
    </row>
    <row r="97" spans="2:12" ht="14.25">
      <c r="B97" s="111"/>
      <c r="C97" s="111"/>
      <c r="D97" s="747"/>
      <c r="E97" s="748"/>
      <c r="F97" s="748"/>
      <c r="G97" s="749"/>
      <c r="H97" s="750">
        <f t="shared" si="3"/>
        <v>0</v>
      </c>
      <c r="I97" s="751">
        <f t="shared" si="4"/>
        <v>0</v>
      </c>
      <c r="J97" s="752"/>
      <c r="K97" s="752"/>
      <c r="L97" s="111"/>
    </row>
    <row r="98" spans="2:12" ht="14.25">
      <c r="B98" s="111"/>
      <c r="C98" s="111"/>
      <c r="D98" s="747"/>
      <c r="E98" s="748"/>
      <c r="F98" s="748"/>
      <c r="G98" s="749"/>
      <c r="H98" s="750">
        <f t="shared" si="3"/>
        <v>0</v>
      </c>
      <c r="I98" s="751">
        <f t="shared" si="4"/>
        <v>0</v>
      </c>
      <c r="J98" s="752"/>
      <c r="K98" s="752"/>
      <c r="L98" s="111"/>
    </row>
    <row r="99" spans="2:12" ht="14.25">
      <c r="B99" s="111"/>
      <c r="C99" s="111"/>
      <c r="D99" s="747"/>
      <c r="E99" s="748"/>
      <c r="F99" s="748"/>
      <c r="G99" s="749"/>
      <c r="H99" s="750">
        <f t="shared" si="3"/>
        <v>0</v>
      </c>
      <c r="I99" s="751">
        <f t="shared" si="4"/>
        <v>0</v>
      </c>
      <c r="J99" s="752"/>
      <c r="K99" s="752"/>
      <c r="L99" s="111"/>
    </row>
    <row r="100" spans="2:12" ht="14.25">
      <c r="B100" s="111"/>
      <c r="C100" s="111"/>
      <c r="D100" s="747"/>
      <c r="E100" s="748"/>
      <c r="F100" s="748"/>
      <c r="G100" s="749"/>
      <c r="H100" s="750">
        <f t="shared" si="3"/>
        <v>0</v>
      </c>
      <c r="I100" s="751">
        <f t="shared" si="4"/>
        <v>0</v>
      </c>
      <c r="J100" s="752"/>
      <c r="K100" s="752"/>
      <c r="L100" s="111"/>
    </row>
    <row r="101" spans="2:12" ht="14.25">
      <c r="B101" s="111"/>
      <c r="C101" s="111"/>
      <c r="D101" s="747"/>
      <c r="E101" s="748"/>
      <c r="F101" s="748"/>
      <c r="G101" s="749"/>
      <c r="H101" s="750">
        <f t="shared" si="3"/>
        <v>0</v>
      </c>
      <c r="I101" s="751">
        <f t="shared" si="4"/>
        <v>0</v>
      </c>
      <c r="J101" s="752"/>
      <c r="K101" s="752"/>
      <c r="L101" s="111"/>
    </row>
    <row r="102" spans="2:12" ht="14.25">
      <c r="B102" s="111"/>
      <c r="C102" s="111"/>
      <c r="D102" s="747"/>
      <c r="E102" s="748"/>
      <c r="F102" s="748"/>
      <c r="G102" s="749"/>
      <c r="H102" s="750">
        <f t="shared" ref="H102:H139" si="5">E102-G102</f>
        <v>0</v>
      </c>
      <c r="I102" s="751">
        <f t="shared" ref="I102:I139" si="6">H102-D102</f>
        <v>0</v>
      </c>
      <c r="J102" s="752"/>
      <c r="K102" s="752"/>
      <c r="L102" s="111"/>
    </row>
    <row r="103" spans="2:12" ht="14.25">
      <c r="B103" s="111"/>
      <c r="C103" s="111"/>
      <c r="D103" s="747"/>
      <c r="E103" s="748"/>
      <c r="F103" s="748"/>
      <c r="G103" s="749"/>
      <c r="H103" s="750">
        <f t="shared" si="5"/>
        <v>0</v>
      </c>
      <c r="I103" s="751">
        <f t="shared" si="6"/>
        <v>0</v>
      </c>
      <c r="J103" s="752"/>
      <c r="K103" s="752"/>
      <c r="L103" s="111"/>
    </row>
    <row r="104" spans="2:12" ht="14.25">
      <c r="B104" s="111"/>
      <c r="C104" s="111"/>
      <c r="D104" s="747"/>
      <c r="E104" s="748"/>
      <c r="F104" s="748"/>
      <c r="G104" s="749"/>
      <c r="H104" s="750">
        <f t="shared" si="5"/>
        <v>0</v>
      </c>
      <c r="I104" s="751">
        <f t="shared" si="6"/>
        <v>0</v>
      </c>
      <c r="J104" s="752"/>
      <c r="K104" s="752"/>
      <c r="L104" s="111"/>
    </row>
    <row r="105" spans="2:12" ht="14.25">
      <c r="B105" s="111"/>
      <c r="C105" s="111"/>
      <c r="D105" s="747"/>
      <c r="E105" s="748"/>
      <c r="F105" s="748"/>
      <c r="G105" s="749"/>
      <c r="H105" s="750">
        <f t="shared" si="5"/>
        <v>0</v>
      </c>
      <c r="I105" s="751">
        <f t="shared" si="6"/>
        <v>0</v>
      </c>
      <c r="J105" s="752"/>
      <c r="K105" s="752"/>
      <c r="L105" s="111"/>
    </row>
    <row r="106" spans="2:12" ht="14.25">
      <c r="B106" s="111"/>
      <c r="C106" s="111"/>
      <c r="D106" s="747"/>
      <c r="E106" s="748"/>
      <c r="F106" s="748"/>
      <c r="G106" s="749"/>
      <c r="H106" s="750">
        <f t="shared" si="5"/>
        <v>0</v>
      </c>
      <c r="I106" s="751">
        <f t="shared" si="6"/>
        <v>0</v>
      </c>
      <c r="J106" s="752"/>
      <c r="K106" s="752"/>
      <c r="L106" s="111"/>
    </row>
    <row r="107" spans="2:12" ht="14.25">
      <c r="B107" s="111"/>
      <c r="C107" s="111"/>
      <c r="D107" s="747"/>
      <c r="E107" s="748"/>
      <c r="F107" s="748"/>
      <c r="G107" s="749"/>
      <c r="H107" s="750">
        <f t="shared" si="5"/>
        <v>0</v>
      </c>
      <c r="I107" s="751">
        <f t="shared" si="6"/>
        <v>0</v>
      </c>
      <c r="J107" s="752"/>
      <c r="K107" s="752"/>
      <c r="L107" s="111"/>
    </row>
    <row r="108" spans="2:12" ht="14.25">
      <c r="B108" s="111"/>
      <c r="C108" s="111"/>
      <c r="D108" s="747"/>
      <c r="E108" s="748"/>
      <c r="F108" s="748"/>
      <c r="G108" s="749"/>
      <c r="H108" s="750">
        <f t="shared" si="5"/>
        <v>0</v>
      </c>
      <c r="I108" s="751">
        <f t="shared" si="6"/>
        <v>0</v>
      </c>
      <c r="J108" s="752"/>
      <c r="K108" s="752"/>
      <c r="L108" s="111"/>
    </row>
    <row r="109" spans="2:12" ht="14.25">
      <c r="B109" s="111"/>
      <c r="C109" s="111"/>
      <c r="D109" s="747"/>
      <c r="E109" s="748"/>
      <c r="F109" s="748"/>
      <c r="G109" s="749"/>
      <c r="H109" s="750">
        <f t="shared" si="5"/>
        <v>0</v>
      </c>
      <c r="I109" s="751">
        <f t="shared" si="6"/>
        <v>0</v>
      </c>
      <c r="J109" s="752"/>
      <c r="K109" s="752"/>
      <c r="L109" s="111"/>
    </row>
    <row r="110" spans="2:12" ht="14.25">
      <c r="B110" s="111"/>
      <c r="C110" s="111"/>
      <c r="D110" s="747"/>
      <c r="E110" s="748"/>
      <c r="F110" s="748"/>
      <c r="G110" s="749"/>
      <c r="H110" s="750">
        <f t="shared" si="5"/>
        <v>0</v>
      </c>
      <c r="I110" s="751">
        <f t="shared" si="6"/>
        <v>0</v>
      </c>
      <c r="J110" s="752"/>
      <c r="K110" s="752"/>
      <c r="L110" s="111"/>
    </row>
    <row r="111" spans="2:12" ht="14.25">
      <c r="B111" s="111"/>
      <c r="C111" s="111"/>
      <c r="D111" s="747"/>
      <c r="E111" s="748"/>
      <c r="F111" s="748"/>
      <c r="G111" s="749"/>
      <c r="H111" s="750">
        <f t="shared" si="5"/>
        <v>0</v>
      </c>
      <c r="I111" s="751">
        <f t="shared" si="6"/>
        <v>0</v>
      </c>
      <c r="J111" s="752"/>
      <c r="K111" s="752"/>
      <c r="L111" s="111"/>
    </row>
    <row r="112" spans="2:12" ht="14.25">
      <c r="B112" s="111"/>
      <c r="C112" s="111"/>
      <c r="D112" s="747"/>
      <c r="E112" s="748"/>
      <c r="F112" s="748"/>
      <c r="G112" s="749"/>
      <c r="H112" s="750">
        <f t="shared" si="5"/>
        <v>0</v>
      </c>
      <c r="I112" s="751">
        <f t="shared" si="6"/>
        <v>0</v>
      </c>
      <c r="J112" s="752"/>
      <c r="K112" s="752"/>
      <c r="L112" s="111"/>
    </row>
    <row r="113" spans="2:12" ht="14.25">
      <c r="B113" s="111"/>
      <c r="C113" s="111"/>
      <c r="D113" s="747"/>
      <c r="E113" s="748"/>
      <c r="F113" s="748"/>
      <c r="G113" s="749"/>
      <c r="H113" s="750">
        <f t="shared" si="5"/>
        <v>0</v>
      </c>
      <c r="I113" s="751">
        <f t="shared" si="6"/>
        <v>0</v>
      </c>
      <c r="J113" s="752"/>
      <c r="K113" s="752"/>
      <c r="L113" s="111"/>
    </row>
    <row r="114" spans="2:12" ht="14.25">
      <c r="B114" s="111"/>
      <c r="C114" s="111"/>
      <c r="D114" s="747"/>
      <c r="E114" s="748"/>
      <c r="F114" s="748"/>
      <c r="G114" s="749"/>
      <c r="H114" s="750">
        <f t="shared" si="5"/>
        <v>0</v>
      </c>
      <c r="I114" s="751">
        <f t="shared" si="6"/>
        <v>0</v>
      </c>
      <c r="J114" s="752"/>
      <c r="K114" s="752"/>
      <c r="L114" s="111"/>
    </row>
    <row r="115" spans="2:12" ht="14.25">
      <c r="B115" s="111"/>
      <c r="C115" s="111"/>
      <c r="D115" s="747"/>
      <c r="E115" s="748"/>
      <c r="F115" s="748"/>
      <c r="G115" s="749"/>
      <c r="H115" s="750">
        <f t="shared" si="5"/>
        <v>0</v>
      </c>
      <c r="I115" s="751">
        <f t="shared" si="6"/>
        <v>0</v>
      </c>
      <c r="J115" s="752"/>
      <c r="K115" s="752"/>
      <c r="L115" s="111"/>
    </row>
    <row r="116" spans="2:12" ht="14.25">
      <c r="B116" s="111"/>
      <c r="C116" s="111"/>
      <c r="D116" s="747"/>
      <c r="E116" s="748"/>
      <c r="F116" s="748"/>
      <c r="G116" s="749"/>
      <c r="H116" s="750">
        <f t="shared" si="5"/>
        <v>0</v>
      </c>
      <c r="I116" s="751">
        <f t="shared" si="6"/>
        <v>0</v>
      </c>
      <c r="J116" s="752"/>
      <c r="K116" s="752"/>
      <c r="L116" s="111"/>
    </row>
    <row r="117" spans="2:12" ht="14.25">
      <c r="B117" s="111"/>
      <c r="C117" s="111"/>
      <c r="D117" s="747"/>
      <c r="E117" s="748"/>
      <c r="F117" s="748"/>
      <c r="G117" s="749"/>
      <c r="H117" s="750">
        <f t="shared" si="5"/>
        <v>0</v>
      </c>
      <c r="I117" s="751">
        <f t="shared" si="6"/>
        <v>0</v>
      </c>
      <c r="J117" s="752"/>
      <c r="K117" s="752"/>
      <c r="L117" s="111"/>
    </row>
    <row r="118" spans="2:12" ht="14.25">
      <c r="B118" s="111"/>
      <c r="C118" s="111"/>
      <c r="D118" s="747"/>
      <c r="E118" s="748"/>
      <c r="F118" s="748"/>
      <c r="G118" s="749"/>
      <c r="H118" s="750">
        <f t="shared" si="5"/>
        <v>0</v>
      </c>
      <c r="I118" s="751">
        <f t="shared" si="6"/>
        <v>0</v>
      </c>
      <c r="J118" s="752"/>
      <c r="K118" s="752"/>
      <c r="L118" s="111"/>
    </row>
    <row r="119" spans="2:12" ht="14.25">
      <c r="B119" s="111"/>
      <c r="C119" s="111"/>
      <c r="D119" s="747"/>
      <c r="E119" s="748"/>
      <c r="F119" s="748"/>
      <c r="G119" s="749"/>
      <c r="H119" s="750">
        <f t="shared" si="5"/>
        <v>0</v>
      </c>
      <c r="I119" s="751">
        <f t="shared" si="6"/>
        <v>0</v>
      </c>
      <c r="J119" s="752"/>
      <c r="K119" s="752"/>
      <c r="L119" s="111"/>
    </row>
    <row r="120" spans="2:12" ht="14.25">
      <c r="B120" s="111"/>
      <c r="C120" s="111"/>
      <c r="D120" s="747"/>
      <c r="E120" s="748"/>
      <c r="F120" s="748"/>
      <c r="G120" s="749"/>
      <c r="H120" s="750">
        <f t="shared" si="5"/>
        <v>0</v>
      </c>
      <c r="I120" s="751">
        <f t="shared" si="6"/>
        <v>0</v>
      </c>
      <c r="J120" s="752"/>
      <c r="K120" s="752"/>
      <c r="L120" s="111"/>
    </row>
    <row r="121" spans="2:12" ht="14.25">
      <c r="B121" s="111"/>
      <c r="C121" s="111"/>
      <c r="D121" s="747"/>
      <c r="E121" s="748"/>
      <c r="F121" s="748"/>
      <c r="G121" s="749"/>
      <c r="H121" s="750">
        <f t="shared" si="5"/>
        <v>0</v>
      </c>
      <c r="I121" s="751">
        <f t="shared" si="6"/>
        <v>0</v>
      </c>
      <c r="J121" s="752"/>
      <c r="K121" s="752"/>
      <c r="L121" s="111"/>
    </row>
    <row r="122" spans="2:12" ht="14.25">
      <c r="B122" s="111"/>
      <c r="C122" s="111"/>
      <c r="D122" s="747"/>
      <c r="E122" s="748"/>
      <c r="F122" s="748"/>
      <c r="G122" s="749"/>
      <c r="H122" s="750">
        <f t="shared" si="5"/>
        <v>0</v>
      </c>
      <c r="I122" s="751">
        <f t="shared" si="6"/>
        <v>0</v>
      </c>
      <c r="J122" s="752"/>
      <c r="K122" s="752"/>
      <c r="L122" s="111"/>
    </row>
    <row r="123" spans="2:12" ht="14.25">
      <c r="B123" s="111"/>
      <c r="C123" s="111"/>
      <c r="D123" s="747"/>
      <c r="E123" s="748"/>
      <c r="F123" s="748"/>
      <c r="G123" s="749"/>
      <c r="H123" s="750">
        <f t="shared" si="5"/>
        <v>0</v>
      </c>
      <c r="I123" s="751">
        <f t="shared" si="6"/>
        <v>0</v>
      </c>
      <c r="J123" s="752"/>
      <c r="K123" s="752"/>
      <c r="L123" s="111"/>
    </row>
    <row r="124" spans="2:12" ht="14.25">
      <c r="B124" s="111"/>
      <c r="C124" s="111"/>
      <c r="D124" s="747"/>
      <c r="E124" s="748"/>
      <c r="F124" s="748"/>
      <c r="G124" s="749"/>
      <c r="H124" s="750">
        <f t="shared" si="5"/>
        <v>0</v>
      </c>
      <c r="I124" s="751">
        <f t="shared" si="6"/>
        <v>0</v>
      </c>
      <c r="J124" s="752"/>
      <c r="K124" s="752"/>
      <c r="L124" s="111"/>
    </row>
    <row r="125" spans="2:12" ht="14.25">
      <c r="B125" s="111"/>
      <c r="C125" s="111"/>
      <c r="D125" s="747"/>
      <c r="E125" s="748"/>
      <c r="F125" s="748"/>
      <c r="G125" s="749"/>
      <c r="H125" s="750">
        <f t="shared" si="5"/>
        <v>0</v>
      </c>
      <c r="I125" s="751">
        <f t="shared" si="6"/>
        <v>0</v>
      </c>
      <c r="J125" s="752"/>
      <c r="K125" s="752"/>
      <c r="L125" s="111"/>
    </row>
    <row r="126" spans="2:12" ht="14.25">
      <c r="B126" s="111"/>
      <c r="C126" s="111"/>
      <c r="D126" s="747"/>
      <c r="E126" s="748"/>
      <c r="F126" s="748"/>
      <c r="G126" s="749"/>
      <c r="H126" s="750">
        <f t="shared" si="5"/>
        <v>0</v>
      </c>
      <c r="I126" s="751">
        <f t="shared" si="6"/>
        <v>0</v>
      </c>
      <c r="J126" s="752"/>
      <c r="K126" s="752"/>
      <c r="L126" s="111"/>
    </row>
    <row r="127" spans="2:12" ht="14.25">
      <c r="B127" s="111"/>
      <c r="C127" s="111"/>
      <c r="D127" s="747"/>
      <c r="E127" s="748"/>
      <c r="F127" s="748"/>
      <c r="G127" s="749"/>
      <c r="H127" s="750">
        <f t="shared" si="5"/>
        <v>0</v>
      </c>
      <c r="I127" s="751">
        <f t="shared" si="6"/>
        <v>0</v>
      </c>
      <c r="J127" s="752"/>
      <c r="K127" s="752"/>
      <c r="L127" s="111"/>
    </row>
    <row r="128" spans="2:12" ht="14.25">
      <c r="B128" s="111"/>
      <c r="C128" s="111"/>
      <c r="D128" s="747"/>
      <c r="E128" s="748"/>
      <c r="F128" s="748"/>
      <c r="G128" s="749"/>
      <c r="H128" s="750">
        <f t="shared" si="5"/>
        <v>0</v>
      </c>
      <c r="I128" s="751">
        <f t="shared" si="6"/>
        <v>0</v>
      </c>
      <c r="J128" s="752"/>
      <c r="K128" s="752"/>
      <c r="L128" s="111"/>
    </row>
    <row r="129" spans="2:12" ht="14.25">
      <c r="B129" s="111"/>
      <c r="C129" s="111"/>
      <c r="D129" s="747"/>
      <c r="E129" s="748"/>
      <c r="F129" s="748"/>
      <c r="G129" s="749"/>
      <c r="H129" s="750">
        <f t="shared" si="5"/>
        <v>0</v>
      </c>
      <c r="I129" s="751">
        <f t="shared" si="6"/>
        <v>0</v>
      </c>
      <c r="J129" s="752"/>
      <c r="K129" s="752"/>
      <c r="L129" s="111"/>
    </row>
    <row r="130" spans="2:12" ht="14.25">
      <c r="B130" s="111"/>
      <c r="C130" s="111"/>
      <c r="D130" s="747"/>
      <c r="E130" s="748"/>
      <c r="F130" s="748"/>
      <c r="G130" s="749"/>
      <c r="H130" s="750">
        <f t="shared" si="5"/>
        <v>0</v>
      </c>
      <c r="I130" s="751">
        <f t="shared" si="6"/>
        <v>0</v>
      </c>
      <c r="J130" s="752"/>
      <c r="K130" s="752"/>
      <c r="L130" s="111"/>
    </row>
    <row r="131" spans="2:12" ht="14.25">
      <c r="B131" s="111"/>
      <c r="C131" s="111"/>
      <c r="D131" s="747"/>
      <c r="E131" s="748"/>
      <c r="F131" s="748"/>
      <c r="G131" s="749"/>
      <c r="H131" s="750">
        <f t="shared" si="5"/>
        <v>0</v>
      </c>
      <c r="I131" s="751">
        <f t="shared" si="6"/>
        <v>0</v>
      </c>
      <c r="J131" s="752"/>
      <c r="K131" s="752"/>
      <c r="L131" s="111"/>
    </row>
    <row r="132" spans="2:12" ht="14.25">
      <c r="B132" s="111"/>
      <c r="C132" s="111"/>
      <c r="D132" s="747"/>
      <c r="E132" s="748"/>
      <c r="F132" s="748"/>
      <c r="G132" s="749"/>
      <c r="H132" s="750">
        <f t="shared" si="5"/>
        <v>0</v>
      </c>
      <c r="I132" s="751">
        <f t="shared" si="6"/>
        <v>0</v>
      </c>
      <c r="J132" s="752"/>
      <c r="K132" s="752"/>
      <c r="L132" s="111"/>
    </row>
    <row r="133" spans="2:12" ht="14.25">
      <c r="B133" s="111"/>
      <c r="C133" s="111"/>
      <c r="D133" s="747"/>
      <c r="E133" s="748"/>
      <c r="F133" s="748"/>
      <c r="G133" s="749"/>
      <c r="H133" s="750">
        <f t="shared" si="5"/>
        <v>0</v>
      </c>
      <c r="I133" s="751">
        <f t="shared" si="6"/>
        <v>0</v>
      </c>
      <c r="J133" s="752"/>
      <c r="K133" s="752"/>
      <c r="L133" s="111"/>
    </row>
    <row r="134" spans="2:12" ht="14.25">
      <c r="B134" s="111"/>
      <c r="C134" s="111"/>
      <c r="D134" s="747"/>
      <c r="E134" s="748"/>
      <c r="F134" s="748"/>
      <c r="G134" s="749"/>
      <c r="H134" s="750">
        <f t="shared" si="5"/>
        <v>0</v>
      </c>
      <c r="I134" s="751">
        <f t="shared" si="6"/>
        <v>0</v>
      </c>
      <c r="J134" s="752"/>
      <c r="K134" s="752"/>
      <c r="L134" s="111"/>
    </row>
    <row r="135" spans="2:12" ht="14.25">
      <c r="B135" s="111"/>
      <c r="C135" s="111"/>
      <c r="D135" s="747"/>
      <c r="E135" s="748"/>
      <c r="F135" s="748"/>
      <c r="G135" s="749"/>
      <c r="H135" s="750">
        <f t="shared" si="5"/>
        <v>0</v>
      </c>
      <c r="I135" s="751">
        <f t="shared" si="6"/>
        <v>0</v>
      </c>
      <c r="J135" s="752"/>
      <c r="K135" s="752"/>
      <c r="L135" s="111"/>
    </row>
    <row r="136" spans="2:12" ht="14.25">
      <c r="B136" s="111"/>
      <c r="C136" s="111"/>
      <c r="D136" s="747"/>
      <c r="E136" s="748"/>
      <c r="F136" s="748"/>
      <c r="G136" s="749"/>
      <c r="H136" s="750">
        <f t="shared" si="5"/>
        <v>0</v>
      </c>
      <c r="I136" s="751">
        <f t="shared" si="6"/>
        <v>0</v>
      </c>
      <c r="J136" s="752"/>
      <c r="K136" s="752"/>
      <c r="L136" s="111"/>
    </row>
    <row r="137" spans="2:12" ht="14.25">
      <c r="B137" s="111"/>
      <c r="C137" s="111"/>
      <c r="D137" s="747"/>
      <c r="E137" s="748"/>
      <c r="F137" s="748"/>
      <c r="G137" s="749"/>
      <c r="H137" s="750">
        <f t="shared" si="5"/>
        <v>0</v>
      </c>
      <c r="I137" s="751">
        <f t="shared" si="6"/>
        <v>0</v>
      </c>
      <c r="J137" s="752"/>
      <c r="K137" s="752"/>
      <c r="L137" s="111"/>
    </row>
    <row r="138" spans="2:12" ht="14.25">
      <c r="B138" s="111"/>
      <c r="C138" s="111"/>
      <c r="D138" s="747"/>
      <c r="E138" s="748"/>
      <c r="F138" s="748"/>
      <c r="G138" s="749"/>
      <c r="H138" s="750">
        <f t="shared" si="5"/>
        <v>0</v>
      </c>
      <c r="I138" s="751">
        <f t="shared" si="6"/>
        <v>0</v>
      </c>
      <c r="J138" s="752"/>
      <c r="K138" s="752"/>
      <c r="L138" s="111"/>
    </row>
    <row r="139" spans="2:12" ht="14.25">
      <c r="B139" s="111"/>
      <c r="C139" s="111"/>
      <c r="D139" s="747"/>
      <c r="E139" s="748"/>
      <c r="F139" s="748"/>
      <c r="G139" s="749"/>
      <c r="H139" s="750">
        <f t="shared" si="5"/>
        <v>0</v>
      </c>
      <c r="I139" s="751">
        <f t="shared" si="6"/>
        <v>0</v>
      </c>
      <c r="J139" s="752"/>
      <c r="K139" s="752"/>
      <c r="L139" s="111"/>
    </row>
    <row r="140" spans="2:12" ht="14.25">
      <c r="B140" s="111"/>
      <c r="C140" s="111"/>
      <c r="D140" s="747"/>
      <c r="E140" s="748"/>
      <c r="F140" s="748"/>
      <c r="G140" s="749"/>
      <c r="H140" s="750">
        <f t="shared" si="1"/>
        <v>0</v>
      </c>
      <c r="I140" s="751">
        <f t="shared" si="2"/>
        <v>0</v>
      </c>
      <c r="J140" s="752"/>
      <c r="K140" s="752"/>
      <c r="L140" s="111"/>
    </row>
    <row r="141" spans="2:12" ht="14.25">
      <c r="B141" s="111"/>
      <c r="C141" s="111"/>
      <c r="D141" s="747"/>
      <c r="E141" s="748"/>
      <c r="F141" s="748"/>
      <c r="G141" s="749"/>
      <c r="H141" s="750">
        <f t="shared" si="1"/>
        <v>0</v>
      </c>
      <c r="I141" s="751">
        <f t="shared" si="2"/>
        <v>0</v>
      </c>
      <c r="J141" s="752"/>
      <c r="K141" s="752"/>
      <c r="L141" s="111"/>
    </row>
    <row r="142" spans="2:12" ht="14.25">
      <c r="B142" s="111"/>
      <c r="C142" s="111"/>
      <c r="D142" s="747"/>
      <c r="E142" s="748"/>
      <c r="F142" s="748"/>
      <c r="G142" s="749"/>
      <c r="H142" s="750">
        <f t="shared" si="1"/>
        <v>0</v>
      </c>
      <c r="I142" s="751">
        <f t="shared" si="2"/>
        <v>0</v>
      </c>
      <c r="J142" s="752"/>
      <c r="K142" s="752"/>
      <c r="L142" s="111"/>
    </row>
    <row r="143" spans="2:12" ht="14.25">
      <c r="B143" s="111"/>
      <c r="C143" s="111"/>
      <c r="D143" s="747"/>
      <c r="E143" s="748"/>
      <c r="F143" s="748"/>
      <c r="G143" s="749"/>
      <c r="H143" s="750">
        <f t="shared" si="1"/>
        <v>0</v>
      </c>
      <c r="I143" s="751">
        <f t="shared" ref="I143:I160" si="7">H143-D143</f>
        <v>0</v>
      </c>
      <c r="J143" s="752"/>
      <c r="K143" s="752"/>
      <c r="L143" s="111"/>
    </row>
    <row r="144" spans="2:12" ht="14.25">
      <c r="B144" s="111"/>
      <c r="C144" s="111"/>
      <c r="D144" s="747"/>
      <c r="E144" s="748"/>
      <c r="F144" s="748"/>
      <c r="G144" s="749"/>
      <c r="H144" s="750">
        <f t="shared" si="1"/>
        <v>0</v>
      </c>
      <c r="I144" s="751">
        <f t="shared" si="7"/>
        <v>0</v>
      </c>
      <c r="J144" s="752"/>
      <c r="K144" s="752"/>
      <c r="L144" s="111"/>
    </row>
    <row r="145" spans="2:12" ht="14.25">
      <c r="B145" s="111"/>
      <c r="C145" s="111"/>
      <c r="D145" s="747"/>
      <c r="E145" s="748"/>
      <c r="F145" s="748"/>
      <c r="G145" s="749"/>
      <c r="H145" s="750">
        <f t="shared" si="1"/>
        <v>0</v>
      </c>
      <c r="I145" s="751">
        <f t="shared" si="7"/>
        <v>0</v>
      </c>
      <c r="J145" s="752"/>
      <c r="K145" s="752"/>
      <c r="L145" s="111"/>
    </row>
    <row r="146" spans="2:12" ht="14.25">
      <c r="B146" s="111"/>
      <c r="C146" s="111"/>
      <c r="D146" s="747"/>
      <c r="E146" s="748"/>
      <c r="F146" s="748"/>
      <c r="G146" s="749"/>
      <c r="H146" s="750">
        <f t="shared" si="1"/>
        <v>0</v>
      </c>
      <c r="I146" s="751">
        <f t="shared" si="7"/>
        <v>0</v>
      </c>
      <c r="J146" s="752"/>
      <c r="K146" s="752"/>
      <c r="L146" s="111"/>
    </row>
    <row r="147" spans="2:12" ht="14.25">
      <c r="B147" s="111"/>
      <c r="C147" s="111"/>
      <c r="D147" s="747"/>
      <c r="E147" s="748"/>
      <c r="F147" s="748"/>
      <c r="G147" s="749"/>
      <c r="H147" s="750">
        <f t="shared" si="1"/>
        <v>0</v>
      </c>
      <c r="I147" s="751">
        <f t="shared" si="7"/>
        <v>0</v>
      </c>
      <c r="J147" s="752"/>
      <c r="K147" s="752"/>
      <c r="L147" s="111"/>
    </row>
    <row r="148" spans="2:12" ht="14.25">
      <c r="B148" s="111"/>
      <c r="C148" s="111"/>
      <c r="D148" s="747"/>
      <c r="E148" s="748"/>
      <c r="F148" s="748"/>
      <c r="G148" s="749"/>
      <c r="H148" s="750">
        <f t="shared" si="1"/>
        <v>0</v>
      </c>
      <c r="I148" s="751">
        <f t="shared" si="7"/>
        <v>0</v>
      </c>
      <c r="J148" s="752"/>
      <c r="K148" s="752"/>
      <c r="L148" s="111"/>
    </row>
    <row r="149" spans="2:12" ht="14.25">
      <c r="B149" s="111"/>
      <c r="C149" s="111"/>
      <c r="D149" s="747"/>
      <c r="E149" s="748"/>
      <c r="F149" s="748"/>
      <c r="G149" s="749"/>
      <c r="H149" s="750">
        <f t="shared" si="1"/>
        <v>0</v>
      </c>
      <c r="I149" s="751">
        <f t="shared" si="7"/>
        <v>0</v>
      </c>
      <c r="J149" s="752"/>
      <c r="K149" s="752"/>
      <c r="L149" s="111"/>
    </row>
    <row r="150" spans="2:12" ht="14.25">
      <c r="B150" s="111"/>
      <c r="C150" s="111"/>
      <c r="D150" s="747"/>
      <c r="E150" s="748"/>
      <c r="F150" s="748"/>
      <c r="G150" s="749"/>
      <c r="H150" s="750">
        <f t="shared" si="1"/>
        <v>0</v>
      </c>
      <c r="I150" s="751">
        <f t="shared" si="7"/>
        <v>0</v>
      </c>
      <c r="J150" s="752"/>
      <c r="K150" s="752"/>
      <c r="L150" s="111"/>
    </row>
    <row r="151" spans="2:12" ht="14.25">
      <c r="B151" s="111"/>
      <c r="C151" s="111"/>
      <c r="D151" s="747"/>
      <c r="E151" s="748"/>
      <c r="F151" s="748"/>
      <c r="G151" s="749"/>
      <c r="H151" s="750">
        <f t="shared" si="1"/>
        <v>0</v>
      </c>
      <c r="I151" s="751">
        <f t="shared" si="7"/>
        <v>0</v>
      </c>
      <c r="J151" s="752"/>
      <c r="K151" s="752"/>
      <c r="L151" s="111"/>
    </row>
    <row r="152" spans="2:12" ht="14.25">
      <c r="B152" s="111"/>
      <c r="C152" s="111"/>
      <c r="D152" s="747"/>
      <c r="E152" s="748"/>
      <c r="F152" s="748"/>
      <c r="G152" s="749"/>
      <c r="H152" s="750">
        <f t="shared" si="1"/>
        <v>0</v>
      </c>
      <c r="I152" s="751">
        <f t="shared" si="7"/>
        <v>0</v>
      </c>
      <c r="J152" s="752"/>
      <c r="K152" s="752"/>
      <c r="L152" s="111"/>
    </row>
    <row r="153" spans="2:12" ht="14.25">
      <c r="B153" s="111"/>
      <c r="C153" s="111"/>
      <c r="D153" s="747"/>
      <c r="E153" s="748"/>
      <c r="F153" s="748"/>
      <c r="G153" s="749"/>
      <c r="H153" s="750">
        <f t="shared" si="1"/>
        <v>0</v>
      </c>
      <c r="I153" s="751">
        <f t="shared" si="7"/>
        <v>0</v>
      </c>
      <c r="J153" s="752"/>
      <c r="K153" s="752"/>
      <c r="L153" s="111"/>
    </row>
    <row r="154" spans="2:12" ht="14.25">
      <c r="B154" s="111"/>
      <c r="C154" s="111"/>
      <c r="D154" s="747"/>
      <c r="E154" s="748"/>
      <c r="F154" s="748"/>
      <c r="G154" s="749"/>
      <c r="H154" s="750">
        <f t="shared" si="1"/>
        <v>0</v>
      </c>
      <c r="I154" s="751">
        <f t="shared" si="7"/>
        <v>0</v>
      </c>
      <c r="J154" s="752"/>
      <c r="K154" s="752"/>
      <c r="L154" s="111"/>
    </row>
    <row r="155" spans="2:12" ht="14.25">
      <c r="B155" s="111"/>
      <c r="C155" s="111"/>
      <c r="D155" s="747"/>
      <c r="E155" s="748"/>
      <c r="F155" s="748"/>
      <c r="G155" s="749"/>
      <c r="H155" s="750">
        <f t="shared" si="1"/>
        <v>0</v>
      </c>
      <c r="I155" s="751">
        <f t="shared" si="7"/>
        <v>0</v>
      </c>
      <c r="J155" s="752"/>
      <c r="K155" s="752"/>
      <c r="L155" s="111"/>
    </row>
    <row r="156" spans="2:12" ht="14.25">
      <c r="B156" s="111"/>
      <c r="C156" s="111"/>
      <c r="D156" s="747"/>
      <c r="E156" s="748"/>
      <c r="F156" s="748"/>
      <c r="G156" s="749"/>
      <c r="H156" s="750">
        <f t="shared" si="1"/>
        <v>0</v>
      </c>
      <c r="I156" s="751">
        <f t="shared" si="7"/>
        <v>0</v>
      </c>
      <c r="J156" s="752"/>
      <c r="K156" s="752"/>
      <c r="L156" s="111"/>
    </row>
    <row r="157" spans="2:12" ht="14.25">
      <c r="B157" s="111"/>
      <c r="C157" s="111"/>
      <c r="D157" s="747"/>
      <c r="E157" s="748"/>
      <c r="F157" s="748"/>
      <c r="G157" s="749"/>
      <c r="H157" s="750">
        <f t="shared" si="1"/>
        <v>0</v>
      </c>
      <c r="I157" s="751">
        <f t="shared" si="7"/>
        <v>0</v>
      </c>
      <c r="J157" s="752"/>
      <c r="K157" s="752"/>
      <c r="L157" s="111"/>
    </row>
    <row r="158" spans="2:12" ht="14.25">
      <c r="B158" s="111"/>
      <c r="C158" s="111"/>
      <c r="D158" s="747"/>
      <c r="E158" s="748"/>
      <c r="F158" s="748"/>
      <c r="G158" s="749"/>
      <c r="H158" s="750">
        <f t="shared" si="1"/>
        <v>0</v>
      </c>
      <c r="I158" s="751">
        <f t="shared" si="7"/>
        <v>0</v>
      </c>
      <c r="J158" s="752"/>
      <c r="K158" s="752"/>
      <c r="L158" s="111"/>
    </row>
    <row r="159" spans="2:12" ht="14.25">
      <c r="B159" s="111"/>
      <c r="C159" s="111"/>
      <c r="D159" s="747"/>
      <c r="E159" s="748"/>
      <c r="F159" s="748"/>
      <c r="G159" s="749"/>
      <c r="H159" s="750">
        <f t="shared" si="1"/>
        <v>0</v>
      </c>
      <c r="I159" s="751">
        <f t="shared" si="7"/>
        <v>0</v>
      </c>
      <c r="J159" s="752"/>
      <c r="K159" s="752"/>
      <c r="L159" s="111"/>
    </row>
    <row r="160" spans="2:12" ht="14.25">
      <c r="B160" s="111"/>
      <c r="C160" s="111"/>
      <c r="D160" s="747"/>
      <c r="E160" s="748"/>
      <c r="F160" s="748"/>
      <c r="G160" s="749"/>
      <c r="H160" s="750">
        <f t="shared" si="1"/>
        <v>0</v>
      </c>
      <c r="I160" s="751">
        <f t="shared" si="7"/>
        <v>0</v>
      </c>
      <c r="J160" s="752"/>
      <c r="K160" s="752"/>
      <c r="L160" s="111"/>
    </row>
  </sheetData>
  <mergeCells count="1">
    <mergeCell ref="G4:J4"/>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_2_10">
    <tabColor indexed="43"/>
  </sheetPr>
  <dimension ref="B1:K156"/>
  <sheetViews>
    <sheetView showGridLines="0" workbookViewId="0">
      <pane ySplit="6" topLeftCell="A7" activePane="bottomLeft" state="frozen"/>
      <selection pane="bottomLeft" activeCell="B6" sqref="B6"/>
    </sheetView>
  </sheetViews>
  <sheetFormatPr baseColWidth="10" defaultColWidth="11" defaultRowHeight="11.25"/>
  <cols>
    <col min="1" max="1" width="2.625" style="264" customWidth="1"/>
    <col min="2" max="2" width="35.625" style="264" customWidth="1"/>
    <col min="3" max="3" width="15.625" style="264" customWidth="1"/>
    <col min="4" max="4" width="15.625" style="277" customWidth="1"/>
    <col min="5" max="10" width="15.625" style="264" customWidth="1"/>
    <col min="11" max="11" width="35.625" style="264" customWidth="1"/>
    <col min="12" max="16384" width="11" style="264"/>
  </cols>
  <sheetData>
    <row r="1" spans="2:11">
      <c r="B1" s="260"/>
      <c r="C1" s="261"/>
      <c r="D1" s="262"/>
      <c r="E1" s="261"/>
      <c r="F1" s="261"/>
      <c r="G1" s="261"/>
      <c r="H1" s="261"/>
      <c r="I1" s="261"/>
      <c r="J1" s="261"/>
      <c r="K1" s="263"/>
    </row>
    <row r="2" spans="2:11" ht="15.75">
      <c r="B2" s="59" t="s">
        <v>140</v>
      </c>
      <c r="C2" s="261"/>
      <c r="D2" s="262"/>
      <c r="E2" s="261"/>
      <c r="F2" s="261"/>
      <c r="G2" s="261"/>
      <c r="H2" s="261"/>
      <c r="I2" s="261"/>
      <c r="J2" s="261"/>
      <c r="K2" s="263"/>
    </row>
    <row r="3" spans="2:11" ht="15" customHeight="1">
      <c r="B3" s="261"/>
      <c r="C3" s="261"/>
      <c r="D3" s="262"/>
      <c r="E3" s="261"/>
      <c r="F3" s="261"/>
      <c r="G3" s="261"/>
      <c r="H3" s="261"/>
      <c r="I3" s="261"/>
      <c r="J3" s="261"/>
      <c r="K3" s="263"/>
    </row>
    <row r="4" spans="2:11" ht="15" customHeight="1">
      <c r="B4" s="260"/>
      <c r="C4" s="268" t="s">
        <v>112</v>
      </c>
      <c r="D4" s="269">
        <f>SUM(D7:D1000)</f>
        <v>0</v>
      </c>
      <c r="E4" s="270">
        <f>SUM(E7:E1000)</f>
        <v>0</v>
      </c>
      <c r="F4" s="271">
        <f>SUM(F7:F1000)</f>
        <v>0</v>
      </c>
      <c r="G4" s="270">
        <f>SUM(G7:G1000)</f>
        <v>0</v>
      </c>
      <c r="H4" s="270">
        <f>SUM(H7:H1000)</f>
        <v>0</v>
      </c>
      <c r="I4" s="262"/>
      <c r="J4" s="262"/>
      <c r="K4" s="272"/>
    </row>
    <row r="5" spans="2:11" ht="15" customHeight="1">
      <c r="B5" s="273"/>
      <c r="C5" s="94">
        <v>2021</v>
      </c>
      <c r="D5" s="112"/>
      <c r="E5" s="97" t="str">
        <f>'A. Allgemeine Informationen'!C14-2 &amp; " (Anpassung " &amp; 'A. Allgemeine Informationen'!C14 &amp; ")"</f>
        <v>2025 (Anpassung 2027)</v>
      </c>
      <c r="F5" s="97"/>
      <c r="G5" s="97"/>
      <c r="H5" s="98"/>
      <c r="I5" s="274"/>
      <c r="J5" s="275"/>
      <c r="K5" s="263"/>
    </row>
    <row r="6" spans="2:11" s="276" customFormat="1" ht="135">
      <c r="B6" s="392" t="s">
        <v>435</v>
      </c>
      <c r="C6" s="394" t="s">
        <v>113</v>
      </c>
      <c r="D6" s="395" t="s">
        <v>118</v>
      </c>
      <c r="E6" s="396" t="s">
        <v>118</v>
      </c>
      <c r="F6" s="398" t="s">
        <v>114</v>
      </c>
      <c r="G6" s="398" t="s">
        <v>117</v>
      </c>
      <c r="H6" s="398" t="s">
        <v>115</v>
      </c>
      <c r="I6" s="397" t="s">
        <v>133</v>
      </c>
      <c r="J6" s="397" t="s">
        <v>119</v>
      </c>
      <c r="K6" s="392" t="s">
        <v>116</v>
      </c>
    </row>
    <row r="7" spans="2:11" ht="14.25">
      <c r="B7" s="111"/>
      <c r="C7" s="111"/>
      <c r="D7" s="747"/>
      <c r="E7" s="748"/>
      <c r="F7" s="749"/>
      <c r="G7" s="750">
        <f>E7-F7</f>
        <v>0</v>
      </c>
      <c r="H7" s="751">
        <f>G7-D7</f>
        <v>0</v>
      </c>
      <c r="I7" s="752"/>
      <c r="J7" s="752"/>
      <c r="K7" s="111"/>
    </row>
    <row r="8" spans="2:11" ht="14.25">
      <c r="B8" s="111"/>
      <c r="C8" s="111"/>
      <c r="D8" s="747"/>
      <c r="E8" s="748"/>
      <c r="F8" s="749"/>
      <c r="G8" s="750">
        <f t="shared" ref="G8:G156" si="0">E8-F8</f>
        <v>0</v>
      </c>
      <c r="H8" s="751">
        <f t="shared" ref="H8:H156" si="1">G8-D8</f>
        <v>0</v>
      </c>
      <c r="I8" s="752"/>
      <c r="J8" s="752"/>
      <c r="K8" s="111"/>
    </row>
    <row r="9" spans="2:11" ht="14.25">
      <c r="B9" s="111"/>
      <c r="C9" s="111"/>
      <c r="D9" s="747"/>
      <c r="E9" s="748"/>
      <c r="F9" s="749"/>
      <c r="G9" s="750">
        <f t="shared" si="0"/>
        <v>0</v>
      </c>
      <c r="H9" s="751">
        <f t="shared" si="1"/>
        <v>0</v>
      </c>
      <c r="I9" s="752"/>
      <c r="J9" s="752"/>
      <c r="K9" s="111"/>
    </row>
    <row r="10" spans="2:11" ht="14.25">
      <c r="B10" s="111"/>
      <c r="C10" s="111"/>
      <c r="D10" s="747"/>
      <c r="E10" s="748"/>
      <c r="F10" s="749"/>
      <c r="G10" s="750">
        <f t="shared" si="0"/>
        <v>0</v>
      </c>
      <c r="H10" s="751">
        <f t="shared" si="1"/>
        <v>0</v>
      </c>
      <c r="I10" s="752"/>
      <c r="J10" s="752"/>
      <c r="K10" s="111"/>
    </row>
    <row r="11" spans="2:11" ht="14.25">
      <c r="B11" s="111"/>
      <c r="C11" s="111"/>
      <c r="D11" s="747"/>
      <c r="E11" s="748"/>
      <c r="F11" s="749"/>
      <c r="G11" s="750">
        <f t="shared" si="0"/>
        <v>0</v>
      </c>
      <c r="H11" s="751">
        <f t="shared" si="1"/>
        <v>0</v>
      </c>
      <c r="I11" s="752"/>
      <c r="J11" s="752"/>
      <c r="K11" s="111"/>
    </row>
    <row r="12" spans="2:11" ht="14.25">
      <c r="B12" s="111"/>
      <c r="C12" s="111"/>
      <c r="D12" s="747"/>
      <c r="E12" s="748"/>
      <c r="F12" s="749"/>
      <c r="G12" s="750">
        <f t="shared" si="0"/>
        <v>0</v>
      </c>
      <c r="H12" s="751">
        <f t="shared" si="1"/>
        <v>0</v>
      </c>
      <c r="I12" s="752"/>
      <c r="J12" s="752"/>
      <c r="K12" s="111"/>
    </row>
    <row r="13" spans="2:11" ht="14.25">
      <c r="B13" s="111"/>
      <c r="C13" s="111"/>
      <c r="D13" s="747"/>
      <c r="E13" s="748"/>
      <c r="F13" s="749"/>
      <c r="G13" s="750">
        <f t="shared" si="0"/>
        <v>0</v>
      </c>
      <c r="H13" s="751">
        <f t="shared" si="1"/>
        <v>0</v>
      </c>
      <c r="I13" s="752"/>
      <c r="J13" s="752"/>
      <c r="K13" s="111"/>
    </row>
    <row r="14" spans="2:11" ht="14.25">
      <c r="B14" s="111"/>
      <c r="C14" s="111"/>
      <c r="D14" s="747"/>
      <c r="E14" s="748"/>
      <c r="F14" s="749"/>
      <c r="G14" s="750">
        <f t="shared" si="0"/>
        <v>0</v>
      </c>
      <c r="H14" s="751">
        <f t="shared" si="1"/>
        <v>0</v>
      </c>
      <c r="I14" s="752"/>
      <c r="J14" s="752"/>
      <c r="K14" s="111"/>
    </row>
    <row r="15" spans="2:11" ht="14.25">
      <c r="B15" s="111"/>
      <c r="C15" s="111"/>
      <c r="D15" s="747"/>
      <c r="E15" s="748"/>
      <c r="F15" s="749"/>
      <c r="G15" s="750">
        <f t="shared" si="0"/>
        <v>0</v>
      </c>
      <c r="H15" s="751">
        <f t="shared" si="1"/>
        <v>0</v>
      </c>
      <c r="I15" s="752"/>
      <c r="J15" s="752"/>
      <c r="K15" s="111"/>
    </row>
    <row r="16" spans="2:11" ht="14.25">
      <c r="B16" s="111"/>
      <c r="C16" s="111"/>
      <c r="D16" s="747"/>
      <c r="E16" s="748"/>
      <c r="F16" s="749"/>
      <c r="G16" s="750">
        <f t="shared" si="0"/>
        <v>0</v>
      </c>
      <c r="H16" s="751">
        <f t="shared" si="1"/>
        <v>0</v>
      </c>
      <c r="I16" s="752"/>
      <c r="J16" s="752"/>
      <c r="K16" s="111"/>
    </row>
    <row r="17" spans="2:11" ht="14.25">
      <c r="B17" s="111"/>
      <c r="C17" s="111"/>
      <c r="D17" s="747"/>
      <c r="E17" s="748"/>
      <c r="F17" s="749"/>
      <c r="G17" s="750">
        <f t="shared" ref="G17:G80" si="2">E17-F17</f>
        <v>0</v>
      </c>
      <c r="H17" s="751">
        <f t="shared" ref="H17:H80" si="3">G17-D17</f>
        <v>0</v>
      </c>
      <c r="I17" s="752"/>
      <c r="J17" s="752"/>
      <c r="K17" s="111"/>
    </row>
    <row r="18" spans="2:11" ht="14.25">
      <c r="B18" s="111"/>
      <c r="C18" s="111"/>
      <c r="D18" s="747"/>
      <c r="E18" s="748"/>
      <c r="F18" s="749"/>
      <c r="G18" s="750">
        <f t="shared" si="2"/>
        <v>0</v>
      </c>
      <c r="H18" s="751">
        <f t="shared" si="3"/>
        <v>0</v>
      </c>
      <c r="I18" s="752"/>
      <c r="J18" s="752"/>
      <c r="K18" s="111"/>
    </row>
    <row r="19" spans="2:11" ht="14.25">
      <c r="B19" s="111"/>
      <c r="C19" s="111"/>
      <c r="D19" s="747"/>
      <c r="E19" s="748"/>
      <c r="F19" s="749"/>
      <c r="G19" s="750">
        <f t="shared" si="2"/>
        <v>0</v>
      </c>
      <c r="H19" s="751">
        <f t="shared" si="3"/>
        <v>0</v>
      </c>
      <c r="I19" s="752"/>
      <c r="J19" s="752"/>
      <c r="K19" s="111"/>
    </row>
    <row r="20" spans="2:11" ht="14.25">
      <c r="B20" s="111"/>
      <c r="C20" s="111"/>
      <c r="D20" s="747"/>
      <c r="E20" s="748"/>
      <c r="F20" s="749"/>
      <c r="G20" s="750">
        <f t="shared" si="2"/>
        <v>0</v>
      </c>
      <c r="H20" s="751">
        <f t="shared" si="3"/>
        <v>0</v>
      </c>
      <c r="I20" s="752"/>
      <c r="J20" s="752"/>
      <c r="K20" s="111"/>
    </row>
    <row r="21" spans="2:11" ht="14.25">
      <c r="B21" s="111"/>
      <c r="C21" s="111"/>
      <c r="D21" s="747"/>
      <c r="E21" s="748"/>
      <c r="F21" s="749"/>
      <c r="G21" s="750">
        <f t="shared" si="2"/>
        <v>0</v>
      </c>
      <c r="H21" s="751">
        <f t="shared" si="3"/>
        <v>0</v>
      </c>
      <c r="I21" s="752"/>
      <c r="J21" s="752"/>
      <c r="K21" s="111"/>
    </row>
    <row r="22" spans="2:11" ht="14.25">
      <c r="B22" s="111"/>
      <c r="C22" s="111"/>
      <c r="D22" s="747"/>
      <c r="E22" s="748"/>
      <c r="F22" s="749"/>
      <c r="G22" s="750">
        <f t="shared" si="2"/>
        <v>0</v>
      </c>
      <c r="H22" s="751">
        <f t="shared" si="3"/>
        <v>0</v>
      </c>
      <c r="I22" s="752"/>
      <c r="J22" s="752"/>
      <c r="K22" s="111"/>
    </row>
    <row r="23" spans="2:11" ht="14.25">
      <c r="B23" s="111"/>
      <c r="C23" s="111"/>
      <c r="D23" s="747"/>
      <c r="E23" s="748"/>
      <c r="F23" s="749"/>
      <c r="G23" s="750">
        <f t="shared" si="2"/>
        <v>0</v>
      </c>
      <c r="H23" s="751">
        <f t="shared" si="3"/>
        <v>0</v>
      </c>
      <c r="I23" s="752"/>
      <c r="J23" s="752"/>
      <c r="K23" s="111"/>
    </row>
    <row r="24" spans="2:11" ht="14.25">
      <c r="B24" s="111"/>
      <c r="C24" s="111"/>
      <c r="D24" s="747"/>
      <c r="E24" s="748"/>
      <c r="F24" s="749"/>
      <c r="G24" s="750">
        <f t="shared" si="2"/>
        <v>0</v>
      </c>
      <c r="H24" s="751">
        <f t="shared" si="3"/>
        <v>0</v>
      </c>
      <c r="I24" s="752"/>
      <c r="J24" s="752"/>
      <c r="K24" s="111"/>
    </row>
    <row r="25" spans="2:11" ht="14.25">
      <c r="B25" s="111"/>
      <c r="C25" s="111"/>
      <c r="D25" s="747"/>
      <c r="E25" s="748"/>
      <c r="F25" s="749"/>
      <c r="G25" s="750">
        <f t="shared" si="2"/>
        <v>0</v>
      </c>
      <c r="H25" s="751">
        <f t="shared" si="3"/>
        <v>0</v>
      </c>
      <c r="I25" s="752"/>
      <c r="J25" s="752"/>
      <c r="K25" s="111"/>
    </row>
    <row r="26" spans="2:11" ht="14.25">
      <c r="B26" s="111"/>
      <c r="C26" s="111"/>
      <c r="D26" s="747"/>
      <c r="E26" s="748"/>
      <c r="F26" s="749"/>
      <c r="G26" s="750">
        <f t="shared" si="2"/>
        <v>0</v>
      </c>
      <c r="H26" s="751">
        <f t="shared" si="3"/>
        <v>0</v>
      </c>
      <c r="I26" s="752"/>
      <c r="J26" s="752"/>
      <c r="K26" s="111"/>
    </row>
    <row r="27" spans="2:11" ht="14.25">
      <c r="B27" s="111"/>
      <c r="C27" s="111"/>
      <c r="D27" s="747"/>
      <c r="E27" s="748"/>
      <c r="F27" s="749"/>
      <c r="G27" s="750">
        <f t="shared" si="2"/>
        <v>0</v>
      </c>
      <c r="H27" s="751">
        <f t="shared" si="3"/>
        <v>0</v>
      </c>
      <c r="I27" s="752"/>
      <c r="J27" s="752"/>
      <c r="K27" s="111"/>
    </row>
    <row r="28" spans="2:11" ht="14.25">
      <c r="B28" s="111"/>
      <c r="C28" s="111"/>
      <c r="D28" s="747"/>
      <c r="E28" s="748"/>
      <c r="F28" s="749"/>
      <c r="G28" s="750">
        <f t="shared" si="2"/>
        <v>0</v>
      </c>
      <c r="H28" s="751">
        <f t="shared" si="3"/>
        <v>0</v>
      </c>
      <c r="I28" s="752"/>
      <c r="J28" s="752"/>
      <c r="K28" s="111"/>
    </row>
    <row r="29" spans="2:11" ht="14.25">
      <c r="B29" s="111"/>
      <c r="C29" s="111"/>
      <c r="D29" s="747"/>
      <c r="E29" s="748"/>
      <c r="F29" s="749"/>
      <c r="G29" s="750">
        <f t="shared" si="2"/>
        <v>0</v>
      </c>
      <c r="H29" s="751">
        <f t="shared" si="3"/>
        <v>0</v>
      </c>
      <c r="I29" s="752"/>
      <c r="J29" s="752"/>
      <c r="K29" s="111"/>
    </row>
    <row r="30" spans="2:11" ht="14.25">
      <c r="B30" s="111"/>
      <c r="C30" s="111"/>
      <c r="D30" s="747"/>
      <c r="E30" s="748"/>
      <c r="F30" s="749"/>
      <c r="G30" s="750">
        <f t="shared" si="2"/>
        <v>0</v>
      </c>
      <c r="H30" s="751">
        <f t="shared" si="3"/>
        <v>0</v>
      </c>
      <c r="I30" s="752"/>
      <c r="J30" s="752"/>
      <c r="K30" s="111"/>
    </row>
    <row r="31" spans="2:11" ht="14.25">
      <c r="B31" s="111"/>
      <c r="C31" s="111"/>
      <c r="D31" s="747"/>
      <c r="E31" s="748"/>
      <c r="F31" s="749"/>
      <c r="G31" s="750">
        <f t="shared" si="2"/>
        <v>0</v>
      </c>
      <c r="H31" s="751">
        <f t="shared" si="3"/>
        <v>0</v>
      </c>
      <c r="I31" s="752"/>
      <c r="J31" s="752"/>
      <c r="K31" s="111"/>
    </row>
    <row r="32" spans="2:11" ht="14.25">
      <c r="B32" s="111"/>
      <c r="C32" s="111"/>
      <c r="D32" s="747"/>
      <c r="E32" s="748"/>
      <c r="F32" s="749"/>
      <c r="G32" s="750">
        <f t="shared" si="2"/>
        <v>0</v>
      </c>
      <c r="H32" s="751">
        <f t="shared" si="3"/>
        <v>0</v>
      </c>
      <c r="I32" s="752"/>
      <c r="J32" s="752"/>
      <c r="K32" s="111"/>
    </row>
    <row r="33" spans="2:11" ht="14.25">
      <c r="B33" s="111"/>
      <c r="C33" s="111"/>
      <c r="D33" s="747"/>
      <c r="E33" s="748"/>
      <c r="F33" s="749"/>
      <c r="G33" s="750">
        <f t="shared" si="2"/>
        <v>0</v>
      </c>
      <c r="H33" s="751">
        <f t="shared" si="3"/>
        <v>0</v>
      </c>
      <c r="I33" s="752"/>
      <c r="J33" s="752"/>
      <c r="K33" s="111"/>
    </row>
    <row r="34" spans="2:11" ht="14.25">
      <c r="B34" s="111"/>
      <c r="C34" s="111"/>
      <c r="D34" s="747"/>
      <c r="E34" s="748"/>
      <c r="F34" s="749"/>
      <c r="G34" s="750">
        <f t="shared" si="2"/>
        <v>0</v>
      </c>
      <c r="H34" s="751">
        <f t="shared" si="3"/>
        <v>0</v>
      </c>
      <c r="I34" s="752"/>
      <c r="J34" s="752"/>
      <c r="K34" s="111"/>
    </row>
    <row r="35" spans="2:11" ht="14.25">
      <c r="B35" s="111"/>
      <c r="C35" s="111"/>
      <c r="D35" s="747"/>
      <c r="E35" s="748"/>
      <c r="F35" s="749"/>
      <c r="G35" s="750">
        <f t="shared" si="2"/>
        <v>0</v>
      </c>
      <c r="H35" s="751">
        <f t="shared" si="3"/>
        <v>0</v>
      </c>
      <c r="I35" s="752"/>
      <c r="J35" s="752"/>
      <c r="K35" s="111"/>
    </row>
    <row r="36" spans="2:11" ht="14.25">
      <c r="B36" s="111"/>
      <c r="C36" s="111"/>
      <c r="D36" s="747"/>
      <c r="E36" s="748"/>
      <c r="F36" s="749"/>
      <c r="G36" s="750">
        <f t="shared" si="2"/>
        <v>0</v>
      </c>
      <c r="H36" s="751">
        <f t="shared" si="3"/>
        <v>0</v>
      </c>
      <c r="I36" s="752"/>
      <c r="J36" s="752"/>
      <c r="K36" s="111"/>
    </row>
    <row r="37" spans="2:11" ht="14.25">
      <c r="B37" s="111"/>
      <c r="C37" s="111"/>
      <c r="D37" s="747"/>
      <c r="E37" s="748"/>
      <c r="F37" s="749"/>
      <c r="G37" s="750">
        <f t="shared" si="2"/>
        <v>0</v>
      </c>
      <c r="H37" s="751">
        <f t="shared" si="3"/>
        <v>0</v>
      </c>
      <c r="I37" s="752"/>
      <c r="J37" s="752"/>
      <c r="K37" s="111"/>
    </row>
    <row r="38" spans="2:11" ht="14.25">
      <c r="B38" s="111"/>
      <c r="C38" s="111"/>
      <c r="D38" s="747"/>
      <c r="E38" s="748"/>
      <c r="F38" s="749"/>
      <c r="G38" s="750">
        <f t="shared" si="2"/>
        <v>0</v>
      </c>
      <c r="H38" s="751">
        <f t="shared" si="3"/>
        <v>0</v>
      </c>
      <c r="I38" s="752"/>
      <c r="J38" s="752"/>
      <c r="K38" s="111"/>
    </row>
    <row r="39" spans="2:11" ht="14.25">
      <c r="B39" s="111"/>
      <c r="C39" s="111"/>
      <c r="D39" s="747"/>
      <c r="E39" s="748"/>
      <c r="F39" s="749"/>
      <c r="G39" s="750">
        <f t="shared" si="2"/>
        <v>0</v>
      </c>
      <c r="H39" s="751">
        <f t="shared" si="3"/>
        <v>0</v>
      </c>
      <c r="I39" s="752"/>
      <c r="J39" s="752"/>
      <c r="K39" s="111"/>
    </row>
    <row r="40" spans="2:11" ht="14.25">
      <c r="B40" s="111"/>
      <c r="C40" s="111"/>
      <c r="D40" s="747"/>
      <c r="E40" s="748"/>
      <c r="F40" s="749"/>
      <c r="G40" s="750">
        <f t="shared" si="2"/>
        <v>0</v>
      </c>
      <c r="H40" s="751">
        <f t="shared" si="3"/>
        <v>0</v>
      </c>
      <c r="I40" s="752"/>
      <c r="J40" s="752"/>
      <c r="K40" s="111"/>
    </row>
    <row r="41" spans="2:11" ht="14.25">
      <c r="B41" s="111"/>
      <c r="C41" s="111"/>
      <c r="D41" s="747"/>
      <c r="E41" s="748"/>
      <c r="F41" s="749"/>
      <c r="G41" s="750">
        <f t="shared" si="2"/>
        <v>0</v>
      </c>
      <c r="H41" s="751">
        <f t="shared" si="3"/>
        <v>0</v>
      </c>
      <c r="I41" s="752"/>
      <c r="J41" s="752"/>
      <c r="K41" s="111"/>
    </row>
    <row r="42" spans="2:11" ht="14.25">
      <c r="B42" s="111"/>
      <c r="C42" s="111"/>
      <c r="D42" s="747"/>
      <c r="E42" s="748"/>
      <c r="F42" s="749"/>
      <c r="G42" s="750">
        <f t="shared" si="2"/>
        <v>0</v>
      </c>
      <c r="H42" s="751">
        <f t="shared" si="3"/>
        <v>0</v>
      </c>
      <c r="I42" s="752"/>
      <c r="J42" s="752"/>
      <c r="K42" s="111"/>
    </row>
    <row r="43" spans="2:11" ht="14.25">
      <c r="B43" s="111"/>
      <c r="C43" s="111"/>
      <c r="D43" s="747"/>
      <c r="E43" s="748"/>
      <c r="F43" s="749"/>
      <c r="G43" s="750">
        <f t="shared" si="2"/>
        <v>0</v>
      </c>
      <c r="H43" s="751">
        <f t="shared" si="3"/>
        <v>0</v>
      </c>
      <c r="I43" s="752"/>
      <c r="J43" s="752"/>
      <c r="K43" s="111"/>
    </row>
    <row r="44" spans="2:11" ht="14.25">
      <c r="B44" s="111"/>
      <c r="C44" s="111"/>
      <c r="D44" s="747"/>
      <c r="E44" s="748"/>
      <c r="F44" s="749"/>
      <c r="G44" s="750">
        <f t="shared" si="2"/>
        <v>0</v>
      </c>
      <c r="H44" s="751">
        <f t="shared" si="3"/>
        <v>0</v>
      </c>
      <c r="I44" s="752"/>
      <c r="J44" s="752"/>
      <c r="K44" s="111"/>
    </row>
    <row r="45" spans="2:11" ht="14.25">
      <c r="B45" s="111"/>
      <c r="C45" s="111"/>
      <c r="D45" s="747"/>
      <c r="E45" s="748"/>
      <c r="F45" s="749"/>
      <c r="G45" s="750">
        <f t="shared" si="2"/>
        <v>0</v>
      </c>
      <c r="H45" s="751">
        <f t="shared" si="3"/>
        <v>0</v>
      </c>
      <c r="I45" s="752"/>
      <c r="J45" s="752"/>
      <c r="K45" s="111"/>
    </row>
    <row r="46" spans="2:11" ht="14.25">
      <c r="B46" s="111"/>
      <c r="C46" s="111"/>
      <c r="D46" s="747"/>
      <c r="E46" s="748"/>
      <c r="F46" s="749"/>
      <c r="G46" s="750">
        <f t="shared" si="2"/>
        <v>0</v>
      </c>
      <c r="H46" s="751">
        <f t="shared" si="3"/>
        <v>0</v>
      </c>
      <c r="I46" s="752"/>
      <c r="J46" s="752"/>
      <c r="K46" s="111"/>
    </row>
    <row r="47" spans="2:11" ht="14.25">
      <c r="B47" s="111"/>
      <c r="C47" s="111"/>
      <c r="D47" s="747"/>
      <c r="E47" s="748"/>
      <c r="F47" s="749"/>
      <c r="G47" s="750">
        <f t="shared" si="2"/>
        <v>0</v>
      </c>
      <c r="H47" s="751">
        <f t="shared" si="3"/>
        <v>0</v>
      </c>
      <c r="I47" s="752"/>
      <c r="J47" s="752"/>
      <c r="K47" s="111"/>
    </row>
    <row r="48" spans="2:11" ht="14.25">
      <c r="B48" s="111"/>
      <c r="C48" s="111"/>
      <c r="D48" s="747"/>
      <c r="E48" s="748"/>
      <c r="F48" s="749"/>
      <c r="G48" s="750">
        <f t="shared" si="2"/>
        <v>0</v>
      </c>
      <c r="H48" s="751">
        <f t="shared" si="3"/>
        <v>0</v>
      </c>
      <c r="I48" s="752"/>
      <c r="J48" s="752"/>
      <c r="K48" s="111"/>
    </row>
    <row r="49" spans="2:11" ht="14.25">
      <c r="B49" s="111"/>
      <c r="C49" s="111"/>
      <c r="D49" s="747"/>
      <c r="E49" s="748"/>
      <c r="F49" s="749"/>
      <c r="G49" s="750">
        <f t="shared" si="2"/>
        <v>0</v>
      </c>
      <c r="H49" s="751">
        <f t="shared" si="3"/>
        <v>0</v>
      </c>
      <c r="I49" s="752"/>
      <c r="J49" s="752"/>
      <c r="K49" s="111"/>
    </row>
    <row r="50" spans="2:11" ht="14.25">
      <c r="B50" s="111"/>
      <c r="C50" s="111"/>
      <c r="D50" s="747"/>
      <c r="E50" s="748"/>
      <c r="F50" s="749"/>
      <c r="G50" s="750">
        <f t="shared" si="2"/>
        <v>0</v>
      </c>
      <c r="H50" s="751">
        <f t="shared" si="3"/>
        <v>0</v>
      </c>
      <c r="I50" s="752"/>
      <c r="J50" s="752"/>
      <c r="K50" s="111"/>
    </row>
    <row r="51" spans="2:11" ht="14.25">
      <c r="B51" s="111"/>
      <c r="C51" s="111"/>
      <c r="D51" s="747"/>
      <c r="E51" s="748"/>
      <c r="F51" s="749"/>
      <c r="G51" s="750">
        <f t="shared" si="2"/>
        <v>0</v>
      </c>
      <c r="H51" s="751">
        <f t="shared" si="3"/>
        <v>0</v>
      </c>
      <c r="I51" s="752"/>
      <c r="J51" s="752"/>
      <c r="K51" s="111"/>
    </row>
    <row r="52" spans="2:11" ht="14.25">
      <c r="B52" s="111"/>
      <c r="C52" s="111"/>
      <c r="D52" s="747"/>
      <c r="E52" s="748"/>
      <c r="F52" s="749"/>
      <c r="G52" s="750">
        <f t="shared" si="2"/>
        <v>0</v>
      </c>
      <c r="H52" s="751">
        <f t="shared" si="3"/>
        <v>0</v>
      </c>
      <c r="I52" s="752"/>
      <c r="J52" s="752"/>
      <c r="K52" s="111"/>
    </row>
    <row r="53" spans="2:11" ht="14.25">
      <c r="B53" s="111"/>
      <c r="C53" s="111"/>
      <c r="D53" s="747"/>
      <c r="E53" s="748"/>
      <c r="F53" s="749"/>
      <c r="G53" s="750">
        <f t="shared" si="2"/>
        <v>0</v>
      </c>
      <c r="H53" s="751">
        <f t="shared" si="3"/>
        <v>0</v>
      </c>
      <c r="I53" s="752"/>
      <c r="J53" s="752"/>
      <c r="K53" s="111"/>
    </row>
    <row r="54" spans="2:11" ht="14.25">
      <c r="B54" s="111"/>
      <c r="C54" s="111"/>
      <c r="D54" s="747"/>
      <c r="E54" s="748"/>
      <c r="F54" s="749"/>
      <c r="G54" s="750">
        <f t="shared" si="2"/>
        <v>0</v>
      </c>
      <c r="H54" s="751">
        <f t="shared" si="3"/>
        <v>0</v>
      </c>
      <c r="I54" s="752"/>
      <c r="J54" s="752"/>
      <c r="K54" s="111"/>
    </row>
    <row r="55" spans="2:11" ht="14.25">
      <c r="B55" s="111"/>
      <c r="C55" s="111"/>
      <c r="D55" s="747"/>
      <c r="E55" s="748"/>
      <c r="F55" s="749"/>
      <c r="G55" s="750">
        <f t="shared" si="2"/>
        <v>0</v>
      </c>
      <c r="H55" s="751">
        <f t="shared" si="3"/>
        <v>0</v>
      </c>
      <c r="I55" s="752"/>
      <c r="J55" s="752"/>
      <c r="K55" s="111"/>
    </row>
    <row r="56" spans="2:11" ht="14.25">
      <c r="B56" s="111"/>
      <c r="C56" s="111"/>
      <c r="D56" s="747"/>
      <c r="E56" s="748"/>
      <c r="F56" s="749"/>
      <c r="G56" s="750">
        <f t="shared" si="2"/>
        <v>0</v>
      </c>
      <c r="H56" s="751">
        <f t="shared" si="3"/>
        <v>0</v>
      </c>
      <c r="I56" s="752"/>
      <c r="J56" s="752"/>
      <c r="K56" s="111"/>
    </row>
    <row r="57" spans="2:11" ht="14.25">
      <c r="B57" s="111"/>
      <c r="C57" s="111"/>
      <c r="D57" s="747"/>
      <c r="E57" s="748"/>
      <c r="F57" s="749"/>
      <c r="G57" s="750">
        <f t="shared" si="2"/>
        <v>0</v>
      </c>
      <c r="H57" s="751">
        <f t="shared" si="3"/>
        <v>0</v>
      </c>
      <c r="I57" s="752"/>
      <c r="J57" s="752"/>
      <c r="K57" s="111"/>
    </row>
    <row r="58" spans="2:11" ht="14.25">
      <c r="B58" s="111"/>
      <c r="C58" s="111"/>
      <c r="D58" s="747"/>
      <c r="E58" s="748"/>
      <c r="F58" s="749"/>
      <c r="G58" s="750">
        <f t="shared" si="2"/>
        <v>0</v>
      </c>
      <c r="H58" s="751">
        <f t="shared" si="3"/>
        <v>0</v>
      </c>
      <c r="I58" s="752"/>
      <c r="J58" s="752"/>
      <c r="K58" s="111"/>
    </row>
    <row r="59" spans="2:11" ht="14.25">
      <c r="B59" s="111"/>
      <c r="C59" s="111"/>
      <c r="D59" s="747"/>
      <c r="E59" s="748"/>
      <c r="F59" s="749"/>
      <c r="G59" s="750">
        <f t="shared" si="2"/>
        <v>0</v>
      </c>
      <c r="H59" s="751">
        <f t="shared" si="3"/>
        <v>0</v>
      </c>
      <c r="I59" s="752"/>
      <c r="J59" s="752"/>
      <c r="K59" s="111"/>
    </row>
    <row r="60" spans="2:11" ht="14.25">
      <c r="B60" s="111"/>
      <c r="C60" s="111"/>
      <c r="D60" s="747"/>
      <c r="E60" s="748"/>
      <c r="F60" s="749"/>
      <c r="G60" s="750">
        <f t="shared" si="2"/>
        <v>0</v>
      </c>
      <c r="H60" s="751">
        <f t="shared" si="3"/>
        <v>0</v>
      </c>
      <c r="I60" s="752"/>
      <c r="J60" s="752"/>
      <c r="K60" s="111"/>
    </row>
    <row r="61" spans="2:11" ht="14.25">
      <c r="B61" s="111"/>
      <c r="C61" s="111"/>
      <c r="D61" s="747"/>
      <c r="E61" s="748"/>
      <c r="F61" s="749"/>
      <c r="G61" s="750">
        <f t="shared" si="2"/>
        <v>0</v>
      </c>
      <c r="H61" s="751">
        <f t="shared" si="3"/>
        <v>0</v>
      </c>
      <c r="I61" s="752"/>
      <c r="J61" s="752"/>
      <c r="K61" s="111"/>
    </row>
    <row r="62" spans="2:11" ht="14.25">
      <c r="B62" s="111"/>
      <c r="C62" s="111"/>
      <c r="D62" s="747"/>
      <c r="E62" s="748"/>
      <c r="F62" s="749"/>
      <c r="G62" s="750">
        <f t="shared" si="2"/>
        <v>0</v>
      </c>
      <c r="H62" s="751">
        <f t="shared" si="3"/>
        <v>0</v>
      </c>
      <c r="I62" s="752"/>
      <c r="J62" s="752"/>
      <c r="K62" s="111"/>
    </row>
    <row r="63" spans="2:11" ht="14.25">
      <c r="B63" s="111"/>
      <c r="C63" s="111"/>
      <c r="D63" s="747"/>
      <c r="E63" s="748"/>
      <c r="F63" s="749"/>
      <c r="G63" s="750">
        <f t="shared" si="2"/>
        <v>0</v>
      </c>
      <c r="H63" s="751">
        <f t="shared" si="3"/>
        <v>0</v>
      </c>
      <c r="I63" s="752"/>
      <c r="J63" s="752"/>
      <c r="K63" s="111"/>
    </row>
    <row r="64" spans="2:11" ht="14.25">
      <c r="B64" s="111"/>
      <c r="C64" s="111"/>
      <c r="D64" s="747"/>
      <c r="E64" s="748"/>
      <c r="F64" s="749"/>
      <c r="G64" s="750">
        <f t="shared" si="2"/>
        <v>0</v>
      </c>
      <c r="H64" s="751">
        <f t="shared" si="3"/>
        <v>0</v>
      </c>
      <c r="I64" s="752"/>
      <c r="J64" s="752"/>
      <c r="K64" s="111"/>
    </row>
    <row r="65" spans="2:11" ht="14.25">
      <c r="B65" s="111"/>
      <c r="C65" s="111"/>
      <c r="D65" s="747"/>
      <c r="E65" s="748"/>
      <c r="F65" s="749"/>
      <c r="G65" s="750">
        <f t="shared" si="2"/>
        <v>0</v>
      </c>
      <c r="H65" s="751">
        <f t="shared" si="3"/>
        <v>0</v>
      </c>
      <c r="I65" s="752"/>
      <c r="J65" s="752"/>
      <c r="K65" s="111"/>
    </row>
    <row r="66" spans="2:11" ht="14.25">
      <c r="B66" s="111"/>
      <c r="C66" s="111"/>
      <c r="D66" s="747"/>
      <c r="E66" s="748"/>
      <c r="F66" s="749"/>
      <c r="G66" s="750">
        <f t="shared" si="2"/>
        <v>0</v>
      </c>
      <c r="H66" s="751">
        <f t="shared" si="3"/>
        <v>0</v>
      </c>
      <c r="I66" s="752"/>
      <c r="J66" s="752"/>
      <c r="K66" s="111"/>
    </row>
    <row r="67" spans="2:11" ht="14.25">
      <c r="B67" s="111"/>
      <c r="C67" s="111"/>
      <c r="D67" s="747"/>
      <c r="E67" s="748"/>
      <c r="F67" s="749"/>
      <c r="G67" s="750">
        <f t="shared" si="2"/>
        <v>0</v>
      </c>
      <c r="H67" s="751">
        <f t="shared" si="3"/>
        <v>0</v>
      </c>
      <c r="I67" s="752"/>
      <c r="J67" s="752"/>
      <c r="K67" s="111"/>
    </row>
    <row r="68" spans="2:11" ht="14.25">
      <c r="B68" s="111"/>
      <c r="C68" s="111"/>
      <c r="D68" s="747"/>
      <c r="E68" s="748"/>
      <c r="F68" s="749"/>
      <c r="G68" s="750">
        <f t="shared" si="2"/>
        <v>0</v>
      </c>
      <c r="H68" s="751">
        <f t="shared" si="3"/>
        <v>0</v>
      </c>
      <c r="I68" s="752"/>
      <c r="J68" s="752"/>
      <c r="K68" s="111"/>
    </row>
    <row r="69" spans="2:11" ht="14.25">
      <c r="B69" s="111"/>
      <c r="C69" s="111"/>
      <c r="D69" s="747"/>
      <c r="E69" s="748"/>
      <c r="F69" s="749"/>
      <c r="G69" s="750">
        <f t="shared" si="2"/>
        <v>0</v>
      </c>
      <c r="H69" s="751">
        <f t="shared" si="3"/>
        <v>0</v>
      </c>
      <c r="I69" s="752"/>
      <c r="J69" s="752"/>
      <c r="K69" s="111"/>
    </row>
    <row r="70" spans="2:11" ht="14.25">
      <c r="B70" s="111"/>
      <c r="C70" s="111"/>
      <c r="D70" s="747"/>
      <c r="E70" s="748"/>
      <c r="F70" s="749"/>
      <c r="G70" s="750">
        <f t="shared" si="2"/>
        <v>0</v>
      </c>
      <c r="H70" s="751">
        <f t="shared" si="3"/>
        <v>0</v>
      </c>
      <c r="I70" s="752"/>
      <c r="J70" s="752"/>
      <c r="K70" s="111"/>
    </row>
    <row r="71" spans="2:11" ht="14.25">
      <c r="B71" s="111"/>
      <c r="C71" s="111"/>
      <c r="D71" s="747"/>
      <c r="E71" s="748"/>
      <c r="F71" s="749"/>
      <c r="G71" s="750">
        <f t="shared" si="2"/>
        <v>0</v>
      </c>
      <c r="H71" s="751">
        <f t="shared" si="3"/>
        <v>0</v>
      </c>
      <c r="I71" s="752"/>
      <c r="J71" s="752"/>
      <c r="K71" s="111"/>
    </row>
    <row r="72" spans="2:11" ht="14.25">
      <c r="B72" s="111"/>
      <c r="C72" s="111"/>
      <c r="D72" s="747"/>
      <c r="E72" s="748"/>
      <c r="F72" s="749"/>
      <c r="G72" s="750">
        <f t="shared" si="2"/>
        <v>0</v>
      </c>
      <c r="H72" s="751">
        <f t="shared" si="3"/>
        <v>0</v>
      </c>
      <c r="I72" s="752"/>
      <c r="J72" s="752"/>
      <c r="K72" s="111"/>
    </row>
    <row r="73" spans="2:11" ht="14.25">
      <c r="B73" s="111"/>
      <c r="C73" s="111"/>
      <c r="D73" s="747"/>
      <c r="E73" s="748"/>
      <c r="F73" s="749"/>
      <c r="G73" s="750">
        <f t="shared" si="2"/>
        <v>0</v>
      </c>
      <c r="H73" s="751">
        <f t="shared" si="3"/>
        <v>0</v>
      </c>
      <c r="I73" s="752"/>
      <c r="J73" s="752"/>
      <c r="K73" s="111"/>
    </row>
    <row r="74" spans="2:11" ht="14.25">
      <c r="B74" s="111"/>
      <c r="C74" s="111"/>
      <c r="D74" s="747"/>
      <c r="E74" s="748"/>
      <c r="F74" s="749"/>
      <c r="G74" s="750">
        <f t="shared" si="2"/>
        <v>0</v>
      </c>
      <c r="H74" s="751">
        <f t="shared" si="3"/>
        <v>0</v>
      </c>
      <c r="I74" s="752"/>
      <c r="J74" s="752"/>
      <c r="K74" s="111"/>
    </row>
    <row r="75" spans="2:11" ht="14.25">
      <c r="B75" s="111"/>
      <c r="C75" s="111"/>
      <c r="D75" s="747"/>
      <c r="E75" s="748"/>
      <c r="F75" s="749"/>
      <c r="G75" s="750">
        <f t="shared" si="2"/>
        <v>0</v>
      </c>
      <c r="H75" s="751">
        <f t="shared" si="3"/>
        <v>0</v>
      </c>
      <c r="I75" s="752"/>
      <c r="J75" s="752"/>
      <c r="K75" s="111"/>
    </row>
    <row r="76" spans="2:11" ht="14.25">
      <c r="B76" s="111"/>
      <c r="C76" s="111"/>
      <c r="D76" s="747"/>
      <c r="E76" s="748"/>
      <c r="F76" s="749"/>
      <c r="G76" s="750">
        <f t="shared" si="2"/>
        <v>0</v>
      </c>
      <c r="H76" s="751">
        <f t="shared" si="3"/>
        <v>0</v>
      </c>
      <c r="I76" s="752"/>
      <c r="J76" s="752"/>
      <c r="K76" s="111"/>
    </row>
    <row r="77" spans="2:11" ht="14.25">
      <c r="B77" s="111"/>
      <c r="C77" s="111"/>
      <c r="D77" s="747"/>
      <c r="E77" s="748"/>
      <c r="F77" s="749"/>
      <c r="G77" s="750">
        <f t="shared" si="2"/>
        <v>0</v>
      </c>
      <c r="H77" s="751">
        <f t="shared" si="3"/>
        <v>0</v>
      </c>
      <c r="I77" s="752"/>
      <c r="J77" s="752"/>
      <c r="K77" s="111"/>
    </row>
    <row r="78" spans="2:11" ht="14.25">
      <c r="B78" s="111"/>
      <c r="C78" s="111"/>
      <c r="D78" s="747"/>
      <c r="E78" s="748"/>
      <c r="F78" s="749"/>
      <c r="G78" s="750">
        <f t="shared" si="2"/>
        <v>0</v>
      </c>
      <c r="H78" s="751">
        <f t="shared" si="3"/>
        <v>0</v>
      </c>
      <c r="I78" s="752"/>
      <c r="J78" s="752"/>
      <c r="K78" s="111"/>
    </row>
    <row r="79" spans="2:11" ht="14.25">
      <c r="B79" s="111"/>
      <c r="C79" s="111"/>
      <c r="D79" s="747"/>
      <c r="E79" s="748"/>
      <c r="F79" s="749"/>
      <c r="G79" s="750">
        <f t="shared" si="2"/>
        <v>0</v>
      </c>
      <c r="H79" s="751">
        <f t="shared" si="3"/>
        <v>0</v>
      </c>
      <c r="I79" s="752"/>
      <c r="J79" s="752"/>
      <c r="K79" s="111"/>
    </row>
    <row r="80" spans="2:11" ht="14.25">
      <c r="B80" s="111"/>
      <c r="C80" s="111"/>
      <c r="D80" s="747"/>
      <c r="E80" s="748"/>
      <c r="F80" s="749"/>
      <c r="G80" s="750">
        <f t="shared" si="2"/>
        <v>0</v>
      </c>
      <c r="H80" s="751">
        <f t="shared" si="3"/>
        <v>0</v>
      </c>
      <c r="I80" s="752"/>
      <c r="J80" s="752"/>
      <c r="K80" s="111"/>
    </row>
    <row r="81" spans="2:11" ht="14.25">
      <c r="B81" s="111"/>
      <c r="C81" s="111"/>
      <c r="D81" s="747"/>
      <c r="E81" s="748"/>
      <c r="F81" s="749"/>
      <c r="G81" s="750">
        <f t="shared" ref="G81:G129" si="4">E81-F81</f>
        <v>0</v>
      </c>
      <c r="H81" s="751">
        <f t="shared" ref="H81:H129" si="5">G81-D81</f>
        <v>0</v>
      </c>
      <c r="I81" s="752"/>
      <c r="J81" s="752"/>
      <c r="K81" s="111"/>
    </row>
    <row r="82" spans="2:11" ht="14.25">
      <c r="B82" s="111"/>
      <c r="C82" s="111"/>
      <c r="D82" s="747"/>
      <c r="E82" s="748"/>
      <c r="F82" s="749"/>
      <c r="G82" s="750">
        <f t="shared" si="4"/>
        <v>0</v>
      </c>
      <c r="H82" s="751">
        <f t="shared" si="5"/>
        <v>0</v>
      </c>
      <c r="I82" s="752"/>
      <c r="J82" s="752"/>
      <c r="K82" s="111"/>
    </row>
    <row r="83" spans="2:11" ht="14.25">
      <c r="B83" s="111"/>
      <c r="C83" s="111"/>
      <c r="D83" s="747"/>
      <c r="E83" s="748"/>
      <c r="F83" s="749"/>
      <c r="G83" s="750">
        <f t="shared" si="4"/>
        <v>0</v>
      </c>
      <c r="H83" s="751">
        <f t="shared" si="5"/>
        <v>0</v>
      </c>
      <c r="I83" s="752"/>
      <c r="J83" s="752"/>
      <c r="K83" s="111"/>
    </row>
    <row r="84" spans="2:11" ht="14.25">
      <c r="B84" s="111"/>
      <c r="C84" s="111"/>
      <c r="D84" s="747"/>
      <c r="E84" s="748"/>
      <c r="F84" s="749"/>
      <c r="G84" s="750">
        <f t="shared" si="4"/>
        <v>0</v>
      </c>
      <c r="H84" s="751">
        <f t="shared" si="5"/>
        <v>0</v>
      </c>
      <c r="I84" s="752"/>
      <c r="J84" s="752"/>
      <c r="K84" s="111"/>
    </row>
    <row r="85" spans="2:11" ht="14.25">
      <c r="B85" s="111"/>
      <c r="C85" s="111"/>
      <c r="D85" s="747"/>
      <c r="E85" s="748"/>
      <c r="F85" s="749"/>
      <c r="G85" s="750">
        <f t="shared" si="4"/>
        <v>0</v>
      </c>
      <c r="H85" s="751">
        <f t="shared" si="5"/>
        <v>0</v>
      </c>
      <c r="I85" s="752"/>
      <c r="J85" s="752"/>
      <c r="K85" s="111"/>
    </row>
    <row r="86" spans="2:11" ht="14.25">
      <c r="B86" s="111"/>
      <c r="C86" s="111"/>
      <c r="D86" s="747"/>
      <c r="E86" s="748"/>
      <c r="F86" s="749"/>
      <c r="G86" s="750">
        <f t="shared" si="4"/>
        <v>0</v>
      </c>
      <c r="H86" s="751">
        <f t="shared" si="5"/>
        <v>0</v>
      </c>
      <c r="I86" s="752"/>
      <c r="J86" s="752"/>
      <c r="K86" s="111"/>
    </row>
    <row r="87" spans="2:11" ht="14.25">
      <c r="B87" s="111"/>
      <c r="C87" s="111"/>
      <c r="D87" s="747"/>
      <c r="E87" s="748"/>
      <c r="F87" s="749"/>
      <c r="G87" s="750">
        <f t="shared" si="4"/>
        <v>0</v>
      </c>
      <c r="H87" s="751">
        <f t="shared" si="5"/>
        <v>0</v>
      </c>
      <c r="I87" s="752"/>
      <c r="J87" s="752"/>
      <c r="K87" s="111"/>
    </row>
    <row r="88" spans="2:11" ht="14.25">
      <c r="B88" s="111"/>
      <c r="C88" s="111"/>
      <c r="D88" s="747"/>
      <c r="E88" s="748"/>
      <c r="F88" s="749"/>
      <c r="G88" s="750">
        <f t="shared" si="4"/>
        <v>0</v>
      </c>
      <c r="H88" s="751">
        <f t="shared" si="5"/>
        <v>0</v>
      </c>
      <c r="I88" s="752"/>
      <c r="J88" s="752"/>
      <c r="K88" s="111"/>
    </row>
    <row r="89" spans="2:11" ht="14.25">
      <c r="B89" s="111"/>
      <c r="C89" s="111"/>
      <c r="D89" s="747"/>
      <c r="E89" s="748"/>
      <c r="F89" s="749"/>
      <c r="G89" s="750">
        <f t="shared" si="4"/>
        <v>0</v>
      </c>
      <c r="H89" s="751">
        <f t="shared" si="5"/>
        <v>0</v>
      </c>
      <c r="I89" s="752"/>
      <c r="J89" s="752"/>
      <c r="K89" s="111"/>
    </row>
    <row r="90" spans="2:11" ht="14.25">
      <c r="B90" s="111"/>
      <c r="C90" s="111"/>
      <c r="D90" s="747"/>
      <c r="E90" s="748"/>
      <c r="F90" s="749"/>
      <c r="G90" s="750">
        <f t="shared" si="4"/>
        <v>0</v>
      </c>
      <c r="H90" s="751">
        <f t="shared" si="5"/>
        <v>0</v>
      </c>
      <c r="I90" s="752"/>
      <c r="J90" s="752"/>
      <c r="K90" s="111"/>
    </row>
    <row r="91" spans="2:11" ht="14.25">
      <c r="B91" s="111"/>
      <c r="C91" s="111"/>
      <c r="D91" s="747"/>
      <c r="E91" s="748"/>
      <c r="F91" s="749"/>
      <c r="G91" s="750">
        <f t="shared" si="4"/>
        <v>0</v>
      </c>
      <c r="H91" s="751">
        <f t="shared" si="5"/>
        <v>0</v>
      </c>
      <c r="I91" s="752"/>
      <c r="J91" s="752"/>
      <c r="K91" s="111"/>
    </row>
    <row r="92" spans="2:11" ht="14.25">
      <c r="B92" s="111"/>
      <c r="C92" s="111"/>
      <c r="D92" s="747"/>
      <c r="E92" s="748"/>
      <c r="F92" s="749"/>
      <c r="G92" s="750">
        <f t="shared" si="4"/>
        <v>0</v>
      </c>
      <c r="H92" s="751">
        <f t="shared" si="5"/>
        <v>0</v>
      </c>
      <c r="I92" s="752"/>
      <c r="J92" s="752"/>
      <c r="K92" s="111"/>
    </row>
    <row r="93" spans="2:11" ht="14.25">
      <c r="B93" s="111"/>
      <c r="C93" s="111"/>
      <c r="D93" s="747"/>
      <c r="E93" s="748"/>
      <c r="F93" s="749"/>
      <c r="G93" s="750">
        <f t="shared" si="4"/>
        <v>0</v>
      </c>
      <c r="H93" s="751">
        <f t="shared" si="5"/>
        <v>0</v>
      </c>
      <c r="I93" s="752"/>
      <c r="J93" s="752"/>
      <c r="K93" s="111"/>
    </row>
    <row r="94" spans="2:11" ht="14.25">
      <c r="B94" s="111"/>
      <c r="C94" s="111"/>
      <c r="D94" s="747"/>
      <c r="E94" s="748"/>
      <c r="F94" s="749"/>
      <c r="G94" s="750">
        <f t="shared" si="4"/>
        <v>0</v>
      </c>
      <c r="H94" s="751">
        <f t="shared" si="5"/>
        <v>0</v>
      </c>
      <c r="I94" s="752"/>
      <c r="J94" s="752"/>
      <c r="K94" s="111"/>
    </row>
    <row r="95" spans="2:11" ht="14.25">
      <c r="B95" s="111"/>
      <c r="C95" s="111"/>
      <c r="D95" s="747"/>
      <c r="E95" s="748"/>
      <c r="F95" s="749"/>
      <c r="G95" s="750">
        <f t="shared" si="4"/>
        <v>0</v>
      </c>
      <c r="H95" s="751">
        <f t="shared" si="5"/>
        <v>0</v>
      </c>
      <c r="I95" s="752"/>
      <c r="J95" s="752"/>
      <c r="K95" s="111"/>
    </row>
    <row r="96" spans="2:11" ht="14.25">
      <c r="B96" s="111"/>
      <c r="C96" s="111"/>
      <c r="D96" s="747"/>
      <c r="E96" s="748"/>
      <c r="F96" s="749"/>
      <c r="G96" s="750">
        <f t="shared" si="4"/>
        <v>0</v>
      </c>
      <c r="H96" s="751">
        <f t="shared" si="5"/>
        <v>0</v>
      </c>
      <c r="I96" s="752"/>
      <c r="J96" s="752"/>
      <c r="K96" s="111"/>
    </row>
    <row r="97" spans="2:11" ht="14.25">
      <c r="B97" s="111"/>
      <c r="C97" s="111"/>
      <c r="D97" s="747"/>
      <c r="E97" s="748"/>
      <c r="F97" s="749"/>
      <c r="G97" s="750">
        <f t="shared" si="4"/>
        <v>0</v>
      </c>
      <c r="H97" s="751">
        <f t="shared" si="5"/>
        <v>0</v>
      </c>
      <c r="I97" s="752"/>
      <c r="J97" s="752"/>
      <c r="K97" s="111"/>
    </row>
    <row r="98" spans="2:11" ht="14.25">
      <c r="B98" s="111"/>
      <c r="C98" s="111"/>
      <c r="D98" s="747"/>
      <c r="E98" s="748"/>
      <c r="F98" s="749"/>
      <c r="G98" s="750">
        <f t="shared" si="4"/>
        <v>0</v>
      </c>
      <c r="H98" s="751">
        <f t="shared" si="5"/>
        <v>0</v>
      </c>
      <c r="I98" s="752"/>
      <c r="J98" s="752"/>
      <c r="K98" s="111"/>
    </row>
    <row r="99" spans="2:11" ht="14.25">
      <c r="B99" s="111"/>
      <c r="C99" s="111"/>
      <c r="D99" s="747"/>
      <c r="E99" s="748"/>
      <c r="F99" s="749"/>
      <c r="G99" s="750">
        <f t="shared" si="4"/>
        <v>0</v>
      </c>
      <c r="H99" s="751">
        <f t="shared" si="5"/>
        <v>0</v>
      </c>
      <c r="I99" s="752"/>
      <c r="J99" s="752"/>
      <c r="K99" s="111"/>
    </row>
    <row r="100" spans="2:11" ht="14.25">
      <c r="B100" s="111"/>
      <c r="C100" s="111"/>
      <c r="D100" s="747"/>
      <c r="E100" s="748"/>
      <c r="F100" s="749"/>
      <c r="G100" s="750">
        <f t="shared" si="4"/>
        <v>0</v>
      </c>
      <c r="H100" s="751">
        <f t="shared" si="5"/>
        <v>0</v>
      </c>
      <c r="I100" s="752"/>
      <c r="J100" s="752"/>
      <c r="K100" s="111"/>
    </row>
    <row r="101" spans="2:11" ht="14.25">
      <c r="B101" s="111"/>
      <c r="C101" s="111"/>
      <c r="D101" s="747"/>
      <c r="E101" s="748"/>
      <c r="F101" s="749"/>
      <c r="G101" s="750">
        <f t="shared" si="4"/>
        <v>0</v>
      </c>
      <c r="H101" s="751">
        <f t="shared" si="5"/>
        <v>0</v>
      </c>
      <c r="I101" s="752"/>
      <c r="J101" s="752"/>
      <c r="K101" s="111"/>
    </row>
    <row r="102" spans="2:11" ht="14.25">
      <c r="B102" s="111"/>
      <c r="C102" s="111"/>
      <c r="D102" s="747"/>
      <c r="E102" s="748"/>
      <c r="F102" s="749"/>
      <c r="G102" s="750">
        <f t="shared" si="4"/>
        <v>0</v>
      </c>
      <c r="H102" s="751">
        <f t="shared" si="5"/>
        <v>0</v>
      </c>
      <c r="I102" s="752"/>
      <c r="J102" s="752"/>
      <c r="K102" s="111"/>
    </row>
    <row r="103" spans="2:11" ht="14.25">
      <c r="B103" s="111"/>
      <c r="C103" s="111"/>
      <c r="D103" s="747"/>
      <c r="E103" s="748"/>
      <c r="F103" s="749"/>
      <c r="G103" s="750">
        <f t="shared" si="4"/>
        <v>0</v>
      </c>
      <c r="H103" s="751">
        <f t="shared" si="5"/>
        <v>0</v>
      </c>
      <c r="I103" s="752"/>
      <c r="J103" s="752"/>
      <c r="K103" s="111"/>
    </row>
    <row r="104" spans="2:11" ht="14.25">
      <c r="B104" s="111"/>
      <c r="C104" s="111"/>
      <c r="D104" s="747"/>
      <c r="E104" s="748"/>
      <c r="F104" s="749"/>
      <c r="G104" s="750">
        <f t="shared" si="4"/>
        <v>0</v>
      </c>
      <c r="H104" s="751">
        <f t="shared" si="5"/>
        <v>0</v>
      </c>
      <c r="I104" s="752"/>
      <c r="J104" s="752"/>
      <c r="K104" s="111"/>
    </row>
    <row r="105" spans="2:11" ht="14.25">
      <c r="B105" s="111"/>
      <c r="C105" s="111"/>
      <c r="D105" s="747"/>
      <c r="E105" s="748"/>
      <c r="F105" s="749"/>
      <c r="G105" s="750">
        <f t="shared" si="4"/>
        <v>0</v>
      </c>
      <c r="H105" s="751">
        <f t="shared" si="5"/>
        <v>0</v>
      </c>
      <c r="I105" s="752"/>
      <c r="J105" s="752"/>
      <c r="K105" s="111"/>
    </row>
    <row r="106" spans="2:11" ht="14.25">
      <c r="B106" s="111"/>
      <c r="C106" s="111"/>
      <c r="D106" s="747"/>
      <c r="E106" s="748"/>
      <c r="F106" s="749"/>
      <c r="G106" s="750">
        <f t="shared" si="4"/>
        <v>0</v>
      </c>
      <c r="H106" s="751">
        <f t="shared" si="5"/>
        <v>0</v>
      </c>
      <c r="I106" s="752"/>
      <c r="J106" s="752"/>
      <c r="K106" s="111"/>
    </row>
    <row r="107" spans="2:11" ht="14.25">
      <c r="B107" s="111"/>
      <c r="C107" s="111"/>
      <c r="D107" s="747"/>
      <c r="E107" s="748"/>
      <c r="F107" s="749"/>
      <c r="G107" s="750">
        <f t="shared" si="4"/>
        <v>0</v>
      </c>
      <c r="H107" s="751">
        <f t="shared" si="5"/>
        <v>0</v>
      </c>
      <c r="I107" s="752"/>
      <c r="J107" s="752"/>
      <c r="K107" s="111"/>
    </row>
    <row r="108" spans="2:11" ht="14.25">
      <c r="B108" s="111"/>
      <c r="C108" s="111"/>
      <c r="D108" s="747"/>
      <c r="E108" s="748"/>
      <c r="F108" s="749"/>
      <c r="G108" s="750">
        <f t="shared" si="4"/>
        <v>0</v>
      </c>
      <c r="H108" s="751">
        <f t="shared" si="5"/>
        <v>0</v>
      </c>
      <c r="I108" s="752"/>
      <c r="J108" s="752"/>
      <c r="K108" s="111"/>
    </row>
    <row r="109" spans="2:11" ht="14.25">
      <c r="B109" s="111"/>
      <c r="C109" s="111"/>
      <c r="D109" s="747"/>
      <c r="E109" s="748"/>
      <c r="F109" s="749"/>
      <c r="G109" s="750">
        <f t="shared" si="4"/>
        <v>0</v>
      </c>
      <c r="H109" s="751">
        <f t="shared" si="5"/>
        <v>0</v>
      </c>
      <c r="I109" s="752"/>
      <c r="J109" s="752"/>
      <c r="K109" s="111"/>
    </row>
    <row r="110" spans="2:11" ht="14.25">
      <c r="B110" s="111"/>
      <c r="C110" s="111"/>
      <c r="D110" s="747"/>
      <c r="E110" s="748"/>
      <c r="F110" s="749"/>
      <c r="G110" s="750">
        <f t="shared" si="4"/>
        <v>0</v>
      </c>
      <c r="H110" s="751">
        <f t="shared" si="5"/>
        <v>0</v>
      </c>
      <c r="I110" s="752"/>
      <c r="J110" s="752"/>
      <c r="K110" s="111"/>
    </row>
    <row r="111" spans="2:11" ht="14.25">
      <c r="B111" s="111"/>
      <c r="C111" s="111"/>
      <c r="D111" s="747"/>
      <c r="E111" s="748"/>
      <c r="F111" s="749"/>
      <c r="G111" s="750">
        <f t="shared" si="4"/>
        <v>0</v>
      </c>
      <c r="H111" s="751">
        <f t="shared" si="5"/>
        <v>0</v>
      </c>
      <c r="I111" s="752"/>
      <c r="J111" s="752"/>
      <c r="K111" s="111"/>
    </row>
    <row r="112" spans="2:11" ht="14.25">
      <c r="B112" s="111"/>
      <c r="C112" s="111"/>
      <c r="D112" s="747"/>
      <c r="E112" s="748"/>
      <c r="F112" s="749"/>
      <c r="G112" s="750">
        <f t="shared" si="4"/>
        <v>0</v>
      </c>
      <c r="H112" s="751">
        <f t="shared" si="5"/>
        <v>0</v>
      </c>
      <c r="I112" s="752"/>
      <c r="J112" s="752"/>
      <c r="K112" s="111"/>
    </row>
    <row r="113" spans="2:11" ht="14.25">
      <c r="B113" s="111"/>
      <c r="C113" s="111"/>
      <c r="D113" s="747"/>
      <c r="E113" s="748"/>
      <c r="F113" s="749"/>
      <c r="G113" s="750">
        <f t="shared" si="4"/>
        <v>0</v>
      </c>
      <c r="H113" s="751">
        <f t="shared" si="5"/>
        <v>0</v>
      </c>
      <c r="I113" s="752"/>
      <c r="J113" s="752"/>
      <c r="K113" s="111"/>
    </row>
    <row r="114" spans="2:11" ht="14.25">
      <c r="B114" s="111"/>
      <c r="C114" s="111"/>
      <c r="D114" s="747"/>
      <c r="E114" s="748"/>
      <c r="F114" s="749"/>
      <c r="G114" s="750">
        <f t="shared" si="4"/>
        <v>0</v>
      </c>
      <c r="H114" s="751">
        <f t="shared" si="5"/>
        <v>0</v>
      </c>
      <c r="I114" s="752"/>
      <c r="J114" s="752"/>
      <c r="K114" s="111"/>
    </row>
    <row r="115" spans="2:11" ht="14.25">
      <c r="B115" s="111"/>
      <c r="C115" s="111"/>
      <c r="D115" s="747"/>
      <c r="E115" s="748"/>
      <c r="F115" s="749"/>
      <c r="G115" s="750">
        <f t="shared" si="4"/>
        <v>0</v>
      </c>
      <c r="H115" s="751">
        <f t="shared" si="5"/>
        <v>0</v>
      </c>
      <c r="I115" s="752"/>
      <c r="J115" s="752"/>
      <c r="K115" s="111"/>
    </row>
    <row r="116" spans="2:11" ht="14.25">
      <c r="B116" s="111"/>
      <c r="C116" s="111"/>
      <c r="D116" s="747"/>
      <c r="E116" s="748"/>
      <c r="F116" s="749"/>
      <c r="G116" s="750">
        <f t="shared" si="4"/>
        <v>0</v>
      </c>
      <c r="H116" s="751">
        <f t="shared" si="5"/>
        <v>0</v>
      </c>
      <c r="I116" s="752"/>
      <c r="J116" s="752"/>
      <c r="K116" s="111"/>
    </row>
    <row r="117" spans="2:11" ht="14.25">
      <c r="B117" s="111"/>
      <c r="C117" s="111"/>
      <c r="D117" s="747"/>
      <c r="E117" s="748"/>
      <c r="F117" s="749"/>
      <c r="G117" s="750">
        <f t="shared" si="4"/>
        <v>0</v>
      </c>
      <c r="H117" s="751">
        <f t="shared" si="5"/>
        <v>0</v>
      </c>
      <c r="I117" s="752"/>
      <c r="J117" s="752"/>
      <c r="K117" s="111"/>
    </row>
    <row r="118" spans="2:11" ht="14.25">
      <c r="B118" s="111"/>
      <c r="C118" s="111"/>
      <c r="D118" s="747"/>
      <c r="E118" s="748"/>
      <c r="F118" s="749"/>
      <c r="G118" s="750">
        <f t="shared" si="4"/>
        <v>0</v>
      </c>
      <c r="H118" s="751">
        <f t="shared" si="5"/>
        <v>0</v>
      </c>
      <c r="I118" s="752"/>
      <c r="J118" s="752"/>
      <c r="K118" s="111"/>
    </row>
    <row r="119" spans="2:11" ht="14.25">
      <c r="B119" s="111"/>
      <c r="C119" s="111"/>
      <c r="D119" s="747"/>
      <c r="E119" s="748"/>
      <c r="F119" s="749"/>
      <c r="G119" s="750">
        <f t="shared" si="4"/>
        <v>0</v>
      </c>
      <c r="H119" s="751">
        <f t="shared" si="5"/>
        <v>0</v>
      </c>
      <c r="I119" s="752"/>
      <c r="J119" s="752"/>
      <c r="K119" s="111"/>
    </row>
    <row r="120" spans="2:11" ht="14.25">
      <c r="B120" s="111"/>
      <c r="C120" s="111"/>
      <c r="D120" s="747"/>
      <c r="E120" s="748"/>
      <c r="F120" s="749"/>
      <c r="G120" s="750">
        <f t="shared" si="4"/>
        <v>0</v>
      </c>
      <c r="H120" s="751">
        <f t="shared" si="5"/>
        <v>0</v>
      </c>
      <c r="I120" s="752"/>
      <c r="J120" s="752"/>
      <c r="K120" s="111"/>
    </row>
    <row r="121" spans="2:11" ht="14.25">
      <c r="B121" s="111"/>
      <c r="C121" s="111"/>
      <c r="D121" s="747"/>
      <c r="E121" s="748"/>
      <c r="F121" s="749"/>
      <c r="G121" s="750">
        <f t="shared" si="4"/>
        <v>0</v>
      </c>
      <c r="H121" s="751">
        <f t="shared" si="5"/>
        <v>0</v>
      </c>
      <c r="I121" s="752"/>
      <c r="J121" s="752"/>
      <c r="K121" s="111"/>
    </row>
    <row r="122" spans="2:11" ht="14.25">
      <c r="B122" s="111"/>
      <c r="C122" s="111"/>
      <c r="D122" s="747"/>
      <c r="E122" s="748"/>
      <c r="F122" s="749"/>
      <c r="G122" s="750">
        <f t="shared" si="4"/>
        <v>0</v>
      </c>
      <c r="H122" s="751">
        <f t="shared" si="5"/>
        <v>0</v>
      </c>
      <c r="I122" s="752"/>
      <c r="J122" s="752"/>
      <c r="K122" s="111"/>
    </row>
    <row r="123" spans="2:11" ht="14.25">
      <c r="B123" s="111"/>
      <c r="C123" s="111"/>
      <c r="D123" s="747"/>
      <c r="E123" s="748"/>
      <c r="F123" s="749"/>
      <c r="G123" s="750">
        <f t="shared" si="4"/>
        <v>0</v>
      </c>
      <c r="H123" s="751">
        <f t="shared" si="5"/>
        <v>0</v>
      </c>
      <c r="I123" s="752"/>
      <c r="J123" s="752"/>
      <c r="K123" s="111"/>
    </row>
    <row r="124" spans="2:11" ht="14.25">
      <c r="B124" s="111"/>
      <c r="C124" s="111"/>
      <c r="D124" s="747"/>
      <c r="E124" s="748"/>
      <c r="F124" s="749"/>
      <c r="G124" s="750">
        <f t="shared" si="4"/>
        <v>0</v>
      </c>
      <c r="H124" s="751">
        <f t="shared" si="5"/>
        <v>0</v>
      </c>
      <c r="I124" s="752"/>
      <c r="J124" s="752"/>
      <c r="K124" s="111"/>
    </row>
    <row r="125" spans="2:11" ht="14.25">
      <c r="B125" s="111"/>
      <c r="C125" s="111"/>
      <c r="D125" s="747"/>
      <c r="E125" s="748"/>
      <c r="F125" s="749"/>
      <c r="G125" s="750">
        <f t="shared" si="4"/>
        <v>0</v>
      </c>
      <c r="H125" s="751">
        <f t="shared" si="5"/>
        <v>0</v>
      </c>
      <c r="I125" s="752"/>
      <c r="J125" s="752"/>
      <c r="K125" s="111"/>
    </row>
    <row r="126" spans="2:11" ht="14.25">
      <c r="B126" s="111"/>
      <c r="C126" s="111"/>
      <c r="D126" s="747"/>
      <c r="E126" s="748"/>
      <c r="F126" s="749"/>
      <c r="G126" s="750">
        <f t="shared" si="4"/>
        <v>0</v>
      </c>
      <c r="H126" s="751">
        <f t="shared" si="5"/>
        <v>0</v>
      </c>
      <c r="I126" s="752"/>
      <c r="J126" s="752"/>
      <c r="K126" s="111"/>
    </row>
    <row r="127" spans="2:11" ht="14.25">
      <c r="B127" s="111"/>
      <c r="C127" s="111"/>
      <c r="D127" s="747"/>
      <c r="E127" s="748"/>
      <c r="F127" s="749"/>
      <c r="G127" s="750">
        <f t="shared" si="4"/>
        <v>0</v>
      </c>
      <c r="H127" s="751">
        <f t="shared" si="5"/>
        <v>0</v>
      </c>
      <c r="I127" s="752"/>
      <c r="J127" s="752"/>
      <c r="K127" s="111"/>
    </row>
    <row r="128" spans="2:11" ht="14.25">
      <c r="B128" s="111"/>
      <c r="C128" s="111"/>
      <c r="D128" s="747"/>
      <c r="E128" s="748"/>
      <c r="F128" s="749"/>
      <c r="G128" s="750">
        <f t="shared" si="4"/>
        <v>0</v>
      </c>
      <c r="H128" s="751">
        <f t="shared" si="5"/>
        <v>0</v>
      </c>
      <c r="I128" s="752"/>
      <c r="J128" s="752"/>
      <c r="K128" s="111"/>
    </row>
    <row r="129" spans="2:11" ht="14.25">
      <c r="B129" s="111"/>
      <c r="C129" s="111"/>
      <c r="D129" s="747"/>
      <c r="E129" s="748"/>
      <c r="F129" s="749"/>
      <c r="G129" s="750">
        <f t="shared" si="4"/>
        <v>0</v>
      </c>
      <c r="H129" s="751">
        <f t="shared" si="5"/>
        <v>0</v>
      </c>
      <c r="I129" s="752"/>
      <c r="J129" s="752"/>
      <c r="K129" s="111"/>
    </row>
    <row r="130" spans="2:11" ht="14.25">
      <c r="B130" s="111"/>
      <c r="C130" s="111"/>
      <c r="D130" s="747"/>
      <c r="E130" s="748"/>
      <c r="F130" s="749"/>
      <c r="G130" s="750">
        <f t="shared" si="0"/>
        <v>0</v>
      </c>
      <c r="H130" s="751">
        <f t="shared" si="1"/>
        <v>0</v>
      </c>
      <c r="I130" s="752"/>
      <c r="J130" s="752"/>
      <c r="K130" s="111"/>
    </row>
    <row r="131" spans="2:11" ht="14.25">
      <c r="B131" s="111"/>
      <c r="C131" s="111"/>
      <c r="D131" s="747"/>
      <c r="E131" s="748"/>
      <c r="F131" s="749"/>
      <c r="G131" s="750">
        <f t="shared" si="0"/>
        <v>0</v>
      </c>
      <c r="H131" s="751">
        <f t="shared" si="1"/>
        <v>0</v>
      </c>
      <c r="I131" s="752"/>
      <c r="J131" s="752"/>
      <c r="K131" s="111"/>
    </row>
    <row r="132" spans="2:11" ht="14.25">
      <c r="B132" s="111"/>
      <c r="C132" s="111"/>
      <c r="D132" s="747"/>
      <c r="E132" s="748"/>
      <c r="F132" s="749"/>
      <c r="G132" s="750">
        <f t="shared" si="0"/>
        <v>0</v>
      </c>
      <c r="H132" s="751">
        <f t="shared" si="1"/>
        <v>0</v>
      </c>
      <c r="I132" s="752"/>
      <c r="J132" s="752"/>
      <c r="K132" s="111"/>
    </row>
    <row r="133" spans="2:11" ht="14.25">
      <c r="B133" s="111"/>
      <c r="C133" s="111"/>
      <c r="D133" s="747"/>
      <c r="E133" s="748"/>
      <c r="F133" s="749"/>
      <c r="G133" s="750">
        <f t="shared" si="0"/>
        <v>0</v>
      </c>
      <c r="H133" s="751">
        <f t="shared" si="1"/>
        <v>0</v>
      </c>
      <c r="I133" s="752"/>
      <c r="J133" s="752"/>
      <c r="K133" s="111"/>
    </row>
    <row r="134" spans="2:11" ht="14.25">
      <c r="B134" s="111"/>
      <c r="C134" s="111"/>
      <c r="D134" s="747"/>
      <c r="E134" s="748"/>
      <c r="F134" s="749"/>
      <c r="G134" s="750">
        <f t="shared" si="0"/>
        <v>0</v>
      </c>
      <c r="H134" s="751">
        <f t="shared" si="1"/>
        <v>0</v>
      </c>
      <c r="I134" s="752"/>
      <c r="J134" s="752"/>
      <c r="K134" s="111"/>
    </row>
    <row r="135" spans="2:11" ht="14.25">
      <c r="B135" s="111"/>
      <c r="C135" s="111"/>
      <c r="D135" s="747"/>
      <c r="E135" s="748"/>
      <c r="F135" s="749"/>
      <c r="G135" s="750">
        <f t="shared" si="0"/>
        <v>0</v>
      </c>
      <c r="H135" s="751">
        <f t="shared" si="1"/>
        <v>0</v>
      </c>
      <c r="I135" s="752"/>
      <c r="J135" s="752"/>
      <c r="K135" s="111"/>
    </row>
    <row r="136" spans="2:11" ht="14.25">
      <c r="B136" s="111"/>
      <c r="C136" s="111"/>
      <c r="D136" s="747"/>
      <c r="E136" s="748"/>
      <c r="F136" s="749"/>
      <c r="G136" s="750">
        <f t="shared" si="0"/>
        <v>0</v>
      </c>
      <c r="H136" s="751">
        <f t="shared" si="1"/>
        <v>0</v>
      </c>
      <c r="I136" s="752"/>
      <c r="J136" s="752"/>
      <c r="K136" s="111"/>
    </row>
    <row r="137" spans="2:11" ht="14.25">
      <c r="B137" s="111"/>
      <c r="C137" s="111"/>
      <c r="D137" s="747"/>
      <c r="E137" s="748"/>
      <c r="F137" s="749"/>
      <c r="G137" s="750">
        <f t="shared" si="0"/>
        <v>0</v>
      </c>
      <c r="H137" s="751">
        <f t="shared" si="1"/>
        <v>0</v>
      </c>
      <c r="I137" s="752"/>
      <c r="J137" s="752"/>
      <c r="K137" s="111"/>
    </row>
    <row r="138" spans="2:11" ht="14.25">
      <c r="B138" s="111"/>
      <c r="C138" s="111"/>
      <c r="D138" s="747"/>
      <c r="E138" s="748"/>
      <c r="F138" s="749"/>
      <c r="G138" s="750">
        <f t="shared" si="0"/>
        <v>0</v>
      </c>
      <c r="H138" s="751">
        <f t="shared" si="1"/>
        <v>0</v>
      </c>
      <c r="I138" s="752"/>
      <c r="J138" s="752"/>
      <c r="K138" s="111"/>
    </row>
    <row r="139" spans="2:11" ht="14.25">
      <c r="B139" s="111"/>
      <c r="C139" s="111"/>
      <c r="D139" s="747"/>
      <c r="E139" s="748"/>
      <c r="F139" s="749"/>
      <c r="G139" s="750">
        <f t="shared" si="0"/>
        <v>0</v>
      </c>
      <c r="H139" s="751">
        <f t="shared" si="1"/>
        <v>0</v>
      </c>
      <c r="I139" s="752"/>
      <c r="J139" s="752"/>
      <c r="K139" s="111"/>
    </row>
    <row r="140" spans="2:11" ht="14.25">
      <c r="B140" s="111"/>
      <c r="C140" s="111"/>
      <c r="D140" s="747"/>
      <c r="E140" s="748"/>
      <c r="F140" s="749"/>
      <c r="G140" s="750">
        <f t="shared" si="0"/>
        <v>0</v>
      </c>
      <c r="H140" s="751">
        <f t="shared" si="1"/>
        <v>0</v>
      </c>
      <c r="I140" s="752"/>
      <c r="J140" s="752"/>
      <c r="K140" s="111"/>
    </row>
    <row r="141" spans="2:11" ht="14.25">
      <c r="B141" s="111"/>
      <c r="C141" s="111"/>
      <c r="D141" s="747"/>
      <c r="E141" s="748"/>
      <c r="F141" s="749"/>
      <c r="G141" s="750">
        <f t="shared" si="0"/>
        <v>0</v>
      </c>
      <c r="H141" s="751">
        <f t="shared" si="1"/>
        <v>0</v>
      </c>
      <c r="I141" s="752"/>
      <c r="J141" s="752"/>
      <c r="K141" s="111"/>
    </row>
    <row r="142" spans="2:11" ht="14.25">
      <c r="B142" s="111"/>
      <c r="C142" s="111"/>
      <c r="D142" s="747"/>
      <c r="E142" s="748"/>
      <c r="F142" s="749"/>
      <c r="G142" s="750">
        <f t="shared" si="0"/>
        <v>0</v>
      </c>
      <c r="H142" s="751">
        <f t="shared" si="1"/>
        <v>0</v>
      </c>
      <c r="I142" s="752"/>
      <c r="J142" s="752"/>
      <c r="K142" s="111"/>
    </row>
    <row r="143" spans="2:11" ht="14.25">
      <c r="B143" s="111"/>
      <c r="C143" s="111"/>
      <c r="D143" s="747"/>
      <c r="E143" s="748"/>
      <c r="F143" s="749"/>
      <c r="G143" s="750">
        <f t="shared" si="0"/>
        <v>0</v>
      </c>
      <c r="H143" s="751">
        <f t="shared" si="1"/>
        <v>0</v>
      </c>
      <c r="I143" s="752"/>
      <c r="J143" s="752"/>
      <c r="K143" s="111"/>
    </row>
    <row r="144" spans="2:11" ht="14.25">
      <c r="B144" s="111"/>
      <c r="C144" s="111"/>
      <c r="D144" s="747"/>
      <c r="E144" s="748"/>
      <c r="F144" s="749"/>
      <c r="G144" s="750">
        <f t="shared" si="0"/>
        <v>0</v>
      </c>
      <c r="H144" s="751">
        <f t="shared" si="1"/>
        <v>0</v>
      </c>
      <c r="I144" s="752"/>
      <c r="J144" s="752"/>
      <c r="K144" s="111"/>
    </row>
    <row r="145" spans="2:11" ht="14.25">
      <c r="B145" s="111"/>
      <c r="C145" s="111"/>
      <c r="D145" s="747"/>
      <c r="E145" s="748"/>
      <c r="F145" s="749"/>
      <c r="G145" s="750">
        <f t="shared" si="0"/>
        <v>0</v>
      </c>
      <c r="H145" s="751">
        <f>G145-D145</f>
        <v>0</v>
      </c>
      <c r="I145" s="752"/>
      <c r="J145" s="752"/>
      <c r="K145" s="111"/>
    </row>
    <row r="146" spans="2:11" ht="14.25">
      <c r="B146" s="111"/>
      <c r="C146" s="111"/>
      <c r="D146" s="747"/>
      <c r="E146" s="748"/>
      <c r="F146" s="749"/>
      <c r="G146" s="750">
        <f t="shared" si="0"/>
        <v>0</v>
      </c>
      <c r="H146" s="751">
        <f t="shared" si="1"/>
        <v>0</v>
      </c>
      <c r="I146" s="752"/>
      <c r="J146" s="752"/>
      <c r="K146" s="111"/>
    </row>
    <row r="147" spans="2:11" ht="14.25">
      <c r="B147" s="111"/>
      <c r="C147" s="111"/>
      <c r="D147" s="747"/>
      <c r="E147" s="748"/>
      <c r="F147" s="749"/>
      <c r="G147" s="750">
        <f t="shared" si="0"/>
        <v>0</v>
      </c>
      <c r="H147" s="751">
        <f t="shared" si="1"/>
        <v>0</v>
      </c>
      <c r="I147" s="752"/>
      <c r="J147" s="752"/>
      <c r="K147" s="111"/>
    </row>
    <row r="148" spans="2:11" ht="14.25">
      <c r="B148" s="111"/>
      <c r="C148" s="111"/>
      <c r="D148" s="747"/>
      <c r="E148" s="748"/>
      <c r="F148" s="749"/>
      <c r="G148" s="750">
        <f t="shared" si="0"/>
        <v>0</v>
      </c>
      <c r="H148" s="751">
        <f t="shared" si="1"/>
        <v>0</v>
      </c>
      <c r="I148" s="752"/>
      <c r="J148" s="752"/>
      <c r="K148" s="111"/>
    </row>
    <row r="149" spans="2:11" ht="14.25">
      <c r="B149" s="111"/>
      <c r="C149" s="111"/>
      <c r="D149" s="747"/>
      <c r="E149" s="748"/>
      <c r="F149" s="749"/>
      <c r="G149" s="750">
        <f t="shared" si="0"/>
        <v>0</v>
      </c>
      <c r="H149" s="751">
        <f t="shared" si="1"/>
        <v>0</v>
      </c>
      <c r="I149" s="752"/>
      <c r="J149" s="752"/>
      <c r="K149" s="111"/>
    </row>
    <row r="150" spans="2:11" ht="14.25">
      <c r="B150" s="111"/>
      <c r="C150" s="111"/>
      <c r="D150" s="747"/>
      <c r="E150" s="748"/>
      <c r="F150" s="749"/>
      <c r="G150" s="750">
        <f t="shared" si="0"/>
        <v>0</v>
      </c>
      <c r="H150" s="751">
        <f t="shared" si="1"/>
        <v>0</v>
      </c>
      <c r="I150" s="752"/>
      <c r="J150" s="752"/>
      <c r="K150" s="111"/>
    </row>
    <row r="151" spans="2:11" ht="14.25">
      <c r="B151" s="111"/>
      <c r="C151" s="111"/>
      <c r="D151" s="747"/>
      <c r="E151" s="748"/>
      <c r="F151" s="749"/>
      <c r="G151" s="750">
        <f t="shared" si="0"/>
        <v>0</v>
      </c>
      <c r="H151" s="751">
        <f t="shared" si="1"/>
        <v>0</v>
      </c>
      <c r="I151" s="111"/>
      <c r="J151" s="111"/>
      <c r="K151" s="111"/>
    </row>
    <row r="152" spans="2:11" ht="14.25">
      <c r="B152" s="111"/>
      <c r="C152" s="111"/>
      <c r="D152" s="747"/>
      <c r="E152" s="748"/>
      <c r="F152" s="749"/>
      <c r="G152" s="750">
        <f t="shared" si="0"/>
        <v>0</v>
      </c>
      <c r="H152" s="751">
        <f t="shared" si="1"/>
        <v>0</v>
      </c>
      <c r="I152" s="111"/>
      <c r="J152" s="111"/>
      <c r="K152" s="111"/>
    </row>
    <row r="153" spans="2:11" ht="14.25">
      <c r="B153" s="111"/>
      <c r="C153" s="111"/>
      <c r="D153" s="747"/>
      <c r="E153" s="748"/>
      <c r="F153" s="749"/>
      <c r="G153" s="750">
        <f t="shared" si="0"/>
        <v>0</v>
      </c>
      <c r="H153" s="751">
        <f t="shared" si="1"/>
        <v>0</v>
      </c>
      <c r="I153" s="111"/>
      <c r="J153" s="111"/>
      <c r="K153" s="111"/>
    </row>
    <row r="154" spans="2:11" ht="14.25">
      <c r="B154" s="111"/>
      <c r="C154" s="111"/>
      <c r="D154" s="747"/>
      <c r="E154" s="748"/>
      <c r="F154" s="749"/>
      <c r="G154" s="750">
        <f t="shared" si="0"/>
        <v>0</v>
      </c>
      <c r="H154" s="751">
        <f t="shared" si="1"/>
        <v>0</v>
      </c>
      <c r="I154" s="111"/>
      <c r="J154" s="111"/>
      <c r="K154" s="111"/>
    </row>
    <row r="155" spans="2:11" ht="14.25">
      <c r="B155" s="111"/>
      <c r="C155" s="111"/>
      <c r="D155" s="747"/>
      <c r="E155" s="748"/>
      <c r="F155" s="749"/>
      <c r="G155" s="750">
        <f t="shared" si="0"/>
        <v>0</v>
      </c>
      <c r="H155" s="751">
        <f t="shared" si="1"/>
        <v>0</v>
      </c>
      <c r="I155" s="111"/>
      <c r="J155" s="111"/>
      <c r="K155" s="111"/>
    </row>
    <row r="156" spans="2:11" ht="14.25">
      <c r="B156" s="111"/>
      <c r="C156" s="111"/>
      <c r="D156" s="747"/>
      <c r="E156" s="748"/>
      <c r="F156" s="749"/>
      <c r="G156" s="750">
        <f t="shared" si="0"/>
        <v>0</v>
      </c>
      <c r="H156" s="751">
        <f t="shared" si="1"/>
        <v>0</v>
      </c>
      <c r="I156" s="111"/>
      <c r="J156" s="111"/>
      <c r="K156" s="111"/>
    </row>
  </sheetData>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_2_11">
    <tabColor indexed="43"/>
  </sheetPr>
  <dimension ref="B1:K156"/>
  <sheetViews>
    <sheetView showGridLines="0" workbookViewId="0">
      <pane ySplit="6" topLeftCell="A9" activePane="bottomLeft" state="frozen"/>
      <selection pane="bottomLeft" activeCell="A7" sqref="A7"/>
    </sheetView>
  </sheetViews>
  <sheetFormatPr baseColWidth="10" defaultRowHeight="11.25"/>
  <cols>
    <col min="1" max="1" width="2.625" style="264" customWidth="1"/>
    <col min="2" max="2" width="35.625" style="264" customWidth="1"/>
    <col min="3" max="3" width="15.625" style="264" customWidth="1"/>
    <col min="4" max="4" width="15.625" style="277" customWidth="1"/>
    <col min="5" max="8" width="15.625" style="264" customWidth="1"/>
    <col min="9" max="9" width="15" style="264" customWidth="1"/>
    <col min="10" max="10" width="15.625" style="264" customWidth="1"/>
    <col min="11" max="11" width="35.625" style="264" customWidth="1"/>
    <col min="12" max="250" width="11" style="264"/>
    <col min="251" max="251" width="22.5" style="264" customWidth="1"/>
    <col min="252" max="252" width="26.875" style="264" customWidth="1"/>
    <col min="253" max="253" width="14.875" style="264" customWidth="1"/>
    <col min="254" max="257" width="13.75" style="264" customWidth="1"/>
    <col min="258" max="266" width="12.5" style="264" customWidth="1"/>
    <col min="267" max="267" width="26.875" style="264" customWidth="1"/>
    <col min="268" max="506" width="11" style="264"/>
    <col min="507" max="507" width="22.5" style="264" customWidth="1"/>
    <col min="508" max="508" width="26.875" style="264" customWidth="1"/>
    <col min="509" max="509" width="14.875" style="264" customWidth="1"/>
    <col min="510" max="513" width="13.75" style="264" customWidth="1"/>
    <col min="514" max="522" width="12.5" style="264" customWidth="1"/>
    <col min="523" max="523" width="26.875" style="264" customWidth="1"/>
    <col min="524" max="762" width="11" style="264"/>
    <col min="763" max="763" width="22.5" style="264" customWidth="1"/>
    <col min="764" max="764" width="26.875" style="264" customWidth="1"/>
    <col min="765" max="765" width="14.875" style="264" customWidth="1"/>
    <col min="766" max="769" width="13.75" style="264" customWidth="1"/>
    <col min="770" max="778" width="12.5" style="264" customWidth="1"/>
    <col min="779" max="779" width="26.875" style="264" customWidth="1"/>
    <col min="780" max="1018" width="11" style="264"/>
    <col min="1019" max="1019" width="22.5" style="264" customWidth="1"/>
    <col min="1020" max="1020" width="26.875" style="264" customWidth="1"/>
    <col min="1021" max="1021" width="14.875" style="264" customWidth="1"/>
    <col min="1022" max="1025" width="13.75" style="264" customWidth="1"/>
    <col min="1026" max="1034" width="12.5" style="264" customWidth="1"/>
    <col min="1035" max="1035" width="26.875" style="264" customWidth="1"/>
    <col min="1036" max="1274" width="11" style="264"/>
    <col min="1275" max="1275" width="22.5" style="264" customWidth="1"/>
    <col min="1276" max="1276" width="26.875" style="264" customWidth="1"/>
    <col min="1277" max="1277" width="14.875" style="264" customWidth="1"/>
    <col min="1278" max="1281" width="13.75" style="264" customWidth="1"/>
    <col min="1282" max="1290" width="12.5" style="264" customWidth="1"/>
    <col min="1291" max="1291" width="26.875" style="264" customWidth="1"/>
    <col min="1292" max="1530" width="11" style="264"/>
    <col min="1531" max="1531" width="22.5" style="264" customWidth="1"/>
    <col min="1532" max="1532" width="26.875" style="264" customWidth="1"/>
    <col min="1533" max="1533" width="14.875" style="264" customWidth="1"/>
    <col min="1534" max="1537" width="13.75" style="264" customWidth="1"/>
    <col min="1538" max="1546" width="12.5" style="264" customWidth="1"/>
    <col min="1547" max="1547" width="26.875" style="264" customWidth="1"/>
    <col min="1548" max="1786" width="11" style="264"/>
    <col min="1787" max="1787" width="22.5" style="264" customWidth="1"/>
    <col min="1788" max="1788" width="26.875" style="264" customWidth="1"/>
    <col min="1789" max="1789" width="14.875" style="264" customWidth="1"/>
    <col min="1790" max="1793" width="13.75" style="264" customWidth="1"/>
    <col min="1794" max="1802" width="12.5" style="264" customWidth="1"/>
    <col min="1803" max="1803" width="26.875" style="264" customWidth="1"/>
    <col min="1804" max="2042" width="11" style="264"/>
    <col min="2043" max="2043" width="22.5" style="264" customWidth="1"/>
    <col min="2044" max="2044" width="26.875" style="264" customWidth="1"/>
    <col min="2045" max="2045" width="14.875" style="264" customWidth="1"/>
    <col min="2046" max="2049" width="13.75" style="264" customWidth="1"/>
    <col min="2050" max="2058" width="12.5" style="264" customWidth="1"/>
    <col min="2059" max="2059" width="26.875" style="264" customWidth="1"/>
    <col min="2060" max="2298" width="11" style="264"/>
    <col min="2299" max="2299" width="22.5" style="264" customWidth="1"/>
    <col min="2300" max="2300" width="26.875" style="264" customWidth="1"/>
    <col min="2301" max="2301" width="14.875" style="264" customWidth="1"/>
    <col min="2302" max="2305" width="13.75" style="264" customWidth="1"/>
    <col min="2306" max="2314" width="12.5" style="264" customWidth="1"/>
    <col min="2315" max="2315" width="26.875" style="264" customWidth="1"/>
    <col min="2316" max="2554" width="11" style="264"/>
    <col min="2555" max="2555" width="22.5" style="264" customWidth="1"/>
    <col min="2556" max="2556" width="26.875" style="264" customWidth="1"/>
    <col min="2557" max="2557" width="14.875" style="264" customWidth="1"/>
    <col min="2558" max="2561" width="13.75" style="264" customWidth="1"/>
    <col min="2562" max="2570" width="12.5" style="264" customWidth="1"/>
    <col min="2571" max="2571" width="26.875" style="264" customWidth="1"/>
    <col min="2572" max="2810" width="11" style="264"/>
    <col min="2811" max="2811" width="22.5" style="264" customWidth="1"/>
    <col min="2812" max="2812" width="26.875" style="264" customWidth="1"/>
    <col min="2813" max="2813" width="14.875" style="264" customWidth="1"/>
    <col min="2814" max="2817" width="13.75" style="264" customWidth="1"/>
    <col min="2818" max="2826" width="12.5" style="264" customWidth="1"/>
    <col min="2827" max="2827" width="26.875" style="264" customWidth="1"/>
    <col min="2828" max="3066" width="11" style="264"/>
    <col min="3067" max="3067" width="22.5" style="264" customWidth="1"/>
    <col min="3068" max="3068" width="26.875" style="264" customWidth="1"/>
    <col min="3069" max="3069" width="14.875" style="264" customWidth="1"/>
    <col min="3070" max="3073" width="13.75" style="264" customWidth="1"/>
    <col min="3074" max="3082" width="12.5" style="264" customWidth="1"/>
    <col min="3083" max="3083" width="26.875" style="264" customWidth="1"/>
    <col min="3084" max="3322" width="11" style="264"/>
    <col min="3323" max="3323" width="22.5" style="264" customWidth="1"/>
    <col min="3324" max="3324" width="26.875" style="264" customWidth="1"/>
    <col min="3325" max="3325" width="14.875" style="264" customWidth="1"/>
    <col min="3326" max="3329" width="13.75" style="264" customWidth="1"/>
    <col min="3330" max="3338" width="12.5" style="264" customWidth="1"/>
    <col min="3339" max="3339" width="26.875" style="264" customWidth="1"/>
    <col min="3340" max="3578" width="11" style="264"/>
    <col min="3579" max="3579" width="22.5" style="264" customWidth="1"/>
    <col min="3580" max="3580" width="26.875" style="264" customWidth="1"/>
    <col min="3581" max="3581" width="14.875" style="264" customWidth="1"/>
    <col min="3582" max="3585" width="13.75" style="264" customWidth="1"/>
    <col min="3586" max="3594" width="12.5" style="264" customWidth="1"/>
    <col min="3595" max="3595" width="26.875" style="264" customWidth="1"/>
    <col min="3596" max="3834" width="11" style="264"/>
    <col min="3835" max="3835" width="22.5" style="264" customWidth="1"/>
    <col min="3836" max="3836" width="26.875" style="264" customWidth="1"/>
    <col min="3837" max="3837" width="14.875" style="264" customWidth="1"/>
    <col min="3838" max="3841" width="13.75" style="264" customWidth="1"/>
    <col min="3842" max="3850" width="12.5" style="264" customWidth="1"/>
    <col min="3851" max="3851" width="26.875" style="264" customWidth="1"/>
    <col min="3852" max="4090" width="11" style="264"/>
    <col min="4091" max="4091" width="22.5" style="264" customWidth="1"/>
    <col min="4092" max="4092" width="26.875" style="264" customWidth="1"/>
    <col min="4093" max="4093" width="14.875" style="264" customWidth="1"/>
    <col min="4094" max="4097" width="13.75" style="264" customWidth="1"/>
    <col min="4098" max="4106" width="12.5" style="264" customWidth="1"/>
    <col min="4107" max="4107" width="26.875" style="264" customWidth="1"/>
    <col min="4108" max="4346" width="11" style="264"/>
    <col min="4347" max="4347" width="22.5" style="264" customWidth="1"/>
    <col min="4348" max="4348" width="26.875" style="264" customWidth="1"/>
    <col min="4349" max="4349" width="14.875" style="264" customWidth="1"/>
    <col min="4350" max="4353" width="13.75" style="264" customWidth="1"/>
    <col min="4354" max="4362" width="12.5" style="264" customWidth="1"/>
    <col min="4363" max="4363" width="26.875" style="264" customWidth="1"/>
    <col min="4364" max="4602" width="11" style="264"/>
    <col min="4603" max="4603" width="22.5" style="264" customWidth="1"/>
    <col min="4604" max="4604" width="26.875" style="264" customWidth="1"/>
    <col min="4605" max="4605" width="14.875" style="264" customWidth="1"/>
    <col min="4606" max="4609" width="13.75" style="264" customWidth="1"/>
    <col min="4610" max="4618" width="12.5" style="264" customWidth="1"/>
    <col min="4619" max="4619" width="26.875" style="264" customWidth="1"/>
    <col min="4620" max="4858" width="11" style="264"/>
    <col min="4859" max="4859" width="22.5" style="264" customWidth="1"/>
    <col min="4860" max="4860" width="26.875" style="264" customWidth="1"/>
    <col min="4861" max="4861" width="14.875" style="264" customWidth="1"/>
    <col min="4862" max="4865" width="13.75" style="264" customWidth="1"/>
    <col min="4866" max="4874" width="12.5" style="264" customWidth="1"/>
    <col min="4875" max="4875" width="26.875" style="264" customWidth="1"/>
    <col min="4876" max="5114" width="11" style="264"/>
    <col min="5115" max="5115" width="22.5" style="264" customWidth="1"/>
    <col min="5116" max="5116" width="26.875" style="264" customWidth="1"/>
    <col min="5117" max="5117" width="14.875" style="264" customWidth="1"/>
    <col min="5118" max="5121" width="13.75" style="264" customWidth="1"/>
    <col min="5122" max="5130" width="12.5" style="264" customWidth="1"/>
    <col min="5131" max="5131" width="26.875" style="264" customWidth="1"/>
    <col min="5132" max="5370" width="11" style="264"/>
    <col min="5371" max="5371" width="22.5" style="264" customWidth="1"/>
    <col min="5372" max="5372" width="26.875" style="264" customWidth="1"/>
    <col min="5373" max="5373" width="14.875" style="264" customWidth="1"/>
    <col min="5374" max="5377" width="13.75" style="264" customWidth="1"/>
    <col min="5378" max="5386" width="12.5" style="264" customWidth="1"/>
    <col min="5387" max="5387" width="26.875" style="264" customWidth="1"/>
    <col min="5388" max="5626" width="11" style="264"/>
    <col min="5627" max="5627" width="22.5" style="264" customWidth="1"/>
    <col min="5628" max="5628" width="26.875" style="264" customWidth="1"/>
    <col min="5629" max="5629" width="14.875" style="264" customWidth="1"/>
    <col min="5630" max="5633" width="13.75" style="264" customWidth="1"/>
    <col min="5634" max="5642" width="12.5" style="264" customWidth="1"/>
    <col min="5643" max="5643" width="26.875" style="264" customWidth="1"/>
    <col min="5644" max="5882" width="11" style="264"/>
    <col min="5883" max="5883" width="22.5" style="264" customWidth="1"/>
    <col min="5884" max="5884" width="26.875" style="264" customWidth="1"/>
    <col min="5885" max="5885" width="14.875" style="264" customWidth="1"/>
    <col min="5886" max="5889" width="13.75" style="264" customWidth="1"/>
    <col min="5890" max="5898" width="12.5" style="264" customWidth="1"/>
    <col min="5899" max="5899" width="26.875" style="264" customWidth="1"/>
    <col min="5900" max="6138" width="11" style="264"/>
    <col min="6139" max="6139" width="22.5" style="264" customWidth="1"/>
    <col min="6140" max="6140" width="26.875" style="264" customWidth="1"/>
    <col min="6141" max="6141" width="14.875" style="264" customWidth="1"/>
    <col min="6142" max="6145" width="13.75" style="264" customWidth="1"/>
    <col min="6146" max="6154" width="12.5" style="264" customWidth="1"/>
    <col min="6155" max="6155" width="26.875" style="264" customWidth="1"/>
    <col min="6156" max="6394" width="11" style="264"/>
    <col min="6395" max="6395" width="22.5" style="264" customWidth="1"/>
    <col min="6396" max="6396" width="26.875" style="264" customWidth="1"/>
    <col min="6397" max="6397" width="14.875" style="264" customWidth="1"/>
    <col min="6398" max="6401" width="13.75" style="264" customWidth="1"/>
    <col min="6402" max="6410" width="12.5" style="264" customWidth="1"/>
    <col min="6411" max="6411" width="26.875" style="264" customWidth="1"/>
    <col min="6412" max="6650" width="11" style="264"/>
    <col min="6651" max="6651" width="22.5" style="264" customWidth="1"/>
    <col min="6652" max="6652" width="26.875" style="264" customWidth="1"/>
    <col min="6653" max="6653" width="14.875" style="264" customWidth="1"/>
    <col min="6654" max="6657" width="13.75" style="264" customWidth="1"/>
    <col min="6658" max="6666" width="12.5" style="264" customWidth="1"/>
    <col min="6667" max="6667" width="26.875" style="264" customWidth="1"/>
    <col min="6668" max="6906" width="11" style="264"/>
    <col min="6907" max="6907" width="22.5" style="264" customWidth="1"/>
    <col min="6908" max="6908" width="26.875" style="264" customWidth="1"/>
    <col min="6909" max="6909" width="14.875" style="264" customWidth="1"/>
    <col min="6910" max="6913" width="13.75" style="264" customWidth="1"/>
    <col min="6914" max="6922" width="12.5" style="264" customWidth="1"/>
    <col min="6923" max="6923" width="26.875" style="264" customWidth="1"/>
    <col min="6924" max="7162" width="11" style="264"/>
    <col min="7163" max="7163" width="22.5" style="264" customWidth="1"/>
    <col min="7164" max="7164" width="26.875" style="264" customWidth="1"/>
    <col min="7165" max="7165" width="14.875" style="264" customWidth="1"/>
    <col min="7166" max="7169" width="13.75" style="264" customWidth="1"/>
    <col min="7170" max="7178" width="12.5" style="264" customWidth="1"/>
    <col min="7179" max="7179" width="26.875" style="264" customWidth="1"/>
    <col min="7180" max="7418" width="11" style="264"/>
    <col min="7419" max="7419" width="22.5" style="264" customWidth="1"/>
    <col min="7420" max="7420" width="26.875" style="264" customWidth="1"/>
    <col min="7421" max="7421" width="14.875" style="264" customWidth="1"/>
    <col min="7422" max="7425" width="13.75" style="264" customWidth="1"/>
    <col min="7426" max="7434" width="12.5" style="264" customWidth="1"/>
    <col min="7435" max="7435" width="26.875" style="264" customWidth="1"/>
    <col min="7436" max="7674" width="11" style="264"/>
    <col min="7675" max="7675" width="22.5" style="264" customWidth="1"/>
    <col min="7676" max="7676" width="26.875" style="264" customWidth="1"/>
    <col min="7677" max="7677" width="14.875" style="264" customWidth="1"/>
    <col min="7678" max="7681" width="13.75" style="264" customWidth="1"/>
    <col min="7682" max="7690" width="12.5" style="264" customWidth="1"/>
    <col min="7691" max="7691" width="26.875" style="264" customWidth="1"/>
    <col min="7692" max="7930" width="11" style="264"/>
    <col min="7931" max="7931" width="22.5" style="264" customWidth="1"/>
    <col min="7932" max="7932" width="26.875" style="264" customWidth="1"/>
    <col min="7933" max="7933" width="14.875" style="264" customWidth="1"/>
    <col min="7934" max="7937" width="13.75" style="264" customWidth="1"/>
    <col min="7938" max="7946" width="12.5" style="264" customWidth="1"/>
    <col min="7947" max="7947" width="26.875" style="264" customWidth="1"/>
    <col min="7948" max="8186" width="11" style="264"/>
    <col min="8187" max="8187" width="22.5" style="264" customWidth="1"/>
    <col min="8188" max="8188" width="26.875" style="264" customWidth="1"/>
    <col min="8189" max="8189" width="14.875" style="264" customWidth="1"/>
    <col min="8190" max="8193" width="13.75" style="264" customWidth="1"/>
    <col min="8194" max="8202" width="12.5" style="264" customWidth="1"/>
    <col min="8203" max="8203" width="26.875" style="264" customWidth="1"/>
    <col min="8204" max="8442" width="11" style="264"/>
    <col min="8443" max="8443" width="22.5" style="264" customWidth="1"/>
    <col min="8444" max="8444" width="26.875" style="264" customWidth="1"/>
    <col min="8445" max="8445" width="14.875" style="264" customWidth="1"/>
    <col min="8446" max="8449" width="13.75" style="264" customWidth="1"/>
    <col min="8450" max="8458" width="12.5" style="264" customWidth="1"/>
    <col min="8459" max="8459" width="26.875" style="264" customWidth="1"/>
    <col min="8460" max="8698" width="11" style="264"/>
    <col min="8699" max="8699" width="22.5" style="264" customWidth="1"/>
    <col min="8700" max="8700" width="26.875" style="264" customWidth="1"/>
    <col min="8701" max="8701" width="14.875" style="264" customWidth="1"/>
    <col min="8702" max="8705" width="13.75" style="264" customWidth="1"/>
    <col min="8706" max="8714" width="12.5" style="264" customWidth="1"/>
    <col min="8715" max="8715" width="26.875" style="264" customWidth="1"/>
    <col min="8716" max="8954" width="11" style="264"/>
    <col min="8955" max="8955" width="22.5" style="264" customWidth="1"/>
    <col min="8956" max="8956" width="26.875" style="264" customWidth="1"/>
    <col min="8957" max="8957" width="14.875" style="264" customWidth="1"/>
    <col min="8958" max="8961" width="13.75" style="264" customWidth="1"/>
    <col min="8962" max="8970" width="12.5" style="264" customWidth="1"/>
    <col min="8971" max="8971" width="26.875" style="264" customWidth="1"/>
    <col min="8972" max="9210" width="11" style="264"/>
    <col min="9211" max="9211" width="22.5" style="264" customWidth="1"/>
    <col min="9212" max="9212" width="26.875" style="264" customWidth="1"/>
    <col min="9213" max="9213" width="14.875" style="264" customWidth="1"/>
    <col min="9214" max="9217" width="13.75" style="264" customWidth="1"/>
    <col min="9218" max="9226" width="12.5" style="264" customWidth="1"/>
    <col min="9227" max="9227" width="26.875" style="264" customWidth="1"/>
    <col min="9228" max="9466" width="11" style="264"/>
    <col min="9467" max="9467" width="22.5" style="264" customWidth="1"/>
    <col min="9468" max="9468" width="26.875" style="264" customWidth="1"/>
    <col min="9469" max="9469" width="14.875" style="264" customWidth="1"/>
    <col min="9470" max="9473" width="13.75" style="264" customWidth="1"/>
    <col min="9474" max="9482" width="12.5" style="264" customWidth="1"/>
    <col min="9483" max="9483" width="26.875" style="264" customWidth="1"/>
    <col min="9484" max="9722" width="11" style="264"/>
    <col min="9723" max="9723" width="22.5" style="264" customWidth="1"/>
    <col min="9724" max="9724" width="26.875" style="264" customWidth="1"/>
    <col min="9725" max="9725" width="14.875" style="264" customWidth="1"/>
    <col min="9726" max="9729" width="13.75" style="264" customWidth="1"/>
    <col min="9730" max="9738" width="12.5" style="264" customWidth="1"/>
    <col min="9739" max="9739" width="26.875" style="264" customWidth="1"/>
    <col min="9740" max="9978" width="11" style="264"/>
    <col min="9979" max="9979" width="22.5" style="264" customWidth="1"/>
    <col min="9980" max="9980" width="26.875" style="264" customWidth="1"/>
    <col min="9981" max="9981" width="14.875" style="264" customWidth="1"/>
    <col min="9982" max="9985" width="13.75" style="264" customWidth="1"/>
    <col min="9986" max="9994" width="12.5" style="264" customWidth="1"/>
    <col min="9995" max="9995" width="26.875" style="264" customWidth="1"/>
    <col min="9996" max="10234" width="11" style="264"/>
    <col min="10235" max="10235" width="22.5" style="264" customWidth="1"/>
    <col min="10236" max="10236" width="26.875" style="264" customWidth="1"/>
    <col min="10237" max="10237" width="14.875" style="264" customWidth="1"/>
    <col min="10238" max="10241" width="13.75" style="264" customWidth="1"/>
    <col min="10242" max="10250" width="12.5" style="264" customWidth="1"/>
    <col min="10251" max="10251" width="26.875" style="264" customWidth="1"/>
    <col min="10252" max="10490" width="11" style="264"/>
    <col min="10491" max="10491" width="22.5" style="264" customWidth="1"/>
    <col min="10492" max="10492" width="26.875" style="264" customWidth="1"/>
    <col min="10493" max="10493" width="14.875" style="264" customWidth="1"/>
    <col min="10494" max="10497" width="13.75" style="264" customWidth="1"/>
    <col min="10498" max="10506" width="12.5" style="264" customWidth="1"/>
    <col min="10507" max="10507" width="26.875" style="264" customWidth="1"/>
    <col min="10508" max="10746" width="11" style="264"/>
    <col min="10747" max="10747" width="22.5" style="264" customWidth="1"/>
    <col min="10748" max="10748" width="26.875" style="264" customWidth="1"/>
    <col min="10749" max="10749" width="14.875" style="264" customWidth="1"/>
    <col min="10750" max="10753" width="13.75" style="264" customWidth="1"/>
    <col min="10754" max="10762" width="12.5" style="264" customWidth="1"/>
    <col min="10763" max="10763" width="26.875" style="264" customWidth="1"/>
    <col min="10764" max="11002" width="11" style="264"/>
    <col min="11003" max="11003" width="22.5" style="264" customWidth="1"/>
    <col min="11004" max="11004" width="26.875" style="264" customWidth="1"/>
    <col min="11005" max="11005" width="14.875" style="264" customWidth="1"/>
    <col min="11006" max="11009" width="13.75" style="264" customWidth="1"/>
    <col min="11010" max="11018" width="12.5" style="264" customWidth="1"/>
    <col min="11019" max="11019" width="26.875" style="264" customWidth="1"/>
    <col min="11020" max="11258" width="11" style="264"/>
    <col min="11259" max="11259" width="22.5" style="264" customWidth="1"/>
    <col min="11260" max="11260" width="26.875" style="264" customWidth="1"/>
    <col min="11261" max="11261" width="14.875" style="264" customWidth="1"/>
    <col min="11262" max="11265" width="13.75" style="264" customWidth="1"/>
    <col min="11266" max="11274" width="12.5" style="264" customWidth="1"/>
    <col min="11275" max="11275" width="26.875" style="264" customWidth="1"/>
    <col min="11276" max="11514" width="11" style="264"/>
    <col min="11515" max="11515" width="22.5" style="264" customWidth="1"/>
    <col min="11516" max="11516" width="26.875" style="264" customWidth="1"/>
    <col min="11517" max="11517" width="14.875" style="264" customWidth="1"/>
    <col min="11518" max="11521" width="13.75" style="264" customWidth="1"/>
    <col min="11522" max="11530" width="12.5" style="264" customWidth="1"/>
    <col min="11531" max="11531" width="26.875" style="264" customWidth="1"/>
    <col min="11532" max="11770" width="11" style="264"/>
    <col min="11771" max="11771" width="22.5" style="264" customWidth="1"/>
    <col min="11772" max="11772" width="26.875" style="264" customWidth="1"/>
    <col min="11773" max="11773" width="14.875" style="264" customWidth="1"/>
    <col min="11774" max="11777" width="13.75" style="264" customWidth="1"/>
    <col min="11778" max="11786" width="12.5" style="264" customWidth="1"/>
    <col min="11787" max="11787" width="26.875" style="264" customWidth="1"/>
    <col min="11788" max="12026" width="11" style="264"/>
    <col min="12027" max="12027" width="22.5" style="264" customWidth="1"/>
    <col min="12028" max="12028" width="26.875" style="264" customWidth="1"/>
    <col min="12029" max="12029" width="14.875" style="264" customWidth="1"/>
    <col min="12030" max="12033" width="13.75" style="264" customWidth="1"/>
    <col min="12034" max="12042" width="12.5" style="264" customWidth="1"/>
    <col min="12043" max="12043" width="26.875" style="264" customWidth="1"/>
    <col min="12044" max="12282" width="11" style="264"/>
    <col min="12283" max="12283" width="22.5" style="264" customWidth="1"/>
    <col min="12284" max="12284" width="26.875" style="264" customWidth="1"/>
    <col min="12285" max="12285" width="14.875" style="264" customWidth="1"/>
    <col min="12286" max="12289" width="13.75" style="264" customWidth="1"/>
    <col min="12290" max="12298" width="12.5" style="264" customWidth="1"/>
    <col min="12299" max="12299" width="26.875" style="264" customWidth="1"/>
    <col min="12300" max="12538" width="11" style="264"/>
    <col min="12539" max="12539" width="22.5" style="264" customWidth="1"/>
    <col min="12540" max="12540" width="26.875" style="264" customWidth="1"/>
    <col min="12541" max="12541" width="14.875" style="264" customWidth="1"/>
    <col min="12542" max="12545" width="13.75" style="264" customWidth="1"/>
    <col min="12546" max="12554" width="12.5" style="264" customWidth="1"/>
    <col min="12555" max="12555" width="26.875" style="264" customWidth="1"/>
    <col min="12556" max="12794" width="11" style="264"/>
    <col min="12795" max="12795" width="22.5" style="264" customWidth="1"/>
    <col min="12796" max="12796" width="26.875" style="264" customWidth="1"/>
    <col min="12797" max="12797" width="14.875" style="264" customWidth="1"/>
    <col min="12798" max="12801" width="13.75" style="264" customWidth="1"/>
    <col min="12802" max="12810" width="12.5" style="264" customWidth="1"/>
    <col min="12811" max="12811" width="26.875" style="264" customWidth="1"/>
    <col min="12812" max="13050" width="11" style="264"/>
    <col min="13051" max="13051" width="22.5" style="264" customWidth="1"/>
    <col min="13052" max="13052" width="26.875" style="264" customWidth="1"/>
    <col min="13053" max="13053" width="14.875" style="264" customWidth="1"/>
    <col min="13054" max="13057" width="13.75" style="264" customWidth="1"/>
    <col min="13058" max="13066" width="12.5" style="264" customWidth="1"/>
    <col min="13067" max="13067" width="26.875" style="264" customWidth="1"/>
    <col min="13068" max="13306" width="11" style="264"/>
    <col min="13307" max="13307" width="22.5" style="264" customWidth="1"/>
    <col min="13308" max="13308" width="26.875" style="264" customWidth="1"/>
    <col min="13309" max="13309" width="14.875" style="264" customWidth="1"/>
    <col min="13310" max="13313" width="13.75" style="264" customWidth="1"/>
    <col min="13314" max="13322" width="12.5" style="264" customWidth="1"/>
    <col min="13323" max="13323" width="26.875" style="264" customWidth="1"/>
    <col min="13324" max="13562" width="11" style="264"/>
    <col min="13563" max="13563" width="22.5" style="264" customWidth="1"/>
    <col min="13564" max="13564" width="26.875" style="264" customWidth="1"/>
    <col min="13565" max="13565" width="14.875" style="264" customWidth="1"/>
    <col min="13566" max="13569" width="13.75" style="264" customWidth="1"/>
    <col min="13570" max="13578" width="12.5" style="264" customWidth="1"/>
    <col min="13579" max="13579" width="26.875" style="264" customWidth="1"/>
    <col min="13580" max="13818" width="11" style="264"/>
    <col min="13819" max="13819" width="22.5" style="264" customWidth="1"/>
    <col min="13820" max="13820" width="26.875" style="264" customWidth="1"/>
    <col min="13821" max="13821" width="14.875" style="264" customWidth="1"/>
    <col min="13822" max="13825" width="13.75" style="264" customWidth="1"/>
    <col min="13826" max="13834" width="12.5" style="264" customWidth="1"/>
    <col min="13835" max="13835" width="26.875" style="264" customWidth="1"/>
    <col min="13836" max="14074" width="11" style="264"/>
    <col min="14075" max="14075" width="22.5" style="264" customWidth="1"/>
    <col min="14076" max="14076" width="26.875" style="264" customWidth="1"/>
    <col min="14077" max="14077" width="14.875" style="264" customWidth="1"/>
    <col min="14078" max="14081" width="13.75" style="264" customWidth="1"/>
    <col min="14082" max="14090" width="12.5" style="264" customWidth="1"/>
    <col min="14091" max="14091" width="26.875" style="264" customWidth="1"/>
    <col min="14092" max="14330" width="11" style="264"/>
    <col min="14331" max="14331" width="22.5" style="264" customWidth="1"/>
    <col min="14332" max="14332" width="26.875" style="264" customWidth="1"/>
    <col min="14333" max="14333" width="14.875" style="264" customWidth="1"/>
    <col min="14334" max="14337" width="13.75" style="264" customWidth="1"/>
    <col min="14338" max="14346" width="12.5" style="264" customWidth="1"/>
    <col min="14347" max="14347" width="26.875" style="264" customWidth="1"/>
    <col min="14348" max="14586" width="11" style="264"/>
    <col min="14587" max="14587" width="22.5" style="264" customWidth="1"/>
    <col min="14588" max="14588" width="26.875" style="264" customWidth="1"/>
    <col min="14589" max="14589" width="14.875" style="264" customWidth="1"/>
    <col min="14590" max="14593" width="13.75" style="264" customWidth="1"/>
    <col min="14594" max="14602" width="12.5" style="264" customWidth="1"/>
    <col min="14603" max="14603" width="26.875" style="264" customWidth="1"/>
    <col min="14604" max="14842" width="11" style="264"/>
    <col min="14843" max="14843" width="22.5" style="264" customWidth="1"/>
    <col min="14844" max="14844" width="26.875" style="264" customWidth="1"/>
    <col min="14845" max="14845" width="14.875" style="264" customWidth="1"/>
    <col min="14846" max="14849" width="13.75" style="264" customWidth="1"/>
    <col min="14850" max="14858" width="12.5" style="264" customWidth="1"/>
    <col min="14859" max="14859" width="26.875" style="264" customWidth="1"/>
    <col min="14860" max="15098" width="11" style="264"/>
    <col min="15099" max="15099" width="22.5" style="264" customWidth="1"/>
    <col min="15100" max="15100" width="26.875" style="264" customWidth="1"/>
    <col min="15101" max="15101" width="14.875" style="264" customWidth="1"/>
    <col min="15102" max="15105" width="13.75" style="264" customWidth="1"/>
    <col min="15106" max="15114" width="12.5" style="264" customWidth="1"/>
    <col min="15115" max="15115" width="26.875" style="264" customWidth="1"/>
    <col min="15116" max="15354" width="11" style="264"/>
    <col min="15355" max="15355" width="22.5" style="264" customWidth="1"/>
    <col min="15356" max="15356" width="26.875" style="264" customWidth="1"/>
    <col min="15357" max="15357" width="14.875" style="264" customWidth="1"/>
    <col min="15358" max="15361" width="13.75" style="264" customWidth="1"/>
    <col min="15362" max="15370" width="12.5" style="264" customWidth="1"/>
    <col min="15371" max="15371" width="26.875" style="264" customWidth="1"/>
    <col min="15372" max="15610" width="11" style="264"/>
    <col min="15611" max="15611" width="22.5" style="264" customWidth="1"/>
    <col min="15612" max="15612" width="26.875" style="264" customWidth="1"/>
    <col min="15613" max="15613" width="14.875" style="264" customWidth="1"/>
    <col min="15614" max="15617" width="13.75" style="264" customWidth="1"/>
    <col min="15618" max="15626" width="12.5" style="264" customWidth="1"/>
    <col min="15627" max="15627" width="26.875" style="264" customWidth="1"/>
    <col min="15628" max="15866" width="11" style="264"/>
    <col min="15867" max="15867" width="22.5" style="264" customWidth="1"/>
    <col min="15868" max="15868" width="26.875" style="264" customWidth="1"/>
    <col min="15869" max="15869" width="14.875" style="264" customWidth="1"/>
    <col min="15870" max="15873" width="13.75" style="264" customWidth="1"/>
    <col min="15874" max="15882" width="12.5" style="264" customWidth="1"/>
    <col min="15883" max="15883" width="26.875" style="264" customWidth="1"/>
    <col min="15884" max="16122" width="11" style="264"/>
    <col min="16123" max="16123" width="22.5" style="264" customWidth="1"/>
    <col min="16124" max="16124" width="26.875" style="264" customWidth="1"/>
    <col min="16125" max="16125" width="14.875" style="264" customWidth="1"/>
    <col min="16126" max="16129" width="13.75" style="264" customWidth="1"/>
    <col min="16130" max="16138" width="12.5" style="264" customWidth="1"/>
    <col min="16139" max="16139" width="26.875" style="264" customWidth="1"/>
    <col min="16140" max="16384" width="11" style="264"/>
  </cols>
  <sheetData>
    <row r="1" spans="2:11">
      <c r="B1" s="260"/>
      <c r="C1" s="261"/>
      <c r="D1" s="262"/>
      <c r="E1" s="261"/>
      <c r="F1" s="261"/>
      <c r="G1" s="261"/>
      <c r="H1" s="261"/>
      <c r="I1" s="261"/>
      <c r="J1" s="261"/>
      <c r="K1" s="263"/>
    </row>
    <row r="2" spans="2:11" ht="15.75">
      <c r="B2" s="59" t="s">
        <v>141</v>
      </c>
      <c r="C2" s="261"/>
      <c r="D2" s="262"/>
      <c r="E2" s="261"/>
      <c r="F2" s="261"/>
      <c r="G2" s="261"/>
      <c r="H2" s="261"/>
      <c r="I2" s="261"/>
      <c r="J2" s="261"/>
      <c r="K2" s="263"/>
    </row>
    <row r="3" spans="2:11" ht="15" customHeight="1">
      <c r="B3" s="261"/>
      <c r="C3" s="261"/>
      <c r="D3" s="262"/>
      <c r="E3" s="261"/>
      <c r="F3" s="261"/>
      <c r="G3" s="261"/>
      <c r="H3" s="261"/>
      <c r="I3" s="261"/>
      <c r="J3" s="261"/>
      <c r="K3" s="263"/>
    </row>
    <row r="4" spans="2:11" ht="15" customHeight="1">
      <c r="B4" s="260"/>
      <c r="C4" s="268" t="s">
        <v>112</v>
      </c>
      <c r="D4" s="269">
        <f>SUM(D7:D1000)</f>
        <v>0</v>
      </c>
      <c r="E4" s="270">
        <f>SUM(E7:E1000)</f>
        <v>0</v>
      </c>
      <c r="F4" s="271">
        <f>SUM(F7:F1000)</f>
        <v>0</v>
      </c>
      <c r="G4" s="270">
        <f>SUM(G7:G1000)</f>
        <v>0</v>
      </c>
      <c r="H4" s="270">
        <f>SUM(H7:H1000)</f>
        <v>0</v>
      </c>
      <c r="I4" s="262"/>
      <c r="J4" s="262"/>
      <c r="K4" s="272"/>
    </row>
    <row r="5" spans="2:11" ht="15" customHeight="1">
      <c r="B5" s="273"/>
      <c r="C5" s="94">
        <v>2021</v>
      </c>
      <c r="D5" s="113"/>
      <c r="E5" s="94" t="str">
        <f>'A. Allgemeine Informationen'!C14-2 &amp; " (Anpassung " &amp; 'A. Allgemeine Informationen'!C14 &amp; ")"</f>
        <v>2025 (Anpassung 2027)</v>
      </c>
      <c r="F5" s="97"/>
      <c r="G5" s="97"/>
      <c r="H5" s="98"/>
      <c r="I5" s="274"/>
      <c r="J5" s="275"/>
      <c r="K5" s="263"/>
    </row>
    <row r="6" spans="2:11" s="276" customFormat="1" ht="135">
      <c r="B6" s="392" t="s">
        <v>436</v>
      </c>
      <c r="C6" s="394" t="s">
        <v>113</v>
      </c>
      <c r="D6" s="399" t="s">
        <v>118</v>
      </c>
      <c r="E6" s="395" t="s">
        <v>118</v>
      </c>
      <c r="F6" s="398" t="s">
        <v>114</v>
      </c>
      <c r="G6" s="398" t="s">
        <v>117</v>
      </c>
      <c r="H6" s="398" t="s">
        <v>115</v>
      </c>
      <c r="I6" s="397" t="s">
        <v>133</v>
      </c>
      <c r="J6" s="397" t="s">
        <v>119</v>
      </c>
      <c r="K6" s="392" t="s">
        <v>116</v>
      </c>
    </row>
    <row r="7" spans="2:11" ht="14.25">
      <c r="B7" s="111"/>
      <c r="C7" s="111"/>
      <c r="D7" s="753"/>
      <c r="E7" s="747"/>
      <c r="F7" s="749"/>
      <c r="G7" s="750">
        <f>E7-F7</f>
        <v>0</v>
      </c>
      <c r="H7" s="751">
        <f>G7-D7</f>
        <v>0</v>
      </c>
      <c r="I7" s="752"/>
      <c r="J7" s="752"/>
      <c r="K7" s="111"/>
    </row>
    <row r="8" spans="2:11" ht="14.25">
      <c r="B8" s="111"/>
      <c r="C8" s="111"/>
      <c r="D8" s="753"/>
      <c r="E8" s="747"/>
      <c r="F8" s="749"/>
      <c r="G8" s="750">
        <f t="shared" ref="G8:G156" si="0">E8-F8</f>
        <v>0</v>
      </c>
      <c r="H8" s="751">
        <f t="shared" ref="H8:H156" si="1">G8-D8</f>
        <v>0</v>
      </c>
      <c r="I8" s="752"/>
      <c r="J8" s="752"/>
      <c r="K8" s="111"/>
    </row>
    <row r="9" spans="2:11" ht="14.25">
      <c r="B9" s="111"/>
      <c r="C9" s="111"/>
      <c r="D9" s="753"/>
      <c r="E9" s="747"/>
      <c r="F9" s="749"/>
      <c r="G9" s="750">
        <f t="shared" si="0"/>
        <v>0</v>
      </c>
      <c r="H9" s="751">
        <f t="shared" si="1"/>
        <v>0</v>
      </c>
      <c r="I9" s="752"/>
      <c r="J9" s="752"/>
      <c r="K9" s="111"/>
    </row>
    <row r="10" spans="2:11" ht="14.25">
      <c r="B10" s="111"/>
      <c r="C10" s="111"/>
      <c r="D10" s="753"/>
      <c r="E10" s="747"/>
      <c r="F10" s="749"/>
      <c r="G10" s="750">
        <f t="shared" si="0"/>
        <v>0</v>
      </c>
      <c r="H10" s="751">
        <f t="shared" si="1"/>
        <v>0</v>
      </c>
      <c r="I10" s="752"/>
      <c r="J10" s="752"/>
      <c r="K10" s="111"/>
    </row>
    <row r="11" spans="2:11" ht="14.25">
      <c r="B11" s="111"/>
      <c r="C11" s="111"/>
      <c r="D11" s="753"/>
      <c r="E11" s="747"/>
      <c r="F11" s="749"/>
      <c r="G11" s="750">
        <f t="shared" si="0"/>
        <v>0</v>
      </c>
      <c r="H11" s="751">
        <f t="shared" si="1"/>
        <v>0</v>
      </c>
      <c r="I11" s="752"/>
      <c r="J11" s="752"/>
      <c r="K11" s="111"/>
    </row>
    <row r="12" spans="2:11" ht="14.25">
      <c r="B12" s="111"/>
      <c r="C12" s="111"/>
      <c r="D12" s="753"/>
      <c r="E12" s="747"/>
      <c r="F12" s="749"/>
      <c r="G12" s="750">
        <f t="shared" si="0"/>
        <v>0</v>
      </c>
      <c r="H12" s="751">
        <f t="shared" si="1"/>
        <v>0</v>
      </c>
      <c r="I12" s="752"/>
      <c r="J12" s="752"/>
      <c r="K12" s="111"/>
    </row>
    <row r="13" spans="2:11" ht="14.25">
      <c r="B13" s="111"/>
      <c r="C13" s="111"/>
      <c r="D13" s="753"/>
      <c r="E13" s="747"/>
      <c r="F13" s="749"/>
      <c r="G13" s="750">
        <f t="shared" ref="G13:G76" si="2">E13-F13</f>
        <v>0</v>
      </c>
      <c r="H13" s="751">
        <f t="shared" ref="H13:H76" si="3">G13-D13</f>
        <v>0</v>
      </c>
      <c r="I13" s="752"/>
      <c r="J13" s="752"/>
      <c r="K13" s="111"/>
    </row>
    <row r="14" spans="2:11" ht="14.25">
      <c r="B14" s="111"/>
      <c r="C14" s="111"/>
      <c r="D14" s="753"/>
      <c r="E14" s="747"/>
      <c r="F14" s="749"/>
      <c r="G14" s="750">
        <f t="shared" si="2"/>
        <v>0</v>
      </c>
      <c r="H14" s="751">
        <f t="shared" si="3"/>
        <v>0</v>
      </c>
      <c r="I14" s="752"/>
      <c r="J14" s="752"/>
      <c r="K14" s="111"/>
    </row>
    <row r="15" spans="2:11" ht="14.25">
      <c r="B15" s="111"/>
      <c r="C15" s="111"/>
      <c r="D15" s="753"/>
      <c r="E15" s="747"/>
      <c r="F15" s="749"/>
      <c r="G15" s="750">
        <f t="shared" si="2"/>
        <v>0</v>
      </c>
      <c r="H15" s="751">
        <f t="shared" si="3"/>
        <v>0</v>
      </c>
      <c r="I15" s="752"/>
      <c r="J15" s="752"/>
      <c r="K15" s="111"/>
    </row>
    <row r="16" spans="2:11" ht="14.25">
      <c r="B16" s="111"/>
      <c r="C16" s="111"/>
      <c r="D16" s="753"/>
      <c r="E16" s="747"/>
      <c r="F16" s="749"/>
      <c r="G16" s="750">
        <f t="shared" si="2"/>
        <v>0</v>
      </c>
      <c r="H16" s="751">
        <f t="shared" si="3"/>
        <v>0</v>
      </c>
      <c r="I16" s="752"/>
      <c r="J16" s="752"/>
      <c r="K16" s="111"/>
    </row>
    <row r="17" spans="2:11" ht="14.25">
      <c r="B17" s="111"/>
      <c r="C17" s="111"/>
      <c r="D17" s="753"/>
      <c r="E17" s="747"/>
      <c r="F17" s="749"/>
      <c r="G17" s="750">
        <f t="shared" si="2"/>
        <v>0</v>
      </c>
      <c r="H17" s="751">
        <f t="shared" si="3"/>
        <v>0</v>
      </c>
      <c r="I17" s="752"/>
      <c r="J17" s="752"/>
      <c r="K17" s="111"/>
    </row>
    <row r="18" spans="2:11" ht="14.25">
      <c r="B18" s="111"/>
      <c r="C18" s="111"/>
      <c r="D18" s="753"/>
      <c r="E18" s="747"/>
      <c r="F18" s="749"/>
      <c r="G18" s="750">
        <f t="shared" si="2"/>
        <v>0</v>
      </c>
      <c r="H18" s="751">
        <f t="shared" si="3"/>
        <v>0</v>
      </c>
      <c r="I18" s="752"/>
      <c r="J18" s="752"/>
      <c r="K18" s="111"/>
    </row>
    <row r="19" spans="2:11" ht="14.25">
      <c r="B19" s="111"/>
      <c r="C19" s="111"/>
      <c r="D19" s="753"/>
      <c r="E19" s="747"/>
      <c r="F19" s="749"/>
      <c r="G19" s="750">
        <f t="shared" si="2"/>
        <v>0</v>
      </c>
      <c r="H19" s="751">
        <f t="shared" si="3"/>
        <v>0</v>
      </c>
      <c r="I19" s="752"/>
      <c r="J19" s="752"/>
      <c r="K19" s="111"/>
    </row>
    <row r="20" spans="2:11" ht="14.25">
      <c r="B20" s="111"/>
      <c r="C20" s="111"/>
      <c r="D20" s="753"/>
      <c r="E20" s="747"/>
      <c r="F20" s="749"/>
      <c r="G20" s="750">
        <f t="shared" si="2"/>
        <v>0</v>
      </c>
      <c r="H20" s="751">
        <f t="shared" si="3"/>
        <v>0</v>
      </c>
      <c r="I20" s="752"/>
      <c r="J20" s="752"/>
      <c r="K20" s="111"/>
    </row>
    <row r="21" spans="2:11" ht="14.25">
      <c r="B21" s="111"/>
      <c r="C21" s="111"/>
      <c r="D21" s="753"/>
      <c r="E21" s="747"/>
      <c r="F21" s="749"/>
      <c r="G21" s="750">
        <f t="shared" si="2"/>
        <v>0</v>
      </c>
      <c r="H21" s="751">
        <f t="shared" si="3"/>
        <v>0</v>
      </c>
      <c r="I21" s="752"/>
      <c r="J21" s="752"/>
      <c r="K21" s="111"/>
    </row>
    <row r="22" spans="2:11" ht="14.25">
      <c r="B22" s="111"/>
      <c r="C22" s="111"/>
      <c r="D22" s="753"/>
      <c r="E22" s="747"/>
      <c r="F22" s="749"/>
      <c r="G22" s="750">
        <f t="shared" si="2"/>
        <v>0</v>
      </c>
      <c r="H22" s="751">
        <f t="shared" si="3"/>
        <v>0</v>
      </c>
      <c r="I22" s="752"/>
      <c r="J22" s="752"/>
      <c r="K22" s="111"/>
    </row>
    <row r="23" spans="2:11" ht="14.25">
      <c r="B23" s="111"/>
      <c r="C23" s="111"/>
      <c r="D23" s="753"/>
      <c r="E23" s="747"/>
      <c r="F23" s="749"/>
      <c r="G23" s="750">
        <f t="shared" si="2"/>
        <v>0</v>
      </c>
      <c r="H23" s="751">
        <f t="shared" si="3"/>
        <v>0</v>
      </c>
      <c r="I23" s="752"/>
      <c r="J23" s="752"/>
      <c r="K23" s="111"/>
    </row>
    <row r="24" spans="2:11" ht="14.25">
      <c r="B24" s="111"/>
      <c r="C24" s="111"/>
      <c r="D24" s="753"/>
      <c r="E24" s="747"/>
      <c r="F24" s="749"/>
      <c r="G24" s="750">
        <f t="shared" si="2"/>
        <v>0</v>
      </c>
      <c r="H24" s="751">
        <f t="shared" si="3"/>
        <v>0</v>
      </c>
      <c r="I24" s="752"/>
      <c r="J24" s="752"/>
      <c r="K24" s="111"/>
    </row>
    <row r="25" spans="2:11" ht="14.25">
      <c r="B25" s="111"/>
      <c r="C25" s="111"/>
      <c r="D25" s="753"/>
      <c r="E25" s="747"/>
      <c r="F25" s="749"/>
      <c r="G25" s="750">
        <f t="shared" si="2"/>
        <v>0</v>
      </c>
      <c r="H25" s="751">
        <f t="shared" si="3"/>
        <v>0</v>
      </c>
      <c r="I25" s="752"/>
      <c r="J25" s="752"/>
      <c r="K25" s="111"/>
    </row>
    <row r="26" spans="2:11" ht="14.25">
      <c r="B26" s="111"/>
      <c r="C26" s="111"/>
      <c r="D26" s="753"/>
      <c r="E26" s="747"/>
      <c r="F26" s="749"/>
      <c r="G26" s="750">
        <f t="shared" si="2"/>
        <v>0</v>
      </c>
      <c r="H26" s="751">
        <f t="shared" si="3"/>
        <v>0</v>
      </c>
      <c r="I26" s="752"/>
      <c r="J26" s="752"/>
      <c r="K26" s="111"/>
    </row>
    <row r="27" spans="2:11" ht="14.25">
      <c r="B27" s="111"/>
      <c r="C27" s="111"/>
      <c r="D27" s="753"/>
      <c r="E27" s="747"/>
      <c r="F27" s="749"/>
      <c r="G27" s="750">
        <f t="shared" si="2"/>
        <v>0</v>
      </c>
      <c r="H27" s="751">
        <f t="shared" si="3"/>
        <v>0</v>
      </c>
      <c r="I27" s="752"/>
      <c r="J27" s="752"/>
      <c r="K27" s="111"/>
    </row>
    <row r="28" spans="2:11" ht="14.25">
      <c r="B28" s="111"/>
      <c r="C28" s="111"/>
      <c r="D28" s="753"/>
      <c r="E28" s="747"/>
      <c r="F28" s="749"/>
      <c r="G28" s="750">
        <f t="shared" si="2"/>
        <v>0</v>
      </c>
      <c r="H28" s="751">
        <f t="shared" si="3"/>
        <v>0</v>
      </c>
      <c r="I28" s="752"/>
      <c r="J28" s="752"/>
      <c r="K28" s="111"/>
    </row>
    <row r="29" spans="2:11" ht="14.25">
      <c r="B29" s="111"/>
      <c r="C29" s="111"/>
      <c r="D29" s="753"/>
      <c r="E29" s="747"/>
      <c r="F29" s="749"/>
      <c r="G29" s="750">
        <f t="shared" si="2"/>
        <v>0</v>
      </c>
      <c r="H29" s="751">
        <f t="shared" si="3"/>
        <v>0</v>
      </c>
      <c r="I29" s="752"/>
      <c r="J29" s="752"/>
      <c r="K29" s="111"/>
    </row>
    <row r="30" spans="2:11" ht="14.25">
      <c r="B30" s="111"/>
      <c r="C30" s="111"/>
      <c r="D30" s="753"/>
      <c r="E30" s="747"/>
      <c r="F30" s="749"/>
      <c r="G30" s="750">
        <f t="shared" si="2"/>
        <v>0</v>
      </c>
      <c r="H30" s="751">
        <f t="shared" si="3"/>
        <v>0</v>
      </c>
      <c r="I30" s="752"/>
      <c r="J30" s="752"/>
      <c r="K30" s="111"/>
    </row>
    <row r="31" spans="2:11" ht="14.25">
      <c r="B31" s="111"/>
      <c r="C31" s="111"/>
      <c r="D31" s="753"/>
      <c r="E31" s="747"/>
      <c r="F31" s="749"/>
      <c r="G31" s="750">
        <f t="shared" si="2"/>
        <v>0</v>
      </c>
      <c r="H31" s="751">
        <f t="shared" si="3"/>
        <v>0</v>
      </c>
      <c r="I31" s="752"/>
      <c r="J31" s="752"/>
      <c r="K31" s="111"/>
    </row>
    <row r="32" spans="2:11" ht="14.25">
      <c r="B32" s="111"/>
      <c r="C32" s="111"/>
      <c r="D32" s="753"/>
      <c r="E32" s="747"/>
      <c r="F32" s="749"/>
      <c r="G32" s="750">
        <f t="shared" si="2"/>
        <v>0</v>
      </c>
      <c r="H32" s="751">
        <f t="shared" si="3"/>
        <v>0</v>
      </c>
      <c r="I32" s="752"/>
      <c r="J32" s="752"/>
      <c r="K32" s="111"/>
    </row>
    <row r="33" spans="2:11" ht="14.25">
      <c r="B33" s="111"/>
      <c r="C33" s="111"/>
      <c r="D33" s="753"/>
      <c r="E33" s="747"/>
      <c r="F33" s="749"/>
      <c r="G33" s="750">
        <f t="shared" si="2"/>
        <v>0</v>
      </c>
      <c r="H33" s="751">
        <f t="shared" si="3"/>
        <v>0</v>
      </c>
      <c r="I33" s="752"/>
      <c r="J33" s="752"/>
      <c r="K33" s="111"/>
    </row>
    <row r="34" spans="2:11" ht="14.25">
      <c r="B34" s="111"/>
      <c r="C34" s="111"/>
      <c r="D34" s="753"/>
      <c r="E34" s="747"/>
      <c r="F34" s="749"/>
      <c r="G34" s="750">
        <f t="shared" si="2"/>
        <v>0</v>
      </c>
      <c r="H34" s="751">
        <f t="shared" si="3"/>
        <v>0</v>
      </c>
      <c r="I34" s="752"/>
      <c r="J34" s="752"/>
      <c r="K34" s="111"/>
    </row>
    <row r="35" spans="2:11" ht="14.25">
      <c r="B35" s="111"/>
      <c r="C35" s="111"/>
      <c r="D35" s="753"/>
      <c r="E35" s="747"/>
      <c r="F35" s="749"/>
      <c r="G35" s="750">
        <f t="shared" si="2"/>
        <v>0</v>
      </c>
      <c r="H35" s="751">
        <f t="shared" si="3"/>
        <v>0</v>
      </c>
      <c r="I35" s="752"/>
      <c r="J35" s="752"/>
      <c r="K35" s="111"/>
    </row>
    <row r="36" spans="2:11" ht="14.25">
      <c r="B36" s="111"/>
      <c r="C36" s="111"/>
      <c r="D36" s="753"/>
      <c r="E36" s="747"/>
      <c r="F36" s="749"/>
      <c r="G36" s="750">
        <f t="shared" si="2"/>
        <v>0</v>
      </c>
      <c r="H36" s="751">
        <f t="shared" si="3"/>
        <v>0</v>
      </c>
      <c r="I36" s="752"/>
      <c r="J36" s="752"/>
      <c r="K36" s="111"/>
    </row>
    <row r="37" spans="2:11" ht="14.25">
      <c r="B37" s="111"/>
      <c r="C37" s="111"/>
      <c r="D37" s="753"/>
      <c r="E37" s="747"/>
      <c r="F37" s="749"/>
      <c r="G37" s="750">
        <f t="shared" si="2"/>
        <v>0</v>
      </c>
      <c r="H37" s="751">
        <f t="shared" si="3"/>
        <v>0</v>
      </c>
      <c r="I37" s="752"/>
      <c r="J37" s="752"/>
      <c r="K37" s="111"/>
    </row>
    <row r="38" spans="2:11" ht="14.25">
      <c r="B38" s="111"/>
      <c r="C38" s="111"/>
      <c r="D38" s="753"/>
      <c r="E38" s="747"/>
      <c r="F38" s="749"/>
      <c r="G38" s="750">
        <f t="shared" si="2"/>
        <v>0</v>
      </c>
      <c r="H38" s="751">
        <f t="shared" si="3"/>
        <v>0</v>
      </c>
      <c r="I38" s="752"/>
      <c r="J38" s="752"/>
      <c r="K38" s="111"/>
    </row>
    <row r="39" spans="2:11" ht="14.25">
      <c r="B39" s="111"/>
      <c r="C39" s="111"/>
      <c r="D39" s="753"/>
      <c r="E39" s="747"/>
      <c r="F39" s="749"/>
      <c r="G39" s="750">
        <f t="shared" si="2"/>
        <v>0</v>
      </c>
      <c r="H39" s="751">
        <f t="shared" si="3"/>
        <v>0</v>
      </c>
      <c r="I39" s="752"/>
      <c r="J39" s="752"/>
      <c r="K39" s="111"/>
    </row>
    <row r="40" spans="2:11" ht="14.25">
      <c r="B40" s="111"/>
      <c r="C40" s="111"/>
      <c r="D40" s="753"/>
      <c r="E40" s="747"/>
      <c r="F40" s="749"/>
      <c r="G40" s="750">
        <f t="shared" si="2"/>
        <v>0</v>
      </c>
      <c r="H40" s="751">
        <f t="shared" si="3"/>
        <v>0</v>
      </c>
      <c r="I40" s="752"/>
      <c r="J40" s="752"/>
      <c r="K40" s="111"/>
    </row>
    <row r="41" spans="2:11" ht="14.25">
      <c r="B41" s="111"/>
      <c r="C41" s="111"/>
      <c r="D41" s="753"/>
      <c r="E41" s="747"/>
      <c r="F41" s="749"/>
      <c r="G41" s="750">
        <f t="shared" si="2"/>
        <v>0</v>
      </c>
      <c r="H41" s="751">
        <f t="shared" si="3"/>
        <v>0</v>
      </c>
      <c r="I41" s="752"/>
      <c r="J41" s="752"/>
      <c r="K41" s="111"/>
    </row>
    <row r="42" spans="2:11" ht="14.25">
      <c r="B42" s="111"/>
      <c r="C42" s="111"/>
      <c r="D42" s="753"/>
      <c r="E42" s="747"/>
      <c r="F42" s="749"/>
      <c r="G42" s="750">
        <f t="shared" si="2"/>
        <v>0</v>
      </c>
      <c r="H42" s="751">
        <f t="shared" si="3"/>
        <v>0</v>
      </c>
      <c r="I42" s="752"/>
      <c r="J42" s="752"/>
      <c r="K42" s="111"/>
    </row>
    <row r="43" spans="2:11" ht="14.25">
      <c r="B43" s="111"/>
      <c r="C43" s="111"/>
      <c r="D43" s="753"/>
      <c r="E43" s="747"/>
      <c r="F43" s="749"/>
      <c r="G43" s="750">
        <f t="shared" si="2"/>
        <v>0</v>
      </c>
      <c r="H43" s="751">
        <f t="shared" si="3"/>
        <v>0</v>
      </c>
      <c r="I43" s="752"/>
      <c r="J43" s="752"/>
      <c r="K43" s="111"/>
    </row>
    <row r="44" spans="2:11" ht="14.25">
      <c r="B44" s="111"/>
      <c r="C44" s="111"/>
      <c r="D44" s="753"/>
      <c r="E44" s="747"/>
      <c r="F44" s="749"/>
      <c r="G44" s="750">
        <f t="shared" si="2"/>
        <v>0</v>
      </c>
      <c r="H44" s="751">
        <f t="shared" si="3"/>
        <v>0</v>
      </c>
      <c r="I44" s="752"/>
      <c r="J44" s="752"/>
      <c r="K44" s="111"/>
    </row>
    <row r="45" spans="2:11" ht="14.25">
      <c r="B45" s="111"/>
      <c r="C45" s="111"/>
      <c r="D45" s="753"/>
      <c r="E45" s="747"/>
      <c r="F45" s="749"/>
      <c r="G45" s="750">
        <f t="shared" si="2"/>
        <v>0</v>
      </c>
      <c r="H45" s="751">
        <f t="shared" si="3"/>
        <v>0</v>
      </c>
      <c r="I45" s="752"/>
      <c r="J45" s="752"/>
      <c r="K45" s="111"/>
    </row>
    <row r="46" spans="2:11" ht="14.25">
      <c r="B46" s="111"/>
      <c r="C46" s="111"/>
      <c r="D46" s="753"/>
      <c r="E46" s="747"/>
      <c r="F46" s="749"/>
      <c r="G46" s="750">
        <f t="shared" si="2"/>
        <v>0</v>
      </c>
      <c r="H46" s="751">
        <f t="shared" si="3"/>
        <v>0</v>
      </c>
      <c r="I46" s="752"/>
      <c r="J46" s="752"/>
      <c r="K46" s="111"/>
    </row>
    <row r="47" spans="2:11" ht="14.25">
      <c r="B47" s="111"/>
      <c r="C47" s="111"/>
      <c r="D47" s="753"/>
      <c r="E47" s="747"/>
      <c r="F47" s="749"/>
      <c r="G47" s="750">
        <f t="shared" si="2"/>
        <v>0</v>
      </c>
      <c r="H47" s="751">
        <f t="shared" si="3"/>
        <v>0</v>
      </c>
      <c r="I47" s="752"/>
      <c r="J47" s="752"/>
      <c r="K47" s="111"/>
    </row>
    <row r="48" spans="2:11" ht="14.25">
      <c r="B48" s="111"/>
      <c r="C48" s="111"/>
      <c r="D48" s="753"/>
      <c r="E48" s="747"/>
      <c r="F48" s="749"/>
      <c r="G48" s="750">
        <f t="shared" si="2"/>
        <v>0</v>
      </c>
      <c r="H48" s="751">
        <f t="shared" si="3"/>
        <v>0</v>
      </c>
      <c r="I48" s="752"/>
      <c r="J48" s="752"/>
      <c r="K48" s="111"/>
    </row>
    <row r="49" spans="2:11" ht="14.25">
      <c r="B49" s="111"/>
      <c r="C49" s="111"/>
      <c r="D49" s="753"/>
      <c r="E49" s="747"/>
      <c r="F49" s="749"/>
      <c r="G49" s="750">
        <f t="shared" si="2"/>
        <v>0</v>
      </c>
      <c r="H49" s="751">
        <f t="shared" si="3"/>
        <v>0</v>
      </c>
      <c r="I49" s="752"/>
      <c r="J49" s="752"/>
      <c r="K49" s="111"/>
    </row>
    <row r="50" spans="2:11" ht="14.25">
      <c r="B50" s="111"/>
      <c r="C50" s="111"/>
      <c r="D50" s="753"/>
      <c r="E50" s="747"/>
      <c r="F50" s="749"/>
      <c r="G50" s="750">
        <f t="shared" si="2"/>
        <v>0</v>
      </c>
      <c r="H50" s="751">
        <f t="shared" si="3"/>
        <v>0</v>
      </c>
      <c r="I50" s="752"/>
      <c r="J50" s="752"/>
      <c r="K50" s="111"/>
    </row>
    <row r="51" spans="2:11" ht="14.25">
      <c r="B51" s="111"/>
      <c r="C51" s="111"/>
      <c r="D51" s="753"/>
      <c r="E51" s="747"/>
      <c r="F51" s="749"/>
      <c r="G51" s="750">
        <f t="shared" si="2"/>
        <v>0</v>
      </c>
      <c r="H51" s="751">
        <f t="shared" si="3"/>
        <v>0</v>
      </c>
      <c r="I51" s="752"/>
      <c r="J51" s="752"/>
      <c r="K51" s="111"/>
    </row>
    <row r="52" spans="2:11" ht="14.25">
      <c r="B52" s="111"/>
      <c r="C52" s="111"/>
      <c r="D52" s="753"/>
      <c r="E52" s="747"/>
      <c r="F52" s="749"/>
      <c r="G52" s="750">
        <f t="shared" si="2"/>
        <v>0</v>
      </c>
      <c r="H52" s="751">
        <f t="shared" si="3"/>
        <v>0</v>
      </c>
      <c r="I52" s="752"/>
      <c r="J52" s="752"/>
      <c r="K52" s="111"/>
    </row>
    <row r="53" spans="2:11" ht="14.25">
      <c r="B53" s="111"/>
      <c r="C53" s="111"/>
      <c r="D53" s="753"/>
      <c r="E53" s="747"/>
      <c r="F53" s="749"/>
      <c r="G53" s="750">
        <f t="shared" si="2"/>
        <v>0</v>
      </c>
      <c r="H53" s="751">
        <f t="shared" si="3"/>
        <v>0</v>
      </c>
      <c r="I53" s="752"/>
      <c r="J53" s="752"/>
      <c r="K53" s="111"/>
    </row>
    <row r="54" spans="2:11" ht="14.25">
      <c r="B54" s="111"/>
      <c r="C54" s="111"/>
      <c r="D54" s="753"/>
      <c r="E54" s="747"/>
      <c r="F54" s="749"/>
      <c r="G54" s="750">
        <f t="shared" si="2"/>
        <v>0</v>
      </c>
      <c r="H54" s="751">
        <f t="shared" si="3"/>
        <v>0</v>
      </c>
      <c r="I54" s="752"/>
      <c r="J54" s="752"/>
      <c r="K54" s="111"/>
    </row>
    <row r="55" spans="2:11" ht="14.25">
      <c r="B55" s="111"/>
      <c r="C55" s="111"/>
      <c r="D55" s="753"/>
      <c r="E55" s="747"/>
      <c r="F55" s="749"/>
      <c r="G55" s="750">
        <f t="shared" si="2"/>
        <v>0</v>
      </c>
      <c r="H55" s="751">
        <f t="shared" si="3"/>
        <v>0</v>
      </c>
      <c r="I55" s="752"/>
      <c r="J55" s="752"/>
      <c r="K55" s="111"/>
    </row>
    <row r="56" spans="2:11" ht="14.25">
      <c r="B56" s="111"/>
      <c r="C56" s="111"/>
      <c r="D56" s="753"/>
      <c r="E56" s="747"/>
      <c r="F56" s="749"/>
      <c r="G56" s="750">
        <f t="shared" si="2"/>
        <v>0</v>
      </c>
      <c r="H56" s="751">
        <f t="shared" si="3"/>
        <v>0</v>
      </c>
      <c r="I56" s="752"/>
      <c r="J56" s="752"/>
      <c r="K56" s="111"/>
    </row>
    <row r="57" spans="2:11" ht="14.25">
      <c r="B57" s="111"/>
      <c r="C57" s="111"/>
      <c r="D57" s="753"/>
      <c r="E57" s="747"/>
      <c r="F57" s="749"/>
      <c r="G57" s="750">
        <f t="shared" si="2"/>
        <v>0</v>
      </c>
      <c r="H57" s="751">
        <f t="shared" si="3"/>
        <v>0</v>
      </c>
      <c r="I57" s="752"/>
      <c r="J57" s="752"/>
      <c r="K57" s="111"/>
    </row>
    <row r="58" spans="2:11" ht="14.25">
      <c r="B58" s="111"/>
      <c r="C58" s="111"/>
      <c r="D58" s="753"/>
      <c r="E58" s="747"/>
      <c r="F58" s="749"/>
      <c r="G58" s="750">
        <f t="shared" si="2"/>
        <v>0</v>
      </c>
      <c r="H58" s="751">
        <f t="shared" si="3"/>
        <v>0</v>
      </c>
      <c r="I58" s="752"/>
      <c r="J58" s="752"/>
      <c r="K58" s="111"/>
    </row>
    <row r="59" spans="2:11" ht="14.25">
      <c r="B59" s="111"/>
      <c r="C59" s="111"/>
      <c r="D59" s="753"/>
      <c r="E59" s="747"/>
      <c r="F59" s="749"/>
      <c r="G59" s="750">
        <f t="shared" si="2"/>
        <v>0</v>
      </c>
      <c r="H59" s="751">
        <f t="shared" si="3"/>
        <v>0</v>
      </c>
      <c r="I59" s="752"/>
      <c r="J59" s="752"/>
      <c r="K59" s="111"/>
    </row>
    <row r="60" spans="2:11" ht="14.25">
      <c r="B60" s="111"/>
      <c r="C60" s="111"/>
      <c r="D60" s="753"/>
      <c r="E60" s="747"/>
      <c r="F60" s="749"/>
      <c r="G60" s="750">
        <f t="shared" si="2"/>
        <v>0</v>
      </c>
      <c r="H60" s="751">
        <f t="shared" si="3"/>
        <v>0</v>
      </c>
      <c r="I60" s="752"/>
      <c r="J60" s="752"/>
      <c r="K60" s="111"/>
    </row>
    <row r="61" spans="2:11" ht="14.25">
      <c r="B61" s="111"/>
      <c r="C61" s="111"/>
      <c r="D61" s="753"/>
      <c r="E61" s="747"/>
      <c r="F61" s="749"/>
      <c r="G61" s="750">
        <f t="shared" si="2"/>
        <v>0</v>
      </c>
      <c r="H61" s="751">
        <f t="shared" si="3"/>
        <v>0</v>
      </c>
      <c r="I61" s="752"/>
      <c r="J61" s="752"/>
      <c r="K61" s="111"/>
    </row>
    <row r="62" spans="2:11" ht="14.25">
      <c r="B62" s="111"/>
      <c r="C62" s="111"/>
      <c r="D62" s="753"/>
      <c r="E62" s="747"/>
      <c r="F62" s="749"/>
      <c r="G62" s="750">
        <f t="shared" si="2"/>
        <v>0</v>
      </c>
      <c r="H62" s="751">
        <f t="shared" si="3"/>
        <v>0</v>
      </c>
      <c r="I62" s="752"/>
      <c r="J62" s="752"/>
      <c r="K62" s="111"/>
    </row>
    <row r="63" spans="2:11" ht="14.25">
      <c r="B63" s="111"/>
      <c r="C63" s="111"/>
      <c r="D63" s="753"/>
      <c r="E63" s="747"/>
      <c r="F63" s="749"/>
      <c r="G63" s="750">
        <f t="shared" si="2"/>
        <v>0</v>
      </c>
      <c r="H63" s="751">
        <f t="shared" si="3"/>
        <v>0</v>
      </c>
      <c r="I63" s="752"/>
      <c r="J63" s="752"/>
      <c r="K63" s="111"/>
    </row>
    <row r="64" spans="2:11" ht="14.25">
      <c r="B64" s="111"/>
      <c r="C64" s="111"/>
      <c r="D64" s="753"/>
      <c r="E64" s="747"/>
      <c r="F64" s="749"/>
      <c r="G64" s="750">
        <f t="shared" si="2"/>
        <v>0</v>
      </c>
      <c r="H64" s="751">
        <f t="shared" si="3"/>
        <v>0</v>
      </c>
      <c r="I64" s="752"/>
      <c r="J64" s="752"/>
      <c r="K64" s="111"/>
    </row>
    <row r="65" spans="2:11" ht="14.25">
      <c r="B65" s="111"/>
      <c r="C65" s="111"/>
      <c r="D65" s="753"/>
      <c r="E65" s="747"/>
      <c r="F65" s="749"/>
      <c r="G65" s="750">
        <f t="shared" si="2"/>
        <v>0</v>
      </c>
      <c r="H65" s="751">
        <f t="shared" si="3"/>
        <v>0</v>
      </c>
      <c r="I65" s="752"/>
      <c r="J65" s="752"/>
      <c r="K65" s="111"/>
    </row>
    <row r="66" spans="2:11" ht="14.25">
      <c r="B66" s="111"/>
      <c r="C66" s="111"/>
      <c r="D66" s="753"/>
      <c r="E66" s="747"/>
      <c r="F66" s="749"/>
      <c r="G66" s="750">
        <f t="shared" si="2"/>
        <v>0</v>
      </c>
      <c r="H66" s="751">
        <f t="shared" si="3"/>
        <v>0</v>
      </c>
      <c r="I66" s="752"/>
      <c r="J66" s="752"/>
      <c r="K66" s="111"/>
    </row>
    <row r="67" spans="2:11" ht="14.25">
      <c r="B67" s="111"/>
      <c r="C67" s="111"/>
      <c r="D67" s="753"/>
      <c r="E67" s="747"/>
      <c r="F67" s="749"/>
      <c r="G67" s="750">
        <f t="shared" si="2"/>
        <v>0</v>
      </c>
      <c r="H67" s="751">
        <f t="shared" si="3"/>
        <v>0</v>
      </c>
      <c r="I67" s="752"/>
      <c r="J67" s="752"/>
      <c r="K67" s="111"/>
    </row>
    <row r="68" spans="2:11" ht="14.25">
      <c r="B68" s="111"/>
      <c r="C68" s="111"/>
      <c r="D68" s="753"/>
      <c r="E68" s="747"/>
      <c r="F68" s="749"/>
      <c r="G68" s="750">
        <f t="shared" si="2"/>
        <v>0</v>
      </c>
      <c r="H68" s="751">
        <f t="shared" si="3"/>
        <v>0</v>
      </c>
      <c r="I68" s="752"/>
      <c r="J68" s="752"/>
      <c r="K68" s="111"/>
    </row>
    <row r="69" spans="2:11" ht="14.25">
      <c r="B69" s="111"/>
      <c r="C69" s="111"/>
      <c r="D69" s="753"/>
      <c r="E69" s="747"/>
      <c r="F69" s="749"/>
      <c r="G69" s="750">
        <f t="shared" si="2"/>
        <v>0</v>
      </c>
      <c r="H69" s="751">
        <f t="shared" si="3"/>
        <v>0</v>
      </c>
      <c r="I69" s="752"/>
      <c r="J69" s="752"/>
      <c r="K69" s="111"/>
    </row>
    <row r="70" spans="2:11" ht="14.25">
      <c r="B70" s="111"/>
      <c r="C70" s="111"/>
      <c r="D70" s="753"/>
      <c r="E70" s="747"/>
      <c r="F70" s="749"/>
      <c r="G70" s="750">
        <f t="shared" si="2"/>
        <v>0</v>
      </c>
      <c r="H70" s="751">
        <f t="shared" si="3"/>
        <v>0</v>
      </c>
      <c r="I70" s="752"/>
      <c r="J70" s="752"/>
      <c r="K70" s="111"/>
    </row>
    <row r="71" spans="2:11" ht="14.25">
      <c r="B71" s="111"/>
      <c r="C71" s="111"/>
      <c r="D71" s="753"/>
      <c r="E71" s="747"/>
      <c r="F71" s="749"/>
      <c r="G71" s="750">
        <f t="shared" si="2"/>
        <v>0</v>
      </c>
      <c r="H71" s="751">
        <f t="shared" si="3"/>
        <v>0</v>
      </c>
      <c r="I71" s="752"/>
      <c r="J71" s="752"/>
      <c r="K71" s="111"/>
    </row>
    <row r="72" spans="2:11" ht="14.25">
      <c r="B72" s="111"/>
      <c r="C72" s="111"/>
      <c r="D72" s="753"/>
      <c r="E72" s="747"/>
      <c r="F72" s="749"/>
      <c r="G72" s="750">
        <f t="shared" si="2"/>
        <v>0</v>
      </c>
      <c r="H72" s="751">
        <f t="shared" si="3"/>
        <v>0</v>
      </c>
      <c r="I72" s="752"/>
      <c r="J72" s="752"/>
      <c r="K72" s="111"/>
    </row>
    <row r="73" spans="2:11" ht="14.25">
      <c r="B73" s="111"/>
      <c r="C73" s="111"/>
      <c r="D73" s="753"/>
      <c r="E73" s="747"/>
      <c r="F73" s="749"/>
      <c r="G73" s="750">
        <f t="shared" si="2"/>
        <v>0</v>
      </c>
      <c r="H73" s="751">
        <f t="shared" si="3"/>
        <v>0</v>
      </c>
      <c r="I73" s="752"/>
      <c r="J73" s="752"/>
      <c r="K73" s="111"/>
    </row>
    <row r="74" spans="2:11" ht="14.25">
      <c r="B74" s="111"/>
      <c r="C74" s="111"/>
      <c r="D74" s="753"/>
      <c r="E74" s="747"/>
      <c r="F74" s="749"/>
      <c r="G74" s="750">
        <f t="shared" si="2"/>
        <v>0</v>
      </c>
      <c r="H74" s="751">
        <f t="shared" si="3"/>
        <v>0</v>
      </c>
      <c r="I74" s="752"/>
      <c r="J74" s="752"/>
      <c r="K74" s="111"/>
    </row>
    <row r="75" spans="2:11" ht="14.25">
      <c r="B75" s="111"/>
      <c r="C75" s="111"/>
      <c r="D75" s="753"/>
      <c r="E75" s="747"/>
      <c r="F75" s="749"/>
      <c r="G75" s="750">
        <f t="shared" si="2"/>
        <v>0</v>
      </c>
      <c r="H75" s="751">
        <f t="shared" si="3"/>
        <v>0</v>
      </c>
      <c r="I75" s="752"/>
      <c r="J75" s="752"/>
      <c r="K75" s="111"/>
    </row>
    <row r="76" spans="2:11" ht="14.25">
      <c r="B76" s="111"/>
      <c r="C76" s="111"/>
      <c r="D76" s="753"/>
      <c r="E76" s="747"/>
      <c r="F76" s="749"/>
      <c r="G76" s="750">
        <f t="shared" si="2"/>
        <v>0</v>
      </c>
      <c r="H76" s="751">
        <f t="shared" si="3"/>
        <v>0</v>
      </c>
      <c r="I76" s="752"/>
      <c r="J76" s="752"/>
      <c r="K76" s="111"/>
    </row>
    <row r="77" spans="2:11" ht="14.25">
      <c r="B77" s="111"/>
      <c r="C77" s="111"/>
      <c r="D77" s="753"/>
      <c r="E77" s="747"/>
      <c r="F77" s="749"/>
      <c r="G77" s="750">
        <f t="shared" ref="G77:G116" si="4">E77-F77</f>
        <v>0</v>
      </c>
      <c r="H77" s="751">
        <f t="shared" ref="H77:H116" si="5">G77-D77</f>
        <v>0</v>
      </c>
      <c r="I77" s="752"/>
      <c r="J77" s="752"/>
      <c r="K77" s="111"/>
    </row>
    <row r="78" spans="2:11" ht="14.25">
      <c r="B78" s="111"/>
      <c r="C78" s="111"/>
      <c r="D78" s="753"/>
      <c r="E78" s="747"/>
      <c r="F78" s="749"/>
      <c r="G78" s="750">
        <f t="shared" si="4"/>
        <v>0</v>
      </c>
      <c r="H78" s="751">
        <f t="shared" si="5"/>
        <v>0</v>
      </c>
      <c r="I78" s="752"/>
      <c r="J78" s="752"/>
      <c r="K78" s="111"/>
    </row>
    <row r="79" spans="2:11" ht="14.25">
      <c r="B79" s="111"/>
      <c r="C79" s="111"/>
      <c r="D79" s="753"/>
      <c r="E79" s="747"/>
      <c r="F79" s="749"/>
      <c r="G79" s="750">
        <f t="shared" si="4"/>
        <v>0</v>
      </c>
      <c r="H79" s="751">
        <f t="shared" si="5"/>
        <v>0</v>
      </c>
      <c r="I79" s="752"/>
      <c r="J79" s="752"/>
      <c r="K79" s="111"/>
    </row>
    <row r="80" spans="2:11" ht="14.25">
      <c r="B80" s="111"/>
      <c r="C80" s="111"/>
      <c r="D80" s="753"/>
      <c r="E80" s="747"/>
      <c r="F80" s="749"/>
      <c r="G80" s="750">
        <f t="shared" si="4"/>
        <v>0</v>
      </c>
      <c r="H80" s="751">
        <f t="shared" si="5"/>
        <v>0</v>
      </c>
      <c r="I80" s="752"/>
      <c r="J80" s="752"/>
      <c r="K80" s="111"/>
    </row>
    <row r="81" spans="2:11" ht="14.25">
      <c r="B81" s="111"/>
      <c r="C81" s="111"/>
      <c r="D81" s="753"/>
      <c r="E81" s="747"/>
      <c r="F81" s="749"/>
      <c r="G81" s="750">
        <f t="shared" si="4"/>
        <v>0</v>
      </c>
      <c r="H81" s="751">
        <f t="shared" si="5"/>
        <v>0</v>
      </c>
      <c r="I81" s="752"/>
      <c r="J81" s="752"/>
      <c r="K81" s="111"/>
    </row>
    <row r="82" spans="2:11" ht="14.25">
      <c r="B82" s="111"/>
      <c r="C82" s="111"/>
      <c r="D82" s="753"/>
      <c r="E82" s="747"/>
      <c r="F82" s="749"/>
      <c r="G82" s="750">
        <f t="shared" si="4"/>
        <v>0</v>
      </c>
      <c r="H82" s="751">
        <f t="shared" si="5"/>
        <v>0</v>
      </c>
      <c r="I82" s="752"/>
      <c r="J82" s="752"/>
      <c r="K82" s="111"/>
    </row>
    <row r="83" spans="2:11" ht="14.25">
      <c r="B83" s="111"/>
      <c r="C83" s="111"/>
      <c r="D83" s="753"/>
      <c r="E83" s="747"/>
      <c r="F83" s="749"/>
      <c r="G83" s="750">
        <f t="shared" si="4"/>
        <v>0</v>
      </c>
      <c r="H83" s="751">
        <f t="shared" si="5"/>
        <v>0</v>
      </c>
      <c r="I83" s="752"/>
      <c r="J83" s="752"/>
      <c r="K83" s="111"/>
    </row>
    <row r="84" spans="2:11" ht="14.25">
      <c r="B84" s="111"/>
      <c r="C84" s="111"/>
      <c r="D84" s="753"/>
      <c r="E84" s="747"/>
      <c r="F84" s="749"/>
      <c r="G84" s="750">
        <f t="shared" si="4"/>
        <v>0</v>
      </c>
      <c r="H84" s="751">
        <f t="shared" si="5"/>
        <v>0</v>
      </c>
      <c r="I84" s="752"/>
      <c r="J84" s="752"/>
      <c r="K84" s="111"/>
    </row>
    <row r="85" spans="2:11" ht="14.25">
      <c r="B85" s="111"/>
      <c r="C85" s="111"/>
      <c r="D85" s="753"/>
      <c r="E85" s="747"/>
      <c r="F85" s="749"/>
      <c r="G85" s="750">
        <f t="shared" si="4"/>
        <v>0</v>
      </c>
      <c r="H85" s="751">
        <f t="shared" si="5"/>
        <v>0</v>
      </c>
      <c r="I85" s="752"/>
      <c r="J85" s="752"/>
      <c r="K85" s="111"/>
    </row>
    <row r="86" spans="2:11" ht="14.25">
      <c r="B86" s="111"/>
      <c r="C86" s="111"/>
      <c r="D86" s="753"/>
      <c r="E86" s="747"/>
      <c r="F86" s="749"/>
      <c r="G86" s="750">
        <f t="shared" si="4"/>
        <v>0</v>
      </c>
      <c r="H86" s="751">
        <f t="shared" si="5"/>
        <v>0</v>
      </c>
      <c r="I86" s="752"/>
      <c r="J86" s="752"/>
      <c r="K86" s="111"/>
    </row>
    <row r="87" spans="2:11" ht="14.25">
      <c r="B87" s="111"/>
      <c r="C87" s="111"/>
      <c r="D87" s="753"/>
      <c r="E87" s="747"/>
      <c r="F87" s="749"/>
      <c r="G87" s="750">
        <f t="shared" si="4"/>
        <v>0</v>
      </c>
      <c r="H87" s="751">
        <f t="shared" si="5"/>
        <v>0</v>
      </c>
      <c r="I87" s="752"/>
      <c r="J87" s="752"/>
      <c r="K87" s="111"/>
    </row>
    <row r="88" spans="2:11" ht="14.25">
      <c r="B88" s="111"/>
      <c r="C88" s="111"/>
      <c r="D88" s="753"/>
      <c r="E88" s="747"/>
      <c r="F88" s="749"/>
      <c r="G88" s="750">
        <f t="shared" si="4"/>
        <v>0</v>
      </c>
      <c r="H88" s="751">
        <f t="shared" si="5"/>
        <v>0</v>
      </c>
      <c r="I88" s="752"/>
      <c r="J88" s="752"/>
      <c r="K88" s="111"/>
    </row>
    <row r="89" spans="2:11" ht="14.25">
      <c r="B89" s="111"/>
      <c r="C89" s="111"/>
      <c r="D89" s="753"/>
      <c r="E89" s="747"/>
      <c r="F89" s="749"/>
      <c r="G89" s="750">
        <f t="shared" si="4"/>
        <v>0</v>
      </c>
      <c r="H89" s="751">
        <f t="shared" si="5"/>
        <v>0</v>
      </c>
      <c r="I89" s="752"/>
      <c r="J89" s="752"/>
      <c r="K89" s="111"/>
    </row>
    <row r="90" spans="2:11" ht="14.25">
      <c r="B90" s="111"/>
      <c r="C90" s="111"/>
      <c r="D90" s="753"/>
      <c r="E90" s="747"/>
      <c r="F90" s="749"/>
      <c r="G90" s="750">
        <f t="shared" si="4"/>
        <v>0</v>
      </c>
      <c r="H90" s="751">
        <f t="shared" si="5"/>
        <v>0</v>
      </c>
      <c r="I90" s="752"/>
      <c r="J90" s="752"/>
      <c r="K90" s="111"/>
    </row>
    <row r="91" spans="2:11" ht="14.25">
      <c r="B91" s="111"/>
      <c r="C91" s="111"/>
      <c r="D91" s="753"/>
      <c r="E91" s="747"/>
      <c r="F91" s="749"/>
      <c r="G91" s="750">
        <f t="shared" si="4"/>
        <v>0</v>
      </c>
      <c r="H91" s="751">
        <f t="shared" si="5"/>
        <v>0</v>
      </c>
      <c r="I91" s="752"/>
      <c r="J91" s="752"/>
      <c r="K91" s="111"/>
    </row>
    <row r="92" spans="2:11" ht="14.25">
      <c r="B92" s="111"/>
      <c r="C92" s="111"/>
      <c r="D92" s="753"/>
      <c r="E92" s="747"/>
      <c r="F92" s="749"/>
      <c r="G92" s="750">
        <f t="shared" si="4"/>
        <v>0</v>
      </c>
      <c r="H92" s="751">
        <f t="shared" si="5"/>
        <v>0</v>
      </c>
      <c r="I92" s="752"/>
      <c r="J92" s="752"/>
      <c r="K92" s="111"/>
    </row>
    <row r="93" spans="2:11" ht="14.25">
      <c r="B93" s="111"/>
      <c r="C93" s="111"/>
      <c r="D93" s="753"/>
      <c r="E93" s="747"/>
      <c r="F93" s="749"/>
      <c r="G93" s="750">
        <f t="shared" si="4"/>
        <v>0</v>
      </c>
      <c r="H93" s="751">
        <f t="shared" si="5"/>
        <v>0</v>
      </c>
      <c r="I93" s="752"/>
      <c r="J93" s="752"/>
      <c r="K93" s="111"/>
    </row>
    <row r="94" spans="2:11" ht="14.25">
      <c r="B94" s="111"/>
      <c r="C94" s="111"/>
      <c r="D94" s="753"/>
      <c r="E94" s="747"/>
      <c r="F94" s="749"/>
      <c r="G94" s="750">
        <f t="shared" si="4"/>
        <v>0</v>
      </c>
      <c r="H94" s="751">
        <f t="shared" si="5"/>
        <v>0</v>
      </c>
      <c r="I94" s="752"/>
      <c r="J94" s="752"/>
      <c r="K94" s="111"/>
    </row>
    <row r="95" spans="2:11" ht="14.25">
      <c r="B95" s="111"/>
      <c r="C95" s="111"/>
      <c r="D95" s="753"/>
      <c r="E95" s="747"/>
      <c r="F95" s="749"/>
      <c r="G95" s="750">
        <f t="shared" si="4"/>
        <v>0</v>
      </c>
      <c r="H95" s="751">
        <f t="shared" si="5"/>
        <v>0</v>
      </c>
      <c r="I95" s="752"/>
      <c r="J95" s="752"/>
      <c r="K95" s="111"/>
    </row>
    <row r="96" spans="2:11" ht="14.25">
      <c r="B96" s="111"/>
      <c r="C96" s="111"/>
      <c r="D96" s="753"/>
      <c r="E96" s="747"/>
      <c r="F96" s="749"/>
      <c r="G96" s="750">
        <f t="shared" si="4"/>
        <v>0</v>
      </c>
      <c r="H96" s="751">
        <f t="shared" si="5"/>
        <v>0</v>
      </c>
      <c r="I96" s="752"/>
      <c r="J96" s="752"/>
      <c r="K96" s="111"/>
    </row>
    <row r="97" spans="2:11" ht="14.25">
      <c r="B97" s="111"/>
      <c r="C97" s="111"/>
      <c r="D97" s="753"/>
      <c r="E97" s="747"/>
      <c r="F97" s="749"/>
      <c r="G97" s="750">
        <f t="shared" si="4"/>
        <v>0</v>
      </c>
      <c r="H97" s="751">
        <f t="shared" si="5"/>
        <v>0</v>
      </c>
      <c r="I97" s="752"/>
      <c r="J97" s="752"/>
      <c r="K97" s="111"/>
    </row>
    <row r="98" spans="2:11" ht="14.25">
      <c r="B98" s="111"/>
      <c r="C98" s="111"/>
      <c r="D98" s="753"/>
      <c r="E98" s="747"/>
      <c r="F98" s="749"/>
      <c r="G98" s="750">
        <f t="shared" si="4"/>
        <v>0</v>
      </c>
      <c r="H98" s="751">
        <f t="shared" si="5"/>
        <v>0</v>
      </c>
      <c r="I98" s="752"/>
      <c r="J98" s="752"/>
      <c r="K98" s="111"/>
    </row>
    <row r="99" spans="2:11" ht="14.25">
      <c r="B99" s="111"/>
      <c r="C99" s="111"/>
      <c r="D99" s="753"/>
      <c r="E99" s="747"/>
      <c r="F99" s="749"/>
      <c r="G99" s="750">
        <f t="shared" si="4"/>
        <v>0</v>
      </c>
      <c r="H99" s="751">
        <f t="shared" si="5"/>
        <v>0</v>
      </c>
      <c r="I99" s="752"/>
      <c r="J99" s="752"/>
      <c r="K99" s="111"/>
    </row>
    <row r="100" spans="2:11" ht="14.25">
      <c r="B100" s="111"/>
      <c r="C100" s="111"/>
      <c r="D100" s="753"/>
      <c r="E100" s="747"/>
      <c r="F100" s="749"/>
      <c r="G100" s="750">
        <f t="shared" si="4"/>
        <v>0</v>
      </c>
      <c r="H100" s="751">
        <f t="shared" si="5"/>
        <v>0</v>
      </c>
      <c r="I100" s="752"/>
      <c r="J100" s="752"/>
      <c r="K100" s="111"/>
    </row>
    <row r="101" spans="2:11" ht="14.25">
      <c r="B101" s="111"/>
      <c r="C101" s="111"/>
      <c r="D101" s="753"/>
      <c r="E101" s="747"/>
      <c r="F101" s="749"/>
      <c r="G101" s="750">
        <f t="shared" si="4"/>
        <v>0</v>
      </c>
      <c r="H101" s="751">
        <f t="shared" si="5"/>
        <v>0</v>
      </c>
      <c r="I101" s="752"/>
      <c r="J101" s="752"/>
      <c r="K101" s="111"/>
    </row>
    <row r="102" spans="2:11" ht="14.25">
      <c r="B102" s="111"/>
      <c r="C102" s="111"/>
      <c r="D102" s="753"/>
      <c r="E102" s="747"/>
      <c r="F102" s="749"/>
      <c r="G102" s="750">
        <f t="shared" si="4"/>
        <v>0</v>
      </c>
      <c r="H102" s="751">
        <f t="shared" si="5"/>
        <v>0</v>
      </c>
      <c r="I102" s="752"/>
      <c r="J102" s="752"/>
      <c r="K102" s="111"/>
    </row>
    <row r="103" spans="2:11" ht="14.25">
      <c r="B103" s="111"/>
      <c r="C103" s="111"/>
      <c r="D103" s="753"/>
      <c r="E103" s="747"/>
      <c r="F103" s="749"/>
      <c r="G103" s="750">
        <f t="shared" si="4"/>
        <v>0</v>
      </c>
      <c r="H103" s="751">
        <f t="shared" si="5"/>
        <v>0</v>
      </c>
      <c r="I103" s="752"/>
      <c r="J103" s="752"/>
      <c r="K103" s="111"/>
    </row>
    <row r="104" spans="2:11" ht="14.25">
      <c r="B104" s="111"/>
      <c r="C104" s="111"/>
      <c r="D104" s="753"/>
      <c r="E104" s="747"/>
      <c r="F104" s="749"/>
      <c r="G104" s="750">
        <f t="shared" si="4"/>
        <v>0</v>
      </c>
      <c r="H104" s="751">
        <f t="shared" si="5"/>
        <v>0</v>
      </c>
      <c r="I104" s="752"/>
      <c r="J104" s="752"/>
      <c r="K104" s="111"/>
    </row>
    <row r="105" spans="2:11" ht="14.25">
      <c r="B105" s="111"/>
      <c r="C105" s="111"/>
      <c r="D105" s="753"/>
      <c r="E105" s="747"/>
      <c r="F105" s="749"/>
      <c r="G105" s="750">
        <f t="shared" si="4"/>
        <v>0</v>
      </c>
      <c r="H105" s="751">
        <f t="shared" si="5"/>
        <v>0</v>
      </c>
      <c r="I105" s="752"/>
      <c r="J105" s="752"/>
      <c r="K105" s="111"/>
    </row>
    <row r="106" spans="2:11" ht="14.25">
      <c r="B106" s="111"/>
      <c r="C106" s="111"/>
      <c r="D106" s="753"/>
      <c r="E106" s="747"/>
      <c r="F106" s="749"/>
      <c r="G106" s="750">
        <f t="shared" si="4"/>
        <v>0</v>
      </c>
      <c r="H106" s="751">
        <f t="shared" si="5"/>
        <v>0</v>
      </c>
      <c r="I106" s="752"/>
      <c r="J106" s="752"/>
      <c r="K106" s="111"/>
    </row>
    <row r="107" spans="2:11" ht="14.25">
      <c r="B107" s="111"/>
      <c r="C107" s="111"/>
      <c r="D107" s="753"/>
      <c r="E107" s="747"/>
      <c r="F107" s="749"/>
      <c r="G107" s="750">
        <f t="shared" si="4"/>
        <v>0</v>
      </c>
      <c r="H107" s="751">
        <f t="shared" si="5"/>
        <v>0</v>
      </c>
      <c r="I107" s="752"/>
      <c r="J107" s="752"/>
      <c r="K107" s="111"/>
    </row>
    <row r="108" spans="2:11" ht="14.25">
      <c r="B108" s="111"/>
      <c r="C108" s="111"/>
      <c r="D108" s="753"/>
      <c r="E108" s="747"/>
      <c r="F108" s="749"/>
      <c r="G108" s="750">
        <f t="shared" si="4"/>
        <v>0</v>
      </c>
      <c r="H108" s="751">
        <f t="shared" si="5"/>
        <v>0</v>
      </c>
      <c r="I108" s="752"/>
      <c r="J108" s="752"/>
      <c r="K108" s="111"/>
    </row>
    <row r="109" spans="2:11" ht="14.25">
      <c r="B109" s="111"/>
      <c r="C109" s="111"/>
      <c r="D109" s="753"/>
      <c r="E109" s="747"/>
      <c r="F109" s="749"/>
      <c r="G109" s="750">
        <f t="shared" si="4"/>
        <v>0</v>
      </c>
      <c r="H109" s="751">
        <f t="shared" si="5"/>
        <v>0</v>
      </c>
      <c r="I109" s="752"/>
      <c r="J109" s="752"/>
      <c r="K109" s="111"/>
    </row>
    <row r="110" spans="2:11" ht="14.25">
      <c r="B110" s="111"/>
      <c r="C110" s="111"/>
      <c r="D110" s="753"/>
      <c r="E110" s="747"/>
      <c r="F110" s="749"/>
      <c r="G110" s="750">
        <f t="shared" si="4"/>
        <v>0</v>
      </c>
      <c r="H110" s="751">
        <f t="shared" si="5"/>
        <v>0</v>
      </c>
      <c r="I110" s="752"/>
      <c r="J110" s="752"/>
      <c r="K110" s="111"/>
    </row>
    <row r="111" spans="2:11" ht="14.25">
      <c r="B111" s="111"/>
      <c r="C111" s="111"/>
      <c r="D111" s="753"/>
      <c r="E111" s="747"/>
      <c r="F111" s="749"/>
      <c r="G111" s="750">
        <f t="shared" si="4"/>
        <v>0</v>
      </c>
      <c r="H111" s="751">
        <f t="shared" si="5"/>
        <v>0</v>
      </c>
      <c r="I111" s="752"/>
      <c r="J111" s="752"/>
      <c r="K111" s="111"/>
    </row>
    <row r="112" spans="2:11" ht="14.25">
      <c r="B112" s="111"/>
      <c r="C112" s="111"/>
      <c r="D112" s="753"/>
      <c r="E112" s="747"/>
      <c r="F112" s="749"/>
      <c r="G112" s="750">
        <f t="shared" si="4"/>
        <v>0</v>
      </c>
      <c r="H112" s="751">
        <f t="shared" si="5"/>
        <v>0</v>
      </c>
      <c r="I112" s="752"/>
      <c r="J112" s="752"/>
      <c r="K112" s="111"/>
    </row>
    <row r="113" spans="2:11" ht="14.25">
      <c r="B113" s="111"/>
      <c r="C113" s="111"/>
      <c r="D113" s="753"/>
      <c r="E113" s="747"/>
      <c r="F113" s="749"/>
      <c r="G113" s="750">
        <f t="shared" si="4"/>
        <v>0</v>
      </c>
      <c r="H113" s="751">
        <f t="shared" si="5"/>
        <v>0</v>
      </c>
      <c r="I113" s="752"/>
      <c r="J113" s="752"/>
      <c r="K113" s="111"/>
    </row>
    <row r="114" spans="2:11" ht="14.25">
      <c r="B114" s="111"/>
      <c r="C114" s="111"/>
      <c r="D114" s="753"/>
      <c r="E114" s="747"/>
      <c r="F114" s="749"/>
      <c r="G114" s="750">
        <f t="shared" si="4"/>
        <v>0</v>
      </c>
      <c r="H114" s="751">
        <f t="shared" si="5"/>
        <v>0</v>
      </c>
      <c r="I114" s="752"/>
      <c r="J114" s="752"/>
      <c r="K114" s="111"/>
    </row>
    <row r="115" spans="2:11" ht="14.25">
      <c r="B115" s="111"/>
      <c r="C115" s="111"/>
      <c r="D115" s="753"/>
      <c r="E115" s="747"/>
      <c r="F115" s="749"/>
      <c r="G115" s="750">
        <f t="shared" si="4"/>
        <v>0</v>
      </c>
      <c r="H115" s="751">
        <f t="shared" si="5"/>
        <v>0</v>
      </c>
      <c r="I115" s="752"/>
      <c r="J115" s="752"/>
      <c r="K115" s="111"/>
    </row>
    <row r="116" spans="2:11" ht="14.25">
      <c r="B116" s="111"/>
      <c r="C116" s="111"/>
      <c r="D116" s="753"/>
      <c r="E116" s="747"/>
      <c r="F116" s="749"/>
      <c r="G116" s="750">
        <f t="shared" si="4"/>
        <v>0</v>
      </c>
      <c r="H116" s="751">
        <f t="shared" si="5"/>
        <v>0</v>
      </c>
      <c r="I116" s="752"/>
      <c r="J116" s="752"/>
      <c r="K116" s="111"/>
    </row>
    <row r="117" spans="2:11" ht="14.25">
      <c r="B117" s="111"/>
      <c r="C117" s="111"/>
      <c r="D117" s="753"/>
      <c r="E117" s="747"/>
      <c r="F117" s="749"/>
      <c r="G117" s="750">
        <f t="shared" si="0"/>
        <v>0</v>
      </c>
      <c r="H117" s="751">
        <f t="shared" si="1"/>
        <v>0</v>
      </c>
      <c r="I117" s="752"/>
      <c r="J117" s="752"/>
      <c r="K117" s="111"/>
    </row>
    <row r="118" spans="2:11" ht="14.25">
      <c r="B118" s="111"/>
      <c r="C118" s="111"/>
      <c r="D118" s="753"/>
      <c r="E118" s="747"/>
      <c r="F118" s="749"/>
      <c r="G118" s="750">
        <f t="shared" si="0"/>
        <v>0</v>
      </c>
      <c r="H118" s="751">
        <f t="shared" si="1"/>
        <v>0</v>
      </c>
      <c r="I118" s="752"/>
      <c r="J118" s="752"/>
      <c r="K118" s="111"/>
    </row>
    <row r="119" spans="2:11" ht="14.25">
      <c r="B119" s="111"/>
      <c r="C119" s="111"/>
      <c r="D119" s="753"/>
      <c r="E119" s="747"/>
      <c r="F119" s="749"/>
      <c r="G119" s="750">
        <f t="shared" si="0"/>
        <v>0</v>
      </c>
      <c r="H119" s="751">
        <f t="shared" si="1"/>
        <v>0</v>
      </c>
      <c r="I119" s="752"/>
      <c r="J119" s="752"/>
      <c r="K119" s="111"/>
    </row>
    <row r="120" spans="2:11" ht="14.25">
      <c r="B120" s="111"/>
      <c r="C120" s="111"/>
      <c r="D120" s="753"/>
      <c r="E120" s="747"/>
      <c r="F120" s="749"/>
      <c r="G120" s="750">
        <f t="shared" si="0"/>
        <v>0</v>
      </c>
      <c r="H120" s="751">
        <f t="shared" si="1"/>
        <v>0</v>
      </c>
      <c r="I120" s="752"/>
      <c r="J120" s="752"/>
      <c r="K120" s="111"/>
    </row>
    <row r="121" spans="2:11" ht="14.25">
      <c r="B121" s="111"/>
      <c r="C121" s="111"/>
      <c r="D121" s="753"/>
      <c r="E121" s="747"/>
      <c r="F121" s="749"/>
      <c r="G121" s="750">
        <f t="shared" si="0"/>
        <v>0</v>
      </c>
      <c r="H121" s="751">
        <f t="shared" si="1"/>
        <v>0</v>
      </c>
      <c r="I121" s="752"/>
      <c r="J121" s="752"/>
      <c r="K121" s="111"/>
    </row>
    <row r="122" spans="2:11" ht="14.25">
      <c r="B122" s="111"/>
      <c r="C122" s="111"/>
      <c r="D122" s="753"/>
      <c r="E122" s="747"/>
      <c r="F122" s="749"/>
      <c r="G122" s="750">
        <f t="shared" si="0"/>
        <v>0</v>
      </c>
      <c r="H122" s="751">
        <f t="shared" si="1"/>
        <v>0</v>
      </c>
      <c r="I122" s="752"/>
      <c r="J122" s="752"/>
      <c r="K122" s="111"/>
    </row>
    <row r="123" spans="2:11" ht="14.25">
      <c r="B123" s="111"/>
      <c r="C123" s="111"/>
      <c r="D123" s="753"/>
      <c r="E123" s="747"/>
      <c r="F123" s="749"/>
      <c r="G123" s="750">
        <f t="shared" si="0"/>
        <v>0</v>
      </c>
      <c r="H123" s="751">
        <f t="shared" si="1"/>
        <v>0</v>
      </c>
      <c r="I123" s="752"/>
      <c r="J123" s="752"/>
      <c r="K123" s="111"/>
    </row>
    <row r="124" spans="2:11" ht="14.25">
      <c r="B124" s="111"/>
      <c r="C124" s="111"/>
      <c r="D124" s="753"/>
      <c r="E124" s="747"/>
      <c r="F124" s="749"/>
      <c r="G124" s="750">
        <f t="shared" si="0"/>
        <v>0</v>
      </c>
      <c r="H124" s="751">
        <f t="shared" si="1"/>
        <v>0</v>
      </c>
      <c r="I124" s="752"/>
      <c r="J124" s="752"/>
      <c r="K124" s="111"/>
    </row>
    <row r="125" spans="2:11" ht="14.25">
      <c r="B125" s="111"/>
      <c r="C125" s="111"/>
      <c r="D125" s="753"/>
      <c r="E125" s="747"/>
      <c r="F125" s="749"/>
      <c r="G125" s="750">
        <f t="shared" si="0"/>
        <v>0</v>
      </c>
      <c r="H125" s="751">
        <f t="shared" si="1"/>
        <v>0</v>
      </c>
      <c r="I125" s="752"/>
      <c r="J125" s="752"/>
      <c r="K125" s="111"/>
    </row>
    <row r="126" spans="2:11" ht="14.25">
      <c r="B126" s="111"/>
      <c r="C126" s="111"/>
      <c r="D126" s="753"/>
      <c r="E126" s="747"/>
      <c r="F126" s="749"/>
      <c r="G126" s="750">
        <f t="shared" si="0"/>
        <v>0</v>
      </c>
      <c r="H126" s="751">
        <f t="shared" si="1"/>
        <v>0</v>
      </c>
      <c r="I126" s="752"/>
      <c r="J126" s="752"/>
      <c r="K126" s="111"/>
    </row>
    <row r="127" spans="2:11" ht="14.25">
      <c r="B127" s="111"/>
      <c r="C127" s="111"/>
      <c r="D127" s="753"/>
      <c r="E127" s="747"/>
      <c r="F127" s="749"/>
      <c r="G127" s="750">
        <f t="shared" si="0"/>
        <v>0</v>
      </c>
      <c r="H127" s="751">
        <f t="shared" si="1"/>
        <v>0</v>
      </c>
      <c r="I127" s="752"/>
      <c r="J127" s="752"/>
      <c r="K127" s="111"/>
    </row>
    <row r="128" spans="2:11" ht="14.25">
      <c r="B128" s="111"/>
      <c r="C128" s="111"/>
      <c r="D128" s="753"/>
      <c r="E128" s="747"/>
      <c r="F128" s="749"/>
      <c r="G128" s="750">
        <f t="shared" si="0"/>
        <v>0</v>
      </c>
      <c r="H128" s="751">
        <f t="shared" si="1"/>
        <v>0</v>
      </c>
      <c r="I128" s="752"/>
      <c r="J128" s="752"/>
      <c r="K128" s="111"/>
    </row>
    <row r="129" spans="2:11" ht="14.25">
      <c r="B129" s="111"/>
      <c r="C129" s="111"/>
      <c r="D129" s="753"/>
      <c r="E129" s="747"/>
      <c r="F129" s="749"/>
      <c r="G129" s="750">
        <f t="shared" si="0"/>
        <v>0</v>
      </c>
      <c r="H129" s="751">
        <f t="shared" si="1"/>
        <v>0</v>
      </c>
      <c r="I129" s="752"/>
      <c r="J129" s="752"/>
      <c r="K129" s="111"/>
    </row>
    <row r="130" spans="2:11" ht="14.25">
      <c r="B130" s="111"/>
      <c r="C130" s="111"/>
      <c r="D130" s="753"/>
      <c r="E130" s="747"/>
      <c r="F130" s="749"/>
      <c r="G130" s="750">
        <f t="shared" si="0"/>
        <v>0</v>
      </c>
      <c r="H130" s="751">
        <f t="shared" si="1"/>
        <v>0</v>
      </c>
      <c r="I130" s="752"/>
      <c r="J130" s="752"/>
      <c r="K130" s="111"/>
    </row>
    <row r="131" spans="2:11" ht="14.25">
      <c r="B131" s="111"/>
      <c r="C131" s="111"/>
      <c r="D131" s="753"/>
      <c r="E131" s="747"/>
      <c r="F131" s="749"/>
      <c r="G131" s="750">
        <f t="shared" si="0"/>
        <v>0</v>
      </c>
      <c r="H131" s="751">
        <f t="shared" si="1"/>
        <v>0</v>
      </c>
      <c r="I131" s="752"/>
      <c r="J131" s="752"/>
      <c r="K131" s="111"/>
    </row>
    <row r="132" spans="2:11" ht="14.25">
      <c r="B132" s="111"/>
      <c r="C132" s="111"/>
      <c r="D132" s="753"/>
      <c r="E132" s="747"/>
      <c r="F132" s="749"/>
      <c r="G132" s="750">
        <f t="shared" si="0"/>
        <v>0</v>
      </c>
      <c r="H132" s="751">
        <f t="shared" si="1"/>
        <v>0</v>
      </c>
      <c r="I132" s="752"/>
      <c r="J132" s="752"/>
      <c r="K132" s="111"/>
    </row>
    <row r="133" spans="2:11" ht="14.25">
      <c r="B133" s="111"/>
      <c r="C133" s="111"/>
      <c r="D133" s="753"/>
      <c r="E133" s="747"/>
      <c r="F133" s="749"/>
      <c r="G133" s="750">
        <f t="shared" si="0"/>
        <v>0</v>
      </c>
      <c r="H133" s="751">
        <f t="shared" si="1"/>
        <v>0</v>
      </c>
      <c r="I133" s="752"/>
      <c r="J133" s="752"/>
      <c r="K133" s="111"/>
    </row>
    <row r="134" spans="2:11" ht="14.25">
      <c r="B134" s="111"/>
      <c r="C134" s="111"/>
      <c r="D134" s="753"/>
      <c r="E134" s="747"/>
      <c r="F134" s="749"/>
      <c r="G134" s="750">
        <f t="shared" si="0"/>
        <v>0</v>
      </c>
      <c r="H134" s="751">
        <f t="shared" si="1"/>
        <v>0</v>
      </c>
      <c r="I134" s="752"/>
      <c r="J134" s="752"/>
      <c r="K134" s="111"/>
    </row>
    <row r="135" spans="2:11" ht="14.25">
      <c r="B135" s="111"/>
      <c r="C135" s="111"/>
      <c r="D135" s="753"/>
      <c r="E135" s="747"/>
      <c r="F135" s="749"/>
      <c r="G135" s="750">
        <f t="shared" si="0"/>
        <v>0</v>
      </c>
      <c r="H135" s="751">
        <f t="shared" si="1"/>
        <v>0</v>
      </c>
      <c r="I135" s="752"/>
      <c r="J135" s="752"/>
      <c r="K135" s="111"/>
    </row>
    <row r="136" spans="2:11" ht="14.25">
      <c r="B136" s="111"/>
      <c r="C136" s="111"/>
      <c r="D136" s="753"/>
      <c r="E136" s="747"/>
      <c r="F136" s="749"/>
      <c r="G136" s="750">
        <f t="shared" si="0"/>
        <v>0</v>
      </c>
      <c r="H136" s="751">
        <f t="shared" si="1"/>
        <v>0</v>
      </c>
      <c r="I136" s="752"/>
      <c r="J136" s="752"/>
      <c r="K136" s="111"/>
    </row>
    <row r="137" spans="2:11" ht="14.25">
      <c r="B137" s="111"/>
      <c r="C137" s="111"/>
      <c r="D137" s="753"/>
      <c r="E137" s="747"/>
      <c r="F137" s="749"/>
      <c r="G137" s="750">
        <f t="shared" si="0"/>
        <v>0</v>
      </c>
      <c r="H137" s="751">
        <f t="shared" si="1"/>
        <v>0</v>
      </c>
      <c r="I137" s="752"/>
      <c r="J137" s="752"/>
      <c r="K137" s="111"/>
    </row>
    <row r="138" spans="2:11" ht="14.25">
      <c r="B138" s="111"/>
      <c r="C138" s="111"/>
      <c r="D138" s="753"/>
      <c r="E138" s="747"/>
      <c r="F138" s="749"/>
      <c r="G138" s="750">
        <f t="shared" si="0"/>
        <v>0</v>
      </c>
      <c r="H138" s="751">
        <f t="shared" si="1"/>
        <v>0</v>
      </c>
      <c r="I138" s="752"/>
      <c r="J138" s="752"/>
      <c r="K138" s="111"/>
    </row>
    <row r="139" spans="2:11" ht="14.25">
      <c r="B139" s="111"/>
      <c r="C139" s="111"/>
      <c r="D139" s="753"/>
      <c r="E139" s="747"/>
      <c r="F139" s="749"/>
      <c r="G139" s="750">
        <f t="shared" si="0"/>
        <v>0</v>
      </c>
      <c r="H139" s="751">
        <f t="shared" si="1"/>
        <v>0</v>
      </c>
      <c r="I139" s="752"/>
      <c r="J139" s="752"/>
      <c r="K139" s="111"/>
    </row>
    <row r="140" spans="2:11" ht="14.25">
      <c r="B140" s="111"/>
      <c r="C140" s="111"/>
      <c r="D140" s="753"/>
      <c r="E140" s="747"/>
      <c r="F140" s="749"/>
      <c r="G140" s="750">
        <f t="shared" si="0"/>
        <v>0</v>
      </c>
      <c r="H140" s="751">
        <f t="shared" si="1"/>
        <v>0</v>
      </c>
      <c r="I140" s="752"/>
      <c r="J140" s="752"/>
      <c r="K140" s="111"/>
    </row>
    <row r="141" spans="2:11" ht="14.25">
      <c r="B141" s="111"/>
      <c r="C141" s="111"/>
      <c r="D141" s="753"/>
      <c r="E141" s="747"/>
      <c r="F141" s="749"/>
      <c r="G141" s="750">
        <f t="shared" si="0"/>
        <v>0</v>
      </c>
      <c r="H141" s="751">
        <f t="shared" si="1"/>
        <v>0</v>
      </c>
      <c r="I141" s="752"/>
      <c r="J141" s="752"/>
      <c r="K141" s="111"/>
    </row>
    <row r="142" spans="2:11" ht="14.25">
      <c r="B142" s="111"/>
      <c r="C142" s="111"/>
      <c r="D142" s="753"/>
      <c r="E142" s="747"/>
      <c r="F142" s="749"/>
      <c r="G142" s="750">
        <f t="shared" si="0"/>
        <v>0</v>
      </c>
      <c r="H142" s="751">
        <f t="shared" si="1"/>
        <v>0</v>
      </c>
      <c r="I142" s="752"/>
      <c r="J142" s="752"/>
      <c r="K142" s="111"/>
    </row>
    <row r="143" spans="2:11" ht="14.25">
      <c r="B143" s="111"/>
      <c r="C143" s="111"/>
      <c r="D143" s="753"/>
      <c r="E143" s="747"/>
      <c r="F143" s="749"/>
      <c r="G143" s="750">
        <f t="shared" si="0"/>
        <v>0</v>
      </c>
      <c r="H143" s="751">
        <f t="shared" si="1"/>
        <v>0</v>
      </c>
      <c r="I143" s="752"/>
      <c r="J143" s="752"/>
      <c r="K143" s="111"/>
    </row>
    <row r="144" spans="2:11" ht="14.25">
      <c r="B144" s="111"/>
      <c r="C144" s="111"/>
      <c r="D144" s="753"/>
      <c r="E144" s="747"/>
      <c r="F144" s="749"/>
      <c r="G144" s="750">
        <f t="shared" si="0"/>
        <v>0</v>
      </c>
      <c r="H144" s="751">
        <f t="shared" si="1"/>
        <v>0</v>
      </c>
      <c r="I144" s="752"/>
      <c r="J144" s="752"/>
      <c r="K144" s="111"/>
    </row>
    <row r="145" spans="2:11" ht="14.25">
      <c r="B145" s="111"/>
      <c r="C145" s="111"/>
      <c r="D145" s="753"/>
      <c r="E145" s="747"/>
      <c r="F145" s="749"/>
      <c r="G145" s="750">
        <f t="shared" si="0"/>
        <v>0</v>
      </c>
      <c r="H145" s="751">
        <f>G145-D145</f>
        <v>0</v>
      </c>
      <c r="I145" s="752"/>
      <c r="J145" s="752"/>
      <c r="K145" s="111"/>
    </row>
    <row r="146" spans="2:11" ht="14.25">
      <c r="B146" s="111"/>
      <c r="C146" s="111"/>
      <c r="D146" s="753"/>
      <c r="E146" s="747"/>
      <c r="F146" s="749"/>
      <c r="G146" s="750">
        <f t="shared" si="0"/>
        <v>0</v>
      </c>
      <c r="H146" s="751">
        <f t="shared" si="1"/>
        <v>0</v>
      </c>
      <c r="I146" s="752"/>
      <c r="J146" s="752"/>
      <c r="K146" s="111"/>
    </row>
    <row r="147" spans="2:11" ht="14.25">
      <c r="B147" s="111"/>
      <c r="C147" s="111"/>
      <c r="D147" s="753"/>
      <c r="E147" s="747"/>
      <c r="F147" s="749"/>
      <c r="G147" s="750">
        <f t="shared" si="0"/>
        <v>0</v>
      </c>
      <c r="H147" s="751">
        <f t="shared" si="1"/>
        <v>0</v>
      </c>
      <c r="I147" s="752"/>
      <c r="J147" s="752"/>
      <c r="K147" s="111"/>
    </row>
    <row r="148" spans="2:11" ht="14.25">
      <c r="B148" s="111"/>
      <c r="C148" s="111"/>
      <c r="D148" s="753"/>
      <c r="E148" s="747"/>
      <c r="F148" s="749"/>
      <c r="G148" s="750">
        <f t="shared" si="0"/>
        <v>0</v>
      </c>
      <c r="H148" s="751">
        <f t="shared" si="1"/>
        <v>0</v>
      </c>
      <c r="I148" s="752"/>
      <c r="J148" s="752"/>
      <c r="K148" s="111"/>
    </row>
    <row r="149" spans="2:11" ht="14.25">
      <c r="B149" s="111"/>
      <c r="C149" s="111"/>
      <c r="D149" s="753"/>
      <c r="E149" s="747"/>
      <c r="F149" s="749"/>
      <c r="G149" s="750">
        <f t="shared" si="0"/>
        <v>0</v>
      </c>
      <c r="H149" s="751">
        <f t="shared" si="1"/>
        <v>0</v>
      </c>
      <c r="I149" s="752"/>
      <c r="J149" s="752"/>
      <c r="K149" s="111"/>
    </row>
    <row r="150" spans="2:11" ht="14.25">
      <c r="B150" s="111"/>
      <c r="C150" s="111"/>
      <c r="D150" s="753"/>
      <c r="E150" s="747"/>
      <c r="F150" s="749"/>
      <c r="G150" s="750">
        <f t="shared" si="0"/>
        <v>0</v>
      </c>
      <c r="H150" s="751">
        <f t="shared" si="1"/>
        <v>0</v>
      </c>
      <c r="I150" s="752"/>
      <c r="J150" s="752"/>
      <c r="K150" s="111"/>
    </row>
    <row r="151" spans="2:11" ht="14.25">
      <c r="B151" s="111"/>
      <c r="C151" s="111"/>
      <c r="D151" s="753"/>
      <c r="E151" s="747"/>
      <c r="F151" s="749"/>
      <c r="G151" s="750">
        <f t="shared" si="0"/>
        <v>0</v>
      </c>
      <c r="H151" s="751">
        <f t="shared" si="1"/>
        <v>0</v>
      </c>
      <c r="I151" s="752"/>
      <c r="J151" s="752"/>
      <c r="K151" s="111"/>
    </row>
    <row r="152" spans="2:11" ht="14.25">
      <c r="B152" s="111"/>
      <c r="C152" s="111"/>
      <c r="D152" s="753"/>
      <c r="E152" s="747"/>
      <c r="F152" s="749"/>
      <c r="G152" s="750">
        <f t="shared" si="0"/>
        <v>0</v>
      </c>
      <c r="H152" s="751">
        <f t="shared" si="1"/>
        <v>0</v>
      </c>
      <c r="I152" s="752"/>
      <c r="J152" s="752"/>
      <c r="K152" s="111"/>
    </row>
    <row r="153" spans="2:11" ht="14.25">
      <c r="B153" s="111"/>
      <c r="C153" s="111"/>
      <c r="D153" s="753"/>
      <c r="E153" s="747"/>
      <c r="F153" s="749"/>
      <c r="G153" s="750">
        <f t="shared" si="0"/>
        <v>0</v>
      </c>
      <c r="H153" s="751">
        <f t="shared" si="1"/>
        <v>0</v>
      </c>
      <c r="I153" s="752"/>
      <c r="J153" s="752"/>
      <c r="K153" s="111"/>
    </row>
    <row r="154" spans="2:11" ht="14.25">
      <c r="B154" s="111"/>
      <c r="C154" s="111"/>
      <c r="D154" s="753"/>
      <c r="E154" s="747"/>
      <c r="F154" s="749"/>
      <c r="G154" s="750">
        <f t="shared" si="0"/>
        <v>0</v>
      </c>
      <c r="H154" s="751">
        <f t="shared" si="1"/>
        <v>0</v>
      </c>
      <c r="I154" s="752"/>
      <c r="J154" s="752"/>
      <c r="K154" s="111"/>
    </row>
    <row r="155" spans="2:11" ht="14.25">
      <c r="B155" s="111"/>
      <c r="C155" s="111"/>
      <c r="D155" s="753"/>
      <c r="E155" s="747"/>
      <c r="F155" s="749"/>
      <c r="G155" s="750">
        <f t="shared" si="0"/>
        <v>0</v>
      </c>
      <c r="H155" s="751">
        <f t="shared" si="1"/>
        <v>0</v>
      </c>
      <c r="I155" s="752"/>
      <c r="J155" s="752"/>
      <c r="K155" s="111"/>
    </row>
    <row r="156" spans="2:11" ht="14.25">
      <c r="B156" s="111"/>
      <c r="C156" s="111"/>
      <c r="D156" s="753"/>
      <c r="E156" s="747"/>
      <c r="F156" s="749"/>
      <c r="G156" s="750">
        <f t="shared" si="0"/>
        <v>0</v>
      </c>
      <c r="H156" s="751">
        <f t="shared" si="1"/>
        <v>0</v>
      </c>
      <c r="I156" s="752"/>
      <c r="J156" s="752"/>
      <c r="K156" s="111"/>
    </row>
  </sheetData>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_2_13">
    <tabColor indexed="43"/>
    <pageSetUpPr fitToPage="1"/>
  </sheetPr>
  <dimension ref="A1:K25"/>
  <sheetViews>
    <sheetView showGridLines="0" zoomScale="85" zoomScaleNormal="90" workbookViewId="0">
      <selection activeCell="F32" sqref="F32"/>
    </sheetView>
  </sheetViews>
  <sheetFormatPr baseColWidth="10" defaultColWidth="11" defaultRowHeight="14.25"/>
  <cols>
    <col min="1" max="1" width="2.625" style="36" customWidth="1"/>
    <col min="2" max="2" width="11" style="36"/>
    <col min="3" max="11" width="20.625" style="36" customWidth="1"/>
    <col min="12" max="16384" width="11" style="36"/>
  </cols>
  <sheetData>
    <row r="1" spans="1:11" ht="15">
      <c r="B1" s="44"/>
      <c r="F1" s="31"/>
    </row>
    <row r="2" spans="1:11" ht="15.75">
      <c r="B2" s="59" t="s">
        <v>535</v>
      </c>
    </row>
    <row r="3" spans="1:11">
      <c r="A3" s="37"/>
      <c r="B3" s="37"/>
      <c r="C3" s="37"/>
      <c r="D3" s="37"/>
      <c r="E3" s="37"/>
      <c r="F3" s="37"/>
      <c r="G3" s="37"/>
      <c r="H3" s="37"/>
      <c r="I3" s="37"/>
      <c r="J3" s="37"/>
      <c r="K3" s="37"/>
    </row>
    <row r="4" spans="1:11" ht="45">
      <c r="A4" s="37"/>
      <c r="B4" s="393" t="s">
        <v>51</v>
      </c>
      <c r="C4" s="392" t="s">
        <v>292</v>
      </c>
      <c r="D4" s="392" t="s">
        <v>293</v>
      </c>
      <c r="E4" s="392" t="s">
        <v>441</v>
      </c>
      <c r="F4" s="392" t="s">
        <v>294</v>
      </c>
      <c r="G4" s="392" t="s">
        <v>295</v>
      </c>
      <c r="H4" s="392" t="s">
        <v>442</v>
      </c>
      <c r="I4" s="392" t="s">
        <v>296</v>
      </c>
      <c r="J4" s="392" t="s">
        <v>297</v>
      </c>
      <c r="K4" s="392" t="s">
        <v>443</v>
      </c>
    </row>
    <row r="5" spans="1:11">
      <c r="A5" s="37"/>
      <c r="B5" s="60">
        <f t="shared" ref="B5:B22" si="0">B6-1</f>
        <v>2008</v>
      </c>
      <c r="C5" s="400"/>
      <c r="D5" s="400"/>
      <c r="E5" s="400"/>
      <c r="F5" s="400">
        <f>C5/20</f>
        <v>0</v>
      </c>
      <c r="G5" s="400">
        <f>D5/20</f>
        <v>0</v>
      </c>
      <c r="H5" s="400">
        <f>E5/20</f>
        <v>0</v>
      </c>
      <c r="I5" s="400"/>
      <c r="J5" s="400"/>
      <c r="K5" s="400"/>
    </row>
    <row r="6" spans="1:11">
      <c r="A6" s="37"/>
      <c r="B6" s="60">
        <f t="shared" si="0"/>
        <v>2009</v>
      </c>
      <c r="C6" s="400"/>
      <c r="D6" s="400"/>
      <c r="E6" s="400"/>
      <c r="F6" s="400">
        <f t="shared" ref="F6:F24" si="1">C6/20</f>
        <v>0</v>
      </c>
      <c r="G6" s="400">
        <f t="shared" ref="G6:H24" si="2">D6/20</f>
        <v>0</v>
      </c>
      <c r="H6" s="400">
        <f t="shared" si="2"/>
        <v>0</v>
      </c>
      <c r="I6" s="400"/>
      <c r="J6" s="400"/>
      <c r="K6" s="400"/>
    </row>
    <row r="7" spans="1:11">
      <c r="A7" s="37"/>
      <c r="B7" s="60">
        <f t="shared" si="0"/>
        <v>2010</v>
      </c>
      <c r="C7" s="400"/>
      <c r="D7" s="400"/>
      <c r="E7" s="400"/>
      <c r="F7" s="400">
        <f t="shared" si="1"/>
        <v>0</v>
      </c>
      <c r="G7" s="400">
        <f t="shared" si="2"/>
        <v>0</v>
      </c>
      <c r="H7" s="400">
        <f t="shared" si="2"/>
        <v>0</v>
      </c>
      <c r="I7" s="400"/>
      <c r="J7" s="400"/>
      <c r="K7" s="400"/>
    </row>
    <row r="8" spans="1:11">
      <c r="A8" s="37"/>
      <c r="B8" s="60">
        <f t="shared" si="0"/>
        <v>2011</v>
      </c>
      <c r="C8" s="400"/>
      <c r="D8" s="400"/>
      <c r="E8" s="400"/>
      <c r="F8" s="400">
        <f t="shared" si="1"/>
        <v>0</v>
      </c>
      <c r="G8" s="400">
        <f t="shared" si="2"/>
        <v>0</v>
      </c>
      <c r="H8" s="400">
        <f t="shared" si="2"/>
        <v>0</v>
      </c>
      <c r="I8" s="400"/>
      <c r="J8" s="400"/>
      <c r="K8" s="400"/>
    </row>
    <row r="9" spans="1:11">
      <c r="A9" s="37"/>
      <c r="B9" s="60">
        <f t="shared" si="0"/>
        <v>2012</v>
      </c>
      <c r="C9" s="400"/>
      <c r="D9" s="400"/>
      <c r="E9" s="400"/>
      <c r="F9" s="400">
        <f t="shared" si="1"/>
        <v>0</v>
      </c>
      <c r="G9" s="400">
        <f t="shared" si="2"/>
        <v>0</v>
      </c>
      <c r="H9" s="400">
        <f t="shared" si="2"/>
        <v>0</v>
      </c>
      <c r="I9" s="400"/>
      <c r="J9" s="400"/>
      <c r="K9" s="400"/>
    </row>
    <row r="10" spans="1:11">
      <c r="A10" s="37"/>
      <c r="B10" s="60">
        <f t="shared" si="0"/>
        <v>2013</v>
      </c>
      <c r="C10" s="400"/>
      <c r="D10" s="400"/>
      <c r="E10" s="400"/>
      <c r="F10" s="400">
        <f t="shared" si="1"/>
        <v>0</v>
      </c>
      <c r="G10" s="400">
        <f t="shared" si="2"/>
        <v>0</v>
      </c>
      <c r="H10" s="400">
        <f t="shared" si="2"/>
        <v>0</v>
      </c>
      <c r="I10" s="400"/>
      <c r="J10" s="400"/>
      <c r="K10" s="400"/>
    </row>
    <row r="11" spans="1:11">
      <c r="A11" s="37"/>
      <c r="B11" s="60">
        <f t="shared" si="0"/>
        <v>2014</v>
      </c>
      <c r="C11" s="400"/>
      <c r="D11" s="400"/>
      <c r="E11" s="400"/>
      <c r="F11" s="400">
        <f t="shared" si="1"/>
        <v>0</v>
      </c>
      <c r="G11" s="400">
        <f t="shared" si="2"/>
        <v>0</v>
      </c>
      <c r="H11" s="400">
        <f t="shared" si="2"/>
        <v>0</v>
      </c>
      <c r="I11" s="400"/>
      <c r="J11" s="400"/>
      <c r="K11" s="400"/>
    </row>
    <row r="12" spans="1:11">
      <c r="A12" s="37"/>
      <c r="B12" s="60">
        <f t="shared" si="0"/>
        <v>2015</v>
      </c>
      <c r="C12" s="400"/>
      <c r="D12" s="400"/>
      <c r="E12" s="400"/>
      <c r="F12" s="400">
        <f t="shared" si="1"/>
        <v>0</v>
      </c>
      <c r="G12" s="400">
        <f t="shared" si="2"/>
        <v>0</v>
      </c>
      <c r="H12" s="400">
        <f t="shared" si="2"/>
        <v>0</v>
      </c>
      <c r="I12" s="400"/>
      <c r="J12" s="400"/>
      <c r="K12" s="400"/>
    </row>
    <row r="13" spans="1:11">
      <c r="A13" s="37"/>
      <c r="B13" s="60">
        <f t="shared" si="0"/>
        <v>2016</v>
      </c>
      <c r="C13" s="400"/>
      <c r="D13" s="400"/>
      <c r="E13" s="400"/>
      <c r="F13" s="400">
        <f t="shared" si="1"/>
        <v>0</v>
      </c>
      <c r="G13" s="400">
        <f t="shared" si="2"/>
        <v>0</v>
      </c>
      <c r="H13" s="400">
        <f t="shared" si="2"/>
        <v>0</v>
      </c>
      <c r="I13" s="400"/>
      <c r="J13" s="400"/>
      <c r="K13" s="400"/>
    </row>
    <row r="14" spans="1:11">
      <c r="A14" s="37"/>
      <c r="B14" s="60">
        <f t="shared" si="0"/>
        <v>2017</v>
      </c>
      <c r="C14" s="400"/>
      <c r="D14" s="400"/>
      <c r="E14" s="400"/>
      <c r="F14" s="400">
        <f t="shared" si="1"/>
        <v>0</v>
      </c>
      <c r="G14" s="400">
        <f t="shared" si="2"/>
        <v>0</v>
      </c>
      <c r="H14" s="400">
        <f t="shared" si="2"/>
        <v>0</v>
      </c>
      <c r="I14" s="400"/>
      <c r="J14" s="400"/>
      <c r="K14" s="400"/>
    </row>
    <row r="15" spans="1:11">
      <c r="A15" s="37"/>
      <c r="B15" s="60">
        <f t="shared" si="0"/>
        <v>2018</v>
      </c>
      <c r="C15" s="400"/>
      <c r="D15" s="400"/>
      <c r="E15" s="400"/>
      <c r="F15" s="400">
        <f t="shared" si="1"/>
        <v>0</v>
      </c>
      <c r="G15" s="400">
        <f t="shared" si="2"/>
        <v>0</v>
      </c>
      <c r="H15" s="400">
        <f t="shared" si="2"/>
        <v>0</v>
      </c>
      <c r="I15" s="400"/>
      <c r="J15" s="400"/>
      <c r="K15" s="400"/>
    </row>
    <row r="16" spans="1:11">
      <c r="A16" s="37"/>
      <c r="B16" s="60">
        <f t="shared" si="0"/>
        <v>2019</v>
      </c>
      <c r="C16" s="400"/>
      <c r="D16" s="400"/>
      <c r="E16" s="400"/>
      <c r="F16" s="400">
        <f t="shared" si="1"/>
        <v>0</v>
      </c>
      <c r="G16" s="400">
        <f t="shared" si="2"/>
        <v>0</v>
      </c>
      <c r="H16" s="400">
        <f t="shared" si="2"/>
        <v>0</v>
      </c>
      <c r="I16" s="400"/>
      <c r="J16" s="400"/>
      <c r="K16" s="400"/>
    </row>
    <row r="17" spans="1:11">
      <c r="A17" s="37"/>
      <c r="B17" s="60">
        <f t="shared" si="0"/>
        <v>2020</v>
      </c>
      <c r="C17" s="400"/>
      <c r="D17" s="400"/>
      <c r="E17" s="400"/>
      <c r="F17" s="400">
        <f t="shared" si="1"/>
        <v>0</v>
      </c>
      <c r="G17" s="400">
        <f t="shared" si="2"/>
        <v>0</v>
      </c>
      <c r="H17" s="400">
        <f t="shared" si="2"/>
        <v>0</v>
      </c>
      <c r="I17" s="400"/>
      <c r="J17" s="400"/>
      <c r="K17" s="400"/>
    </row>
    <row r="18" spans="1:11">
      <c r="A18" s="37"/>
      <c r="B18" s="60">
        <f t="shared" si="0"/>
        <v>2021</v>
      </c>
      <c r="C18" s="400"/>
      <c r="D18" s="400"/>
      <c r="E18" s="400"/>
      <c r="F18" s="400">
        <f t="shared" si="1"/>
        <v>0</v>
      </c>
      <c r="G18" s="400">
        <f t="shared" si="2"/>
        <v>0</v>
      </c>
      <c r="H18" s="400">
        <f t="shared" si="2"/>
        <v>0</v>
      </c>
      <c r="I18" s="400"/>
      <c r="J18" s="400"/>
      <c r="K18" s="400"/>
    </row>
    <row r="19" spans="1:11">
      <c r="A19" s="37"/>
      <c r="B19" s="60">
        <f t="shared" si="0"/>
        <v>2022</v>
      </c>
      <c r="C19" s="400"/>
      <c r="D19" s="400"/>
      <c r="E19" s="400"/>
      <c r="F19" s="400">
        <f t="shared" si="1"/>
        <v>0</v>
      </c>
      <c r="G19" s="400">
        <f t="shared" si="2"/>
        <v>0</v>
      </c>
      <c r="H19" s="400">
        <f t="shared" si="2"/>
        <v>0</v>
      </c>
      <c r="I19" s="400"/>
      <c r="J19" s="400"/>
      <c r="K19" s="400"/>
    </row>
    <row r="20" spans="1:11">
      <c r="A20" s="37"/>
      <c r="B20" s="60">
        <f t="shared" si="0"/>
        <v>2023</v>
      </c>
      <c r="C20" s="400"/>
      <c r="D20" s="400"/>
      <c r="E20" s="400"/>
      <c r="F20" s="400">
        <f t="shared" si="1"/>
        <v>0</v>
      </c>
      <c r="G20" s="400">
        <f t="shared" si="2"/>
        <v>0</v>
      </c>
      <c r="H20" s="400">
        <f t="shared" si="2"/>
        <v>0</v>
      </c>
      <c r="I20" s="400"/>
      <c r="J20" s="400"/>
      <c r="K20" s="400"/>
    </row>
    <row r="21" spans="1:11">
      <c r="A21" s="37"/>
      <c r="B21" s="60">
        <f t="shared" si="0"/>
        <v>2024</v>
      </c>
      <c r="C21" s="400"/>
      <c r="D21" s="400"/>
      <c r="E21" s="400"/>
      <c r="F21" s="400">
        <f t="shared" si="1"/>
        <v>0</v>
      </c>
      <c r="G21" s="400">
        <f t="shared" si="2"/>
        <v>0</v>
      </c>
      <c r="H21" s="400">
        <f t="shared" si="2"/>
        <v>0</v>
      </c>
      <c r="I21" s="400"/>
      <c r="J21" s="400"/>
      <c r="K21" s="400"/>
    </row>
    <row r="22" spans="1:11">
      <c r="A22" s="37"/>
      <c r="B22" s="60">
        <f t="shared" si="0"/>
        <v>2025</v>
      </c>
      <c r="C22" s="400"/>
      <c r="D22" s="400"/>
      <c r="E22" s="400"/>
      <c r="F22" s="400">
        <f t="shared" si="1"/>
        <v>0</v>
      </c>
      <c r="G22" s="400">
        <f t="shared" si="2"/>
        <v>0</v>
      </c>
      <c r="H22" s="400">
        <f t="shared" si="2"/>
        <v>0</v>
      </c>
      <c r="I22" s="400"/>
      <c r="J22" s="400"/>
      <c r="K22" s="400"/>
    </row>
    <row r="23" spans="1:11">
      <c r="A23" s="37"/>
      <c r="B23" s="60">
        <f>B24-1</f>
        <v>2026</v>
      </c>
      <c r="C23" s="400"/>
      <c r="D23" s="400"/>
      <c r="E23" s="400"/>
      <c r="F23" s="400">
        <f t="shared" si="1"/>
        <v>0</v>
      </c>
      <c r="G23" s="400">
        <f t="shared" si="2"/>
        <v>0</v>
      </c>
      <c r="H23" s="400">
        <f t="shared" si="2"/>
        <v>0</v>
      </c>
      <c r="I23" s="400"/>
      <c r="J23" s="400"/>
      <c r="K23" s="400"/>
    </row>
    <row r="24" spans="1:11">
      <c r="A24" s="37"/>
      <c r="B24" s="60">
        <f>'A. Allgemeine Informationen'!C14</f>
        <v>2027</v>
      </c>
      <c r="C24" s="400"/>
      <c r="D24" s="400"/>
      <c r="E24" s="400"/>
      <c r="F24" s="400">
        <f t="shared" si="1"/>
        <v>0</v>
      </c>
      <c r="G24" s="400">
        <f t="shared" si="2"/>
        <v>0</v>
      </c>
      <c r="H24" s="400">
        <f t="shared" si="2"/>
        <v>0</v>
      </c>
      <c r="I24" s="400"/>
      <c r="J24" s="400"/>
      <c r="K24" s="400"/>
    </row>
    <row r="25" spans="1:11" s="62" customFormat="1" ht="15">
      <c r="A25" s="91"/>
      <c r="B25" s="61" t="s">
        <v>52</v>
      </c>
      <c r="C25" s="401">
        <f t="shared" ref="C25:J25" si="3">SUM(C5:C24)</f>
        <v>0</v>
      </c>
      <c r="D25" s="401">
        <f t="shared" si="3"/>
        <v>0</v>
      </c>
      <c r="E25" s="401">
        <f t="shared" si="3"/>
        <v>0</v>
      </c>
      <c r="F25" s="401">
        <f>SUM(F5:F24)</f>
        <v>0</v>
      </c>
      <c r="G25" s="401">
        <f>SUM(G5:G24)</f>
        <v>0</v>
      </c>
      <c r="H25" s="401">
        <f t="shared" si="3"/>
        <v>0</v>
      </c>
      <c r="I25" s="401">
        <f t="shared" si="3"/>
        <v>0</v>
      </c>
      <c r="J25" s="401">
        <f t="shared" si="3"/>
        <v>0</v>
      </c>
      <c r="K25" s="401">
        <f t="shared" ref="K25" si="4">SUM(K5:K24)</f>
        <v>0</v>
      </c>
    </row>
  </sheetData>
  <phoneticPr fontId="11" type="noConversion"/>
  <pageMargins left="0.78740157499999996" right="0.78740157499999996" top="0.984251969" bottom="0.984251969" header="0.4921259845" footer="0.4921259845"/>
  <pageSetup paperSize="9" scale="77" orientation="landscape" r:id="rId1"/>
  <headerFooter alignWithMargins="0">
    <oddFooter>&amp;R&amp;12Seite &amp;P von &amp;N</oddFooter>
  </headerFooter>
  <ignoredErrors>
    <ignoredError sqref="F5:G24"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_2_16_Kap">
    <tabColor rgb="FFFFFF99"/>
  </sheetPr>
  <dimension ref="A1:G124"/>
  <sheetViews>
    <sheetView showGridLines="0" zoomScaleNormal="100" workbookViewId="0"/>
  </sheetViews>
  <sheetFormatPr baseColWidth="10" defaultRowHeight="12.75"/>
  <cols>
    <col min="1" max="1" width="3.25" style="314" customWidth="1"/>
    <col min="2" max="2" width="30" style="314" customWidth="1"/>
    <col min="3" max="3" width="22.75" style="314" customWidth="1"/>
    <col min="4" max="4" width="20.25" style="314" customWidth="1"/>
    <col min="5" max="5" width="22.75" style="314" customWidth="1"/>
    <col min="6" max="6" width="29" style="314" customWidth="1"/>
    <col min="7" max="7" width="7" style="314" customWidth="1"/>
    <col min="8" max="231" width="11" style="314"/>
    <col min="232" max="232" width="63.25" style="314" bestFit="1" customWidth="1"/>
    <col min="233" max="237" width="11" style="314"/>
    <col min="238" max="239" width="15.5" style="314" customWidth="1"/>
    <col min="240" max="487" width="11" style="314"/>
    <col min="488" max="488" width="63.25" style="314" bestFit="1" customWidth="1"/>
    <col min="489" max="493" width="11" style="314"/>
    <col min="494" max="495" width="15.5" style="314" customWidth="1"/>
    <col min="496" max="743" width="11" style="314"/>
    <col min="744" max="744" width="63.25" style="314" bestFit="1" customWidth="1"/>
    <col min="745" max="749" width="11" style="314"/>
    <col min="750" max="751" width="15.5" style="314" customWidth="1"/>
    <col min="752" max="999" width="11" style="314"/>
    <col min="1000" max="1000" width="63.25" style="314" bestFit="1" customWidth="1"/>
    <col min="1001" max="1005" width="11" style="314"/>
    <col min="1006" max="1007" width="15.5" style="314" customWidth="1"/>
    <col min="1008" max="1255" width="11" style="314"/>
    <col min="1256" max="1256" width="63.25" style="314" bestFit="1" customWidth="1"/>
    <col min="1257" max="1261" width="11" style="314"/>
    <col min="1262" max="1263" width="15.5" style="314" customWidth="1"/>
    <col min="1264" max="1511" width="11" style="314"/>
    <col min="1512" max="1512" width="63.25" style="314" bestFit="1" customWidth="1"/>
    <col min="1513" max="1517" width="11" style="314"/>
    <col min="1518" max="1519" width="15.5" style="314" customWidth="1"/>
    <col min="1520" max="1767" width="11" style="314"/>
    <col min="1768" max="1768" width="63.25" style="314" bestFit="1" customWidth="1"/>
    <col min="1769" max="1773" width="11" style="314"/>
    <col min="1774" max="1775" width="15.5" style="314" customWidth="1"/>
    <col min="1776" max="2023" width="11" style="314"/>
    <col min="2024" max="2024" width="63.25" style="314" bestFit="1" customWidth="1"/>
    <col min="2025" max="2029" width="11" style="314"/>
    <col min="2030" max="2031" width="15.5" style="314" customWidth="1"/>
    <col min="2032" max="2279" width="11" style="314"/>
    <col min="2280" max="2280" width="63.25" style="314" bestFit="1" customWidth="1"/>
    <col min="2281" max="2285" width="11" style="314"/>
    <col min="2286" max="2287" width="15.5" style="314" customWidth="1"/>
    <col min="2288" max="2535" width="11" style="314"/>
    <col min="2536" max="2536" width="63.25" style="314" bestFit="1" customWidth="1"/>
    <col min="2537" max="2541" width="11" style="314"/>
    <col min="2542" max="2543" width="15.5" style="314" customWidth="1"/>
    <col min="2544" max="2791" width="11" style="314"/>
    <col min="2792" max="2792" width="63.25" style="314" bestFit="1" customWidth="1"/>
    <col min="2793" max="2797" width="11" style="314"/>
    <col min="2798" max="2799" width="15.5" style="314" customWidth="1"/>
    <col min="2800" max="3047" width="11" style="314"/>
    <col min="3048" max="3048" width="63.25" style="314" bestFit="1" customWidth="1"/>
    <col min="3049" max="3053" width="11" style="314"/>
    <col min="3054" max="3055" width="15.5" style="314" customWidth="1"/>
    <col min="3056" max="3303" width="11" style="314"/>
    <col min="3304" max="3304" width="63.25" style="314" bestFit="1" customWidth="1"/>
    <col min="3305" max="3309" width="11" style="314"/>
    <col min="3310" max="3311" width="15.5" style="314" customWidth="1"/>
    <col min="3312" max="3559" width="11" style="314"/>
    <col min="3560" max="3560" width="63.25" style="314" bestFit="1" customWidth="1"/>
    <col min="3561" max="3565" width="11" style="314"/>
    <col min="3566" max="3567" width="15.5" style="314" customWidth="1"/>
    <col min="3568" max="3815" width="11" style="314"/>
    <col min="3816" max="3816" width="63.25" style="314" bestFit="1" customWidth="1"/>
    <col min="3817" max="3821" width="11" style="314"/>
    <col min="3822" max="3823" width="15.5" style="314" customWidth="1"/>
    <col min="3824" max="4071" width="11" style="314"/>
    <col min="4072" max="4072" width="63.25" style="314" bestFit="1" customWidth="1"/>
    <col min="4073" max="4077" width="11" style="314"/>
    <col min="4078" max="4079" width="15.5" style="314" customWidth="1"/>
    <col min="4080" max="4327" width="11" style="314"/>
    <col min="4328" max="4328" width="63.25" style="314" bestFit="1" customWidth="1"/>
    <col min="4329" max="4333" width="11" style="314"/>
    <col min="4334" max="4335" width="15.5" style="314" customWidth="1"/>
    <col min="4336" max="4583" width="11" style="314"/>
    <col min="4584" max="4584" width="63.25" style="314" bestFit="1" customWidth="1"/>
    <col min="4585" max="4589" width="11" style="314"/>
    <col min="4590" max="4591" width="15.5" style="314" customWidth="1"/>
    <col min="4592" max="4839" width="11" style="314"/>
    <col min="4840" max="4840" width="63.25" style="314" bestFit="1" customWidth="1"/>
    <col min="4841" max="4845" width="11" style="314"/>
    <col min="4846" max="4847" width="15.5" style="314" customWidth="1"/>
    <col min="4848" max="5095" width="11" style="314"/>
    <col min="5096" max="5096" width="63.25" style="314" bestFit="1" customWidth="1"/>
    <col min="5097" max="5101" width="11" style="314"/>
    <col min="5102" max="5103" width="15.5" style="314" customWidth="1"/>
    <col min="5104" max="5351" width="11" style="314"/>
    <col min="5352" max="5352" width="63.25" style="314" bestFit="1" customWidth="1"/>
    <col min="5353" max="5357" width="11" style="314"/>
    <col min="5358" max="5359" width="15.5" style="314" customWidth="1"/>
    <col min="5360" max="5607" width="11" style="314"/>
    <col min="5608" max="5608" width="63.25" style="314" bestFit="1" customWidth="1"/>
    <col min="5609" max="5613" width="11" style="314"/>
    <col min="5614" max="5615" width="15.5" style="314" customWidth="1"/>
    <col min="5616" max="5863" width="11" style="314"/>
    <col min="5864" max="5864" width="63.25" style="314" bestFit="1" customWidth="1"/>
    <col min="5865" max="5869" width="11" style="314"/>
    <col min="5870" max="5871" width="15.5" style="314" customWidth="1"/>
    <col min="5872" max="6119" width="11" style="314"/>
    <col min="6120" max="6120" width="63.25" style="314" bestFit="1" customWidth="1"/>
    <col min="6121" max="6125" width="11" style="314"/>
    <col min="6126" max="6127" width="15.5" style="314" customWidth="1"/>
    <col min="6128" max="6375" width="11" style="314"/>
    <col min="6376" max="6376" width="63.25" style="314" bestFit="1" customWidth="1"/>
    <col min="6377" max="6381" width="11" style="314"/>
    <col min="6382" max="6383" width="15.5" style="314" customWidth="1"/>
    <col min="6384" max="6631" width="11" style="314"/>
    <col min="6632" max="6632" width="63.25" style="314" bestFit="1" customWidth="1"/>
    <col min="6633" max="6637" width="11" style="314"/>
    <col min="6638" max="6639" width="15.5" style="314" customWidth="1"/>
    <col min="6640" max="6887" width="11" style="314"/>
    <col min="6888" max="6888" width="63.25" style="314" bestFit="1" customWidth="1"/>
    <col min="6889" max="6893" width="11" style="314"/>
    <col min="6894" max="6895" width="15.5" style="314" customWidth="1"/>
    <col min="6896" max="7143" width="11" style="314"/>
    <col min="7144" max="7144" width="63.25" style="314" bestFit="1" customWidth="1"/>
    <col min="7145" max="7149" width="11" style="314"/>
    <col min="7150" max="7151" width="15.5" style="314" customWidth="1"/>
    <col min="7152" max="7399" width="11" style="314"/>
    <col min="7400" max="7400" width="63.25" style="314" bestFit="1" customWidth="1"/>
    <col min="7401" max="7405" width="11" style="314"/>
    <col min="7406" max="7407" width="15.5" style="314" customWidth="1"/>
    <col min="7408" max="7655" width="11" style="314"/>
    <col min="7656" max="7656" width="63.25" style="314" bestFit="1" customWidth="1"/>
    <col min="7657" max="7661" width="11" style="314"/>
    <col min="7662" max="7663" width="15.5" style="314" customWidth="1"/>
    <col min="7664" max="7911" width="11" style="314"/>
    <col min="7912" max="7912" width="63.25" style="314" bestFit="1" customWidth="1"/>
    <col min="7913" max="7917" width="11" style="314"/>
    <col min="7918" max="7919" width="15.5" style="314" customWidth="1"/>
    <col min="7920" max="8167" width="11" style="314"/>
    <col min="8168" max="8168" width="63.25" style="314" bestFit="1" customWidth="1"/>
    <col min="8169" max="8173" width="11" style="314"/>
    <col min="8174" max="8175" width="15.5" style="314" customWidth="1"/>
    <col min="8176" max="8423" width="11" style="314"/>
    <col min="8424" max="8424" width="63.25" style="314" bestFit="1" customWidth="1"/>
    <col min="8425" max="8429" width="11" style="314"/>
    <col min="8430" max="8431" width="15.5" style="314" customWidth="1"/>
    <col min="8432" max="8679" width="11" style="314"/>
    <col min="8680" max="8680" width="63.25" style="314" bestFit="1" customWidth="1"/>
    <col min="8681" max="8685" width="11" style="314"/>
    <col min="8686" max="8687" width="15.5" style="314" customWidth="1"/>
    <col min="8688" max="8935" width="11" style="314"/>
    <col min="8936" max="8936" width="63.25" style="314" bestFit="1" customWidth="1"/>
    <col min="8937" max="8941" width="11" style="314"/>
    <col min="8942" max="8943" width="15.5" style="314" customWidth="1"/>
    <col min="8944" max="9191" width="11" style="314"/>
    <col min="9192" max="9192" width="63.25" style="314" bestFit="1" customWidth="1"/>
    <col min="9193" max="9197" width="11" style="314"/>
    <col min="9198" max="9199" width="15.5" style="314" customWidth="1"/>
    <col min="9200" max="9447" width="11" style="314"/>
    <col min="9448" max="9448" width="63.25" style="314" bestFit="1" customWidth="1"/>
    <col min="9449" max="9453" width="11" style="314"/>
    <col min="9454" max="9455" width="15.5" style="314" customWidth="1"/>
    <col min="9456" max="9703" width="11" style="314"/>
    <col min="9704" max="9704" width="63.25" style="314" bestFit="1" customWidth="1"/>
    <col min="9705" max="9709" width="11" style="314"/>
    <col min="9710" max="9711" width="15.5" style="314" customWidth="1"/>
    <col min="9712" max="9959" width="11" style="314"/>
    <col min="9960" max="9960" width="63.25" style="314" bestFit="1" customWidth="1"/>
    <col min="9961" max="9965" width="11" style="314"/>
    <col min="9966" max="9967" width="15.5" style="314" customWidth="1"/>
    <col min="9968" max="10215" width="11" style="314"/>
    <col min="10216" max="10216" width="63.25" style="314" bestFit="1" customWidth="1"/>
    <col min="10217" max="10221" width="11" style="314"/>
    <col min="10222" max="10223" width="15.5" style="314" customWidth="1"/>
    <col min="10224" max="10471" width="11" style="314"/>
    <col min="10472" max="10472" width="63.25" style="314" bestFit="1" customWidth="1"/>
    <col min="10473" max="10477" width="11" style="314"/>
    <col min="10478" max="10479" width="15.5" style="314" customWidth="1"/>
    <col min="10480" max="10727" width="11" style="314"/>
    <col min="10728" max="10728" width="63.25" style="314" bestFit="1" customWidth="1"/>
    <col min="10729" max="10733" width="11" style="314"/>
    <col min="10734" max="10735" width="15.5" style="314" customWidth="1"/>
    <col min="10736" max="10983" width="11" style="314"/>
    <col min="10984" max="10984" width="63.25" style="314" bestFit="1" customWidth="1"/>
    <col min="10985" max="10989" width="11" style="314"/>
    <col min="10990" max="10991" width="15.5" style="314" customWidth="1"/>
    <col min="10992" max="11239" width="11" style="314"/>
    <col min="11240" max="11240" width="63.25" style="314" bestFit="1" customWidth="1"/>
    <col min="11241" max="11245" width="11" style="314"/>
    <col min="11246" max="11247" width="15.5" style="314" customWidth="1"/>
    <col min="11248" max="11495" width="11" style="314"/>
    <col min="11496" max="11496" width="63.25" style="314" bestFit="1" customWidth="1"/>
    <col min="11497" max="11501" width="11" style="314"/>
    <col min="11502" max="11503" width="15.5" style="314" customWidth="1"/>
    <col min="11504" max="11751" width="11" style="314"/>
    <col min="11752" max="11752" width="63.25" style="314" bestFit="1" customWidth="1"/>
    <col min="11753" max="11757" width="11" style="314"/>
    <col min="11758" max="11759" width="15.5" style="314" customWidth="1"/>
    <col min="11760" max="12007" width="11" style="314"/>
    <col min="12008" max="12008" width="63.25" style="314" bestFit="1" customWidth="1"/>
    <col min="12009" max="12013" width="11" style="314"/>
    <col min="12014" max="12015" width="15.5" style="314" customWidth="1"/>
    <col min="12016" max="12263" width="11" style="314"/>
    <col min="12264" max="12264" width="63.25" style="314" bestFit="1" customWidth="1"/>
    <col min="12265" max="12269" width="11" style="314"/>
    <col min="12270" max="12271" width="15.5" style="314" customWidth="1"/>
    <col min="12272" max="12519" width="11" style="314"/>
    <col min="12520" max="12520" width="63.25" style="314" bestFit="1" customWidth="1"/>
    <col min="12521" max="12525" width="11" style="314"/>
    <col min="12526" max="12527" width="15.5" style="314" customWidth="1"/>
    <col min="12528" max="12775" width="11" style="314"/>
    <col min="12776" max="12776" width="63.25" style="314" bestFit="1" customWidth="1"/>
    <col min="12777" max="12781" width="11" style="314"/>
    <col min="12782" max="12783" width="15.5" style="314" customWidth="1"/>
    <col min="12784" max="13031" width="11" style="314"/>
    <col min="13032" max="13032" width="63.25" style="314" bestFit="1" customWidth="1"/>
    <col min="13033" max="13037" width="11" style="314"/>
    <col min="13038" max="13039" width="15.5" style="314" customWidth="1"/>
    <col min="13040" max="13287" width="11" style="314"/>
    <col min="13288" max="13288" width="63.25" style="314" bestFit="1" customWidth="1"/>
    <col min="13289" max="13293" width="11" style="314"/>
    <col min="13294" max="13295" width="15.5" style="314" customWidth="1"/>
    <col min="13296" max="13543" width="11" style="314"/>
    <col min="13544" max="13544" width="63.25" style="314" bestFit="1" customWidth="1"/>
    <col min="13545" max="13549" width="11" style="314"/>
    <col min="13550" max="13551" width="15.5" style="314" customWidth="1"/>
    <col min="13552" max="13799" width="11" style="314"/>
    <col min="13800" max="13800" width="63.25" style="314" bestFit="1" customWidth="1"/>
    <col min="13801" max="13805" width="11" style="314"/>
    <col min="13806" max="13807" width="15.5" style="314" customWidth="1"/>
    <col min="13808" max="14055" width="11" style="314"/>
    <col min="14056" max="14056" width="63.25" style="314" bestFit="1" customWidth="1"/>
    <col min="14057" max="14061" width="11" style="314"/>
    <col min="14062" max="14063" width="15.5" style="314" customWidth="1"/>
    <col min="14064" max="14311" width="11" style="314"/>
    <col min="14312" max="14312" width="63.25" style="314" bestFit="1" customWidth="1"/>
    <col min="14313" max="14317" width="11" style="314"/>
    <col min="14318" max="14319" width="15.5" style="314" customWidth="1"/>
    <col min="14320" max="14567" width="11" style="314"/>
    <col min="14568" max="14568" width="63.25" style="314" bestFit="1" customWidth="1"/>
    <col min="14569" max="14573" width="11" style="314"/>
    <col min="14574" max="14575" width="15.5" style="314" customWidth="1"/>
    <col min="14576" max="14823" width="11" style="314"/>
    <col min="14824" max="14824" width="63.25" style="314" bestFit="1" customWidth="1"/>
    <col min="14825" max="14829" width="11" style="314"/>
    <col min="14830" max="14831" width="15.5" style="314" customWidth="1"/>
    <col min="14832" max="15079" width="11" style="314"/>
    <col min="15080" max="15080" width="63.25" style="314" bestFit="1" customWidth="1"/>
    <col min="15081" max="15085" width="11" style="314"/>
    <col min="15086" max="15087" width="15.5" style="314" customWidth="1"/>
    <col min="15088" max="15335" width="11" style="314"/>
    <col min="15336" max="15336" width="63.25" style="314" bestFit="1" customWidth="1"/>
    <col min="15337" max="15341" width="11" style="314"/>
    <col min="15342" max="15343" width="15.5" style="314" customWidth="1"/>
    <col min="15344" max="15591" width="11" style="314"/>
    <col min="15592" max="15592" width="63.25" style="314" bestFit="1" customWidth="1"/>
    <col min="15593" max="15597" width="11" style="314"/>
    <col min="15598" max="15599" width="15.5" style="314" customWidth="1"/>
    <col min="15600" max="15847" width="11" style="314"/>
    <col min="15848" max="15848" width="63.25" style="314" bestFit="1" customWidth="1"/>
    <col min="15849" max="15853" width="11" style="314"/>
    <col min="15854" max="15855" width="15.5" style="314" customWidth="1"/>
    <col min="15856" max="16103" width="11" style="314"/>
    <col min="16104" max="16104" width="63.25" style="314" bestFit="1" customWidth="1"/>
    <col min="16105" max="16109" width="11" style="314"/>
    <col min="16110" max="16111" width="15.5" style="314" customWidth="1"/>
    <col min="16112" max="16384" width="11" style="314"/>
  </cols>
  <sheetData>
    <row r="1" spans="1:7" s="339" customFormat="1" ht="13.5" customHeight="1">
      <c r="B1" s="340"/>
    </row>
    <row r="2" spans="1:7" s="339" customFormat="1" ht="13.5" customHeight="1">
      <c r="B2" s="59" t="s">
        <v>328</v>
      </c>
      <c r="C2" s="302"/>
    </row>
    <row r="3" spans="1:7" s="339" customFormat="1" ht="13.5" customHeight="1">
      <c r="E3" s="342"/>
    </row>
    <row r="4" spans="1:7" ht="32.25" customHeight="1">
      <c r="A4" s="344"/>
      <c r="B4" s="440" t="str">
        <f>"Gesamtkosten zur Verrechnung 
in EOG " &amp; 'A. Allgemeine Informationen'!$C$14</f>
        <v>Gesamtkosten zur Verrechnung 
in EOG 2027</v>
      </c>
      <c r="C4" s="779">
        <f>SUM(D10:E124)-C5</f>
        <v>0</v>
      </c>
      <c r="D4" s="343"/>
      <c r="E4" s="775"/>
      <c r="F4" s="776"/>
      <c r="G4" s="776"/>
    </row>
    <row r="5" spans="1:7" ht="32.25" customHeight="1">
      <c r="A5" s="344"/>
      <c r="B5" s="440" t="s">
        <v>784</v>
      </c>
      <c r="C5" s="772"/>
      <c r="D5" s="343"/>
      <c r="E5" s="775"/>
      <c r="F5" s="776"/>
      <c r="G5" s="776"/>
    </row>
    <row r="6" spans="1:7">
      <c r="A6" s="344"/>
      <c r="B6" s="769"/>
      <c r="C6" s="770"/>
      <c r="D6" s="343"/>
      <c r="E6" s="777"/>
      <c r="F6" s="777"/>
      <c r="G6" s="777"/>
    </row>
    <row r="7" spans="1:7" ht="46.5" customHeight="1">
      <c r="A7" s="344"/>
      <c r="B7" s="778" t="s">
        <v>774</v>
      </c>
      <c r="C7" s="830"/>
      <c r="D7" s="831"/>
      <c r="E7" s="831"/>
      <c r="F7" s="832"/>
      <c r="G7" s="777"/>
    </row>
    <row r="8" spans="1:7" ht="22.5" customHeight="1">
      <c r="A8" s="344"/>
      <c r="B8" s="769"/>
      <c r="C8" s="771"/>
      <c r="D8" s="343"/>
      <c r="E8" s="777"/>
      <c r="F8" s="777"/>
      <c r="G8" s="777"/>
    </row>
    <row r="9" spans="1:7" ht="48.75" customHeight="1">
      <c r="A9" s="344"/>
      <c r="B9" s="349" t="s">
        <v>271</v>
      </c>
      <c r="C9" s="348" t="s">
        <v>771</v>
      </c>
      <c r="D9" s="774" t="s">
        <v>772</v>
      </c>
      <c r="E9" s="773" t="s">
        <v>773</v>
      </c>
      <c r="F9" s="348" t="s">
        <v>374</v>
      </c>
    </row>
    <row r="10" spans="1:7">
      <c r="A10" s="344"/>
      <c r="B10" s="493"/>
      <c r="C10" s="772"/>
      <c r="D10" s="772"/>
      <c r="E10" s="772"/>
      <c r="F10" s="493"/>
    </row>
    <row r="11" spans="1:7">
      <c r="A11" s="346"/>
      <c r="B11" s="493"/>
      <c r="C11" s="772"/>
      <c r="D11" s="772"/>
      <c r="E11" s="772"/>
      <c r="F11" s="493"/>
    </row>
    <row r="12" spans="1:7">
      <c r="A12" s="344"/>
      <c r="B12" s="493"/>
      <c r="C12" s="772"/>
      <c r="D12" s="772"/>
      <c r="E12" s="772"/>
      <c r="F12" s="493"/>
    </row>
    <row r="13" spans="1:7">
      <c r="A13" s="344"/>
      <c r="B13" s="493"/>
      <c r="C13" s="772"/>
      <c r="D13" s="772"/>
      <c r="E13" s="772"/>
      <c r="F13" s="493"/>
    </row>
    <row r="14" spans="1:7">
      <c r="A14" s="344"/>
      <c r="B14" s="493"/>
      <c r="C14" s="772"/>
      <c r="D14" s="772"/>
      <c r="E14" s="772"/>
      <c r="F14" s="493"/>
    </row>
    <row r="15" spans="1:7">
      <c r="A15" s="344"/>
      <c r="B15" s="493"/>
      <c r="C15" s="772"/>
      <c r="D15" s="772"/>
      <c r="E15" s="772"/>
      <c r="F15" s="493"/>
    </row>
    <row r="16" spans="1:7">
      <c r="A16" s="344"/>
      <c r="B16" s="493"/>
      <c r="C16" s="772"/>
      <c r="D16" s="772"/>
      <c r="E16" s="772"/>
      <c r="F16" s="493"/>
    </row>
    <row r="17" spans="1:6">
      <c r="A17" s="344"/>
      <c r="B17" s="493"/>
      <c r="C17" s="772"/>
      <c r="D17" s="772"/>
      <c r="E17" s="772"/>
      <c r="F17" s="493"/>
    </row>
    <row r="18" spans="1:6">
      <c r="B18" s="493"/>
      <c r="C18" s="772"/>
      <c r="D18" s="772"/>
      <c r="E18" s="772"/>
      <c r="F18" s="493"/>
    </row>
    <row r="19" spans="1:6">
      <c r="B19" s="493"/>
      <c r="C19" s="772"/>
      <c r="D19" s="772"/>
      <c r="E19" s="772"/>
      <c r="F19" s="493"/>
    </row>
    <row r="20" spans="1:6">
      <c r="B20" s="493"/>
      <c r="C20" s="772"/>
      <c r="D20" s="772"/>
      <c r="E20" s="772"/>
      <c r="F20" s="493"/>
    </row>
    <row r="21" spans="1:6">
      <c r="B21" s="493"/>
      <c r="C21" s="772"/>
      <c r="D21" s="772"/>
      <c r="E21" s="772"/>
      <c r="F21" s="493"/>
    </row>
    <row r="22" spans="1:6">
      <c r="B22" s="493"/>
      <c r="C22" s="772"/>
      <c r="D22" s="772"/>
      <c r="E22" s="772"/>
      <c r="F22" s="493"/>
    </row>
    <row r="23" spans="1:6">
      <c r="B23" s="493"/>
      <c r="C23" s="772"/>
      <c r="D23" s="772"/>
      <c r="E23" s="772"/>
      <c r="F23" s="493"/>
    </row>
    <row r="24" spans="1:6">
      <c r="B24" s="493"/>
      <c r="C24" s="772"/>
      <c r="D24" s="772"/>
      <c r="E24" s="772"/>
      <c r="F24" s="493"/>
    </row>
    <row r="25" spans="1:6">
      <c r="B25" s="493"/>
      <c r="C25" s="772"/>
      <c r="D25" s="772"/>
      <c r="E25" s="772"/>
      <c r="F25" s="493"/>
    </row>
    <row r="26" spans="1:6">
      <c r="B26" s="493"/>
      <c r="C26" s="772"/>
      <c r="D26" s="772"/>
      <c r="E26" s="772"/>
      <c r="F26" s="493"/>
    </row>
    <row r="27" spans="1:6">
      <c r="B27" s="493"/>
      <c r="C27" s="772"/>
      <c r="D27" s="772"/>
      <c r="E27" s="772"/>
      <c r="F27" s="493"/>
    </row>
    <row r="28" spans="1:6">
      <c r="B28" s="493"/>
      <c r="C28" s="772"/>
      <c r="D28" s="772"/>
      <c r="E28" s="772"/>
      <c r="F28" s="493"/>
    </row>
    <row r="29" spans="1:6">
      <c r="B29" s="493"/>
      <c r="C29" s="772"/>
      <c r="D29" s="772"/>
      <c r="E29" s="772"/>
      <c r="F29" s="493"/>
    </row>
    <row r="30" spans="1:6">
      <c r="B30" s="493"/>
      <c r="C30" s="772"/>
      <c r="D30" s="772"/>
      <c r="E30" s="772"/>
      <c r="F30" s="493"/>
    </row>
    <row r="31" spans="1:6">
      <c r="B31" s="493"/>
      <c r="C31" s="772"/>
      <c r="D31" s="772"/>
      <c r="E31" s="772"/>
      <c r="F31" s="493"/>
    </row>
    <row r="32" spans="1:6">
      <c r="B32" s="493"/>
      <c r="C32" s="772"/>
      <c r="D32" s="772"/>
      <c r="E32" s="772"/>
      <c r="F32" s="493"/>
    </row>
    <row r="33" spans="2:6">
      <c r="B33" s="493"/>
      <c r="C33" s="772"/>
      <c r="D33" s="772"/>
      <c r="E33" s="772"/>
      <c r="F33" s="493"/>
    </row>
    <row r="34" spans="2:6">
      <c r="B34" s="493"/>
      <c r="C34" s="772"/>
      <c r="D34" s="772"/>
      <c r="E34" s="772"/>
      <c r="F34" s="493"/>
    </row>
    <row r="35" spans="2:6">
      <c r="B35" s="493"/>
      <c r="C35" s="772"/>
      <c r="D35" s="772"/>
      <c r="E35" s="772"/>
      <c r="F35" s="493"/>
    </row>
    <row r="36" spans="2:6">
      <c r="B36" s="493"/>
      <c r="C36" s="772"/>
      <c r="D36" s="772"/>
      <c r="E36" s="772"/>
      <c r="F36" s="493"/>
    </row>
    <row r="37" spans="2:6">
      <c r="B37" s="493"/>
      <c r="C37" s="772"/>
      <c r="D37" s="772"/>
      <c r="E37" s="772"/>
      <c r="F37" s="493"/>
    </row>
    <row r="38" spans="2:6">
      <c r="B38" s="493"/>
      <c r="C38" s="772"/>
      <c r="D38" s="772"/>
      <c r="E38" s="772"/>
      <c r="F38" s="493"/>
    </row>
    <row r="39" spans="2:6">
      <c r="B39" s="493"/>
      <c r="C39" s="772"/>
      <c r="D39" s="772"/>
      <c r="E39" s="772"/>
      <c r="F39" s="493"/>
    </row>
    <row r="40" spans="2:6">
      <c r="B40" s="493"/>
      <c r="C40" s="772"/>
      <c r="D40" s="772"/>
      <c r="E40" s="772"/>
      <c r="F40" s="493"/>
    </row>
    <row r="41" spans="2:6">
      <c r="B41" s="493"/>
      <c r="C41" s="772"/>
      <c r="D41" s="772"/>
      <c r="E41" s="772"/>
      <c r="F41" s="493"/>
    </row>
    <row r="42" spans="2:6">
      <c r="B42" s="493"/>
      <c r="C42" s="772"/>
      <c r="D42" s="772"/>
      <c r="E42" s="772"/>
      <c r="F42" s="493"/>
    </row>
    <row r="43" spans="2:6">
      <c r="B43" s="493"/>
      <c r="C43" s="772"/>
      <c r="D43" s="772"/>
      <c r="E43" s="772"/>
      <c r="F43" s="493"/>
    </row>
    <row r="44" spans="2:6">
      <c r="B44" s="493"/>
      <c r="C44" s="772"/>
      <c r="D44" s="772"/>
      <c r="E44" s="772"/>
      <c r="F44" s="493"/>
    </row>
    <row r="45" spans="2:6">
      <c r="B45" s="493"/>
      <c r="C45" s="772"/>
      <c r="D45" s="772"/>
      <c r="E45" s="772"/>
      <c r="F45" s="493"/>
    </row>
    <row r="46" spans="2:6">
      <c r="B46" s="493"/>
      <c r="C46" s="772"/>
      <c r="D46" s="772"/>
      <c r="E46" s="772"/>
      <c r="F46" s="493"/>
    </row>
    <row r="47" spans="2:6">
      <c r="B47" s="493"/>
      <c r="C47" s="772"/>
      <c r="D47" s="772"/>
      <c r="E47" s="772"/>
      <c r="F47" s="493"/>
    </row>
    <row r="48" spans="2:6">
      <c r="B48" s="493"/>
      <c r="C48" s="772"/>
      <c r="D48" s="772"/>
      <c r="E48" s="772"/>
      <c r="F48" s="493"/>
    </row>
    <row r="49" spans="2:6">
      <c r="B49" s="493"/>
      <c r="C49" s="772"/>
      <c r="D49" s="772"/>
      <c r="E49" s="772"/>
      <c r="F49" s="493"/>
    </row>
    <row r="50" spans="2:6">
      <c r="B50" s="493"/>
      <c r="C50" s="772"/>
      <c r="D50" s="772"/>
      <c r="E50" s="772"/>
      <c r="F50" s="493"/>
    </row>
    <row r="51" spans="2:6">
      <c r="B51" s="493"/>
      <c r="C51" s="772"/>
      <c r="D51" s="772"/>
      <c r="E51" s="772"/>
      <c r="F51" s="493"/>
    </row>
    <row r="52" spans="2:6">
      <c r="B52" s="493"/>
      <c r="C52" s="772"/>
      <c r="D52" s="772"/>
      <c r="E52" s="772"/>
      <c r="F52" s="493"/>
    </row>
    <row r="53" spans="2:6">
      <c r="B53" s="493"/>
      <c r="C53" s="772"/>
      <c r="D53" s="772"/>
      <c r="E53" s="772"/>
      <c r="F53" s="493"/>
    </row>
    <row r="54" spans="2:6">
      <c r="B54" s="493"/>
      <c r="C54" s="772"/>
      <c r="D54" s="772"/>
      <c r="E54" s="772"/>
      <c r="F54" s="493"/>
    </row>
    <row r="55" spans="2:6">
      <c r="B55" s="493"/>
      <c r="C55" s="772"/>
      <c r="D55" s="772"/>
      <c r="E55" s="772"/>
      <c r="F55" s="493"/>
    </row>
    <row r="56" spans="2:6">
      <c r="B56" s="493"/>
      <c r="C56" s="772"/>
      <c r="D56" s="772"/>
      <c r="E56" s="772"/>
      <c r="F56" s="493"/>
    </row>
    <row r="57" spans="2:6">
      <c r="B57" s="493"/>
      <c r="C57" s="772"/>
      <c r="D57" s="772"/>
      <c r="E57" s="772"/>
      <c r="F57" s="493"/>
    </row>
    <row r="58" spans="2:6">
      <c r="B58" s="493"/>
      <c r="C58" s="772"/>
      <c r="D58" s="772"/>
      <c r="E58" s="772"/>
      <c r="F58" s="493"/>
    </row>
    <row r="59" spans="2:6">
      <c r="B59" s="493"/>
      <c r="C59" s="772"/>
      <c r="D59" s="772"/>
      <c r="E59" s="772"/>
      <c r="F59" s="493"/>
    </row>
    <row r="60" spans="2:6">
      <c r="B60" s="493"/>
      <c r="C60" s="772"/>
      <c r="D60" s="772"/>
      <c r="E60" s="772"/>
      <c r="F60" s="493"/>
    </row>
    <row r="61" spans="2:6">
      <c r="B61" s="493"/>
      <c r="C61" s="772"/>
      <c r="D61" s="772"/>
      <c r="E61" s="772"/>
      <c r="F61" s="493"/>
    </row>
    <row r="62" spans="2:6">
      <c r="B62" s="493"/>
      <c r="C62" s="772"/>
      <c r="D62" s="772"/>
      <c r="E62" s="772"/>
      <c r="F62" s="493"/>
    </row>
    <row r="63" spans="2:6">
      <c r="B63" s="493"/>
      <c r="C63" s="772"/>
      <c r="D63" s="772"/>
      <c r="E63" s="772"/>
      <c r="F63" s="493"/>
    </row>
    <row r="64" spans="2:6">
      <c r="B64" s="493"/>
      <c r="C64" s="772"/>
      <c r="D64" s="772"/>
      <c r="E64" s="772"/>
      <c r="F64" s="493"/>
    </row>
    <row r="65" spans="2:6">
      <c r="B65" s="493"/>
      <c r="C65" s="772"/>
      <c r="D65" s="772"/>
      <c r="E65" s="772"/>
      <c r="F65" s="493"/>
    </row>
    <row r="66" spans="2:6">
      <c r="B66" s="493"/>
      <c r="C66" s="772"/>
      <c r="D66" s="772"/>
      <c r="E66" s="772"/>
      <c r="F66" s="493"/>
    </row>
    <row r="67" spans="2:6">
      <c r="B67" s="493"/>
      <c r="C67" s="772"/>
      <c r="D67" s="772"/>
      <c r="E67" s="772"/>
      <c r="F67" s="493"/>
    </row>
    <row r="68" spans="2:6">
      <c r="B68" s="493"/>
      <c r="C68" s="772"/>
      <c r="D68" s="772"/>
      <c r="E68" s="772"/>
      <c r="F68" s="493"/>
    </row>
    <row r="69" spans="2:6">
      <c r="B69" s="493"/>
      <c r="C69" s="772"/>
      <c r="D69" s="772"/>
      <c r="E69" s="772"/>
      <c r="F69" s="493"/>
    </row>
    <row r="70" spans="2:6">
      <c r="B70" s="493"/>
      <c r="C70" s="772"/>
      <c r="D70" s="772"/>
      <c r="E70" s="772"/>
      <c r="F70" s="493"/>
    </row>
    <row r="71" spans="2:6">
      <c r="B71" s="493"/>
      <c r="C71" s="772"/>
      <c r="D71" s="772"/>
      <c r="E71" s="772"/>
      <c r="F71" s="493"/>
    </row>
    <row r="72" spans="2:6">
      <c r="B72" s="493"/>
      <c r="C72" s="772"/>
      <c r="D72" s="772"/>
      <c r="E72" s="772"/>
      <c r="F72" s="493"/>
    </row>
    <row r="73" spans="2:6">
      <c r="B73" s="493"/>
      <c r="C73" s="772"/>
      <c r="D73" s="772"/>
      <c r="E73" s="772"/>
      <c r="F73" s="493"/>
    </row>
    <row r="74" spans="2:6">
      <c r="B74" s="493"/>
      <c r="C74" s="772"/>
      <c r="D74" s="772"/>
      <c r="E74" s="772"/>
      <c r="F74" s="493"/>
    </row>
    <row r="75" spans="2:6">
      <c r="B75" s="493"/>
      <c r="C75" s="772"/>
      <c r="D75" s="772"/>
      <c r="E75" s="772"/>
      <c r="F75" s="493"/>
    </row>
    <row r="76" spans="2:6">
      <c r="B76" s="493"/>
      <c r="C76" s="772"/>
      <c r="D76" s="772"/>
      <c r="E76" s="772"/>
      <c r="F76" s="493"/>
    </row>
    <row r="77" spans="2:6">
      <c r="B77" s="493"/>
      <c r="C77" s="772"/>
      <c r="D77" s="772"/>
      <c r="E77" s="772"/>
      <c r="F77" s="493"/>
    </row>
    <row r="78" spans="2:6">
      <c r="B78" s="493"/>
      <c r="C78" s="772"/>
      <c r="D78" s="772"/>
      <c r="E78" s="772"/>
      <c r="F78" s="493"/>
    </row>
    <row r="79" spans="2:6">
      <c r="B79" s="493"/>
      <c r="C79" s="772"/>
      <c r="D79" s="772"/>
      <c r="E79" s="772"/>
      <c r="F79" s="493"/>
    </row>
    <row r="80" spans="2:6">
      <c r="B80" s="493"/>
      <c r="C80" s="772"/>
      <c r="D80" s="772"/>
      <c r="E80" s="772"/>
      <c r="F80" s="493"/>
    </row>
    <row r="81" spans="2:6">
      <c r="B81" s="493"/>
      <c r="C81" s="772"/>
      <c r="D81" s="772"/>
      <c r="E81" s="772"/>
      <c r="F81" s="493"/>
    </row>
    <row r="82" spans="2:6">
      <c r="B82" s="493"/>
      <c r="C82" s="772"/>
      <c r="D82" s="772"/>
      <c r="E82" s="772"/>
      <c r="F82" s="493"/>
    </row>
    <row r="83" spans="2:6">
      <c r="B83" s="493"/>
      <c r="C83" s="772"/>
      <c r="D83" s="772"/>
      <c r="E83" s="772"/>
      <c r="F83" s="493"/>
    </row>
    <row r="84" spans="2:6">
      <c r="B84" s="493"/>
      <c r="C84" s="772"/>
      <c r="D84" s="772"/>
      <c r="E84" s="772"/>
      <c r="F84" s="493"/>
    </row>
    <row r="85" spans="2:6">
      <c r="B85" s="493"/>
      <c r="C85" s="772"/>
      <c r="D85" s="772"/>
      <c r="E85" s="772"/>
      <c r="F85" s="493"/>
    </row>
    <row r="86" spans="2:6">
      <c r="B86" s="493"/>
      <c r="C86" s="772"/>
      <c r="D86" s="772"/>
      <c r="E86" s="772"/>
      <c r="F86" s="493"/>
    </row>
    <row r="87" spans="2:6">
      <c r="B87" s="493"/>
      <c r="C87" s="772"/>
      <c r="D87" s="772"/>
      <c r="E87" s="772"/>
      <c r="F87" s="493"/>
    </row>
    <row r="88" spans="2:6">
      <c r="B88" s="493"/>
      <c r="C88" s="772"/>
      <c r="D88" s="772"/>
      <c r="E88" s="772"/>
      <c r="F88" s="493"/>
    </row>
    <row r="89" spans="2:6">
      <c r="B89" s="493"/>
      <c r="C89" s="772"/>
      <c r="D89" s="772"/>
      <c r="E89" s="772"/>
      <c r="F89" s="493"/>
    </row>
    <row r="90" spans="2:6">
      <c r="B90" s="493"/>
      <c r="C90" s="772"/>
      <c r="D90" s="772"/>
      <c r="E90" s="772"/>
      <c r="F90" s="493"/>
    </row>
    <row r="91" spans="2:6">
      <c r="B91" s="493"/>
      <c r="C91" s="772"/>
      <c r="D91" s="772"/>
      <c r="E91" s="772"/>
      <c r="F91" s="493"/>
    </row>
    <row r="92" spans="2:6">
      <c r="B92" s="493"/>
      <c r="C92" s="772"/>
      <c r="D92" s="772"/>
      <c r="E92" s="772"/>
      <c r="F92" s="493"/>
    </row>
    <row r="93" spans="2:6">
      <c r="B93" s="493"/>
      <c r="C93" s="772"/>
      <c r="D93" s="772"/>
      <c r="E93" s="772"/>
      <c r="F93" s="493"/>
    </row>
    <row r="94" spans="2:6">
      <c r="B94" s="493"/>
      <c r="C94" s="772"/>
      <c r="D94" s="772"/>
      <c r="E94" s="772"/>
      <c r="F94" s="493"/>
    </row>
    <row r="95" spans="2:6">
      <c r="B95" s="493"/>
      <c r="C95" s="772"/>
      <c r="D95" s="772"/>
      <c r="E95" s="772"/>
      <c r="F95" s="493"/>
    </row>
    <row r="96" spans="2:6">
      <c r="B96" s="493"/>
      <c r="C96" s="772"/>
      <c r="D96" s="772"/>
      <c r="E96" s="772"/>
      <c r="F96" s="493"/>
    </row>
    <row r="97" spans="2:6">
      <c r="B97" s="493"/>
      <c r="C97" s="772"/>
      <c r="D97" s="772"/>
      <c r="E97" s="772"/>
      <c r="F97" s="493"/>
    </row>
    <row r="98" spans="2:6">
      <c r="B98" s="493"/>
      <c r="C98" s="772"/>
      <c r="D98" s="772"/>
      <c r="E98" s="772"/>
      <c r="F98" s="493"/>
    </row>
    <row r="99" spans="2:6">
      <c r="B99" s="493"/>
      <c r="C99" s="772"/>
      <c r="D99" s="772"/>
      <c r="E99" s="772"/>
      <c r="F99" s="493"/>
    </row>
    <row r="100" spans="2:6">
      <c r="B100" s="493"/>
      <c r="C100" s="772"/>
      <c r="D100" s="772"/>
      <c r="E100" s="772"/>
      <c r="F100" s="493"/>
    </row>
    <row r="101" spans="2:6">
      <c r="B101" s="493"/>
      <c r="C101" s="772"/>
      <c r="D101" s="772"/>
      <c r="E101" s="772"/>
      <c r="F101" s="493"/>
    </row>
    <row r="102" spans="2:6">
      <c r="B102" s="493"/>
      <c r="C102" s="772"/>
      <c r="D102" s="772"/>
      <c r="E102" s="772"/>
      <c r="F102" s="493"/>
    </row>
    <row r="103" spans="2:6">
      <c r="B103" s="493"/>
      <c r="C103" s="772"/>
      <c r="D103" s="772"/>
      <c r="E103" s="772"/>
      <c r="F103" s="493"/>
    </row>
    <row r="104" spans="2:6">
      <c r="B104" s="493"/>
      <c r="C104" s="772"/>
      <c r="D104" s="772"/>
      <c r="E104" s="772"/>
      <c r="F104" s="493"/>
    </row>
    <row r="105" spans="2:6">
      <c r="B105" s="493"/>
      <c r="C105" s="772"/>
      <c r="D105" s="772"/>
      <c r="E105" s="772"/>
      <c r="F105" s="493"/>
    </row>
    <row r="106" spans="2:6">
      <c r="B106" s="493"/>
      <c r="C106" s="772"/>
      <c r="D106" s="772"/>
      <c r="E106" s="772"/>
      <c r="F106" s="493"/>
    </row>
    <row r="107" spans="2:6">
      <c r="B107" s="493"/>
      <c r="C107" s="772"/>
      <c r="D107" s="772"/>
      <c r="E107" s="772"/>
      <c r="F107" s="493"/>
    </row>
    <row r="108" spans="2:6">
      <c r="B108" s="493"/>
      <c r="C108" s="772"/>
      <c r="D108" s="772"/>
      <c r="E108" s="772"/>
      <c r="F108" s="493"/>
    </row>
    <row r="109" spans="2:6">
      <c r="B109" s="493"/>
      <c r="C109" s="772"/>
      <c r="D109" s="772"/>
      <c r="E109" s="772"/>
      <c r="F109" s="493"/>
    </row>
    <row r="110" spans="2:6">
      <c r="B110" s="493"/>
      <c r="C110" s="772"/>
      <c r="D110" s="772"/>
      <c r="E110" s="772"/>
      <c r="F110" s="493"/>
    </row>
    <row r="111" spans="2:6">
      <c r="B111" s="493"/>
      <c r="C111" s="772"/>
      <c r="D111" s="772"/>
      <c r="E111" s="772"/>
      <c r="F111" s="493"/>
    </row>
    <row r="112" spans="2:6">
      <c r="B112" s="493"/>
      <c r="C112" s="772"/>
      <c r="D112" s="772"/>
      <c r="E112" s="772"/>
      <c r="F112" s="493"/>
    </row>
    <row r="113" spans="2:6">
      <c r="B113" s="493"/>
      <c r="C113" s="772"/>
      <c r="D113" s="772"/>
      <c r="E113" s="772"/>
      <c r="F113" s="493"/>
    </row>
    <row r="114" spans="2:6">
      <c r="B114" s="493"/>
      <c r="C114" s="772"/>
      <c r="D114" s="772"/>
      <c r="E114" s="772"/>
      <c r="F114" s="493"/>
    </row>
    <row r="115" spans="2:6">
      <c r="B115" s="493"/>
      <c r="C115" s="772"/>
      <c r="D115" s="772"/>
      <c r="E115" s="772"/>
      <c r="F115" s="493"/>
    </row>
    <row r="116" spans="2:6">
      <c r="B116" s="493"/>
      <c r="C116" s="772"/>
      <c r="D116" s="772"/>
      <c r="E116" s="772"/>
      <c r="F116" s="493"/>
    </row>
    <row r="117" spans="2:6">
      <c r="B117" s="493"/>
      <c r="C117" s="772"/>
      <c r="D117" s="772"/>
      <c r="E117" s="772"/>
      <c r="F117" s="493"/>
    </row>
    <row r="118" spans="2:6">
      <c r="B118" s="493"/>
      <c r="C118" s="772"/>
      <c r="D118" s="772"/>
      <c r="E118" s="772"/>
      <c r="F118" s="493"/>
    </row>
    <row r="119" spans="2:6">
      <c r="B119" s="493"/>
      <c r="C119" s="772"/>
      <c r="D119" s="772"/>
      <c r="E119" s="772"/>
      <c r="F119" s="493"/>
    </row>
    <row r="120" spans="2:6">
      <c r="B120" s="493"/>
      <c r="C120" s="772"/>
      <c r="D120" s="772"/>
      <c r="E120" s="772"/>
      <c r="F120" s="493"/>
    </row>
    <row r="121" spans="2:6">
      <c r="B121" s="493"/>
      <c r="C121" s="772"/>
      <c r="D121" s="772"/>
      <c r="E121" s="772"/>
      <c r="F121" s="493"/>
    </row>
    <row r="122" spans="2:6">
      <c r="B122" s="493"/>
      <c r="C122" s="772"/>
      <c r="D122" s="772"/>
      <c r="E122" s="772"/>
      <c r="F122" s="493"/>
    </row>
    <row r="123" spans="2:6">
      <c r="B123" s="493"/>
      <c r="C123" s="772"/>
      <c r="D123" s="772"/>
      <c r="E123" s="772"/>
      <c r="F123" s="493"/>
    </row>
    <row r="124" spans="2:6">
      <c r="B124" s="493"/>
      <c r="C124" s="772"/>
      <c r="D124" s="772"/>
      <c r="E124" s="772"/>
      <c r="F124" s="493"/>
    </row>
  </sheetData>
  <mergeCells count="1">
    <mergeCell ref="C7:F7"/>
  </mergeCells>
  <dataValidations count="2">
    <dataValidation type="list" allowBlank="1" showInputMessage="1" showErrorMessage="1" sqref="F10:F124" xr:uid="{00000000-0002-0000-0D00-000001000000}">
      <formula1>"§ 19 (4) KapResV,§ 19 (5) KapResV, Erarbeitung Standardbedingungen,Durchführung Ausschreibung,Sonstiges"</formula1>
    </dataValidation>
    <dataValidation type="list" allowBlank="1" showInputMessage="1" showErrorMessage="1" sqref="B10:B124" xr:uid="{00000000-0002-0000-0D00-000002000000}">
      <formula1>"LEAG_Ahf_AB_01,LEAG_Ahf_CD_02,LEAG_Thy_AB_03,LEAG_Thy_CDE_04,RWE Generation Gersteinwerk Block F,RWE Generation Gersteinwerk Block G,RWE Generation Gersteinwerk Block K,Statkraft 02 Landesbergen,Statkraft 01 Emden,Air Products 2023,kraftwerksunabhängig"</formula1>
    </dataValidation>
  </dataValidations>
  <pageMargins left="0.7" right="0.7" top="0.78740157499999996" bottom="0.78740157499999996" header="0.3" footer="0.3"/>
  <pageSetup paperSize="9" scale="6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_2_16_Sich">
    <tabColor rgb="FFFFFF99"/>
  </sheetPr>
  <dimension ref="A1:H32"/>
  <sheetViews>
    <sheetView showGridLines="0" zoomScale="90" zoomScaleNormal="90" workbookViewId="0">
      <selection activeCell="B2" sqref="B2"/>
    </sheetView>
  </sheetViews>
  <sheetFormatPr baseColWidth="10" defaultRowHeight="12.75"/>
  <cols>
    <col min="1" max="1" width="3.25" style="314" customWidth="1"/>
    <col min="2" max="2" width="37.5" style="314" customWidth="1"/>
    <col min="3" max="3" width="19.75" style="314" bestFit="1" customWidth="1"/>
    <col min="4" max="9" width="20.625" style="314" customWidth="1"/>
    <col min="10" max="10" width="2.625" style="314" customWidth="1"/>
    <col min="11" max="238" width="11" style="314"/>
    <col min="239" max="239" width="63.25" style="314" bestFit="1" customWidth="1"/>
    <col min="240" max="244" width="11" style="314"/>
    <col min="245" max="246" width="15.5" style="314" customWidth="1"/>
    <col min="247" max="494" width="11" style="314"/>
    <col min="495" max="495" width="63.25" style="314" bestFit="1" customWidth="1"/>
    <col min="496" max="500" width="11" style="314"/>
    <col min="501" max="502" width="15.5" style="314" customWidth="1"/>
    <col min="503" max="750" width="11" style="314"/>
    <col min="751" max="751" width="63.25" style="314" bestFit="1" customWidth="1"/>
    <col min="752" max="756" width="11" style="314"/>
    <col min="757" max="758" width="15.5" style="314" customWidth="1"/>
    <col min="759" max="1006" width="11" style="314"/>
    <col min="1007" max="1007" width="63.25" style="314" bestFit="1" customWidth="1"/>
    <col min="1008" max="1012" width="11" style="314"/>
    <col min="1013" max="1014" width="15.5" style="314" customWidth="1"/>
    <col min="1015" max="1262" width="11" style="314"/>
    <col min="1263" max="1263" width="63.25" style="314" bestFit="1" customWidth="1"/>
    <col min="1264" max="1268" width="11" style="314"/>
    <col min="1269" max="1270" width="15.5" style="314" customWidth="1"/>
    <col min="1271" max="1518" width="11" style="314"/>
    <col min="1519" max="1519" width="63.25" style="314" bestFit="1" customWidth="1"/>
    <col min="1520" max="1524" width="11" style="314"/>
    <col min="1525" max="1526" width="15.5" style="314" customWidth="1"/>
    <col min="1527" max="1774" width="11" style="314"/>
    <col min="1775" max="1775" width="63.25" style="314" bestFit="1" customWidth="1"/>
    <col min="1776" max="1780" width="11" style="314"/>
    <col min="1781" max="1782" width="15.5" style="314" customWidth="1"/>
    <col min="1783" max="2030" width="11" style="314"/>
    <col min="2031" max="2031" width="63.25" style="314" bestFit="1" customWidth="1"/>
    <col min="2032" max="2036" width="11" style="314"/>
    <col min="2037" max="2038" width="15.5" style="314" customWidth="1"/>
    <col min="2039" max="2286" width="11" style="314"/>
    <col min="2287" max="2287" width="63.25" style="314" bestFit="1" customWidth="1"/>
    <col min="2288" max="2292" width="11" style="314"/>
    <col min="2293" max="2294" width="15.5" style="314" customWidth="1"/>
    <col min="2295" max="2542" width="11" style="314"/>
    <col min="2543" max="2543" width="63.25" style="314" bestFit="1" customWidth="1"/>
    <col min="2544" max="2548" width="11" style="314"/>
    <col min="2549" max="2550" width="15.5" style="314" customWidth="1"/>
    <col min="2551" max="2798" width="11" style="314"/>
    <col min="2799" max="2799" width="63.25" style="314" bestFit="1" customWidth="1"/>
    <col min="2800" max="2804" width="11" style="314"/>
    <col min="2805" max="2806" width="15.5" style="314" customWidth="1"/>
    <col min="2807" max="3054" width="11" style="314"/>
    <col min="3055" max="3055" width="63.25" style="314" bestFit="1" customWidth="1"/>
    <col min="3056" max="3060" width="11" style="314"/>
    <col min="3061" max="3062" width="15.5" style="314" customWidth="1"/>
    <col min="3063" max="3310" width="11" style="314"/>
    <col min="3311" max="3311" width="63.25" style="314" bestFit="1" customWidth="1"/>
    <col min="3312" max="3316" width="11" style="314"/>
    <col min="3317" max="3318" width="15.5" style="314" customWidth="1"/>
    <col min="3319" max="3566" width="11" style="314"/>
    <col min="3567" max="3567" width="63.25" style="314" bestFit="1" customWidth="1"/>
    <col min="3568" max="3572" width="11" style="314"/>
    <col min="3573" max="3574" width="15.5" style="314" customWidth="1"/>
    <col min="3575" max="3822" width="11" style="314"/>
    <col min="3823" max="3823" width="63.25" style="314" bestFit="1" customWidth="1"/>
    <col min="3824" max="3828" width="11" style="314"/>
    <col min="3829" max="3830" width="15.5" style="314" customWidth="1"/>
    <col min="3831" max="4078" width="11" style="314"/>
    <col min="4079" max="4079" width="63.25" style="314" bestFit="1" customWidth="1"/>
    <col min="4080" max="4084" width="11" style="314"/>
    <col min="4085" max="4086" width="15.5" style="314" customWidth="1"/>
    <col min="4087" max="4334" width="11" style="314"/>
    <col min="4335" max="4335" width="63.25" style="314" bestFit="1" customWidth="1"/>
    <col min="4336" max="4340" width="11" style="314"/>
    <col min="4341" max="4342" width="15.5" style="314" customWidth="1"/>
    <col min="4343" max="4590" width="11" style="314"/>
    <col min="4591" max="4591" width="63.25" style="314" bestFit="1" customWidth="1"/>
    <col min="4592" max="4596" width="11" style="314"/>
    <col min="4597" max="4598" width="15.5" style="314" customWidth="1"/>
    <col min="4599" max="4846" width="11" style="314"/>
    <col min="4847" max="4847" width="63.25" style="314" bestFit="1" customWidth="1"/>
    <col min="4848" max="4852" width="11" style="314"/>
    <col min="4853" max="4854" width="15.5" style="314" customWidth="1"/>
    <col min="4855" max="5102" width="11" style="314"/>
    <col min="5103" max="5103" width="63.25" style="314" bestFit="1" customWidth="1"/>
    <col min="5104" max="5108" width="11" style="314"/>
    <col min="5109" max="5110" width="15.5" style="314" customWidth="1"/>
    <col min="5111" max="5358" width="11" style="314"/>
    <col min="5359" max="5359" width="63.25" style="314" bestFit="1" customWidth="1"/>
    <col min="5360" max="5364" width="11" style="314"/>
    <col min="5365" max="5366" width="15.5" style="314" customWidth="1"/>
    <col min="5367" max="5614" width="11" style="314"/>
    <col min="5615" max="5615" width="63.25" style="314" bestFit="1" customWidth="1"/>
    <col min="5616" max="5620" width="11" style="314"/>
    <col min="5621" max="5622" width="15.5" style="314" customWidth="1"/>
    <col min="5623" max="5870" width="11" style="314"/>
    <col min="5871" max="5871" width="63.25" style="314" bestFit="1" customWidth="1"/>
    <col min="5872" max="5876" width="11" style="314"/>
    <col min="5877" max="5878" width="15.5" style="314" customWidth="1"/>
    <col min="5879" max="6126" width="11" style="314"/>
    <col min="6127" max="6127" width="63.25" style="314" bestFit="1" customWidth="1"/>
    <col min="6128" max="6132" width="11" style="314"/>
    <col min="6133" max="6134" width="15.5" style="314" customWidth="1"/>
    <col min="6135" max="6382" width="11" style="314"/>
    <col min="6383" max="6383" width="63.25" style="314" bestFit="1" customWidth="1"/>
    <col min="6384" max="6388" width="11" style="314"/>
    <col min="6389" max="6390" width="15.5" style="314" customWidth="1"/>
    <col min="6391" max="6638" width="11" style="314"/>
    <col min="6639" max="6639" width="63.25" style="314" bestFit="1" customWidth="1"/>
    <col min="6640" max="6644" width="11" style="314"/>
    <col min="6645" max="6646" width="15.5" style="314" customWidth="1"/>
    <col min="6647" max="6894" width="11" style="314"/>
    <col min="6895" max="6895" width="63.25" style="314" bestFit="1" customWidth="1"/>
    <col min="6896" max="6900" width="11" style="314"/>
    <col min="6901" max="6902" width="15.5" style="314" customWidth="1"/>
    <col min="6903" max="7150" width="11" style="314"/>
    <col min="7151" max="7151" width="63.25" style="314" bestFit="1" customWidth="1"/>
    <col min="7152" max="7156" width="11" style="314"/>
    <col min="7157" max="7158" width="15.5" style="314" customWidth="1"/>
    <col min="7159" max="7406" width="11" style="314"/>
    <col min="7407" max="7407" width="63.25" style="314" bestFit="1" customWidth="1"/>
    <col min="7408" max="7412" width="11" style="314"/>
    <col min="7413" max="7414" width="15.5" style="314" customWidth="1"/>
    <col min="7415" max="7662" width="11" style="314"/>
    <col min="7663" max="7663" width="63.25" style="314" bestFit="1" customWidth="1"/>
    <col min="7664" max="7668" width="11" style="314"/>
    <col min="7669" max="7670" width="15.5" style="314" customWidth="1"/>
    <col min="7671" max="7918" width="11" style="314"/>
    <col min="7919" max="7919" width="63.25" style="314" bestFit="1" customWidth="1"/>
    <col min="7920" max="7924" width="11" style="314"/>
    <col min="7925" max="7926" width="15.5" style="314" customWidth="1"/>
    <col min="7927" max="8174" width="11" style="314"/>
    <col min="8175" max="8175" width="63.25" style="314" bestFit="1" customWidth="1"/>
    <col min="8176" max="8180" width="11" style="314"/>
    <col min="8181" max="8182" width="15.5" style="314" customWidth="1"/>
    <col min="8183" max="8430" width="11" style="314"/>
    <col min="8431" max="8431" width="63.25" style="314" bestFit="1" customWidth="1"/>
    <col min="8432" max="8436" width="11" style="314"/>
    <col min="8437" max="8438" width="15.5" style="314" customWidth="1"/>
    <col min="8439" max="8686" width="11" style="314"/>
    <col min="8687" max="8687" width="63.25" style="314" bestFit="1" customWidth="1"/>
    <col min="8688" max="8692" width="11" style="314"/>
    <col min="8693" max="8694" width="15.5" style="314" customWidth="1"/>
    <col min="8695" max="8942" width="11" style="314"/>
    <col min="8943" max="8943" width="63.25" style="314" bestFit="1" customWidth="1"/>
    <col min="8944" max="8948" width="11" style="314"/>
    <col min="8949" max="8950" width="15.5" style="314" customWidth="1"/>
    <col min="8951" max="9198" width="11" style="314"/>
    <col min="9199" max="9199" width="63.25" style="314" bestFit="1" customWidth="1"/>
    <col min="9200" max="9204" width="11" style="314"/>
    <col min="9205" max="9206" width="15.5" style="314" customWidth="1"/>
    <col min="9207" max="9454" width="11" style="314"/>
    <col min="9455" max="9455" width="63.25" style="314" bestFit="1" customWidth="1"/>
    <col min="9456" max="9460" width="11" style="314"/>
    <col min="9461" max="9462" width="15.5" style="314" customWidth="1"/>
    <col min="9463" max="9710" width="11" style="314"/>
    <col min="9711" max="9711" width="63.25" style="314" bestFit="1" customWidth="1"/>
    <col min="9712" max="9716" width="11" style="314"/>
    <col min="9717" max="9718" width="15.5" style="314" customWidth="1"/>
    <col min="9719" max="9966" width="11" style="314"/>
    <col min="9967" max="9967" width="63.25" style="314" bestFit="1" customWidth="1"/>
    <col min="9968" max="9972" width="11" style="314"/>
    <col min="9973" max="9974" width="15.5" style="314" customWidth="1"/>
    <col min="9975" max="10222" width="11" style="314"/>
    <col min="10223" max="10223" width="63.25" style="314" bestFit="1" customWidth="1"/>
    <col min="10224" max="10228" width="11" style="314"/>
    <col min="10229" max="10230" width="15.5" style="314" customWidth="1"/>
    <col min="10231" max="10478" width="11" style="314"/>
    <col min="10479" max="10479" width="63.25" style="314" bestFit="1" customWidth="1"/>
    <col min="10480" max="10484" width="11" style="314"/>
    <col min="10485" max="10486" width="15.5" style="314" customWidth="1"/>
    <col min="10487" max="10734" width="11" style="314"/>
    <col min="10735" max="10735" width="63.25" style="314" bestFit="1" customWidth="1"/>
    <col min="10736" max="10740" width="11" style="314"/>
    <col min="10741" max="10742" width="15.5" style="314" customWidth="1"/>
    <col min="10743" max="10990" width="11" style="314"/>
    <col min="10991" max="10991" width="63.25" style="314" bestFit="1" customWidth="1"/>
    <col min="10992" max="10996" width="11" style="314"/>
    <col min="10997" max="10998" width="15.5" style="314" customWidth="1"/>
    <col min="10999" max="11246" width="11" style="314"/>
    <col min="11247" max="11247" width="63.25" style="314" bestFit="1" customWidth="1"/>
    <col min="11248" max="11252" width="11" style="314"/>
    <col min="11253" max="11254" width="15.5" style="314" customWidth="1"/>
    <col min="11255" max="11502" width="11" style="314"/>
    <col min="11503" max="11503" width="63.25" style="314" bestFit="1" customWidth="1"/>
    <col min="11504" max="11508" width="11" style="314"/>
    <col min="11509" max="11510" width="15.5" style="314" customWidth="1"/>
    <col min="11511" max="11758" width="11" style="314"/>
    <col min="11759" max="11759" width="63.25" style="314" bestFit="1" customWidth="1"/>
    <col min="11760" max="11764" width="11" style="314"/>
    <col min="11765" max="11766" width="15.5" style="314" customWidth="1"/>
    <col min="11767" max="12014" width="11" style="314"/>
    <col min="12015" max="12015" width="63.25" style="314" bestFit="1" customWidth="1"/>
    <col min="12016" max="12020" width="11" style="314"/>
    <col min="12021" max="12022" width="15.5" style="314" customWidth="1"/>
    <col min="12023" max="12270" width="11" style="314"/>
    <col min="12271" max="12271" width="63.25" style="314" bestFit="1" customWidth="1"/>
    <col min="12272" max="12276" width="11" style="314"/>
    <col min="12277" max="12278" width="15.5" style="314" customWidth="1"/>
    <col min="12279" max="12526" width="11" style="314"/>
    <col min="12527" max="12527" width="63.25" style="314" bestFit="1" customWidth="1"/>
    <col min="12528" max="12532" width="11" style="314"/>
    <col min="12533" max="12534" width="15.5" style="314" customWidth="1"/>
    <col min="12535" max="12782" width="11" style="314"/>
    <col min="12783" max="12783" width="63.25" style="314" bestFit="1" customWidth="1"/>
    <col min="12784" max="12788" width="11" style="314"/>
    <col min="12789" max="12790" width="15.5" style="314" customWidth="1"/>
    <col min="12791" max="13038" width="11" style="314"/>
    <col min="13039" max="13039" width="63.25" style="314" bestFit="1" customWidth="1"/>
    <col min="13040" max="13044" width="11" style="314"/>
    <col min="13045" max="13046" width="15.5" style="314" customWidth="1"/>
    <col min="13047" max="13294" width="11" style="314"/>
    <col min="13295" max="13295" width="63.25" style="314" bestFit="1" customWidth="1"/>
    <col min="13296" max="13300" width="11" style="314"/>
    <col min="13301" max="13302" width="15.5" style="314" customWidth="1"/>
    <col min="13303" max="13550" width="11" style="314"/>
    <col min="13551" max="13551" width="63.25" style="314" bestFit="1" customWidth="1"/>
    <col min="13552" max="13556" width="11" style="314"/>
    <col min="13557" max="13558" width="15.5" style="314" customWidth="1"/>
    <col min="13559" max="13806" width="11" style="314"/>
    <col min="13807" max="13807" width="63.25" style="314" bestFit="1" customWidth="1"/>
    <col min="13808" max="13812" width="11" style="314"/>
    <col min="13813" max="13814" width="15.5" style="314" customWidth="1"/>
    <col min="13815" max="14062" width="11" style="314"/>
    <col min="14063" max="14063" width="63.25" style="314" bestFit="1" customWidth="1"/>
    <col min="14064" max="14068" width="11" style="314"/>
    <col min="14069" max="14070" width="15.5" style="314" customWidth="1"/>
    <col min="14071" max="14318" width="11" style="314"/>
    <col min="14319" max="14319" width="63.25" style="314" bestFit="1" customWidth="1"/>
    <col min="14320" max="14324" width="11" style="314"/>
    <col min="14325" max="14326" width="15.5" style="314" customWidth="1"/>
    <col min="14327" max="14574" width="11" style="314"/>
    <col min="14575" max="14575" width="63.25" style="314" bestFit="1" customWidth="1"/>
    <col min="14576" max="14580" width="11" style="314"/>
    <col min="14581" max="14582" width="15.5" style="314" customWidth="1"/>
    <col min="14583" max="14830" width="11" style="314"/>
    <col min="14831" max="14831" width="63.25" style="314" bestFit="1" customWidth="1"/>
    <col min="14832" max="14836" width="11" style="314"/>
    <col min="14837" max="14838" width="15.5" style="314" customWidth="1"/>
    <col min="14839" max="15086" width="11" style="314"/>
    <col min="15087" max="15087" width="63.25" style="314" bestFit="1" customWidth="1"/>
    <col min="15088" max="15092" width="11" style="314"/>
    <col min="15093" max="15094" width="15.5" style="314" customWidth="1"/>
    <col min="15095" max="15342" width="11" style="314"/>
    <col min="15343" max="15343" width="63.25" style="314" bestFit="1" customWidth="1"/>
    <col min="15344" max="15348" width="11" style="314"/>
    <col min="15349" max="15350" width="15.5" style="314" customWidth="1"/>
    <col min="15351" max="15598" width="11" style="314"/>
    <col min="15599" max="15599" width="63.25" style="314" bestFit="1" customWidth="1"/>
    <col min="15600" max="15604" width="11" style="314"/>
    <col min="15605" max="15606" width="15.5" style="314" customWidth="1"/>
    <col min="15607" max="15854" width="11" style="314"/>
    <col min="15855" max="15855" width="63.25" style="314" bestFit="1" customWidth="1"/>
    <col min="15856" max="15860" width="11" style="314"/>
    <col min="15861" max="15862" width="15.5" style="314" customWidth="1"/>
    <col min="15863" max="16110" width="11" style="314"/>
    <col min="16111" max="16111" width="63.25" style="314" bestFit="1" customWidth="1"/>
    <col min="16112" max="16116" width="11" style="314"/>
    <col min="16117" max="16118" width="15.5" style="314" customWidth="1"/>
    <col min="16119" max="16384" width="11" style="314"/>
  </cols>
  <sheetData>
    <row r="1" spans="1:8" s="339" customFormat="1" ht="13.5" customHeight="1">
      <c r="B1" s="340"/>
      <c r="F1" s="341"/>
    </row>
    <row r="2" spans="1:8" s="339" customFormat="1" ht="13.5" customHeight="1">
      <c r="B2" s="350" t="s">
        <v>747</v>
      </c>
      <c r="C2" s="302"/>
      <c r="D2" s="302"/>
      <c r="F2" s="341"/>
    </row>
    <row r="3" spans="1:8" s="339" customFormat="1" ht="13.5" customHeight="1">
      <c r="B3" s="350"/>
      <c r="C3" s="302"/>
      <c r="D3" s="302"/>
      <c r="F3" s="341"/>
    </row>
    <row r="4" spans="1:8" s="339" customFormat="1" ht="30.75" customHeight="1">
      <c r="B4" s="780" t="s">
        <v>272</v>
      </c>
      <c r="C4" s="781">
        <f>SUM(D10:E30,G10:H30)</f>
        <v>0</v>
      </c>
      <c r="D4" s="302"/>
      <c r="F4" s="341"/>
    </row>
    <row r="5" spans="1:8" s="339" customFormat="1" ht="13.5" customHeight="1">
      <c r="B5" s="350"/>
      <c r="C5" s="302"/>
      <c r="D5" s="302"/>
      <c r="F5" s="341"/>
    </row>
    <row r="6" spans="1:8" s="339" customFormat="1" ht="37.5" customHeight="1">
      <c r="B6" s="778" t="s">
        <v>774</v>
      </c>
      <c r="C6" s="830"/>
      <c r="D6" s="831"/>
      <c r="E6" s="831"/>
      <c r="F6" s="832"/>
    </row>
    <row r="7" spans="1:8" s="339" customFormat="1" ht="13.5" customHeight="1">
      <c r="B7" s="350"/>
      <c r="C7" s="302"/>
      <c r="D7" s="302"/>
      <c r="F7" s="341"/>
    </row>
    <row r="8" spans="1:8" s="339" customFormat="1" ht="20.100000000000001" customHeight="1">
      <c r="B8" s="833" t="s">
        <v>271</v>
      </c>
      <c r="C8" s="782" t="s">
        <v>743</v>
      </c>
      <c r="D8" s="783"/>
      <c r="E8" s="784"/>
      <c r="F8" s="782" t="s">
        <v>424</v>
      </c>
      <c r="G8" s="783"/>
      <c r="H8" s="784"/>
    </row>
    <row r="9" spans="1:8" ht="63.75">
      <c r="A9" s="345"/>
      <c r="B9" s="834"/>
      <c r="C9" s="348" t="s">
        <v>771</v>
      </c>
      <c r="D9" s="348" t="s">
        <v>775</v>
      </c>
      <c r="E9" s="348" t="s">
        <v>776</v>
      </c>
      <c r="F9" s="348" t="s">
        <v>771</v>
      </c>
      <c r="G9" s="348" t="s">
        <v>777</v>
      </c>
      <c r="H9" s="348" t="s">
        <v>776</v>
      </c>
    </row>
    <row r="10" spans="1:8">
      <c r="A10" s="344"/>
      <c r="B10" s="493"/>
      <c r="C10" s="772"/>
      <c r="D10" s="772"/>
      <c r="E10" s="772"/>
      <c r="F10" s="772"/>
      <c r="G10" s="772"/>
      <c r="H10" s="772"/>
    </row>
    <row r="11" spans="1:8">
      <c r="A11" s="344"/>
      <c r="B11" s="493"/>
      <c r="C11" s="772"/>
      <c r="D11" s="772"/>
      <c r="E11" s="772"/>
      <c r="F11" s="772"/>
      <c r="G11" s="772"/>
      <c r="H11" s="772"/>
    </row>
    <row r="12" spans="1:8">
      <c r="A12" s="344"/>
      <c r="B12" s="493"/>
      <c r="C12" s="772"/>
      <c r="D12" s="772"/>
      <c r="E12" s="772"/>
      <c r="F12" s="772"/>
      <c r="G12" s="772"/>
      <c r="H12" s="772"/>
    </row>
    <row r="13" spans="1:8">
      <c r="A13" s="344"/>
      <c r="B13" s="493"/>
      <c r="C13" s="772"/>
      <c r="D13" s="772"/>
      <c r="E13" s="772"/>
      <c r="F13" s="772"/>
      <c r="G13" s="772"/>
      <c r="H13" s="772"/>
    </row>
    <row r="14" spans="1:8">
      <c r="A14" s="344"/>
      <c r="B14" s="493"/>
      <c r="C14" s="772"/>
      <c r="D14" s="772"/>
      <c r="E14" s="772"/>
      <c r="F14" s="772"/>
      <c r="G14" s="772"/>
      <c r="H14" s="772"/>
    </row>
    <row r="15" spans="1:8">
      <c r="A15" s="344"/>
      <c r="B15" s="493"/>
      <c r="C15" s="772"/>
      <c r="D15" s="772"/>
      <c r="E15" s="772"/>
      <c r="F15" s="772"/>
      <c r="G15" s="772"/>
      <c r="H15" s="772"/>
    </row>
    <row r="16" spans="1:8">
      <c r="A16" s="344"/>
      <c r="B16" s="493"/>
      <c r="C16" s="772"/>
      <c r="D16" s="772"/>
      <c r="E16" s="772"/>
      <c r="F16" s="772"/>
      <c r="G16" s="772"/>
      <c r="H16" s="772"/>
    </row>
    <row r="17" spans="1:8">
      <c r="A17" s="344"/>
      <c r="B17" s="493"/>
      <c r="C17" s="772"/>
      <c r="D17" s="772"/>
      <c r="E17" s="772"/>
      <c r="F17" s="772"/>
      <c r="G17" s="772"/>
      <c r="H17" s="772"/>
    </row>
    <row r="18" spans="1:8">
      <c r="A18" s="344"/>
      <c r="B18" s="493"/>
      <c r="C18" s="772"/>
      <c r="D18" s="772"/>
      <c r="E18" s="772"/>
      <c r="F18" s="772"/>
      <c r="G18" s="772"/>
      <c r="H18" s="772"/>
    </row>
    <row r="19" spans="1:8">
      <c r="A19" s="344"/>
      <c r="B19" s="493"/>
      <c r="C19" s="772"/>
      <c r="D19" s="772"/>
      <c r="E19" s="772"/>
      <c r="F19" s="772"/>
      <c r="G19" s="772"/>
      <c r="H19" s="772"/>
    </row>
    <row r="20" spans="1:8">
      <c r="A20" s="344"/>
      <c r="B20" s="493"/>
      <c r="C20" s="772"/>
      <c r="D20" s="772"/>
      <c r="E20" s="772"/>
      <c r="F20" s="772"/>
      <c r="G20" s="772"/>
      <c r="H20" s="772"/>
    </row>
    <row r="21" spans="1:8">
      <c r="A21" s="344"/>
      <c r="B21" s="493"/>
      <c r="C21" s="772"/>
      <c r="D21" s="772"/>
      <c r="E21" s="772"/>
      <c r="F21" s="772"/>
      <c r="G21" s="772"/>
      <c r="H21" s="772"/>
    </row>
    <row r="22" spans="1:8">
      <c r="A22" s="345"/>
      <c r="B22" s="493"/>
      <c r="C22" s="772"/>
      <c r="D22" s="772"/>
      <c r="E22" s="772"/>
      <c r="F22" s="772"/>
      <c r="G22" s="772"/>
      <c r="H22" s="772"/>
    </row>
    <row r="23" spans="1:8">
      <c r="A23" s="344"/>
      <c r="B23" s="493"/>
      <c r="C23" s="772"/>
      <c r="D23" s="772"/>
      <c r="E23" s="772"/>
      <c r="F23" s="772"/>
      <c r="G23" s="772"/>
      <c r="H23" s="772"/>
    </row>
    <row r="24" spans="1:8">
      <c r="A24" s="344"/>
      <c r="B24" s="493"/>
      <c r="C24" s="772"/>
      <c r="D24" s="772"/>
      <c r="E24" s="772"/>
      <c r="F24" s="772"/>
      <c r="G24" s="772"/>
      <c r="H24" s="772"/>
    </row>
    <row r="25" spans="1:8">
      <c r="A25" s="344"/>
      <c r="B25" s="493"/>
      <c r="C25" s="772"/>
      <c r="D25" s="772"/>
      <c r="E25" s="772"/>
      <c r="F25" s="772"/>
      <c r="G25" s="772"/>
      <c r="H25" s="772"/>
    </row>
    <row r="26" spans="1:8">
      <c r="A26" s="344"/>
      <c r="B26" s="493"/>
      <c r="C26" s="772"/>
      <c r="D26" s="772"/>
      <c r="E26" s="772"/>
      <c r="F26" s="772"/>
      <c r="G26" s="772"/>
      <c r="H26" s="772"/>
    </row>
    <row r="27" spans="1:8">
      <c r="A27" s="344"/>
      <c r="B27" s="493"/>
      <c r="C27" s="772"/>
      <c r="D27" s="772"/>
      <c r="E27" s="772"/>
      <c r="F27" s="772"/>
      <c r="G27" s="772"/>
      <c r="H27" s="772"/>
    </row>
    <row r="28" spans="1:8">
      <c r="A28" s="344"/>
      <c r="B28" s="493"/>
      <c r="C28" s="772"/>
      <c r="D28" s="772"/>
      <c r="E28" s="772"/>
      <c r="F28" s="772"/>
      <c r="G28" s="772"/>
      <c r="H28" s="772"/>
    </row>
    <row r="29" spans="1:8">
      <c r="A29" s="344"/>
      <c r="B29" s="493"/>
      <c r="C29" s="772"/>
      <c r="D29" s="772"/>
      <c r="E29" s="772"/>
      <c r="F29" s="772"/>
      <c r="G29" s="772"/>
      <c r="H29" s="772"/>
    </row>
    <row r="30" spans="1:8">
      <c r="A30" s="344"/>
      <c r="B30" s="493"/>
      <c r="C30" s="772"/>
      <c r="D30" s="772"/>
      <c r="E30" s="772"/>
      <c r="F30" s="772"/>
      <c r="G30" s="772"/>
      <c r="H30" s="772"/>
    </row>
    <row r="31" spans="1:8">
      <c r="A31" s="344"/>
      <c r="B31" s="345"/>
      <c r="C31" s="345"/>
      <c r="D31" s="345"/>
      <c r="E31" s="345"/>
      <c r="F31" s="345"/>
    </row>
    <row r="32" spans="1:8">
      <c r="A32" s="344"/>
      <c r="B32" s="344"/>
      <c r="C32" s="344"/>
      <c r="D32" s="344"/>
      <c r="E32" s="344"/>
      <c r="F32" s="343"/>
    </row>
  </sheetData>
  <mergeCells count="2">
    <mergeCell ref="C6:F6"/>
    <mergeCell ref="B8:B9"/>
  </mergeCells>
  <pageMargins left="0.7" right="0.7" top="0.78740157499999996" bottom="0.78740157499999996" header="0.3" footer="0.3"/>
  <pageSetup paperSize="9"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_2_16_bnBm">
    <tabColor rgb="FFFFFF99"/>
  </sheetPr>
  <dimension ref="B1:F29"/>
  <sheetViews>
    <sheetView showGridLines="0" zoomScaleNormal="100" workbookViewId="0">
      <selection activeCell="G8" sqref="G8"/>
    </sheetView>
  </sheetViews>
  <sheetFormatPr baseColWidth="10" defaultColWidth="11" defaultRowHeight="12.75"/>
  <cols>
    <col min="1" max="1" width="3.25" style="314" customWidth="1"/>
    <col min="2" max="2" width="37" style="314" customWidth="1"/>
    <col min="3" max="3" width="15.625" style="314" customWidth="1"/>
    <col min="4" max="16384" width="11" style="314"/>
  </cols>
  <sheetData>
    <row r="1" spans="2:6" ht="13.5" customHeight="1"/>
    <row r="2" spans="2:6" ht="13.5" customHeight="1">
      <c r="B2" s="350" t="s">
        <v>329</v>
      </c>
      <c r="C2" s="302"/>
      <c r="D2" s="302"/>
      <c r="E2" s="302"/>
      <c r="F2" s="302"/>
    </row>
    <row r="3" spans="2:6" ht="13.5" customHeight="1">
      <c r="B3" s="302"/>
      <c r="C3" s="302"/>
      <c r="D3" s="302"/>
      <c r="E3" s="302"/>
      <c r="F3" s="302"/>
    </row>
    <row r="4" spans="2:6">
      <c r="B4" s="351" t="s">
        <v>336</v>
      </c>
      <c r="C4" s="351" t="s">
        <v>52</v>
      </c>
      <c r="D4" s="302"/>
      <c r="E4" s="302"/>
      <c r="F4" s="302"/>
    </row>
    <row r="5" spans="2:6">
      <c r="B5" s="354" t="s">
        <v>333</v>
      </c>
      <c r="C5" s="494"/>
      <c r="D5" s="302"/>
      <c r="E5" s="302"/>
      <c r="F5" s="302"/>
    </row>
    <row r="6" spans="2:6">
      <c r="B6" s="354" t="s">
        <v>334</v>
      </c>
      <c r="C6" s="494"/>
      <c r="D6" s="302"/>
      <c r="E6" s="302"/>
      <c r="F6" s="302"/>
    </row>
    <row r="7" spans="2:6">
      <c r="B7" s="354" t="s">
        <v>335</v>
      </c>
      <c r="C7" s="494"/>
      <c r="D7" s="302"/>
      <c r="E7" s="302"/>
      <c r="F7" s="302"/>
    </row>
    <row r="8" spans="2:6">
      <c r="B8" s="354" t="s">
        <v>278</v>
      </c>
      <c r="C8" s="494"/>
      <c r="D8" s="302"/>
      <c r="E8" s="302"/>
      <c r="F8" s="302"/>
    </row>
    <row r="9" spans="2:6">
      <c r="B9" s="354" t="s">
        <v>785</v>
      </c>
      <c r="C9" s="494"/>
      <c r="D9" s="302"/>
      <c r="E9" s="302"/>
      <c r="F9" s="302"/>
    </row>
    <row r="10" spans="2:6">
      <c r="B10" s="352" t="s">
        <v>279</v>
      </c>
      <c r="C10" s="451">
        <f>C5+C6-C7+C8-C9</f>
        <v>0</v>
      </c>
      <c r="D10" s="302"/>
      <c r="E10" s="302"/>
      <c r="F10" s="302"/>
    </row>
    <row r="11" spans="2:6">
      <c r="B11" s="312"/>
      <c r="C11" s="302"/>
      <c r="D11" s="302"/>
      <c r="E11" s="302"/>
      <c r="F11" s="302"/>
    </row>
    <row r="12" spans="2:6">
      <c r="B12" s="302"/>
      <c r="C12" s="302"/>
      <c r="D12" s="302"/>
      <c r="E12" s="302"/>
      <c r="F12" s="302"/>
    </row>
    <row r="13" spans="2:6">
      <c r="B13" s="296" t="s">
        <v>224</v>
      </c>
      <c r="C13" s="302"/>
      <c r="D13" s="302"/>
      <c r="E13" s="302"/>
      <c r="F13" s="302"/>
    </row>
    <row r="14" spans="2:6">
      <c r="B14" s="835"/>
      <c r="C14" s="836"/>
      <c r="D14" s="836"/>
      <c r="E14" s="836"/>
      <c r="F14" s="837"/>
    </row>
    <row r="15" spans="2:6">
      <c r="B15" s="838"/>
      <c r="C15" s="839"/>
      <c r="D15" s="839"/>
      <c r="E15" s="839"/>
      <c r="F15" s="840"/>
    </row>
    <row r="16" spans="2:6">
      <c r="B16" s="838"/>
      <c r="C16" s="839"/>
      <c r="D16" s="839"/>
      <c r="E16" s="839"/>
      <c r="F16" s="840"/>
    </row>
    <row r="17" spans="2:6">
      <c r="B17" s="838"/>
      <c r="C17" s="839"/>
      <c r="D17" s="839"/>
      <c r="E17" s="839"/>
      <c r="F17" s="840"/>
    </row>
    <row r="18" spans="2:6">
      <c r="B18" s="838"/>
      <c r="C18" s="839"/>
      <c r="D18" s="839"/>
      <c r="E18" s="839"/>
      <c r="F18" s="840"/>
    </row>
    <row r="19" spans="2:6">
      <c r="B19" s="838"/>
      <c r="C19" s="839"/>
      <c r="D19" s="839"/>
      <c r="E19" s="839"/>
      <c r="F19" s="840"/>
    </row>
    <row r="20" spans="2:6">
      <c r="B20" s="838"/>
      <c r="C20" s="839"/>
      <c r="D20" s="839"/>
      <c r="E20" s="839"/>
      <c r="F20" s="840"/>
    </row>
    <row r="21" spans="2:6">
      <c r="B21" s="838"/>
      <c r="C21" s="839"/>
      <c r="D21" s="839"/>
      <c r="E21" s="839"/>
      <c r="F21" s="840"/>
    </row>
    <row r="22" spans="2:6">
      <c r="B22" s="838"/>
      <c r="C22" s="839"/>
      <c r="D22" s="839"/>
      <c r="E22" s="839"/>
      <c r="F22" s="840"/>
    </row>
    <row r="23" spans="2:6">
      <c r="B23" s="838"/>
      <c r="C23" s="839"/>
      <c r="D23" s="839"/>
      <c r="E23" s="839"/>
      <c r="F23" s="840"/>
    </row>
    <row r="24" spans="2:6">
      <c r="B24" s="838"/>
      <c r="C24" s="839"/>
      <c r="D24" s="839"/>
      <c r="E24" s="839"/>
      <c r="F24" s="840"/>
    </row>
    <row r="25" spans="2:6">
      <c r="B25" s="838"/>
      <c r="C25" s="839"/>
      <c r="D25" s="839"/>
      <c r="E25" s="839"/>
      <c r="F25" s="840"/>
    </row>
    <row r="26" spans="2:6">
      <c r="B26" s="838"/>
      <c r="C26" s="839"/>
      <c r="D26" s="839"/>
      <c r="E26" s="839"/>
      <c r="F26" s="840"/>
    </row>
    <row r="27" spans="2:6">
      <c r="B27" s="838"/>
      <c r="C27" s="839"/>
      <c r="D27" s="839"/>
      <c r="E27" s="839"/>
      <c r="F27" s="840"/>
    </row>
    <row r="28" spans="2:6">
      <c r="B28" s="838"/>
      <c r="C28" s="839"/>
      <c r="D28" s="839"/>
      <c r="E28" s="839"/>
      <c r="F28" s="840"/>
    </row>
    <row r="29" spans="2:6">
      <c r="B29" s="841"/>
      <c r="C29" s="842"/>
      <c r="D29" s="842"/>
      <c r="E29" s="842"/>
      <c r="F29" s="843"/>
    </row>
  </sheetData>
  <mergeCells count="1">
    <mergeCell ref="B14:F29"/>
  </mergeCells>
  <pageMargins left="0.7" right="0.7" top="0.78740157499999996" bottom="0.78740157499999996" header="0.3" footer="0.3"/>
  <pageSetup paperSize="9" scale="9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_Satz_4">
    <tabColor rgb="FFFFFF99"/>
    <pageSetUpPr fitToPage="1"/>
  </sheetPr>
  <dimension ref="A1:F32"/>
  <sheetViews>
    <sheetView showGridLines="0" zoomScale="85" zoomScaleNormal="85" workbookViewId="0">
      <selection activeCell="B12" sqref="B12"/>
    </sheetView>
  </sheetViews>
  <sheetFormatPr baseColWidth="10" defaultColWidth="10" defaultRowHeight="14.25"/>
  <cols>
    <col min="1" max="1" width="2.625" style="12" customWidth="1"/>
    <col min="2" max="2" width="60.625" style="12" customWidth="1"/>
    <col min="3" max="5" width="20.625" style="12" customWidth="1"/>
    <col min="6" max="6" width="60.625" style="12" customWidth="1"/>
    <col min="7" max="16384" width="10" style="12"/>
  </cols>
  <sheetData>
    <row r="1" spans="1:6" ht="15">
      <c r="B1" s="38"/>
      <c r="D1" s="31"/>
      <c r="E1" s="31"/>
    </row>
    <row r="2" spans="1:6" ht="15.75">
      <c r="B2" s="560" t="s">
        <v>439</v>
      </c>
      <c r="C2" s="561"/>
      <c r="D2" s="561"/>
      <c r="E2" s="561"/>
    </row>
    <row r="3" spans="1:6" ht="15.75">
      <c r="A3" s="28"/>
    </row>
    <row r="4" spans="1:6" ht="48.75" customHeight="1">
      <c r="A4" s="13"/>
      <c r="B4" s="372" t="s">
        <v>283</v>
      </c>
      <c r="C4" s="372" t="s">
        <v>30</v>
      </c>
      <c r="D4" s="372" t="s">
        <v>31</v>
      </c>
      <c r="E4" s="372" t="s">
        <v>789</v>
      </c>
      <c r="F4" s="372" t="s">
        <v>62</v>
      </c>
    </row>
    <row r="5" spans="1:6" s="361" customFormat="1" ht="20.100000000000001" customHeight="1">
      <c r="A5" s="359"/>
      <c r="B5" s="358" t="s">
        <v>284</v>
      </c>
      <c r="C5" s="365">
        <f>IFERROR('FSV Verlustenergie'!C11,0)</f>
        <v>0</v>
      </c>
      <c r="D5" s="362"/>
      <c r="E5" s="799"/>
      <c r="F5" s="110"/>
    </row>
    <row r="6" spans="1:6" s="361" customFormat="1" ht="20.100000000000001" customHeight="1">
      <c r="A6" s="359"/>
      <c r="B6" s="358" t="s">
        <v>575</v>
      </c>
      <c r="C6" s="365">
        <f>'FSV Redem'!D9
+'FSV Redem'!J19
+'FSV Redem'!D14</f>
        <v>0</v>
      </c>
      <c r="D6" s="365">
        <f>'FSV Redem'!K19</f>
        <v>0</v>
      </c>
      <c r="E6" s="798">
        <f>'FSV Redem'!D14</f>
        <v>0</v>
      </c>
      <c r="F6" s="110"/>
    </row>
    <row r="7" spans="1:6" s="361" customFormat="1" ht="20.100000000000001" customHeight="1">
      <c r="A7" s="359"/>
      <c r="B7" s="358" t="s">
        <v>563</v>
      </c>
      <c r="C7" s="365">
        <f>IFERROR(VLOOKUP('A. Allgemeine Informationen'!$C$8,'FL Regelleistung'!$B$47:$G$50,6,0),0)</f>
        <v>0</v>
      </c>
      <c r="D7" s="362"/>
      <c r="E7" s="799"/>
      <c r="F7" s="110"/>
    </row>
    <row r="8" spans="1:6" s="361" customFormat="1" ht="20.100000000000001" customHeight="1">
      <c r="A8" s="359"/>
      <c r="B8" s="358" t="s">
        <v>357</v>
      </c>
      <c r="C8" s="454">
        <f>Netzreserve!F14+Netzreserve!I14</f>
        <v>0</v>
      </c>
      <c r="D8" s="362"/>
      <c r="E8" s="798">
        <f>-Netzreserve!F23
-Netzreserve!I23</f>
        <v>0</v>
      </c>
      <c r="F8" s="110"/>
    </row>
    <row r="9" spans="1:6" s="361" customFormat="1" ht="20.100000000000001" customHeight="1">
      <c r="A9" s="359"/>
      <c r="B9" s="358" t="s">
        <v>285</v>
      </c>
      <c r="C9" s="454">
        <f>Netzreserve!C14</f>
        <v>0</v>
      </c>
      <c r="D9" s="362"/>
      <c r="E9" s="798">
        <f>-Netzreserve!C23</f>
        <v>0</v>
      </c>
      <c r="F9" s="110"/>
    </row>
    <row r="10" spans="1:6" s="361" customFormat="1" ht="20.100000000000001" customHeight="1">
      <c r="A10" s="359"/>
      <c r="B10" s="358" t="s">
        <v>626</v>
      </c>
      <c r="C10" s="365">
        <f>'FSV KEI'!C4</f>
        <v>0</v>
      </c>
      <c r="D10" s="362"/>
      <c r="E10" s="799"/>
      <c r="F10" s="110"/>
    </row>
    <row r="11" spans="1:6" s="361" customFormat="1" ht="20.100000000000001" customHeight="1">
      <c r="A11" s="359"/>
      <c r="B11" s="358" t="s">
        <v>756</v>
      </c>
      <c r="C11" s="365">
        <f>'FSV NSA PtH'!$C$8</f>
        <v>0</v>
      </c>
      <c r="D11" s="362"/>
      <c r="E11" s="798">
        <f>-'FSV NSA PtH'!C7</f>
        <v>0</v>
      </c>
      <c r="F11" s="110"/>
    </row>
    <row r="12" spans="1:6" s="361" customFormat="1" ht="20.100000000000001" customHeight="1">
      <c r="A12" s="359"/>
      <c r="B12" s="358" t="s">
        <v>614</v>
      </c>
      <c r="C12" s="362"/>
      <c r="D12" s="362"/>
      <c r="E12" s="799"/>
      <c r="F12" s="110"/>
    </row>
    <row r="13" spans="1:6" s="361" customFormat="1" ht="20.100000000000001" customHeight="1">
      <c r="A13" s="359"/>
      <c r="B13" s="358" t="s">
        <v>355</v>
      </c>
      <c r="C13" s="362"/>
      <c r="D13" s="362"/>
      <c r="E13" s="799"/>
      <c r="F13" s="110"/>
    </row>
    <row r="14" spans="1:6" s="361" customFormat="1" ht="20.100000000000001" customHeight="1">
      <c r="A14" s="359"/>
      <c r="B14" s="358" t="s">
        <v>608</v>
      </c>
      <c r="C14" s="365">
        <f>Schwarzstart!C12+Schwarzstart!G12</f>
        <v>0</v>
      </c>
      <c r="D14" s="362"/>
      <c r="E14" s="799"/>
      <c r="F14" s="110"/>
    </row>
    <row r="15" spans="1:6" s="361" customFormat="1" ht="20.100000000000001" customHeight="1">
      <c r="A15" s="359"/>
      <c r="B15" s="358" t="s">
        <v>612</v>
      </c>
      <c r="C15" s="362"/>
      <c r="D15" s="362"/>
      <c r="E15" s="799"/>
      <c r="F15" s="110"/>
    </row>
    <row r="16" spans="1:6" s="361" customFormat="1" ht="20.100000000000001" customHeight="1">
      <c r="A16" s="359"/>
      <c r="B16" s="358" t="s">
        <v>615</v>
      </c>
      <c r="C16" s="362"/>
      <c r="D16" s="362"/>
      <c r="E16" s="799"/>
      <c r="F16" s="110"/>
    </row>
    <row r="17" spans="1:6" s="361" customFormat="1" ht="20.100000000000001" customHeight="1">
      <c r="A17" s="359"/>
      <c r="B17" s="358" t="s">
        <v>613</v>
      </c>
      <c r="C17" s="362"/>
      <c r="D17" s="362"/>
      <c r="E17" s="362"/>
      <c r="F17" s="110"/>
    </row>
    <row r="18" spans="1:6" s="361" customFormat="1" ht="20.100000000000001" customHeight="1">
      <c r="A18" s="359"/>
      <c r="B18" s="358" t="s">
        <v>728</v>
      </c>
      <c r="C18" s="362"/>
      <c r="D18" s="362"/>
      <c r="E18" s="362"/>
      <c r="F18" s="110"/>
    </row>
    <row r="19" spans="1:6" s="361" customFormat="1" ht="20.100000000000001" customHeight="1">
      <c r="A19" s="359"/>
      <c r="B19" s="358" t="s">
        <v>759</v>
      </c>
      <c r="C19" s="362"/>
      <c r="D19" s="362"/>
      <c r="E19" s="362"/>
      <c r="F19" s="110"/>
    </row>
    <row r="20" spans="1:6" s="361" customFormat="1" ht="20.100000000000001" customHeight="1">
      <c r="A20" s="359"/>
      <c r="B20" s="358" t="s">
        <v>726</v>
      </c>
      <c r="C20" s="362"/>
      <c r="D20" s="362"/>
      <c r="E20" s="799"/>
      <c r="F20" s="110"/>
    </row>
    <row r="21" spans="1:6" s="361" customFormat="1" ht="20.100000000000001" customHeight="1">
      <c r="A21" s="359"/>
      <c r="B21" s="358" t="s">
        <v>727</v>
      </c>
      <c r="C21" s="362"/>
      <c r="D21" s="362"/>
      <c r="E21" s="799"/>
      <c r="F21" s="110"/>
    </row>
    <row r="22" spans="1:6" s="361" customFormat="1" ht="20.100000000000001" customHeight="1">
      <c r="A22" s="359"/>
      <c r="B22" s="756"/>
      <c r="C22" s="362"/>
      <c r="D22" s="362"/>
      <c r="E22" s="799"/>
      <c r="F22" s="360"/>
    </row>
    <row r="23" spans="1:6" s="361" customFormat="1" ht="20.100000000000001" customHeight="1">
      <c r="A23" s="359"/>
      <c r="B23" s="756"/>
      <c r="C23" s="362"/>
      <c r="D23" s="362"/>
      <c r="E23" s="799"/>
      <c r="F23" s="360"/>
    </row>
    <row r="24" spans="1:6" s="361" customFormat="1" ht="20.100000000000001" customHeight="1">
      <c r="A24" s="359"/>
      <c r="B24" s="756"/>
      <c r="C24" s="362"/>
      <c r="D24" s="362"/>
      <c r="E24" s="799"/>
      <c r="F24" s="360"/>
    </row>
    <row r="25" spans="1:6" s="361" customFormat="1" ht="20.100000000000001" customHeight="1">
      <c r="A25" s="359"/>
      <c r="B25" s="756"/>
      <c r="C25" s="362"/>
      <c r="D25" s="362"/>
      <c r="E25" s="799"/>
      <c r="F25" s="360"/>
    </row>
    <row r="26" spans="1:6" s="361" customFormat="1" ht="20.100000000000001" customHeight="1">
      <c r="A26" s="359"/>
      <c r="B26" s="756"/>
      <c r="C26" s="362"/>
      <c r="D26" s="362"/>
      <c r="E26" s="799"/>
      <c r="F26" s="360"/>
    </row>
    <row r="27" spans="1:6" s="361" customFormat="1" ht="20.100000000000001" customHeight="1">
      <c r="A27" s="359"/>
      <c r="B27" s="756"/>
      <c r="C27" s="362"/>
      <c r="D27" s="362"/>
      <c r="E27" s="799"/>
      <c r="F27" s="360"/>
    </row>
    <row r="28" spans="1:6" s="361" customFormat="1" ht="20.100000000000001" customHeight="1">
      <c r="C28" s="363"/>
      <c r="D28" s="363"/>
      <c r="E28" s="363"/>
    </row>
    <row r="29" spans="1:6" s="361" customFormat="1" ht="20.100000000000001" customHeight="1">
      <c r="C29" s="364">
        <f>SUM(C5:C27)</f>
        <v>0</v>
      </c>
      <c r="D29" s="364">
        <f>SUM(D5:D27)</f>
        <v>0</v>
      </c>
      <c r="E29" s="797"/>
    </row>
    <row r="32" spans="1:6">
      <c r="B32" s="312" t="s">
        <v>788</v>
      </c>
    </row>
  </sheetData>
  <pageMargins left="0.78740157499999996" right="0.78740157499999996" top="0.984251969" bottom="0.984251969" header="0.4921259845" footer="0.4921259845"/>
  <pageSetup paperSize="9" scale="47" fitToHeight="50" orientation="portrait" r:id="rId1"/>
  <headerFooter alignWithMargins="0">
    <oddFooter>&amp;R&amp;12Seite &amp;P von &amp;N</oddFooter>
  </headerFooter>
  <ignoredErrors>
    <ignoredError sqref="D5 C7 C11 C9"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B1:J20"/>
  <sheetViews>
    <sheetView showGridLines="0" zoomScaleNormal="100" zoomScaleSheetLayoutView="120" workbookViewId="0"/>
  </sheetViews>
  <sheetFormatPr baseColWidth="10" defaultColWidth="8" defaultRowHeight="12.75"/>
  <cols>
    <col min="1" max="1" width="3.125" style="300" customWidth="1"/>
    <col min="2" max="2" width="30.625" style="300" customWidth="1"/>
    <col min="3" max="3" width="16.125" style="300" customWidth="1"/>
    <col min="4" max="4" width="15.625" style="300" customWidth="1"/>
    <col min="5" max="5" width="5.625" style="300" customWidth="1"/>
    <col min="6" max="6" width="26.625" style="300" customWidth="1"/>
    <col min="7" max="7" width="13.375" style="300" customWidth="1"/>
    <col min="8" max="8" width="14.625" style="300" customWidth="1"/>
    <col min="9" max="240" width="8" style="300"/>
    <col min="241" max="241" width="3.5" style="300" customWidth="1"/>
    <col min="242" max="242" width="0.625" style="300" customWidth="1"/>
    <col min="243" max="243" width="25.375" style="300" customWidth="1"/>
    <col min="244" max="244" width="15.375" style="300" customWidth="1"/>
    <col min="245" max="245" width="11" style="300" bestFit="1" customWidth="1"/>
    <col min="246" max="246" width="12.625" style="300" customWidth="1"/>
    <col min="247" max="496" width="8" style="300"/>
    <col min="497" max="497" width="3.5" style="300" customWidth="1"/>
    <col min="498" max="498" width="0.625" style="300" customWidth="1"/>
    <col min="499" max="499" width="25.375" style="300" customWidth="1"/>
    <col min="500" max="500" width="15.375" style="300" customWidth="1"/>
    <col min="501" max="501" width="11" style="300" bestFit="1" customWidth="1"/>
    <col min="502" max="502" width="12.625" style="300" customWidth="1"/>
    <col min="503" max="752" width="8" style="300"/>
    <col min="753" max="753" width="3.5" style="300" customWidth="1"/>
    <col min="754" max="754" width="0.625" style="300" customWidth="1"/>
    <col min="755" max="755" width="25.375" style="300" customWidth="1"/>
    <col min="756" max="756" width="15.375" style="300" customWidth="1"/>
    <col min="757" max="757" width="11" style="300" bestFit="1" customWidth="1"/>
    <col min="758" max="758" width="12.625" style="300" customWidth="1"/>
    <col min="759" max="1008" width="8" style="300"/>
    <col min="1009" max="1009" width="3.5" style="300" customWidth="1"/>
    <col min="1010" max="1010" width="0.625" style="300" customWidth="1"/>
    <col min="1011" max="1011" width="25.375" style="300" customWidth="1"/>
    <col min="1012" max="1012" width="15.375" style="300" customWidth="1"/>
    <col min="1013" max="1013" width="11" style="300" bestFit="1" customWidth="1"/>
    <col min="1014" max="1014" width="12.625" style="300" customWidth="1"/>
    <col min="1015" max="1264" width="8" style="300"/>
    <col min="1265" max="1265" width="3.5" style="300" customWidth="1"/>
    <col min="1266" max="1266" width="0.625" style="300" customWidth="1"/>
    <col min="1267" max="1267" width="25.375" style="300" customWidth="1"/>
    <col min="1268" max="1268" width="15.375" style="300" customWidth="1"/>
    <col min="1269" max="1269" width="11" style="300" bestFit="1" customWidth="1"/>
    <col min="1270" max="1270" width="12.625" style="300" customWidth="1"/>
    <col min="1271" max="1520" width="8" style="300"/>
    <col min="1521" max="1521" width="3.5" style="300" customWidth="1"/>
    <col min="1522" max="1522" width="0.625" style="300" customWidth="1"/>
    <col min="1523" max="1523" width="25.375" style="300" customWidth="1"/>
    <col min="1524" max="1524" width="15.375" style="300" customWidth="1"/>
    <col min="1525" max="1525" width="11" style="300" bestFit="1" customWidth="1"/>
    <col min="1526" max="1526" width="12.625" style="300" customWidth="1"/>
    <col min="1527" max="1776" width="8" style="300"/>
    <col min="1777" max="1777" width="3.5" style="300" customWidth="1"/>
    <col min="1778" max="1778" width="0.625" style="300" customWidth="1"/>
    <col min="1779" max="1779" width="25.375" style="300" customWidth="1"/>
    <col min="1780" max="1780" width="15.375" style="300" customWidth="1"/>
    <col min="1781" max="1781" width="11" style="300" bestFit="1" customWidth="1"/>
    <col min="1782" max="1782" width="12.625" style="300" customWidth="1"/>
    <col min="1783" max="2032" width="8" style="300"/>
    <col min="2033" max="2033" width="3.5" style="300" customWidth="1"/>
    <col min="2034" max="2034" width="0.625" style="300" customWidth="1"/>
    <col min="2035" max="2035" width="25.375" style="300" customWidth="1"/>
    <col min="2036" max="2036" width="15.375" style="300" customWidth="1"/>
    <col min="2037" max="2037" width="11" style="300" bestFit="1" customWidth="1"/>
    <col min="2038" max="2038" width="12.625" style="300" customWidth="1"/>
    <col min="2039" max="2288" width="8" style="300"/>
    <col min="2289" max="2289" width="3.5" style="300" customWidth="1"/>
    <col min="2290" max="2290" width="0.625" style="300" customWidth="1"/>
    <col min="2291" max="2291" width="25.375" style="300" customWidth="1"/>
    <col min="2292" max="2292" width="15.375" style="300" customWidth="1"/>
    <col min="2293" max="2293" width="11" style="300" bestFit="1" customWidth="1"/>
    <col min="2294" max="2294" width="12.625" style="300" customWidth="1"/>
    <col min="2295" max="2544" width="8" style="300"/>
    <col min="2545" max="2545" width="3.5" style="300" customWidth="1"/>
    <col min="2546" max="2546" width="0.625" style="300" customWidth="1"/>
    <col min="2547" max="2547" width="25.375" style="300" customWidth="1"/>
    <col min="2548" max="2548" width="15.375" style="300" customWidth="1"/>
    <col min="2549" max="2549" width="11" style="300" bestFit="1" customWidth="1"/>
    <col min="2550" max="2550" width="12.625" style="300" customWidth="1"/>
    <col min="2551" max="2800" width="8" style="300"/>
    <col min="2801" max="2801" width="3.5" style="300" customWidth="1"/>
    <col min="2802" max="2802" width="0.625" style="300" customWidth="1"/>
    <col min="2803" max="2803" width="25.375" style="300" customWidth="1"/>
    <col min="2804" max="2804" width="15.375" style="300" customWidth="1"/>
    <col min="2805" max="2805" width="11" style="300" bestFit="1" customWidth="1"/>
    <col min="2806" max="2806" width="12.625" style="300" customWidth="1"/>
    <col min="2807" max="3056" width="8" style="300"/>
    <col min="3057" max="3057" width="3.5" style="300" customWidth="1"/>
    <col min="3058" max="3058" width="0.625" style="300" customWidth="1"/>
    <col min="3059" max="3059" width="25.375" style="300" customWidth="1"/>
    <col min="3060" max="3060" width="15.375" style="300" customWidth="1"/>
    <col min="3061" max="3061" width="11" style="300" bestFit="1" customWidth="1"/>
    <col min="3062" max="3062" width="12.625" style="300" customWidth="1"/>
    <col min="3063" max="3312" width="8" style="300"/>
    <col min="3313" max="3313" width="3.5" style="300" customWidth="1"/>
    <col min="3314" max="3314" width="0.625" style="300" customWidth="1"/>
    <col min="3315" max="3315" width="25.375" style="300" customWidth="1"/>
    <col min="3316" max="3316" width="15.375" style="300" customWidth="1"/>
    <col min="3317" max="3317" width="11" style="300" bestFit="1" customWidth="1"/>
    <col min="3318" max="3318" width="12.625" style="300" customWidth="1"/>
    <col min="3319" max="3568" width="8" style="300"/>
    <col min="3569" max="3569" width="3.5" style="300" customWidth="1"/>
    <col min="3570" max="3570" width="0.625" style="300" customWidth="1"/>
    <col min="3571" max="3571" width="25.375" style="300" customWidth="1"/>
    <col min="3572" max="3572" width="15.375" style="300" customWidth="1"/>
    <col min="3573" max="3573" width="11" style="300" bestFit="1" customWidth="1"/>
    <col min="3574" max="3574" width="12.625" style="300" customWidth="1"/>
    <col min="3575" max="3824" width="8" style="300"/>
    <col min="3825" max="3825" width="3.5" style="300" customWidth="1"/>
    <col min="3826" max="3826" width="0.625" style="300" customWidth="1"/>
    <col min="3827" max="3827" width="25.375" style="300" customWidth="1"/>
    <col min="3828" max="3828" width="15.375" style="300" customWidth="1"/>
    <col min="3829" max="3829" width="11" style="300" bestFit="1" customWidth="1"/>
    <col min="3830" max="3830" width="12.625" style="300" customWidth="1"/>
    <col min="3831" max="4080" width="8" style="300"/>
    <col min="4081" max="4081" width="3.5" style="300" customWidth="1"/>
    <col min="4082" max="4082" width="0.625" style="300" customWidth="1"/>
    <col min="4083" max="4083" width="25.375" style="300" customWidth="1"/>
    <col min="4084" max="4084" width="15.375" style="300" customWidth="1"/>
    <col min="4085" max="4085" width="11" style="300" bestFit="1" customWidth="1"/>
    <col min="4086" max="4086" width="12.625" style="300" customWidth="1"/>
    <col min="4087" max="4336" width="8" style="300"/>
    <col min="4337" max="4337" width="3.5" style="300" customWidth="1"/>
    <col min="4338" max="4338" width="0.625" style="300" customWidth="1"/>
    <col min="4339" max="4339" width="25.375" style="300" customWidth="1"/>
    <col min="4340" max="4340" width="15.375" style="300" customWidth="1"/>
    <col min="4341" max="4341" width="11" style="300" bestFit="1" customWidth="1"/>
    <col min="4342" max="4342" width="12.625" style="300" customWidth="1"/>
    <col min="4343" max="4592" width="8" style="300"/>
    <col min="4593" max="4593" width="3.5" style="300" customWidth="1"/>
    <col min="4594" max="4594" width="0.625" style="300" customWidth="1"/>
    <col min="4595" max="4595" width="25.375" style="300" customWidth="1"/>
    <col min="4596" max="4596" width="15.375" style="300" customWidth="1"/>
    <col min="4597" max="4597" width="11" style="300" bestFit="1" customWidth="1"/>
    <col min="4598" max="4598" width="12.625" style="300" customWidth="1"/>
    <col min="4599" max="4848" width="8" style="300"/>
    <col min="4849" max="4849" width="3.5" style="300" customWidth="1"/>
    <col min="4850" max="4850" width="0.625" style="300" customWidth="1"/>
    <col min="4851" max="4851" width="25.375" style="300" customWidth="1"/>
    <col min="4852" max="4852" width="15.375" style="300" customWidth="1"/>
    <col min="4853" max="4853" width="11" style="300" bestFit="1" customWidth="1"/>
    <col min="4854" max="4854" width="12.625" style="300" customWidth="1"/>
    <col min="4855" max="5104" width="8" style="300"/>
    <col min="5105" max="5105" width="3.5" style="300" customWidth="1"/>
    <col min="5106" max="5106" width="0.625" style="300" customWidth="1"/>
    <col min="5107" max="5107" width="25.375" style="300" customWidth="1"/>
    <col min="5108" max="5108" width="15.375" style="300" customWidth="1"/>
    <col min="5109" max="5109" width="11" style="300" bestFit="1" customWidth="1"/>
    <col min="5110" max="5110" width="12.625" style="300" customWidth="1"/>
    <col min="5111" max="5360" width="8" style="300"/>
    <col min="5361" max="5361" width="3.5" style="300" customWidth="1"/>
    <col min="5362" max="5362" width="0.625" style="300" customWidth="1"/>
    <col min="5363" max="5363" width="25.375" style="300" customWidth="1"/>
    <col min="5364" max="5364" width="15.375" style="300" customWidth="1"/>
    <col min="5365" max="5365" width="11" style="300" bestFit="1" customWidth="1"/>
    <col min="5366" max="5366" width="12.625" style="300" customWidth="1"/>
    <col min="5367" max="5616" width="8" style="300"/>
    <col min="5617" max="5617" width="3.5" style="300" customWidth="1"/>
    <col min="5618" max="5618" width="0.625" style="300" customWidth="1"/>
    <col min="5619" max="5619" width="25.375" style="300" customWidth="1"/>
    <col min="5620" max="5620" width="15.375" style="300" customWidth="1"/>
    <col min="5621" max="5621" width="11" style="300" bestFit="1" customWidth="1"/>
    <col min="5622" max="5622" width="12.625" style="300" customWidth="1"/>
    <col min="5623" max="5872" width="8" style="300"/>
    <col min="5873" max="5873" width="3.5" style="300" customWidth="1"/>
    <col min="5874" max="5874" width="0.625" style="300" customWidth="1"/>
    <col min="5875" max="5875" width="25.375" style="300" customWidth="1"/>
    <col min="5876" max="5876" width="15.375" style="300" customWidth="1"/>
    <col min="5877" max="5877" width="11" style="300" bestFit="1" customWidth="1"/>
    <col min="5878" max="5878" width="12.625" style="300" customWidth="1"/>
    <col min="5879" max="6128" width="8" style="300"/>
    <col min="6129" max="6129" width="3.5" style="300" customWidth="1"/>
    <col min="6130" max="6130" width="0.625" style="300" customWidth="1"/>
    <col min="6131" max="6131" width="25.375" style="300" customWidth="1"/>
    <col min="6132" max="6132" width="15.375" style="300" customWidth="1"/>
    <col min="6133" max="6133" width="11" style="300" bestFit="1" customWidth="1"/>
    <col min="6134" max="6134" width="12.625" style="300" customWidth="1"/>
    <col min="6135" max="6384" width="8" style="300"/>
    <col min="6385" max="6385" width="3.5" style="300" customWidth="1"/>
    <col min="6386" max="6386" width="0.625" style="300" customWidth="1"/>
    <col min="6387" max="6387" width="25.375" style="300" customWidth="1"/>
    <col min="6388" max="6388" width="15.375" style="300" customWidth="1"/>
    <col min="6389" max="6389" width="11" style="300" bestFit="1" customWidth="1"/>
    <col min="6390" max="6390" width="12.625" style="300" customWidth="1"/>
    <col min="6391" max="6640" width="8" style="300"/>
    <col min="6641" max="6641" width="3.5" style="300" customWidth="1"/>
    <col min="6642" max="6642" width="0.625" style="300" customWidth="1"/>
    <col min="6643" max="6643" width="25.375" style="300" customWidth="1"/>
    <col min="6644" max="6644" width="15.375" style="300" customWidth="1"/>
    <col min="6645" max="6645" width="11" style="300" bestFit="1" customWidth="1"/>
    <col min="6646" max="6646" width="12.625" style="300" customWidth="1"/>
    <col min="6647" max="6896" width="8" style="300"/>
    <col min="6897" max="6897" width="3.5" style="300" customWidth="1"/>
    <col min="6898" max="6898" width="0.625" style="300" customWidth="1"/>
    <col min="6899" max="6899" width="25.375" style="300" customWidth="1"/>
    <col min="6900" max="6900" width="15.375" style="300" customWidth="1"/>
    <col min="6901" max="6901" width="11" style="300" bestFit="1" customWidth="1"/>
    <col min="6902" max="6902" width="12.625" style="300" customWidth="1"/>
    <col min="6903" max="7152" width="8" style="300"/>
    <col min="7153" max="7153" width="3.5" style="300" customWidth="1"/>
    <col min="7154" max="7154" width="0.625" style="300" customWidth="1"/>
    <col min="7155" max="7155" width="25.375" style="300" customWidth="1"/>
    <col min="7156" max="7156" width="15.375" style="300" customWidth="1"/>
    <col min="7157" max="7157" width="11" style="300" bestFit="1" customWidth="1"/>
    <col min="7158" max="7158" width="12.625" style="300" customWidth="1"/>
    <col min="7159" max="7408" width="8" style="300"/>
    <col min="7409" max="7409" width="3.5" style="300" customWidth="1"/>
    <col min="7410" max="7410" width="0.625" style="300" customWidth="1"/>
    <col min="7411" max="7411" width="25.375" style="300" customWidth="1"/>
    <col min="7412" max="7412" width="15.375" style="300" customWidth="1"/>
    <col min="7413" max="7413" width="11" style="300" bestFit="1" customWidth="1"/>
    <col min="7414" max="7414" width="12.625" style="300" customWidth="1"/>
    <col min="7415" max="7664" width="8" style="300"/>
    <col min="7665" max="7665" width="3.5" style="300" customWidth="1"/>
    <col min="7666" max="7666" width="0.625" style="300" customWidth="1"/>
    <col min="7667" max="7667" width="25.375" style="300" customWidth="1"/>
    <col min="7668" max="7668" width="15.375" style="300" customWidth="1"/>
    <col min="7669" max="7669" width="11" style="300" bestFit="1" customWidth="1"/>
    <col min="7670" max="7670" width="12.625" style="300" customWidth="1"/>
    <col min="7671" max="7920" width="8" style="300"/>
    <col min="7921" max="7921" width="3.5" style="300" customWidth="1"/>
    <col min="7922" max="7922" width="0.625" style="300" customWidth="1"/>
    <col min="7923" max="7923" width="25.375" style="300" customWidth="1"/>
    <col min="7924" max="7924" width="15.375" style="300" customWidth="1"/>
    <col min="7925" max="7925" width="11" style="300" bestFit="1" customWidth="1"/>
    <col min="7926" max="7926" width="12.625" style="300" customWidth="1"/>
    <col min="7927" max="8176" width="8" style="300"/>
    <col min="8177" max="8177" width="3.5" style="300" customWidth="1"/>
    <col min="8178" max="8178" width="0.625" style="300" customWidth="1"/>
    <col min="8179" max="8179" width="25.375" style="300" customWidth="1"/>
    <col min="8180" max="8180" width="15.375" style="300" customWidth="1"/>
    <col min="8181" max="8181" width="11" style="300" bestFit="1" customWidth="1"/>
    <col min="8182" max="8182" width="12.625" style="300" customWidth="1"/>
    <col min="8183" max="8432" width="8" style="300"/>
    <col min="8433" max="8433" width="3.5" style="300" customWidth="1"/>
    <col min="8434" max="8434" width="0.625" style="300" customWidth="1"/>
    <col min="8435" max="8435" width="25.375" style="300" customWidth="1"/>
    <col min="8436" max="8436" width="15.375" style="300" customWidth="1"/>
    <col min="8437" max="8437" width="11" style="300" bestFit="1" customWidth="1"/>
    <col min="8438" max="8438" width="12.625" style="300" customWidth="1"/>
    <col min="8439" max="8688" width="8" style="300"/>
    <col min="8689" max="8689" width="3.5" style="300" customWidth="1"/>
    <col min="8690" max="8690" width="0.625" style="300" customWidth="1"/>
    <col min="8691" max="8691" width="25.375" style="300" customWidth="1"/>
    <col min="8692" max="8692" width="15.375" style="300" customWidth="1"/>
    <col min="8693" max="8693" width="11" style="300" bestFit="1" customWidth="1"/>
    <col min="8694" max="8694" width="12.625" style="300" customWidth="1"/>
    <col min="8695" max="8944" width="8" style="300"/>
    <col min="8945" max="8945" width="3.5" style="300" customWidth="1"/>
    <col min="8946" max="8946" width="0.625" style="300" customWidth="1"/>
    <col min="8947" max="8947" width="25.375" style="300" customWidth="1"/>
    <col min="8948" max="8948" width="15.375" style="300" customWidth="1"/>
    <col min="8949" max="8949" width="11" style="300" bestFit="1" customWidth="1"/>
    <col min="8950" max="8950" width="12.625" style="300" customWidth="1"/>
    <col min="8951" max="9200" width="8" style="300"/>
    <col min="9201" max="9201" width="3.5" style="300" customWidth="1"/>
    <col min="9202" max="9202" width="0.625" style="300" customWidth="1"/>
    <col min="9203" max="9203" width="25.375" style="300" customWidth="1"/>
    <col min="9204" max="9204" width="15.375" style="300" customWidth="1"/>
    <col min="9205" max="9205" width="11" style="300" bestFit="1" customWidth="1"/>
    <col min="9206" max="9206" width="12.625" style="300" customWidth="1"/>
    <col min="9207" max="9456" width="8" style="300"/>
    <col min="9457" max="9457" width="3.5" style="300" customWidth="1"/>
    <col min="9458" max="9458" width="0.625" style="300" customWidth="1"/>
    <col min="9459" max="9459" width="25.375" style="300" customWidth="1"/>
    <col min="9460" max="9460" width="15.375" style="300" customWidth="1"/>
    <col min="9461" max="9461" width="11" style="300" bestFit="1" customWidth="1"/>
    <col min="9462" max="9462" width="12.625" style="300" customWidth="1"/>
    <col min="9463" max="9712" width="8" style="300"/>
    <col min="9713" max="9713" width="3.5" style="300" customWidth="1"/>
    <col min="9714" max="9714" width="0.625" style="300" customWidth="1"/>
    <col min="9715" max="9715" width="25.375" style="300" customWidth="1"/>
    <col min="9716" max="9716" width="15.375" style="300" customWidth="1"/>
    <col min="9717" max="9717" width="11" style="300" bestFit="1" customWidth="1"/>
    <col min="9718" max="9718" width="12.625" style="300" customWidth="1"/>
    <col min="9719" max="9968" width="8" style="300"/>
    <col min="9969" max="9969" width="3.5" style="300" customWidth="1"/>
    <col min="9970" max="9970" width="0.625" style="300" customWidth="1"/>
    <col min="9971" max="9971" width="25.375" style="300" customWidth="1"/>
    <col min="9972" max="9972" width="15.375" style="300" customWidth="1"/>
    <col min="9973" max="9973" width="11" style="300" bestFit="1" customWidth="1"/>
    <col min="9974" max="9974" width="12.625" style="300" customWidth="1"/>
    <col min="9975" max="10224" width="8" style="300"/>
    <col min="10225" max="10225" width="3.5" style="300" customWidth="1"/>
    <col min="10226" max="10226" width="0.625" style="300" customWidth="1"/>
    <col min="10227" max="10227" width="25.375" style="300" customWidth="1"/>
    <col min="10228" max="10228" width="15.375" style="300" customWidth="1"/>
    <col min="10229" max="10229" width="11" style="300" bestFit="1" customWidth="1"/>
    <col min="10230" max="10230" width="12.625" style="300" customWidth="1"/>
    <col min="10231" max="10480" width="8" style="300"/>
    <col min="10481" max="10481" width="3.5" style="300" customWidth="1"/>
    <col min="10482" max="10482" width="0.625" style="300" customWidth="1"/>
    <col min="10483" max="10483" width="25.375" style="300" customWidth="1"/>
    <col min="10484" max="10484" width="15.375" style="300" customWidth="1"/>
    <col min="10485" max="10485" width="11" style="300" bestFit="1" customWidth="1"/>
    <col min="10486" max="10486" width="12.625" style="300" customWidth="1"/>
    <col min="10487" max="10736" width="8" style="300"/>
    <col min="10737" max="10737" width="3.5" style="300" customWidth="1"/>
    <col min="10738" max="10738" width="0.625" style="300" customWidth="1"/>
    <col min="10739" max="10739" width="25.375" style="300" customWidth="1"/>
    <col min="10740" max="10740" width="15.375" style="300" customWidth="1"/>
    <col min="10741" max="10741" width="11" style="300" bestFit="1" customWidth="1"/>
    <col min="10742" max="10742" width="12.625" style="300" customWidth="1"/>
    <col min="10743" max="10992" width="8" style="300"/>
    <col min="10993" max="10993" width="3.5" style="300" customWidth="1"/>
    <col min="10994" max="10994" width="0.625" style="300" customWidth="1"/>
    <col min="10995" max="10995" width="25.375" style="300" customWidth="1"/>
    <col min="10996" max="10996" width="15.375" style="300" customWidth="1"/>
    <col min="10997" max="10997" width="11" style="300" bestFit="1" customWidth="1"/>
    <col min="10998" max="10998" width="12.625" style="300" customWidth="1"/>
    <col min="10999" max="11248" width="8" style="300"/>
    <col min="11249" max="11249" width="3.5" style="300" customWidth="1"/>
    <col min="11250" max="11250" width="0.625" style="300" customWidth="1"/>
    <col min="11251" max="11251" width="25.375" style="300" customWidth="1"/>
    <col min="11252" max="11252" width="15.375" style="300" customWidth="1"/>
    <col min="11253" max="11253" width="11" style="300" bestFit="1" customWidth="1"/>
    <col min="11254" max="11254" width="12.625" style="300" customWidth="1"/>
    <col min="11255" max="11504" width="8" style="300"/>
    <col min="11505" max="11505" width="3.5" style="300" customWidth="1"/>
    <col min="11506" max="11506" width="0.625" style="300" customWidth="1"/>
    <col min="11507" max="11507" width="25.375" style="300" customWidth="1"/>
    <col min="11508" max="11508" width="15.375" style="300" customWidth="1"/>
    <col min="11509" max="11509" width="11" style="300" bestFit="1" customWidth="1"/>
    <col min="11510" max="11510" width="12.625" style="300" customWidth="1"/>
    <col min="11511" max="11760" width="8" style="300"/>
    <col min="11761" max="11761" width="3.5" style="300" customWidth="1"/>
    <col min="11762" max="11762" width="0.625" style="300" customWidth="1"/>
    <col min="11763" max="11763" width="25.375" style="300" customWidth="1"/>
    <col min="11764" max="11764" width="15.375" style="300" customWidth="1"/>
    <col min="11765" max="11765" width="11" style="300" bestFit="1" customWidth="1"/>
    <col min="11766" max="11766" width="12.625" style="300" customWidth="1"/>
    <col min="11767" max="12016" width="8" style="300"/>
    <col min="12017" max="12017" width="3.5" style="300" customWidth="1"/>
    <col min="12018" max="12018" width="0.625" style="300" customWidth="1"/>
    <col min="12019" max="12019" width="25.375" style="300" customWidth="1"/>
    <col min="12020" max="12020" width="15.375" style="300" customWidth="1"/>
    <col min="12021" max="12021" width="11" style="300" bestFit="1" customWidth="1"/>
    <col min="12022" max="12022" width="12.625" style="300" customWidth="1"/>
    <col min="12023" max="12272" width="8" style="300"/>
    <col min="12273" max="12273" width="3.5" style="300" customWidth="1"/>
    <col min="12274" max="12274" width="0.625" style="300" customWidth="1"/>
    <col min="12275" max="12275" width="25.375" style="300" customWidth="1"/>
    <col min="12276" max="12276" width="15.375" style="300" customWidth="1"/>
    <col min="12277" max="12277" width="11" style="300" bestFit="1" customWidth="1"/>
    <col min="12278" max="12278" width="12.625" style="300" customWidth="1"/>
    <col min="12279" max="12528" width="8" style="300"/>
    <col min="12529" max="12529" width="3.5" style="300" customWidth="1"/>
    <col min="12530" max="12530" width="0.625" style="300" customWidth="1"/>
    <col min="12531" max="12531" width="25.375" style="300" customWidth="1"/>
    <col min="12532" max="12532" width="15.375" style="300" customWidth="1"/>
    <col min="12533" max="12533" width="11" style="300" bestFit="1" customWidth="1"/>
    <col min="12534" max="12534" width="12.625" style="300" customWidth="1"/>
    <col min="12535" max="12784" width="8" style="300"/>
    <col min="12785" max="12785" width="3.5" style="300" customWidth="1"/>
    <col min="12786" max="12786" width="0.625" style="300" customWidth="1"/>
    <col min="12787" max="12787" width="25.375" style="300" customWidth="1"/>
    <col min="12788" max="12788" width="15.375" style="300" customWidth="1"/>
    <col min="12789" max="12789" width="11" style="300" bestFit="1" customWidth="1"/>
    <col min="12790" max="12790" width="12.625" style="300" customWidth="1"/>
    <col min="12791" max="13040" width="8" style="300"/>
    <col min="13041" max="13041" width="3.5" style="300" customWidth="1"/>
    <col min="13042" max="13042" width="0.625" style="300" customWidth="1"/>
    <col min="13043" max="13043" width="25.375" style="300" customWidth="1"/>
    <col min="13044" max="13044" width="15.375" style="300" customWidth="1"/>
    <col min="13045" max="13045" width="11" style="300" bestFit="1" customWidth="1"/>
    <col min="13046" max="13046" width="12.625" style="300" customWidth="1"/>
    <col min="13047" max="13296" width="8" style="300"/>
    <col min="13297" max="13297" width="3.5" style="300" customWidth="1"/>
    <col min="13298" max="13298" width="0.625" style="300" customWidth="1"/>
    <col min="13299" max="13299" width="25.375" style="300" customWidth="1"/>
    <col min="13300" max="13300" width="15.375" style="300" customWidth="1"/>
    <col min="13301" max="13301" width="11" style="300" bestFit="1" customWidth="1"/>
    <col min="13302" max="13302" width="12.625" style="300" customWidth="1"/>
    <col min="13303" max="13552" width="8" style="300"/>
    <col min="13553" max="13553" width="3.5" style="300" customWidth="1"/>
    <col min="13554" max="13554" width="0.625" style="300" customWidth="1"/>
    <col min="13555" max="13555" width="25.375" style="300" customWidth="1"/>
    <col min="13556" max="13556" width="15.375" style="300" customWidth="1"/>
    <col min="13557" max="13557" width="11" style="300" bestFit="1" customWidth="1"/>
    <col min="13558" max="13558" width="12.625" style="300" customWidth="1"/>
    <col min="13559" max="13808" width="8" style="300"/>
    <col min="13809" max="13809" width="3.5" style="300" customWidth="1"/>
    <col min="13810" max="13810" width="0.625" style="300" customWidth="1"/>
    <col min="13811" max="13811" width="25.375" style="300" customWidth="1"/>
    <col min="13812" max="13812" width="15.375" style="300" customWidth="1"/>
    <col min="13813" max="13813" width="11" style="300" bestFit="1" customWidth="1"/>
    <col min="13814" max="13814" width="12.625" style="300" customWidth="1"/>
    <col min="13815" max="14064" width="8" style="300"/>
    <col min="14065" max="14065" width="3.5" style="300" customWidth="1"/>
    <col min="14066" max="14066" width="0.625" style="300" customWidth="1"/>
    <col min="14067" max="14067" width="25.375" style="300" customWidth="1"/>
    <col min="14068" max="14068" width="15.375" style="300" customWidth="1"/>
    <col min="14069" max="14069" width="11" style="300" bestFit="1" customWidth="1"/>
    <col min="14070" max="14070" width="12.625" style="300" customWidth="1"/>
    <col min="14071" max="14320" width="8" style="300"/>
    <col min="14321" max="14321" width="3.5" style="300" customWidth="1"/>
    <col min="14322" max="14322" width="0.625" style="300" customWidth="1"/>
    <col min="14323" max="14323" width="25.375" style="300" customWidth="1"/>
    <col min="14324" max="14324" width="15.375" style="300" customWidth="1"/>
    <col min="14325" max="14325" width="11" style="300" bestFit="1" customWidth="1"/>
    <col min="14326" max="14326" width="12.625" style="300" customWidth="1"/>
    <col min="14327" max="14576" width="8" style="300"/>
    <col min="14577" max="14577" width="3.5" style="300" customWidth="1"/>
    <col min="14578" max="14578" width="0.625" style="300" customWidth="1"/>
    <col min="14579" max="14579" width="25.375" style="300" customWidth="1"/>
    <col min="14580" max="14580" width="15.375" style="300" customWidth="1"/>
    <col min="14581" max="14581" width="11" style="300" bestFit="1" customWidth="1"/>
    <col min="14582" max="14582" width="12.625" style="300" customWidth="1"/>
    <col min="14583" max="14832" width="8" style="300"/>
    <col min="14833" max="14833" width="3.5" style="300" customWidth="1"/>
    <col min="14834" max="14834" width="0.625" style="300" customWidth="1"/>
    <col min="14835" max="14835" width="25.375" style="300" customWidth="1"/>
    <col min="14836" max="14836" width="15.375" style="300" customWidth="1"/>
    <col min="14837" max="14837" width="11" style="300" bestFit="1" customWidth="1"/>
    <col min="14838" max="14838" width="12.625" style="300" customWidth="1"/>
    <col min="14839" max="15088" width="8" style="300"/>
    <col min="15089" max="15089" width="3.5" style="300" customWidth="1"/>
    <col min="15090" max="15090" width="0.625" style="300" customWidth="1"/>
    <col min="15091" max="15091" width="25.375" style="300" customWidth="1"/>
    <col min="15092" max="15092" width="15.375" style="300" customWidth="1"/>
    <col min="15093" max="15093" width="11" style="300" bestFit="1" customWidth="1"/>
    <col min="15094" max="15094" width="12.625" style="300" customWidth="1"/>
    <col min="15095" max="15344" width="8" style="300"/>
    <col min="15345" max="15345" width="3.5" style="300" customWidth="1"/>
    <col min="15346" max="15346" width="0.625" style="300" customWidth="1"/>
    <col min="15347" max="15347" width="25.375" style="300" customWidth="1"/>
    <col min="15348" max="15348" width="15.375" style="300" customWidth="1"/>
    <col min="15349" max="15349" width="11" style="300" bestFit="1" customWidth="1"/>
    <col min="15350" max="15350" width="12.625" style="300" customWidth="1"/>
    <col min="15351" max="15600" width="8" style="300"/>
    <col min="15601" max="15601" width="3.5" style="300" customWidth="1"/>
    <col min="15602" max="15602" width="0.625" style="300" customWidth="1"/>
    <col min="15603" max="15603" width="25.375" style="300" customWidth="1"/>
    <col min="15604" max="15604" width="15.375" style="300" customWidth="1"/>
    <col min="15605" max="15605" width="11" style="300" bestFit="1" customWidth="1"/>
    <col min="15606" max="15606" width="12.625" style="300" customWidth="1"/>
    <col min="15607" max="15856" width="8" style="300"/>
    <col min="15857" max="15857" width="3.5" style="300" customWidth="1"/>
    <col min="15858" max="15858" width="0.625" style="300" customWidth="1"/>
    <col min="15859" max="15859" width="25.375" style="300" customWidth="1"/>
    <col min="15860" max="15860" width="15.375" style="300" customWidth="1"/>
    <col min="15861" max="15861" width="11" style="300" bestFit="1" customWidth="1"/>
    <col min="15862" max="15862" width="12.625" style="300" customWidth="1"/>
    <col min="15863" max="16112" width="8" style="300"/>
    <col min="16113" max="16113" width="3.5" style="300" customWidth="1"/>
    <col min="16114" max="16114" width="0.625" style="300" customWidth="1"/>
    <col min="16115" max="16115" width="25.375" style="300" customWidth="1"/>
    <col min="16116" max="16116" width="15.375" style="300" customWidth="1"/>
    <col min="16117" max="16117" width="11" style="300" bestFit="1" customWidth="1"/>
    <col min="16118" max="16118" width="12.625" style="300" customWidth="1"/>
    <col min="16119" max="16384" width="8" style="300"/>
  </cols>
  <sheetData>
    <row r="1" spans="2:10" ht="13.5" customHeight="1"/>
    <row r="2" spans="2:10" ht="13.5" customHeight="1">
      <c r="B2" s="350" t="s">
        <v>598</v>
      </c>
    </row>
    <row r="3" spans="2:10" ht="13.5" customHeight="1">
      <c r="B3" s="350"/>
    </row>
    <row r="4" spans="2:10" ht="20.100000000000001" customHeight="1">
      <c r="B4" s="460" t="s">
        <v>220</v>
      </c>
      <c r="C4" s="461">
        <f>'A. Allgemeine Informationen'!$C$14</f>
        <v>2027</v>
      </c>
      <c r="F4" s="485" t="s">
        <v>224</v>
      </c>
      <c r="G4" s="485"/>
      <c r="H4" s="586"/>
      <c r="I4" s="586"/>
      <c r="J4" s="586"/>
    </row>
    <row r="5" spans="2:10" ht="20.100000000000001" customHeight="1">
      <c r="B5" s="587" t="s">
        <v>486</v>
      </c>
      <c r="C5" s="666"/>
      <c r="F5" s="844"/>
      <c r="G5" s="844"/>
      <c r="H5" s="844"/>
      <c r="I5" s="844"/>
      <c r="J5" s="844"/>
    </row>
    <row r="6" spans="2:10" ht="20.100000000000001" customHeight="1">
      <c r="B6" s="587" t="s">
        <v>487</v>
      </c>
      <c r="C6" s="666"/>
      <c r="F6" s="844"/>
      <c r="G6" s="844"/>
      <c r="H6" s="844"/>
      <c r="I6" s="844"/>
      <c r="J6" s="844"/>
    </row>
    <row r="7" spans="2:10" ht="20.100000000000001" customHeight="1">
      <c r="B7" s="587" t="s">
        <v>221</v>
      </c>
      <c r="C7" s="437">
        <f>IFERROR(VLOOKUP('A. Allgemeine Informationen'!$C$8,'FSV Verlustenergie'!$B$15:$D$18,2,FALSE),C14)</f>
        <v>0.84</v>
      </c>
      <c r="F7" s="844"/>
      <c r="G7" s="844"/>
      <c r="H7" s="844"/>
      <c r="I7" s="844"/>
      <c r="J7" s="844"/>
    </row>
    <row r="8" spans="2:10" ht="20.100000000000001" customHeight="1">
      <c r="B8" s="587" t="s">
        <v>222</v>
      </c>
      <c r="C8" s="437">
        <f>1-C7</f>
        <v>0.16000000000000003</v>
      </c>
      <c r="F8" s="844"/>
      <c r="G8" s="844"/>
      <c r="H8" s="844"/>
      <c r="I8" s="844"/>
      <c r="J8" s="844"/>
    </row>
    <row r="9" spans="2:10" ht="20.100000000000001" customHeight="1">
      <c r="B9" s="589" t="s">
        <v>488</v>
      </c>
      <c r="C9" s="438">
        <f>(C7*C5+C8*MAX(1.225*C5,C6))</f>
        <v>0</v>
      </c>
      <c r="F9" s="844"/>
      <c r="G9" s="844"/>
      <c r="H9" s="844"/>
      <c r="I9" s="844"/>
      <c r="J9" s="844"/>
    </row>
    <row r="10" spans="2:10" ht="20.100000000000001" customHeight="1">
      <c r="B10" s="589" t="s">
        <v>223</v>
      </c>
      <c r="C10" s="588"/>
      <c r="F10" s="844"/>
      <c r="G10" s="844"/>
      <c r="H10" s="844"/>
      <c r="I10" s="844"/>
      <c r="J10" s="844"/>
    </row>
    <row r="11" spans="2:10" ht="20.100000000000001" customHeight="1">
      <c r="B11" s="589" t="s">
        <v>135</v>
      </c>
      <c r="C11" s="590">
        <f>C9*C10</f>
        <v>0</v>
      </c>
      <c r="F11" s="844"/>
      <c r="G11" s="844"/>
      <c r="H11" s="844"/>
      <c r="I11" s="844"/>
      <c r="J11" s="844"/>
    </row>
    <row r="12" spans="2:10" ht="20.100000000000001" customHeight="1">
      <c r="F12" s="844"/>
      <c r="G12" s="844"/>
      <c r="H12" s="844"/>
      <c r="I12" s="844"/>
      <c r="J12" s="844"/>
    </row>
    <row r="13" spans="2:10" ht="20.100000000000001" customHeight="1">
      <c r="B13" s="591" t="s">
        <v>340</v>
      </c>
      <c r="C13" s="592" t="s">
        <v>225</v>
      </c>
      <c r="D13" s="592" t="s">
        <v>226</v>
      </c>
      <c r="F13" s="844"/>
      <c r="G13" s="844"/>
      <c r="H13" s="844"/>
      <c r="I13" s="844"/>
      <c r="J13" s="844"/>
    </row>
    <row r="14" spans="2:10" ht="20.100000000000001" customHeight="1">
      <c r="B14" s="591" t="s">
        <v>485</v>
      </c>
      <c r="C14" s="593">
        <v>0.84</v>
      </c>
      <c r="D14" s="593">
        <v>0.16</v>
      </c>
    </row>
    <row r="15" spans="2:10" ht="20.100000000000001" customHeight="1">
      <c r="B15" s="594" t="s">
        <v>227</v>
      </c>
      <c r="C15" s="595">
        <v>0.89900000000000002</v>
      </c>
      <c r="D15" s="595">
        <f>1-C15</f>
        <v>0.10099999999999998</v>
      </c>
    </row>
    <row r="16" spans="2:10" ht="20.100000000000001" customHeight="1">
      <c r="B16" s="594" t="s">
        <v>228</v>
      </c>
      <c r="C16" s="595">
        <v>0.71899999999999997</v>
      </c>
      <c r="D16" s="595">
        <f t="shared" ref="D16:D18" si="0">1-C16</f>
        <v>0.28100000000000003</v>
      </c>
    </row>
    <row r="17" spans="2:4" ht="20.100000000000001" customHeight="1">
      <c r="B17" s="594" t="s">
        <v>331</v>
      </c>
      <c r="C17" s="595">
        <v>0.92900000000000005</v>
      </c>
      <c r="D17" s="595">
        <f t="shared" si="0"/>
        <v>7.0999999999999952E-2</v>
      </c>
    </row>
    <row r="18" spans="2:4" ht="20.100000000000001" customHeight="1">
      <c r="B18" s="594" t="s">
        <v>229</v>
      </c>
      <c r="C18" s="595">
        <v>0.71899999999999997</v>
      </c>
      <c r="D18" s="595">
        <f t="shared" si="0"/>
        <v>0.28100000000000003</v>
      </c>
    </row>
    <row r="19" spans="2:4" ht="20.100000000000001" customHeight="1"/>
    <row r="20" spans="2:4" ht="20.100000000000001" customHeight="1"/>
  </sheetData>
  <mergeCells count="1">
    <mergeCell ref="F5:J13"/>
  </mergeCells>
  <printOptions horizontalCentered="1"/>
  <pageMargins left="0.39370078740157483" right="0.39370078740157483" top="0.39370078740157483" bottom="0.39370078740157483" header="0" footer="0"/>
  <pageSetup paperSize="9" scale="61" orientation="portrait" r:id="rId1"/>
  <headerFooter alignWithMargins="0">
    <oddFooter>&amp;L&amp;C&amp;R</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_FSV_Redispatch">
    <tabColor rgb="FFFFFF99"/>
  </sheetPr>
  <dimension ref="A1:K111"/>
  <sheetViews>
    <sheetView showGridLines="0" zoomScaleNormal="100" workbookViewId="0">
      <selection activeCell="D15" sqref="D15"/>
    </sheetView>
  </sheetViews>
  <sheetFormatPr baseColWidth="10" defaultColWidth="8" defaultRowHeight="12.75"/>
  <cols>
    <col min="1" max="1" width="5.625" style="302" customWidth="1"/>
    <col min="2" max="2" width="31" style="302" customWidth="1"/>
    <col min="3" max="3" width="25.625" style="302" customWidth="1"/>
    <col min="4" max="5" width="15.625" style="302" customWidth="1"/>
    <col min="6" max="6" width="13.375" style="302" bestFit="1" customWidth="1"/>
    <col min="7" max="7" width="10.625" style="302" customWidth="1"/>
    <col min="8" max="8" width="5.625" style="302" customWidth="1"/>
    <col min="9" max="9" width="75.625" style="302" customWidth="1"/>
    <col min="10" max="13" width="15.625" style="302" customWidth="1"/>
    <col min="14" max="16384" width="8" style="302"/>
  </cols>
  <sheetData>
    <row r="1" spans="1:11" ht="13.5" customHeight="1"/>
    <row r="2" spans="1:11" ht="13.5" customHeight="1">
      <c r="A2" s="301"/>
      <c r="B2" s="49" t="s">
        <v>778</v>
      </c>
      <c r="C2" s="300"/>
    </row>
    <row r="3" spans="1:11" ht="13.5" customHeight="1">
      <c r="A3" s="301"/>
      <c r="B3" s="49"/>
      <c r="C3" s="300"/>
    </row>
    <row r="4" spans="1:11" ht="39.950000000000003" customHeight="1">
      <c r="B4" s="845" t="s">
        <v>564</v>
      </c>
      <c r="C4" s="845"/>
      <c r="D4" s="299" t="s">
        <v>52</v>
      </c>
      <c r="E4" s="785"/>
      <c r="I4" s="486" t="s">
        <v>565</v>
      </c>
      <c r="J4" s="554" t="str">
        <f>"Plan-Kosten " &amp; CHAR(10) &amp; 'A. Allgemeine Informationen'!$C$14</f>
        <v>Plan-Kosten 
2027</v>
      </c>
      <c r="K4" s="554" t="str">
        <f>"Plan-Erlöse " &amp; CHAR(10) &amp; 'A. Allgemeine Informationen'!$C$14</f>
        <v>Plan-Erlöse 
2027</v>
      </c>
    </row>
    <row r="5" spans="1:11">
      <c r="B5" s="298" t="s">
        <v>212</v>
      </c>
      <c r="C5" s="298">
        <f>C8-3</f>
        <v>2024</v>
      </c>
      <c r="D5" s="494"/>
      <c r="E5" s="786"/>
      <c r="I5" s="478" t="s">
        <v>359</v>
      </c>
      <c r="J5" s="512"/>
      <c r="K5" s="512"/>
    </row>
    <row r="6" spans="1:11">
      <c r="B6" s="298" t="s">
        <v>212</v>
      </c>
      <c r="C6" s="298">
        <f>C8-2</f>
        <v>2025</v>
      </c>
      <c r="D6" s="494"/>
      <c r="E6" s="786"/>
      <c r="I6" s="478" t="s">
        <v>360</v>
      </c>
      <c r="J6" s="512"/>
      <c r="K6" s="512"/>
    </row>
    <row r="7" spans="1:11">
      <c r="B7" s="298" t="s">
        <v>212</v>
      </c>
      <c r="C7" s="298" t="str">
        <f>"1. HJ "&amp;C8-1</f>
        <v>1. HJ 2026</v>
      </c>
      <c r="D7" s="494"/>
      <c r="E7" s="786"/>
      <c r="I7" s="478" t="s">
        <v>361</v>
      </c>
      <c r="J7" s="512"/>
      <c r="K7" s="512"/>
    </row>
    <row r="8" spans="1:11" ht="12.75" customHeight="1">
      <c r="B8" s="356" t="s">
        <v>214</v>
      </c>
      <c r="C8" s="297">
        <f>'A. Allgemeine Informationen'!$C$14</f>
        <v>2027</v>
      </c>
      <c r="D8" s="355">
        <f>MAX(D5,D6,2*D7)</f>
        <v>0</v>
      </c>
      <c r="E8" s="787"/>
      <c r="I8" s="478" t="s">
        <v>362</v>
      </c>
      <c r="J8" s="512"/>
      <c r="K8" s="512"/>
    </row>
    <row r="9" spans="1:11" ht="12.75" customHeight="1">
      <c r="B9" s="356" t="s">
        <v>215</v>
      </c>
      <c r="C9" s="297">
        <f xml:space="preserve"> C8</f>
        <v>2027</v>
      </c>
      <c r="D9" s="494"/>
      <c r="E9" s="787"/>
      <c r="I9" s="478" t="s">
        <v>363</v>
      </c>
      <c r="J9" s="512"/>
      <c r="K9" s="512"/>
    </row>
    <row r="10" spans="1:11" ht="12.75" customHeight="1">
      <c r="B10" s="356" t="s">
        <v>402</v>
      </c>
      <c r="C10" s="297">
        <f xml:space="preserve"> C8</f>
        <v>2027</v>
      </c>
      <c r="D10" s="494"/>
      <c r="E10" s="787"/>
      <c r="I10" s="514"/>
      <c r="J10" s="512"/>
      <c r="K10" s="512"/>
    </row>
    <row r="11" spans="1:11">
      <c r="B11" s="357" t="s">
        <v>216</v>
      </c>
      <c r="C11" s="462">
        <f>C8</f>
        <v>2027</v>
      </c>
      <c r="D11" s="355">
        <f>D8-D9</f>
        <v>0</v>
      </c>
      <c r="E11" s="787"/>
      <c r="I11" s="514"/>
      <c r="J11" s="512"/>
      <c r="K11" s="512"/>
    </row>
    <row r="12" spans="1:11" ht="12.75" customHeight="1">
      <c r="B12" s="312" t="s">
        <v>217</v>
      </c>
      <c r="I12" s="514"/>
      <c r="J12" s="512"/>
      <c r="K12" s="512"/>
    </row>
    <row r="13" spans="1:11">
      <c r="I13" s="514"/>
      <c r="J13" s="512"/>
      <c r="K13" s="512"/>
    </row>
    <row r="14" spans="1:11">
      <c r="B14" s="356" t="s">
        <v>787</v>
      </c>
      <c r="C14" s="297">
        <v>2026</v>
      </c>
      <c r="D14" s="494"/>
      <c r="I14" s="514"/>
      <c r="J14" s="512"/>
      <c r="K14" s="512"/>
    </row>
    <row r="15" spans="1:11">
      <c r="B15" s="312" t="s">
        <v>788</v>
      </c>
      <c r="I15" s="514"/>
      <c r="J15" s="512"/>
      <c r="K15" s="512"/>
    </row>
    <row r="16" spans="1:11" ht="13.15" customHeight="1">
      <c r="I16" s="514"/>
      <c r="J16" s="512"/>
      <c r="K16" s="512"/>
    </row>
    <row r="17" spans="2:11" ht="13.15" customHeight="1">
      <c r="I17" s="514"/>
      <c r="J17" s="512"/>
      <c r="K17" s="512"/>
    </row>
    <row r="18" spans="2:11" ht="13.15" customHeight="1">
      <c r="I18" s="514"/>
      <c r="J18" s="512"/>
      <c r="K18" s="512"/>
    </row>
    <row r="19" spans="2:11" ht="13.15" customHeight="1">
      <c r="I19" s="487" t="s">
        <v>52</v>
      </c>
      <c r="J19" s="447">
        <f>SUM(J5:J18)</f>
        <v>0</v>
      </c>
      <c r="K19" s="447">
        <f>SUM(K5:K18)</f>
        <v>0</v>
      </c>
    </row>
    <row r="20" spans="2:11" ht="13.15" customHeight="1">
      <c r="I20" s="482"/>
      <c r="J20" s="482"/>
      <c r="K20" s="482"/>
    </row>
    <row r="21" spans="2:11" ht="13.15" customHeight="1">
      <c r="I21" s="482"/>
      <c r="J21" s="479"/>
      <c r="K21" s="482"/>
    </row>
    <row r="22" spans="2:11" ht="12.75" customHeight="1">
      <c r="B22" s="296" t="s">
        <v>218</v>
      </c>
      <c r="I22" s="483" t="s">
        <v>224</v>
      </c>
      <c r="J22" s="481"/>
      <c r="K22" s="481"/>
    </row>
    <row r="23" spans="2:11" ht="13.35" customHeight="1">
      <c r="B23" s="667"/>
      <c r="C23" s="668"/>
      <c r="D23" s="668"/>
      <c r="E23" s="668"/>
      <c r="F23" s="668"/>
      <c r="G23" s="669"/>
      <c r="I23" s="835"/>
      <c r="J23" s="836"/>
      <c r="K23" s="837"/>
    </row>
    <row r="24" spans="2:11" ht="13.35" customHeight="1">
      <c r="B24" s="670"/>
      <c r="C24" s="671"/>
      <c r="D24" s="671"/>
      <c r="E24" s="671"/>
      <c r="F24" s="671"/>
      <c r="G24" s="672"/>
      <c r="I24" s="838"/>
      <c r="J24" s="839"/>
      <c r="K24" s="840"/>
    </row>
    <row r="25" spans="2:11" ht="13.35" customHeight="1">
      <c r="B25" s="670"/>
      <c r="C25" s="671"/>
      <c r="D25" s="671"/>
      <c r="E25" s="671"/>
      <c r="F25" s="671"/>
      <c r="G25" s="672"/>
      <c r="I25" s="838"/>
      <c r="J25" s="839"/>
      <c r="K25" s="840"/>
    </row>
    <row r="26" spans="2:11" ht="13.35" customHeight="1">
      <c r="B26" s="670"/>
      <c r="C26" s="671"/>
      <c r="D26" s="671"/>
      <c r="E26" s="671"/>
      <c r="F26" s="671"/>
      <c r="G26" s="672"/>
      <c r="I26" s="838"/>
      <c r="J26" s="839"/>
      <c r="K26" s="840"/>
    </row>
    <row r="27" spans="2:11" ht="13.35" customHeight="1">
      <c r="B27" s="670"/>
      <c r="C27" s="671"/>
      <c r="D27" s="671"/>
      <c r="E27" s="671"/>
      <c r="F27" s="671"/>
      <c r="G27" s="672"/>
      <c r="I27" s="838"/>
      <c r="J27" s="839"/>
      <c r="K27" s="840"/>
    </row>
    <row r="28" spans="2:11" ht="13.35" customHeight="1">
      <c r="B28" s="670"/>
      <c r="C28" s="671"/>
      <c r="D28" s="671"/>
      <c r="E28" s="671"/>
      <c r="F28" s="671"/>
      <c r="G28" s="672"/>
      <c r="I28" s="838"/>
      <c r="J28" s="839"/>
      <c r="K28" s="840"/>
    </row>
    <row r="29" spans="2:11" ht="13.35" customHeight="1">
      <c r="B29" s="670"/>
      <c r="C29" s="671"/>
      <c r="D29" s="671"/>
      <c r="E29" s="671"/>
      <c r="F29" s="671"/>
      <c r="G29" s="672"/>
      <c r="I29" s="838"/>
      <c r="J29" s="839"/>
      <c r="K29" s="840"/>
    </row>
    <row r="30" spans="2:11" ht="13.35" customHeight="1">
      <c r="B30" s="670"/>
      <c r="C30" s="671"/>
      <c r="D30" s="671"/>
      <c r="E30" s="671"/>
      <c r="F30" s="671"/>
      <c r="G30" s="672"/>
      <c r="I30" s="838"/>
      <c r="J30" s="839"/>
      <c r="K30" s="840"/>
    </row>
    <row r="31" spans="2:11" ht="13.35" customHeight="1">
      <c r="B31" s="670"/>
      <c r="C31" s="671"/>
      <c r="D31" s="671"/>
      <c r="E31" s="671"/>
      <c r="F31" s="671"/>
      <c r="G31" s="672"/>
      <c r="I31" s="838"/>
      <c r="J31" s="839"/>
      <c r="K31" s="840"/>
    </row>
    <row r="32" spans="2:11" ht="13.35" customHeight="1">
      <c r="B32" s="670"/>
      <c r="C32" s="671"/>
      <c r="D32" s="671"/>
      <c r="E32" s="671"/>
      <c r="F32" s="671"/>
      <c r="G32" s="672"/>
      <c r="I32" s="838"/>
      <c r="J32" s="839"/>
      <c r="K32" s="840"/>
    </row>
    <row r="33" spans="1:11" ht="13.35" customHeight="1">
      <c r="B33" s="670"/>
      <c r="C33" s="671"/>
      <c r="D33" s="671"/>
      <c r="E33" s="671"/>
      <c r="F33" s="671"/>
      <c r="G33" s="672"/>
      <c r="I33" s="838"/>
      <c r="J33" s="839"/>
      <c r="K33" s="840"/>
    </row>
    <row r="34" spans="1:11" ht="13.35" customHeight="1">
      <c r="B34" s="670"/>
      <c r="C34" s="671"/>
      <c r="D34" s="671"/>
      <c r="E34" s="671"/>
      <c r="F34" s="671"/>
      <c r="G34" s="672"/>
      <c r="I34" s="838"/>
      <c r="J34" s="839"/>
      <c r="K34" s="840"/>
    </row>
    <row r="35" spans="1:11" ht="13.35" customHeight="1">
      <c r="B35" s="673"/>
      <c r="C35" s="674"/>
      <c r="D35" s="674"/>
      <c r="E35" s="674"/>
      <c r="F35" s="674"/>
      <c r="G35" s="675"/>
      <c r="I35" s="841"/>
      <c r="J35" s="842"/>
      <c r="K35" s="843"/>
    </row>
    <row r="38" spans="1:11" ht="28.5" customHeight="1">
      <c r="A38" s="735" t="s">
        <v>627</v>
      </c>
      <c r="B38" s="735" t="s">
        <v>628</v>
      </c>
      <c r="C38" s="735" t="s">
        <v>629</v>
      </c>
      <c r="D38" s="735" t="s">
        <v>630</v>
      </c>
      <c r="E38" s="735" t="s">
        <v>631</v>
      </c>
      <c r="F38" s="735" t="s">
        <v>632</v>
      </c>
      <c r="G38" s="735"/>
      <c r="H38" s="735"/>
      <c r="I38" s="735"/>
    </row>
    <row r="39" spans="1:11" ht="51">
      <c r="A39" s="736">
        <v>1</v>
      </c>
      <c r="B39" s="739" t="s">
        <v>633</v>
      </c>
      <c r="C39" s="736" t="s">
        <v>634</v>
      </c>
      <c r="D39" s="737">
        <v>42143</v>
      </c>
      <c r="E39" s="736" t="s">
        <v>635</v>
      </c>
      <c r="F39" s="846"/>
      <c r="G39" s="847"/>
      <c r="H39" s="847"/>
      <c r="I39" s="848"/>
    </row>
    <row r="40" spans="1:11" ht="51">
      <c r="A40" s="736" t="s">
        <v>636</v>
      </c>
      <c r="B40" s="739" t="s">
        <v>637</v>
      </c>
      <c r="C40" s="736" t="s">
        <v>634</v>
      </c>
      <c r="D40" s="737">
        <v>43374</v>
      </c>
      <c r="E40" s="736" t="s">
        <v>635</v>
      </c>
      <c r="F40" s="846"/>
      <c r="G40" s="847"/>
      <c r="H40" s="847"/>
      <c r="I40" s="848"/>
    </row>
    <row r="41" spans="1:11" ht="51">
      <c r="A41" s="736">
        <v>2</v>
      </c>
      <c r="B41" s="739" t="s">
        <v>638</v>
      </c>
      <c r="C41" s="736" t="s">
        <v>639</v>
      </c>
      <c r="D41" s="737">
        <v>42143</v>
      </c>
      <c r="E41" s="736" t="s">
        <v>640</v>
      </c>
      <c r="F41" s="846"/>
      <c r="G41" s="847"/>
      <c r="H41" s="847"/>
      <c r="I41" s="848"/>
    </row>
    <row r="42" spans="1:11" ht="38.25">
      <c r="A42" s="736">
        <v>3</v>
      </c>
      <c r="B42" s="739" t="s">
        <v>641</v>
      </c>
      <c r="C42" s="736" t="s">
        <v>642</v>
      </c>
      <c r="D42" s="737">
        <v>39814</v>
      </c>
      <c r="E42" s="736" t="s">
        <v>635</v>
      </c>
      <c r="F42" s="846"/>
      <c r="G42" s="847"/>
      <c r="H42" s="847"/>
      <c r="I42" s="848"/>
    </row>
    <row r="43" spans="1:11" ht="38.25">
      <c r="A43" s="736">
        <v>4</v>
      </c>
      <c r="B43" s="739" t="s">
        <v>643</v>
      </c>
      <c r="C43" s="736" t="s">
        <v>642</v>
      </c>
      <c r="D43" s="737">
        <v>40543</v>
      </c>
      <c r="E43" s="736" t="s">
        <v>635</v>
      </c>
      <c r="F43" s="846"/>
      <c r="G43" s="847"/>
      <c r="H43" s="847"/>
      <c r="I43" s="848"/>
    </row>
    <row r="44" spans="1:11" ht="38.25">
      <c r="A44" s="736">
        <v>5</v>
      </c>
      <c r="B44" s="739" t="s">
        <v>644</v>
      </c>
      <c r="C44" s="736" t="s">
        <v>645</v>
      </c>
      <c r="D44" s="737">
        <v>43374</v>
      </c>
      <c r="E44" s="736" t="s">
        <v>635</v>
      </c>
      <c r="F44" s="846"/>
      <c r="G44" s="847"/>
      <c r="H44" s="847"/>
      <c r="I44" s="848"/>
    </row>
    <row r="45" spans="1:11" ht="51">
      <c r="A45" s="736">
        <v>6</v>
      </c>
      <c r="B45" s="739" t="s">
        <v>768</v>
      </c>
      <c r="C45" s="736" t="s">
        <v>646</v>
      </c>
      <c r="D45" s="737">
        <v>42143</v>
      </c>
      <c r="E45" s="736" t="s">
        <v>635</v>
      </c>
      <c r="F45" s="846"/>
      <c r="G45" s="847"/>
      <c r="H45" s="847"/>
      <c r="I45" s="848"/>
    </row>
    <row r="46" spans="1:11" ht="38.25">
      <c r="A46" s="736" t="s">
        <v>647</v>
      </c>
      <c r="B46" s="739" t="s">
        <v>648</v>
      </c>
      <c r="C46" s="736" t="s">
        <v>646</v>
      </c>
      <c r="D46" s="737">
        <v>43374</v>
      </c>
      <c r="E46" s="736" t="s">
        <v>635</v>
      </c>
      <c r="F46" s="846"/>
      <c r="G46" s="847"/>
      <c r="H46" s="847"/>
      <c r="I46" s="848"/>
    </row>
    <row r="47" spans="1:11" ht="51">
      <c r="A47" s="736" t="s">
        <v>649</v>
      </c>
      <c r="B47" s="739" t="s">
        <v>650</v>
      </c>
      <c r="C47" s="736" t="s">
        <v>646</v>
      </c>
      <c r="D47" s="737">
        <v>45032</v>
      </c>
      <c r="E47" s="736" t="s">
        <v>635</v>
      </c>
      <c r="F47" s="846"/>
      <c r="G47" s="847"/>
      <c r="H47" s="847"/>
      <c r="I47" s="848"/>
    </row>
    <row r="48" spans="1:11" ht="25.5">
      <c r="A48" s="736">
        <v>7</v>
      </c>
      <c r="B48" s="739" t="s">
        <v>651</v>
      </c>
      <c r="C48" s="736" t="s">
        <v>652</v>
      </c>
      <c r="D48" s="737">
        <v>42359</v>
      </c>
      <c r="E48" s="736" t="s">
        <v>640</v>
      </c>
      <c r="F48" s="846"/>
      <c r="G48" s="847"/>
      <c r="H48" s="847"/>
      <c r="I48" s="848"/>
    </row>
    <row r="49" spans="1:9" ht="38.25">
      <c r="A49" s="736">
        <v>8</v>
      </c>
      <c r="B49" s="739" t="s">
        <v>653</v>
      </c>
      <c r="C49" s="736" t="s">
        <v>654</v>
      </c>
      <c r="D49" s="737">
        <v>44835</v>
      </c>
      <c r="E49" s="736" t="s">
        <v>635</v>
      </c>
      <c r="F49" s="846"/>
      <c r="G49" s="847"/>
      <c r="H49" s="847"/>
      <c r="I49" s="848"/>
    </row>
    <row r="50" spans="1:9" ht="38.25">
      <c r="A50" s="736">
        <v>9</v>
      </c>
      <c r="B50" s="739" t="s">
        <v>655</v>
      </c>
      <c r="C50" s="736" t="s">
        <v>654</v>
      </c>
      <c r="D50" s="737">
        <v>44105</v>
      </c>
      <c r="E50" s="736" t="s">
        <v>635</v>
      </c>
      <c r="F50" s="846"/>
      <c r="G50" s="847"/>
      <c r="H50" s="847"/>
      <c r="I50" s="848"/>
    </row>
    <row r="51" spans="1:9" ht="25.5">
      <c r="A51" s="736">
        <v>10</v>
      </c>
      <c r="B51" s="739" t="s">
        <v>656</v>
      </c>
      <c r="C51" s="736" t="s">
        <v>654</v>
      </c>
      <c r="D51" s="737">
        <v>43264</v>
      </c>
      <c r="E51" s="736" t="s">
        <v>635</v>
      </c>
      <c r="F51" s="846"/>
      <c r="G51" s="847"/>
      <c r="H51" s="847"/>
      <c r="I51" s="848"/>
    </row>
    <row r="52" spans="1:9" ht="127.5">
      <c r="A52" s="736">
        <v>11</v>
      </c>
      <c r="B52" s="739" t="s">
        <v>657</v>
      </c>
      <c r="C52" s="736" t="s">
        <v>654</v>
      </c>
      <c r="D52" s="737">
        <v>41450</v>
      </c>
      <c r="E52" s="736" t="s">
        <v>635</v>
      </c>
      <c r="F52" s="846"/>
      <c r="G52" s="847"/>
      <c r="H52" s="847"/>
      <c r="I52" s="848"/>
    </row>
    <row r="53" spans="1:9" ht="25.5" customHeight="1">
      <c r="A53" s="736">
        <v>12</v>
      </c>
      <c r="B53" s="739" t="s">
        <v>658</v>
      </c>
      <c r="C53" s="736" t="s">
        <v>646</v>
      </c>
      <c r="D53" s="737">
        <v>44721</v>
      </c>
      <c r="E53" s="736" t="s">
        <v>635</v>
      </c>
      <c r="F53" s="846"/>
      <c r="G53" s="847"/>
      <c r="H53" s="847"/>
      <c r="I53" s="848"/>
    </row>
    <row r="54" spans="1:9" ht="25.5">
      <c r="A54" s="736">
        <v>13</v>
      </c>
      <c r="B54" s="739" t="s">
        <v>659</v>
      </c>
      <c r="C54" s="736" t="s">
        <v>634</v>
      </c>
      <c r="D54" s="737">
        <v>41682</v>
      </c>
      <c r="E54" s="736" t="s">
        <v>635</v>
      </c>
      <c r="F54" s="846"/>
      <c r="G54" s="847"/>
      <c r="H54" s="847"/>
      <c r="I54" s="848"/>
    </row>
    <row r="55" spans="1:9" ht="25.5">
      <c r="A55" s="736">
        <v>14</v>
      </c>
      <c r="B55" s="739" t="s">
        <v>660</v>
      </c>
      <c r="C55" s="736" t="s">
        <v>634</v>
      </c>
      <c r="D55" s="737">
        <v>39814</v>
      </c>
      <c r="E55" s="736" t="s">
        <v>635</v>
      </c>
      <c r="F55" s="846"/>
      <c r="G55" s="847"/>
      <c r="H55" s="847"/>
      <c r="I55" s="848"/>
    </row>
    <row r="56" spans="1:9" ht="25.5">
      <c r="A56" s="736">
        <v>15</v>
      </c>
      <c r="B56" s="739" t="s">
        <v>661</v>
      </c>
      <c r="C56" s="736" t="s">
        <v>642</v>
      </c>
      <c r="D56" s="737">
        <v>41682</v>
      </c>
      <c r="E56" s="736" t="s">
        <v>635</v>
      </c>
      <c r="F56" s="846"/>
      <c r="G56" s="847"/>
      <c r="H56" s="847"/>
      <c r="I56" s="848"/>
    </row>
    <row r="57" spans="1:9" ht="38.25">
      <c r="A57" s="736">
        <v>16</v>
      </c>
      <c r="B57" s="739" t="s">
        <v>662</v>
      </c>
      <c r="C57" s="736" t="s">
        <v>645</v>
      </c>
      <c r="D57" s="737">
        <v>43374</v>
      </c>
      <c r="E57" s="736" t="s">
        <v>635</v>
      </c>
      <c r="F57" s="846"/>
      <c r="G57" s="847"/>
      <c r="H57" s="847"/>
      <c r="I57" s="848"/>
    </row>
    <row r="58" spans="1:9" ht="25.5">
      <c r="A58" s="736">
        <v>17</v>
      </c>
      <c r="B58" s="739" t="s">
        <v>663</v>
      </c>
      <c r="C58" s="736" t="s">
        <v>634</v>
      </c>
      <c r="D58" s="737">
        <v>43374</v>
      </c>
      <c r="E58" s="736" t="s">
        <v>635</v>
      </c>
      <c r="F58" s="846"/>
      <c r="G58" s="847"/>
      <c r="H58" s="847"/>
      <c r="I58" s="848"/>
    </row>
    <row r="59" spans="1:9" ht="38.25">
      <c r="A59" s="736">
        <v>18</v>
      </c>
      <c r="B59" s="739" t="s">
        <v>664</v>
      </c>
      <c r="C59" s="736" t="s">
        <v>642</v>
      </c>
      <c r="D59" s="737">
        <v>42543</v>
      </c>
      <c r="E59" s="736" t="s">
        <v>635</v>
      </c>
      <c r="F59" s="846"/>
      <c r="G59" s="847"/>
      <c r="H59" s="847"/>
      <c r="I59" s="848"/>
    </row>
    <row r="60" spans="1:9" ht="63.75">
      <c r="A60" s="736">
        <v>19</v>
      </c>
      <c r="B60" s="739" t="s">
        <v>665</v>
      </c>
      <c r="C60" s="736" t="s">
        <v>654</v>
      </c>
      <c r="D60" s="737">
        <v>44175</v>
      </c>
      <c r="E60" s="736" t="s">
        <v>635</v>
      </c>
      <c r="F60" s="846"/>
      <c r="G60" s="847"/>
      <c r="H60" s="847"/>
      <c r="I60" s="848"/>
    </row>
    <row r="61" spans="1:9" ht="38.25">
      <c r="A61" s="736">
        <v>20</v>
      </c>
      <c r="B61" s="739" t="s">
        <v>666</v>
      </c>
      <c r="C61" s="736" t="s">
        <v>645</v>
      </c>
      <c r="D61" s="737">
        <v>39814</v>
      </c>
      <c r="E61" s="736" t="s">
        <v>635</v>
      </c>
      <c r="F61" s="846"/>
      <c r="G61" s="847"/>
      <c r="H61" s="847"/>
      <c r="I61" s="848"/>
    </row>
    <row r="62" spans="1:9" ht="25.5">
      <c r="A62" s="736">
        <v>21</v>
      </c>
      <c r="B62" s="739" t="s">
        <v>667</v>
      </c>
      <c r="C62" s="736" t="s">
        <v>668</v>
      </c>
      <c r="D62" s="737">
        <v>40543</v>
      </c>
      <c r="E62" s="736" t="s">
        <v>635</v>
      </c>
      <c r="F62" s="846"/>
      <c r="G62" s="847"/>
      <c r="H62" s="847"/>
      <c r="I62" s="848"/>
    </row>
    <row r="63" spans="1:9" ht="25.5">
      <c r="A63" s="736">
        <v>22</v>
      </c>
      <c r="B63" s="739" t="s">
        <v>669</v>
      </c>
      <c r="C63" s="736" t="s">
        <v>654</v>
      </c>
      <c r="D63" s="737">
        <v>42222</v>
      </c>
      <c r="E63" s="736" t="s">
        <v>635</v>
      </c>
      <c r="F63" s="846"/>
      <c r="G63" s="847"/>
      <c r="H63" s="847"/>
      <c r="I63" s="848"/>
    </row>
    <row r="64" spans="1:9" ht="76.5">
      <c r="A64" s="736">
        <v>23</v>
      </c>
      <c r="B64" s="739" t="s">
        <v>670</v>
      </c>
      <c r="C64" s="736" t="s">
        <v>642</v>
      </c>
      <c r="D64" s="737">
        <v>42543</v>
      </c>
      <c r="E64" s="736" t="s">
        <v>635</v>
      </c>
      <c r="F64" s="846"/>
      <c r="G64" s="847"/>
      <c r="H64" s="847"/>
      <c r="I64" s="848"/>
    </row>
    <row r="65" spans="1:9" ht="51">
      <c r="A65" s="736">
        <v>24</v>
      </c>
      <c r="B65" s="739" t="s">
        <v>671</v>
      </c>
      <c r="C65" s="736" t="s">
        <v>642</v>
      </c>
      <c r="D65" s="737">
        <v>42474</v>
      </c>
      <c r="E65" s="736" t="s">
        <v>635</v>
      </c>
      <c r="F65" s="846"/>
      <c r="G65" s="847"/>
      <c r="H65" s="847"/>
      <c r="I65" s="848"/>
    </row>
    <row r="66" spans="1:9" ht="25.5">
      <c r="A66" s="736">
        <v>25</v>
      </c>
      <c r="B66" s="739" t="s">
        <v>672</v>
      </c>
      <c r="C66" s="736" t="s">
        <v>673</v>
      </c>
      <c r="D66" s="737">
        <v>42248</v>
      </c>
      <c r="E66" s="736" t="s">
        <v>635</v>
      </c>
      <c r="F66" s="846"/>
      <c r="G66" s="847"/>
      <c r="H66" s="847"/>
      <c r="I66" s="848"/>
    </row>
    <row r="67" spans="1:9" ht="38.25">
      <c r="A67" s="736" t="s">
        <v>674</v>
      </c>
      <c r="B67" s="739" t="s">
        <v>675</v>
      </c>
      <c r="C67" s="736" t="s">
        <v>673</v>
      </c>
      <c r="D67" s="737">
        <v>42491</v>
      </c>
      <c r="E67" s="736" t="s">
        <v>635</v>
      </c>
      <c r="F67" s="846"/>
      <c r="G67" s="847"/>
      <c r="H67" s="847"/>
      <c r="I67" s="848"/>
    </row>
    <row r="68" spans="1:9" ht="38.25">
      <c r="A68" s="736" t="s">
        <v>676</v>
      </c>
      <c r="B68" s="739" t="s">
        <v>677</v>
      </c>
      <c r="C68" s="736" t="s">
        <v>673</v>
      </c>
      <c r="D68" s="737">
        <v>42614</v>
      </c>
      <c r="E68" s="736" t="s">
        <v>635</v>
      </c>
      <c r="F68" s="846"/>
      <c r="G68" s="847"/>
      <c r="H68" s="847"/>
      <c r="I68" s="848"/>
    </row>
    <row r="69" spans="1:9" ht="38.25">
      <c r="A69" s="736" t="s">
        <v>678</v>
      </c>
      <c r="B69" s="739" t="s">
        <v>679</v>
      </c>
      <c r="C69" s="736" t="s">
        <v>673</v>
      </c>
      <c r="D69" s="737">
        <v>42856</v>
      </c>
      <c r="E69" s="736" t="s">
        <v>635</v>
      </c>
      <c r="F69" s="846"/>
      <c r="G69" s="847"/>
      <c r="H69" s="847"/>
      <c r="I69" s="848"/>
    </row>
    <row r="70" spans="1:9" ht="38.25">
      <c r="A70" s="736" t="s">
        <v>680</v>
      </c>
      <c r="B70" s="739" t="s">
        <v>681</v>
      </c>
      <c r="C70" s="736" t="s">
        <v>673</v>
      </c>
      <c r="D70" s="737">
        <v>42979</v>
      </c>
      <c r="E70" s="736" t="s">
        <v>635</v>
      </c>
      <c r="F70" s="846"/>
      <c r="G70" s="847"/>
      <c r="H70" s="847"/>
      <c r="I70" s="848"/>
    </row>
    <row r="71" spans="1:9" ht="38.25">
      <c r="A71" s="736" t="s">
        <v>682</v>
      </c>
      <c r="B71" s="739" t="s">
        <v>683</v>
      </c>
      <c r="C71" s="736" t="s">
        <v>673</v>
      </c>
      <c r="D71" s="737">
        <v>43076</v>
      </c>
      <c r="E71" s="736" t="s">
        <v>635</v>
      </c>
      <c r="F71" s="846"/>
      <c r="G71" s="847"/>
      <c r="H71" s="847"/>
      <c r="I71" s="848"/>
    </row>
    <row r="72" spans="1:9" ht="38.25">
      <c r="A72" s="736" t="s">
        <v>684</v>
      </c>
      <c r="B72" s="739" t="s">
        <v>685</v>
      </c>
      <c r="C72" s="736" t="s">
        <v>673</v>
      </c>
      <c r="D72" s="737">
        <v>44186</v>
      </c>
      <c r="E72" s="736" t="s">
        <v>635</v>
      </c>
      <c r="F72" s="846"/>
      <c r="G72" s="847"/>
      <c r="H72" s="847"/>
      <c r="I72" s="848"/>
    </row>
    <row r="73" spans="1:9" ht="89.25">
      <c r="A73" s="736">
        <v>26</v>
      </c>
      <c r="B73" s="739" t="s">
        <v>686</v>
      </c>
      <c r="C73" s="736" t="s">
        <v>687</v>
      </c>
      <c r="D73" s="737">
        <v>45107</v>
      </c>
      <c r="E73" s="736" t="s">
        <v>635</v>
      </c>
      <c r="F73" s="846"/>
      <c r="G73" s="847"/>
      <c r="H73" s="847"/>
      <c r="I73" s="848"/>
    </row>
    <row r="74" spans="1:9" ht="25.5">
      <c r="A74" s="736">
        <v>27</v>
      </c>
      <c r="B74" s="739" t="s">
        <v>688</v>
      </c>
      <c r="C74" s="736" t="s">
        <v>689</v>
      </c>
      <c r="D74" s="737">
        <v>44144</v>
      </c>
      <c r="E74" s="736" t="s">
        <v>635</v>
      </c>
      <c r="F74" s="846"/>
      <c r="G74" s="847"/>
      <c r="H74" s="847"/>
      <c r="I74" s="848"/>
    </row>
    <row r="75" spans="1:9" ht="51">
      <c r="A75" s="736">
        <v>28</v>
      </c>
      <c r="B75" s="739" t="s">
        <v>690</v>
      </c>
      <c r="C75" s="736" t="s">
        <v>691</v>
      </c>
      <c r="D75" s="737">
        <v>45247</v>
      </c>
      <c r="E75" s="737">
        <v>45397</v>
      </c>
      <c r="F75" s="846"/>
      <c r="G75" s="847"/>
      <c r="H75" s="847"/>
      <c r="I75" s="848"/>
    </row>
    <row r="76" spans="1:9" ht="25.5" customHeight="1">
      <c r="A76" s="736"/>
      <c r="B76" s="739"/>
      <c r="C76" s="736"/>
      <c r="D76" s="737"/>
      <c r="E76" s="737"/>
      <c r="F76" s="846"/>
      <c r="G76" s="847"/>
      <c r="H76" s="847"/>
      <c r="I76" s="848"/>
    </row>
    <row r="77" spans="1:9" ht="25.5" customHeight="1">
      <c r="A77" s="736"/>
      <c r="B77" s="739"/>
      <c r="C77" s="736"/>
      <c r="D77" s="737"/>
      <c r="E77" s="737"/>
      <c r="F77" s="846"/>
      <c r="G77" s="847"/>
      <c r="H77" s="847"/>
      <c r="I77" s="848"/>
    </row>
    <row r="78" spans="1:9" ht="25.5" customHeight="1">
      <c r="A78" s="736"/>
      <c r="B78" s="739"/>
      <c r="C78" s="736"/>
      <c r="D78" s="737"/>
      <c r="E78" s="737"/>
      <c r="F78" s="846"/>
      <c r="G78" s="847"/>
      <c r="H78" s="847"/>
      <c r="I78" s="848"/>
    </row>
    <row r="79" spans="1:9" ht="25.5" customHeight="1">
      <c r="A79" s="736"/>
      <c r="B79" s="739"/>
      <c r="C79" s="736"/>
      <c r="D79" s="737"/>
      <c r="E79" s="737"/>
      <c r="F79" s="846"/>
      <c r="G79" s="847"/>
      <c r="H79" s="847"/>
      <c r="I79" s="848"/>
    </row>
    <row r="80" spans="1:9" ht="25.5" customHeight="1">
      <c r="A80" s="736"/>
      <c r="B80" s="739"/>
      <c r="C80" s="736"/>
      <c r="D80" s="737"/>
      <c r="E80" s="737"/>
      <c r="F80" s="846"/>
      <c r="G80" s="847"/>
      <c r="H80" s="847"/>
      <c r="I80" s="848"/>
    </row>
    <row r="81" spans="1:9" ht="25.5" customHeight="1">
      <c r="A81" s="736"/>
      <c r="B81" s="739"/>
      <c r="C81" s="736"/>
      <c r="D81" s="737"/>
      <c r="E81" s="737"/>
      <c r="F81" s="846"/>
      <c r="G81" s="847"/>
      <c r="H81" s="847"/>
      <c r="I81" s="848"/>
    </row>
    <row r="82" spans="1:9" ht="25.5" customHeight="1">
      <c r="A82" s="736"/>
      <c r="B82" s="739"/>
      <c r="C82" s="736"/>
      <c r="D82" s="737"/>
      <c r="E82" s="737"/>
      <c r="F82" s="846"/>
      <c r="G82" s="847"/>
      <c r="H82" s="847"/>
      <c r="I82" s="848"/>
    </row>
    <row r="83" spans="1:9" ht="25.5" customHeight="1">
      <c r="A83" s="736"/>
      <c r="B83" s="739"/>
      <c r="C83" s="736"/>
      <c r="D83" s="737"/>
      <c r="E83" s="737"/>
      <c r="F83" s="846"/>
      <c r="G83" s="847"/>
      <c r="H83" s="847"/>
      <c r="I83" s="848"/>
    </row>
    <row r="84" spans="1:9" ht="25.5" customHeight="1">
      <c r="A84" s="736"/>
      <c r="B84" s="739"/>
      <c r="C84" s="736"/>
      <c r="D84" s="737"/>
      <c r="E84" s="737"/>
      <c r="F84" s="846"/>
      <c r="G84" s="847"/>
      <c r="H84" s="847"/>
      <c r="I84" s="848"/>
    </row>
    <row r="85" spans="1:9" ht="25.5" customHeight="1">
      <c r="A85" s="736"/>
      <c r="B85" s="739"/>
      <c r="C85" s="736"/>
      <c r="D85" s="737"/>
      <c r="E85" s="737"/>
      <c r="F85" s="846"/>
      <c r="G85" s="847"/>
      <c r="H85" s="847"/>
      <c r="I85" s="848"/>
    </row>
    <row r="86" spans="1:9" ht="25.5" customHeight="1">
      <c r="A86" s="736"/>
      <c r="B86" s="739"/>
      <c r="C86" s="736"/>
      <c r="D86" s="737"/>
      <c r="E86" s="737"/>
      <c r="F86" s="846"/>
      <c r="G86" s="847"/>
      <c r="H86" s="847"/>
      <c r="I86" s="848"/>
    </row>
    <row r="87" spans="1:9" ht="25.5" customHeight="1">
      <c r="A87" s="736"/>
      <c r="B87" s="739"/>
      <c r="C87" s="736"/>
      <c r="D87" s="737"/>
      <c r="E87" s="737"/>
      <c r="F87" s="846"/>
      <c r="G87" s="847"/>
      <c r="H87" s="847"/>
      <c r="I87" s="848"/>
    </row>
    <row r="88" spans="1:9" ht="25.5" customHeight="1">
      <c r="A88" s="736"/>
      <c r="B88" s="739"/>
      <c r="C88" s="736"/>
      <c r="D88" s="737"/>
      <c r="E88" s="737"/>
      <c r="F88" s="846"/>
      <c r="G88" s="847"/>
      <c r="H88" s="847"/>
      <c r="I88" s="848"/>
    </row>
    <row r="89" spans="1:9" ht="25.5" customHeight="1">
      <c r="A89" s="736"/>
      <c r="B89" s="739"/>
      <c r="C89" s="736"/>
      <c r="D89" s="737"/>
      <c r="E89" s="737"/>
      <c r="F89" s="846"/>
      <c r="G89" s="847"/>
      <c r="H89" s="847"/>
      <c r="I89" s="848"/>
    </row>
    <row r="90" spans="1:9" ht="25.5" customHeight="1">
      <c r="A90" s="736"/>
      <c r="B90" s="739"/>
      <c r="C90" s="736"/>
      <c r="D90" s="737"/>
      <c r="E90" s="737"/>
      <c r="F90" s="846"/>
      <c r="G90" s="847"/>
      <c r="H90" s="847"/>
      <c r="I90" s="848"/>
    </row>
    <row r="91" spans="1:9" ht="25.5" customHeight="1">
      <c r="A91" s="736"/>
      <c r="B91" s="739"/>
      <c r="C91" s="736"/>
      <c r="D91" s="737"/>
      <c r="E91" s="737"/>
      <c r="F91" s="846"/>
      <c r="G91" s="847"/>
      <c r="H91" s="847"/>
      <c r="I91" s="848"/>
    </row>
    <row r="92" spans="1:9" ht="25.5" customHeight="1">
      <c r="A92" s="736"/>
      <c r="B92" s="739"/>
      <c r="C92" s="736"/>
      <c r="D92" s="737"/>
      <c r="E92" s="737"/>
      <c r="F92" s="846"/>
      <c r="G92" s="847"/>
      <c r="H92" s="847"/>
      <c r="I92" s="848"/>
    </row>
    <row r="93" spans="1:9" ht="25.5" customHeight="1">
      <c r="A93" s="736"/>
      <c r="B93" s="739"/>
      <c r="C93" s="736"/>
      <c r="D93" s="737"/>
      <c r="E93" s="737"/>
      <c r="F93" s="846"/>
      <c r="G93" s="847"/>
      <c r="H93" s="847"/>
      <c r="I93" s="848"/>
    </row>
    <row r="94" spans="1:9" ht="25.5" customHeight="1">
      <c r="A94" s="736"/>
      <c r="B94" s="739"/>
      <c r="C94" s="736"/>
      <c r="D94" s="737"/>
      <c r="E94" s="737"/>
      <c r="F94" s="846"/>
      <c r="G94" s="847"/>
      <c r="H94" s="847"/>
      <c r="I94" s="848"/>
    </row>
    <row r="95" spans="1:9" ht="25.5" customHeight="1">
      <c r="A95" s="736"/>
      <c r="B95" s="739"/>
      <c r="C95" s="736"/>
      <c r="D95" s="737"/>
      <c r="E95" s="737"/>
      <c r="F95" s="846"/>
      <c r="G95" s="847"/>
      <c r="H95" s="847"/>
      <c r="I95" s="848"/>
    </row>
    <row r="96" spans="1:9" ht="25.5" customHeight="1">
      <c r="A96" s="736"/>
      <c r="B96" s="739"/>
      <c r="C96" s="736"/>
      <c r="D96" s="737"/>
      <c r="E96" s="737"/>
      <c r="F96" s="846"/>
      <c r="G96" s="847"/>
      <c r="H96" s="847"/>
      <c r="I96" s="848"/>
    </row>
    <row r="97" spans="1:9" ht="25.5" customHeight="1">
      <c r="A97" s="736"/>
      <c r="B97" s="739"/>
      <c r="C97" s="736"/>
      <c r="D97" s="737"/>
      <c r="E97" s="737"/>
      <c r="F97" s="846"/>
      <c r="G97" s="847"/>
      <c r="H97" s="847"/>
      <c r="I97" s="848"/>
    </row>
    <row r="98" spans="1:9" ht="25.5" customHeight="1">
      <c r="A98" s="736"/>
      <c r="B98" s="739"/>
      <c r="C98" s="736"/>
      <c r="D98" s="737"/>
      <c r="E98" s="737"/>
      <c r="F98" s="846"/>
      <c r="G98" s="847"/>
      <c r="H98" s="847"/>
      <c r="I98" s="848"/>
    </row>
    <row r="99" spans="1:9" ht="25.5" customHeight="1">
      <c r="A99" s="736"/>
      <c r="B99" s="739"/>
      <c r="C99" s="736"/>
      <c r="D99" s="737"/>
      <c r="E99" s="737"/>
      <c r="F99" s="846"/>
      <c r="G99" s="847"/>
      <c r="H99" s="847"/>
      <c r="I99" s="848"/>
    </row>
    <row r="100" spans="1:9" ht="25.5" customHeight="1">
      <c r="A100" s="736"/>
      <c r="B100" s="739"/>
      <c r="C100" s="736"/>
      <c r="D100" s="737"/>
      <c r="E100" s="737"/>
      <c r="F100" s="846"/>
      <c r="G100" s="847"/>
      <c r="H100" s="847"/>
      <c r="I100" s="848"/>
    </row>
    <row r="101" spans="1:9" ht="25.5" customHeight="1">
      <c r="A101" s="736"/>
      <c r="B101" s="739"/>
      <c r="C101" s="736"/>
      <c r="D101" s="737"/>
      <c r="E101" s="737"/>
      <c r="F101" s="846"/>
      <c r="G101" s="847"/>
      <c r="H101" s="847"/>
      <c r="I101" s="848"/>
    </row>
    <row r="102" spans="1:9" ht="25.5" customHeight="1">
      <c r="A102" s="736"/>
      <c r="B102" s="739"/>
      <c r="C102" s="736"/>
      <c r="D102" s="737"/>
      <c r="E102" s="737"/>
      <c r="F102" s="846"/>
      <c r="G102" s="847"/>
      <c r="H102" s="847"/>
      <c r="I102" s="848"/>
    </row>
    <row r="103" spans="1:9" ht="25.5" customHeight="1">
      <c r="A103" s="736"/>
      <c r="B103" s="739"/>
      <c r="C103" s="736"/>
      <c r="D103" s="737"/>
      <c r="E103" s="737"/>
      <c r="F103" s="846"/>
      <c r="G103" s="847"/>
      <c r="H103" s="847"/>
      <c r="I103" s="848"/>
    </row>
    <row r="104" spans="1:9" ht="25.5" customHeight="1">
      <c r="A104" s="736"/>
      <c r="B104" s="739"/>
      <c r="C104" s="736"/>
      <c r="D104" s="737"/>
      <c r="E104" s="737"/>
      <c r="F104" s="846"/>
      <c r="G104" s="847"/>
      <c r="H104" s="847"/>
      <c r="I104" s="848"/>
    </row>
    <row r="105" spans="1:9" ht="25.5" customHeight="1">
      <c r="A105" s="736"/>
      <c r="B105" s="739"/>
      <c r="C105" s="736"/>
      <c r="D105" s="737"/>
      <c r="E105" s="737"/>
      <c r="F105" s="846"/>
      <c r="G105" s="847"/>
      <c r="H105" s="847"/>
      <c r="I105" s="848"/>
    </row>
    <row r="106" spans="1:9" ht="25.5" customHeight="1">
      <c r="A106" s="736"/>
      <c r="B106" s="739"/>
      <c r="C106" s="736"/>
      <c r="D106" s="737"/>
      <c r="E106" s="737"/>
      <c r="F106" s="846"/>
      <c r="G106" s="847"/>
      <c r="H106" s="847"/>
      <c r="I106" s="848"/>
    </row>
    <row r="107" spans="1:9" ht="25.5" customHeight="1">
      <c r="A107" s="736"/>
      <c r="B107" s="739"/>
      <c r="C107" s="736"/>
      <c r="D107" s="737"/>
      <c r="E107" s="737"/>
      <c r="F107" s="846"/>
      <c r="G107" s="847"/>
      <c r="H107" s="847"/>
      <c r="I107" s="848"/>
    </row>
    <row r="108" spans="1:9" ht="25.5" customHeight="1">
      <c r="A108" s="736"/>
      <c r="B108" s="739"/>
      <c r="C108" s="736"/>
      <c r="D108" s="737"/>
      <c r="E108" s="737"/>
      <c r="F108" s="846"/>
      <c r="G108" s="847"/>
      <c r="H108" s="847"/>
      <c r="I108" s="848"/>
    </row>
    <row r="109" spans="1:9" ht="25.5" customHeight="1">
      <c r="A109" s="736"/>
      <c r="B109" s="739"/>
      <c r="C109" s="736"/>
      <c r="D109" s="737"/>
      <c r="E109" s="737"/>
      <c r="F109" s="846"/>
      <c r="G109" s="847"/>
      <c r="H109" s="847"/>
      <c r="I109" s="848"/>
    </row>
    <row r="110" spans="1:9" ht="25.5" customHeight="1">
      <c r="A110" s="736"/>
      <c r="B110" s="739"/>
      <c r="C110" s="736"/>
      <c r="D110" s="737"/>
      <c r="E110" s="737"/>
      <c r="F110" s="846"/>
      <c r="G110" s="847"/>
      <c r="H110" s="847"/>
      <c r="I110" s="848"/>
    </row>
    <row r="111" spans="1:9" ht="25.5" customHeight="1">
      <c r="A111" s="736"/>
      <c r="B111" s="739"/>
      <c r="C111" s="736"/>
      <c r="D111" s="737"/>
      <c r="E111" s="737"/>
      <c r="F111" s="846"/>
      <c r="G111" s="847"/>
      <c r="H111" s="847"/>
      <c r="I111" s="848"/>
    </row>
  </sheetData>
  <mergeCells count="75">
    <mergeCell ref="F107:I107"/>
    <mergeCell ref="F108:I108"/>
    <mergeCell ref="F109:I109"/>
    <mergeCell ref="F110:I110"/>
    <mergeCell ref="F111:I111"/>
    <mergeCell ref="F102:I102"/>
    <mergeCell ref="F103:I103"/>
    <mergeCell ref="F104:I104"/>
    <mergeCell ref="F105:I105"/>
    <mergeCell ref="F106:I106"/>
    <mergeCell ref="F97:I97"/>
    <mergeCell ref="F98:I98"/>
    <mergeCell ref="F99:I99"/>
    <mergeCell ref="F100:I100"/>
    <mergeCell ref="F101:I101"/>
    <mergeCell ref="F92:I92"/>
    <mergeCell ref="F93:I93"/>
    <mergeCell ref="F94:I94"/>
    <mergeCell ref="F95:I95"/>
    <mergeCell ref="F96:I96"/>
    <mergeCell ref="F87:I87"/>
    <mergeCell ref="F88:I88"/>
    <mergeCell ref="F89:I89"/>
    <mergeCell ref="F90:I90"/>
    <mergeCell ref="F91:I91"/>
    <mergeCell ref="F82:I82"/>
    <mergeCell ref="F83:I83"/>
    <mergeCell ref="F84:I84"/>
    <mergeCell ref="F85:I85"/>
    <mergeCell ref="F86:I86"/>
    <mergeCell ref="F77:I77"/>
    <mergeCell ref="F78:I78"/>
    <mergeCell ref="F79:I79"/>
    <mergeCell ref="F80:I80"/>
    <mergeCell ref="F81:I81"/>
    <mergeCell ref="F72:I72"/>
    <mergeCell ref="F73:I73"/>
    <mergeCell ref="F74:I74"/>
    <mergeCell ref="F75:I75"/>
    <mergeCell ref="F76:I76"/>
    <mergeCell ref="F67:I67"/>
    <mergeCell ref="F68:I68"/>
    <mergeCell ref="F69:I69"/>
    <mergeCell ref="F70:I70"/>
    <mergeCell ref="F71:I71"/>
    <mergeCell ref="F62:I62"/>
    <mergeCell ref="F63:I63"/>
    <mergeCell ref="F64:I64"/>
    <mergeCell ref="F65:I65"/>
    <mergeCell ref="F66:I66"/>
    <mergeCell ref="F57:I57"/>
    <mergeCell ref="F58:I58"/>
    <mergeCell ref="F59:I59"/>
    <mergeCell ref="F60:I60"/>
    <mergeCell ref="F61:I61"/>
    <mergeCell ref="F52:I52"/>
    <mergeCell ref="F53:I53"/>
    <mergeCell ref="F54:I54"/>
    <mergeCell ref="F55:I55"/>
    <mergeCell ref="F56:I56"/>
    <mergeCell ref="F47:I47"/>
    <mergeCell ref="F48:I48"/>
    <mergeCell ref="F49:I49"/>
    <mergeCell ref="F50:I50"/>
    <mergeCell ref="F51:I51"/>
    <mergeCell ref="F42:I42"/>
    <mergeCell ref="F43:I43"/>
    <mergeCell ref="F44:I44"/>
    <mergeCell ref="F45:I45"/>
    <mergeCell ref="F46:I46"/>
    <mergeCell ref="B4:C4"/>
    <mergeCell ref="I23:K35"/>
    <mergeCell ref="F39:I39"/>
    <mergeCell ref="F40:I40"/>
    <mergeCell ref="F41:I41"/>
  </mergeCells>
  <printOptions horizontalCentered="1"/>
  <pageMargins left="0.39370078740157483" right="0.39370078740157483" top="0.39370078740157483" bottom="0.39370078740157483" header="0" footer="0"/>
  <pageSetup paperSize="9" scale="92"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_Hilfe"/>
  <dimension ref="A1:C67"/>
  <sheetViews>
    <sheetView showGridLines="0" zoomScale="85" zoomScaleNormal="85" workbookViewId="0">
      <selection activeCell="B66" sqref="B66"/>
    </sheetView>
  </sheetViews>
  <sheetFormatPr baseColWidth="10" defaultColWidth="10" defaultRowHeight="14.25"/>
  <cols>
    <col min="1" max="1" width="3.25" style="278" customWidth="1"/>
    <col min="2" max="2" width="149.375" style="279" customWidth="1"/>
    <col min="3" max="3" width="2.75" style="278" customWidth="1"/>
    <col min="4" max="16384" width="10" style="278"/>
  </cols>
  <sheetData>
    <row r="1" spans="1:3" ht="9" customHeight="1"/>
    <row r="2" spans="1:3" ht="15" thickBot="1">
      <c r="A2" s="280"/>
      <c r="B2" s="281"/>
      <c r="C2" s="280"/>
    </row>
    <row r="3" spans="1:3" s="18" customFormat="1" ht="20.100000000000001" customHeight="1">
      <c r="B3" s="204" t="s">
        <v>18</v>
      </c>
      <c r="C3" s="19"/>
    </row>
    <row r="4" spans="1:3" s="18" customFormat="1" ht="15" customHeight="1">
      <c r="B4" s="116" t="s">
        <v>41</v>
      </c>
      <c r="C4" s="19"/>
    </row>
    <row r="5" spans="1:3" s="18" customFormat="1" ht="15" customHeight="1">
      <c r="B5" s="116" t="s">
        <v>15</v>
      </c>
      <c r="C5" s="19"/>
    </row>
    <row r="6" spans="1:3" s="18" customFormat="1" ht="15" customHeight="1">
      <c r="B6" s="116"/>
      <c r="C6" s="19"/>
    </row>
    <row r="7" spans="1:3" s="18" customFormat="1" ht="15" customHeight="1">
      <c r="B7" s="118" t="s">
        <v>60</v>
      </c>
      <c r="C7" s="19"/>
    </row>
    <row r="8" spans="1:3" s="18" customFormat="1" ht="15" customHeight="1">
      <c r="B8" s="282" t="s">
        <v>176</v>
      </c>
      <c r="C8" s="19"/>
    </row>
    <row r="9" spans="1:3" s="18" customFormat="1" ht="15" customHeight="1">
      <c r="B9" s="283" t="s">
        <v>16</v>
      </c>
      <c r="C9" s="19"/>
    </row>
    <row r="10" spans="1:3" s="18" customFormat="1" ht="15" customHeight="1">
      <c r="B10" s="116"/>
      <c r="C10" s="19"/>
    </row>
    <row r="11" spans="1:3" s="18" customFormat="1" ht="20.100000000000001" customHeight="1">
      <c r="B11" s="117" t="s">
        <v>17</v>
      </c>
      <c r="C11" s="19"/>
    </row>
    <row r="12" spans="1:3" s="19" customFormat="1" ht="35.1" customHeight="1">
      <c r="B12" s="21" t="s">
        <v>0</v>
      </c>
    </row>
    <row r="13" spans="1:3" s="19" customFormat="1" ht="35.1" customHeight="1">
      <c r="B13" s="21" t="s">
        <v>1</v>
      </c>
    </row>
    <row r="14" spans="1:3" s="19" customFormat="1" ht="35.1" customHeight="1">
      <c r="B14" s="21" t="s">
        <v>2</v>
      </c>
    </row>
    <row r="15" spans="1:3" s="19" customFormat="1" ht="35.1" customHeight="1">
      <c r="B15" s="21" t="s">
        <v>8</v>
      </c>
    </row>
    <row r="16" spans="1:3" s="19" customFormat="1" ht="35.1" customHeight="1">
      <c r="B16" s="22" t="s">
        <v>65</v>
      </c>
    </row>
    <row r="17" spans="1:3" s="19" customFormat="1" ht="35.1" customHeight="1">
      <c r="B17" s="22" t="s">
        <v>289</v>
      </c>
    </row>
    <row r="18" spans="1:3" s="19" customFormat="1" ht="35.1" customHeight="1">
      <c r="B18" s="22" t="s">
        <v>616</v>
      </c>
    </row>
    <row r="19" spans="1:3" s="19" customFormat="1" ht="35.1" customHeight="1">
      <c r="B19" s="119" t="s">
        <v>28</v>
      </c>
    </row>
    <row r="20" spans="1:3" s="19" customFormat="1" ht="35.1" customHeight="1">
      <c r="B20" s="119" t="s">
        <v>42</v>
      </c>
    </row>
    <row r="21" spans="1:3" s="19" customFormat="1" ht="15" customHeight="1">
      <c r="B21" s="116"/>
    </row>
    <row r="22" spans="1:3" ht="20.100000000000001" customHeight="1">
      <c r="A22" s="280"/>
      <c r="B22" s="117" t="s">
        <v>163</v>
      </c>
      <c r="C22" s="19"/>
    </row>
    <row r="23" spans="1:3" ht="20.100000000000001" customHeight="1">
      <c r="A23" s="280"/>
      <c r="B23" s="115" t="s">
        <v>191</v>
      </c>
      <c r="C23" s="19"/>
    </row>
    <row r="24" spans="1:3" ht="15" customHeight="1">
      <c r="A24" s="280"/>
      <c r="B24" s="116"/>
      <c r="C24" s="19"/>
    </row>
    <row r="25" spans="1:3" s="279" customFormat="1" ht="45" customHeight="1">
      <c r="A25" s="281"/>
      <c r="B25" s="43" t="s">
        <v>3</v>
      </c>
      <c r="C25" s="223"/>
    </row>
    <row r="26" spans="1:3" s="279" customFormat="1" ht="45" customHeight="1">
      <c r="A26" s="281"/>
      <c r="B26" s="43" t="s">
        <v>364</v>
      </c>
      <c r="C26" s="223"/>
    </row>
    <row r="27" spans="1:3" s="285" customFormat="1" ht="15" customHeight="1">
      <c r="A27" s="284"/>
      <c r="B27" s="43"/>
      <c r="C27" s="18"/>
    </row>
    <row r="28" spans="1:3" s="20" customFormat="1" ht="20.100000000000001" customHeight="1">
      <c r="A28" s="18"/>
      <c r="B28" s="117" t="s">
        <v>24</v>
      </c>
      <c r="C28" s="18"/>
    </row>
    <row r="29" spans="1:3" s="20" customFormat="1" ht="50.1" customHeight="1">
      <c r="A29" s="18"/>
      <c r="B29" s="115" t="s">
        <v>192</v>
      </c>
      <c r="C29" s="18"/>
    </row>
    <row r="30" spans="1:3" s="20" customFormat="1" ht="9.9499999999999993" customHeight="1">
      <c r="A30" s="18"/>
      <c r="B30" s="53"/>
      <c r="C30" s="18"/>
    </row>
    <row r="31" spans="1:3" s="285" customFormat="1" ht="9.9499999999999993" customHeight="1">
      <c r="A31" s="284"/>
      <c r="B31" s="43"/>
      <c r="C31" s="18"/>
    </row>
    <row r="32" spans="1:3" s="20" customFormat="1" ht="20.100000000000001" customHeight="1">
      <c r="A32" s="18"/>
      <c r="B32" s="117" t="s">
        <v>82</v>
      </c>
      <c r="C32" s="18"/>
    </row>
    <row r="33" spans="1:3" s="20" customFormat="1" ht="249.95" customHeight="1">
      <c r="A33" s="18"/>
      <c r="B33" s="516" t="s">
        <v>561</v>
      </c>
      <c r="C33" s="18"/>
    </row>
    <row r="34" spans="1:3" s="20" customFormat="1" ht="51" customHeight="1">
      <c r="A34" s="18"/>
      <c r="B34" s="85" t="s">
        <v>83</v>
      </c>
      <c r="C34" s="18"/>
    </row>
    <row r="35" spans="1:3" s="285" customFormat="1" ht="15" customHeight="1">
      <c r="A35" s="284"/>
      <c r="B35" s="43"/>
      <c r="C35" s="18"/>
    </row>
    <row r="36" spans="1:3" s="17" customFormat="1" ht="20.100000000000001" customHeight="1">
      <c r="A36" s="19"/>
      <c r="B36" s="117" t="s">
        <v>190</v>
      </c>
      <c r="C36" s="19"/>
    </row>
    <row r="37" spans="1:3" s="17" customFormat="1" ht="15" customHeight="1">
      <c r="A37" s="19"/>
      <c r="B37" s="114" t="s">
        <v>57</v>
      </c>
      <c r="C37" s="19"/>
    </row>
    <row r="38" spans="1:3" s="17" customFormat="1" ht="15" customHeight="1">
      <c r="A38" s="19"/>
      <c r="B38" s="116"/>
      <c r="C38" s="19"/>
    </row>
    <row r="39" spans="1:3" ht="20.100000000000001" customHeight="1">
      <c r="A39" s="280"/>
      <c r="B39" s="117" t="s">
        <v>63</v>
      </c>
      <c r="C39" s="19"/>
    </row>
    <row r="40" spans="1:3" s="287" customFormat="1" ht="50.1" customHeight="1">
      <c r="A40" s="286"/>
      <c r="B40" s="43" t="s">
        <v>366</v>
      </c>
      <c r="C40" s="92"/>
    </row>
    <row r="41" spans="1:3" s="287" customFormat="1" ht="39.950000000000003" customHeight="1">
      <c r="A41" s="286"/>
      <c r="B41" s="43" t="s">
        <v>365</v>
      </c>
      <c r="C41" s="92"/>
    </row>
    <row r="42" spans="1:3" s="287" customFormat="1" ht="15" customHeight="1">
      <c r="A42" s="286"/>
      <c r="B42" s="43"/>
      <c r="C42" s="92"/>
    </row>
    <row r="43" spans="1:3" s="17" customFormat="1" ht="20.100000000000001" customHeight="1">
      <c r="A43" s="19"/>
      <c r="B43" s="117" t="s">
        <v>58</v>
      </c>
      <c r="C43" s="19"/>
    </row>
    <row r="44" spans="1:3" s="20" customFormat="1" ht="15" customHeight="1">
      <c r="A44" s="18"/>
      <c r="B44" s="114" t="s">
        <v>56</v>
      </c>
      <c r="C44" s="18"/>
    </row>
    <row r="45" spans="1:3" s="20" customFormat="1" ht="15" customHeight="1">
      <c r="A45" s="18"/>
      <c r="B45" s="120"/>
      <c r="C45" s="18"/>
    </row>
    <row r="46" spans="1:3" s="20" customFormat="1" ht="35.1" customHeight="1">
      <c r="A46" s="18"/>
      <c r="B46" s="43" t="s">
        <v>39</v>
      </c>
      <c r="C46" s="18"/>
    </row>
    <row r="47" spans="1:3" s="20" customFormat="1" ht="35.1" customHeight="1">
      <c r="A47" s="18"/>
      <c r="B47" s="43" t="s">
        <v>40</v>
      </c>
      <c r="C47" s="18"/>
    </row>
    <row r="48" spans="1:3" s="20" customFormat="1" ht="35.1" customHeight="1">
      <c r="A48" s="18"/>
      <c r="B48" s="43" t="s">
        <v>102</v>
      </c>
      <c r="C48" s="18"/>
    </row>
    <row r="49" spans="1:3" s="20" customFormat="1" ht="15" customHeight="1">
      <c r="A49" s="18"/>
      <c r="B49" s="120"/>
      <c r="C49" s="18"/>
    </row>
    <row r="50" spans="1:3" s="20" customFormat="1" ht="20.100000000000001" customHeight="1">
      <c r="A50" s="18"/>
      <c r="B50" s="117" t="s">
        <v>122</v>
      </c>
      <c r="C50" s="18"/>
    </row>
    <row r="51" spans="1:3" s="20" customFormat="1" ht="33.75" customHeight="1">
      <c r="A51" s="18"/>
      <c r="B51" s="43" t="s">
        <v>134</v>
      </c>
      <c r="C51" s="93"/>
    </row>
    <row r="52" spans="1:3" s="20" customFormat="1" ht="40.5" customHeight="1">
      <c r="A52" s="18"/>
      <c r="B52" s="43" t="s">
        <v>138</v>
      </c>
      <c r="C52" s="93"/>
    </row>
    <row r="53" spans="1:3" s="20" customFormat="1" ht="15">
      <c r="A53" s="18"/>
      <c r="B53" s="43"/>
      <c r="C53" s="93"/>
    </row>
    <row r="54" spans="1:3" s="20" customFormat="1" ht="20.100000000000001" customHeight="1">
      <c r="A54" s="18"/>
      <c r="B54" s="117" t="s">
        <v>59</v>
      </c>
      <c r="C54" s="18"/>
    </row>
    <row r="55" spans="1:3" s="20" customFormat="1" ht="15" customHeight="1">
      <c r="A55" s="18"/>
      <c r="B55" s="114" t="s">
        <v>61</v>
      </c>
      <c r="C55" s="18"/>
    </row>
    <row r="56" spans="1:3" s="20" customFormat="1" ht="15" customHeight="1">
      <c r="A56" s="18"/>
      <c r="B56" s="114"/>
      <c r="C56" s="18"/>
    </row>
    <row r="57" spans="1:3" s="20" customFormat="1" ht="35.1" customHeight="1">
      <c r="A57" s="18"/>
      <c r="B57" s="43" t="s">
        <v>21</v>
      </c>
      <c r="C57" s="18"/>
    </row>
    <row r="58" spans="1:3" s="20" customFormat="1" ht="35.1" customHeight="1">
      <c r="A58" s="18"/>
      <c r="B58" s="43" t="s">
        <v>22</v>
      </c>
      <c r="C58" s="18"/>
    </row>
    <row r="59" spans="1:3" s="20" customFormat="1" ht="35.1" customHeight="1">
      <c r="A59" s="18"/>
      <c r="B59" s="43" t="s">
        <v>23</v>
      </c>
      <c r="C59" s="18"/>
    </row>
    <row r="60" spans="1:3" s="20" customFormat="1" ht="35.1" customHeight="1">
      <c r="A60" s="18"/>
      <c r="B60" s="43" t="s">
        <v>19</v>
      </c>
      <c r="C60" s="18"/>
    </row>
    <row r="61" spans="1:3" s="20" customFormat="1" ht="15" customHeight="1">
      <c r="A61" s="18"/>
      <c r="B61" s="120"/>
      <c r="C61" s="18"/>
    </row>
    <row r="62" spans="1:3" ht="15">
      <c r="B62" s="117" t="s">
        <v>373</v>
      </c>
    </row>
    <row r="63" spans="1:3" s="20" customFormat="1" ht="15" customHeight="1">
      <c r="A63" s="18"/>
      <c r="B63" s="491" t="s">
        <v>372</v>
      </c>
      <c r="C63" s="18"/>
    </row>
    <row r="64" spans="1:3" s="20" customFormat="1" ht="15" customHeight="1">
      <c r="A64" s="18"/>
      <c r="B64" s="120"/>
      <c r="C64" s="18"/>
    </row>
    <row r="65" spans="2:2" ht="15">
      <c r="B65" s="117" t="s">
        <v>589</v>
      </c>
    </row>
    <row r="66" spans="2:2" ht="60" customHeight="1">
      <c r="B66" s="115" t="s">
        <v>770</v>
      </c>
    </row>
    <row r="67" spans="2:2" ht="15" thickBot="1">
      <c r="B67" s="453"/>
    </row>
  </sheetData>
  <phoneticPr fontId="11" type="noConversion"/>
  <pageMargins left="0.78740157499999996" right="0.78740157499999996" top="0.984251969" bottom="0.984251969" header="0.4921259845" footer="0.4921259845"/>
  <pageSetup paperSize="9" scale="50" fitToHeight="50" orientation="portrait" r:id="rId1"/>
  <headerFooter alignWithMargins="0">
    <oddFooter>&amp;R&amp;12Seite &amp;P von &amp;N</oddFooter>
  </headerFooter>
  <rowBreaks count="1" manualBreakCount="1">
    <brk id="38" max="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_FSV_Regelleistung">
    <tabColor rgb="FFFFFF99"/>
  </sheetPr>
  <dimension ref="A1:S424"/>
  <sheetViews>
    <sheetView showGridLines="0" zoomScaleNormal="100" zoomScaleSheetLayoutView="115" workbookViewId="0">
      <selection activeCell="J27" sqref="J27"/>
    </sheetView>
  </sheetViews>
  <sheetFormatPr baseColWidth="10" defaultColWidth="8" defaultRowHeight="12.75"/>
  <cols>
    <col min="1" max="1" width="3.25" style="295" customWidth="1"/>
    <col min="2" max="2" width="19.75" style="295" customWidth="1"/>
    <col min="3" max="3" width="7.125" style="295" customWidth="1"/>
    <col min="4" max="4" width="9.125" style="295" customWidth="1"/>
    <col min="5" max="22" width="15.625" style="295" customWidth="1"/>
    <col min="23" max="16384" width="8" style="295"/>
  </cols>
  <sheetData>
    <row r="1" spans="1:13" ht="13.5" customHeight="1"/>
    <row r="2" spans="1:13" ht="13.5" customHeight="1">
      <c r="B2" s="350" t="s">
        <v>563</v>
      </c>
      <c r="C2" s="300"/>
      <c r="D2" s="293"/>
      <c r="E2" s="292"/>
    </row>
    <row r="3" spans="1:13" ht="13.5" customHeight="1"/>
    <row r="4" spans="1:13">
      <c r="B4" s="291" t="s">
        <v>231</v>
      </c>
      <c r="C4" s="290">
        <f>'A. Allgemeine Informationen'!$C$14</f>
        <v>2027</v>
      </c>
      <c r="D4" s="289"/>
      <c r="F4" s="289"/>
    </row>
    <row r="5" spans="1:13" ht="13.5" customHeight="1">
      <c r="B5" s="289"/>
      <c r="C5" s="289"/>
      <c r="D5" s="289"/>
      <c r="E5" s="291"/>
      <c r="F5" s="289"/>
    </row>
    <row r="6" spans="1:13" ht="36" customHeight="1">
      <c r="B6" s="860" t="s">
        <v>232</v>
      </c>
      <c r="C6" s="860"/>
      <c r="D6" s="860"/>
      <c r="E6" s="409" t="str">
        <f>"01.09." &amp; $C$4-2 &amp; " - 31.08." &amp; $C$4-1</f>
        <v>01.09.2025 - 31.08.2026</v>
      </c>
      <c r="F6" s="409" t="str">
        <f>"01.01."&amp;$C$4&amp;" - 31.12."&amp;$C$4</f>
        <v>01.01.2027 - 31.12.2027</v>
      </c>
    </row>
    <row r="7" spans="1:13" ht="15" customHeight="1">
      <c r="B7" s="861" t="s">
        <v>233</v>
      </c>
      <c r="C7" s="861"/>
      <c r="D7" s="861"/>
      <c r="E7" s="405">
        <f>(DATE(C4-1,9,1)-DATE(C4-2,9,1))*24</f>
        <v>8760</v>
      </c>
      <c r="F7" s="405">
        <f>(DATE(C4+1,1,1)-DATE(C4,1,1))*24</f>
        <v>8760</v>
      </c>
      <c r="H7" s="288"/>
    </row>
    <row r="8" spans="1:13" ht="15" customHeight="1">
      <c r="B8" s="861" t="s">
        <v>234</v>
      </c>
      <c r="C8" s="862"/>
      <c r="D8" s="862"/>
      <c r="E8" s="490">
        <f>AVERAGE(S60:S71)</f>
        <v>0</v>
      </c>
      <c r="F8" s="490">
        <f>AVERAGE(S76:S87)</f>
        <v>0</v>
      </c>
      <c r="H8" s="288"/>
    </row>
    <row r="9" spans="1:13" ht="15" customHeight="1">
      <c r="H9" s="288"/>
    </row>
    <row r="10" spans="1:13" ht="13.5" customHeight="1">
      <c r="A10" s="288"/>
      <c r="B10" s="863" t="str">
        <f>"Kosten und Mengen im Basiszeitraum 01.09."&amp;$C$4-2&amp;" - 31.08."&amp;$C$4-1</f>
        <v>Kosten und Mengen im Basiszeitraum 01.09.2025 - 31.08.2026</v>
      </c>
      <c r="C10" s="863"/>
      <c r="D10" s="863"/>
      <c r="E10" s="863"/>
      <c r="F10" s="863"/>
      <c r="G10" s="288"/>
      <c r="H10" s="288"/>
    </row>
    <row r="11" spans="1:13" ht="12.75" customHeight="1">
      <c r="B11" s="850"/>
      <c r="C11" s="851"/>
      <c r="D11" s="851"/>
      <c r="E11" s="402" t="s">
        <v>235</v>
      </c>
      <c r="F11" s="402" t="s">
        <v>30</v>
      </c>
      <c r="G11" s="402" t="s">
        <v>236</v>
      </c>
      <c r="H11" s="288"/>
    </row>
    <row r="12" spans="1:13" ht="12.75" customHeight="1">
      <c r="B12" s="850"/>
      <c r="C12" s="851"/>
      <c r="D12" s="851"/>
      <c r="E12" s="306" t="s">
        <v>237</v>
      </c>
      <c r="F12" s="306" t="s">
        <v>238</v>
      </c>
      <c r="G12" s="306" t="s">
        <v>239</v>
      </c>
      <c r="H12" s="288"/>
    </row>
    <row r="13" spans="1:13" s="423" customFormat="1" ht="15" customHeight="1">
      <c r="B13" s="852" t="s">
        <v>240</v>
      </c>
      <c r="C13" s="853"/>
      <c r="D13" s="854"/>
      <c r="E13" s="424">
        <f t="array" ref="E13">SUM(ABS(E15:E19))</f>
        <v>0</v>
      </c>
      <c r="F13" s="425">
        <f>SUM(F15:F19)</f>
        <v>0</v>
      </c>
      <c r="G13" s="426" t="e">
        <f>F13/E13/$E$7</f>
        <v>#DIV/0!</v>
      </c>
      <c r="H13" s="427"/>
      <c r="K13" s="295"/>
      <c r="L13" s="295"/>
      <c r="M13" s="295"/>
    </row>
    <row r="14" spans="1:13">
      <c r="B14" s="855"/>
      <c r="C14" s="856"/>
      <c r="D14" s="857"/>
      <c r="E14" s="308"/>
      <c r="F14" s="418"/>
      <c r="G14" s="310"/>
      <c r="H14" s="288"/>
    </row>
    <row r="15" spans="1:13" ht="15" customHeight="1">
      <c r="B15" s="849" t="s">
        <v>241</v>
      </c>
      <c r="C15" s="858"/>
      <c r="D15" s="859"/>
      <c r="E15" s="428">
        <f>SUMPRODUCT($C$60:$C$424,$M$60:$M$424)/SUM($M$60:$M$424)</f>
        <v>0</v>
      </c>
      <c r="F15" s="429">
        <f>SUMPRODUCT($C$60:$C$424,$H$60:$H$424,$M$60:$M$424)</f>
        <v>0</v>
      </c>
      <c r="G15" s="430" t="e">
        <f>F15/E15/$E$7</f>
        <v>#DIV/0!</v>
      </c>
      <c r="H15" s="288"/>
    </row>
    <row r="16" spans="1:13" ht="15" customHeight="1">
      <c r="B16" s="849" t="s">
        <v>242</v>
      </c>
      <c r="C16" s="849"/>
      <c r="D16" s="849"/>
      <c r="E16" s="428">
        <f>SUMPRODUCT($D$60:$D$424,$M$60:$M$424)/SUM($M$60:$M$424)</f>
        <v>0</v>
      </c>
      <c r="F16" s="429">
        <f>SUMPRODUCT($D$60:$D$424,$I$60:$I$424,$M$60:$M$424)</f>
        <v>0</v>
      </c>
      <c r="G16" s="430" t="e">
        <f>F16/E16/$E$7</f>
        <v>#DIV/0!</v>
      </c>
      <c r="H16" s="288"/>
      <c r="J16" s="288"/>
    </row>
    <row r="17" spans="1:11" ht="15" customHeight="1">
      <c r="B17" s="849" t="s">
        <v>243</v>
      </c>
      <c r="C17" s="849"/>
      <c r="D17" s="849"/>
      <c r="E17" s="428">
        <f>SUMPRODUCT($E$60:$E$424,$M$60:$M$424)/SUM($M$60:$M$424)</f>
        <v>0</v>
      </c>
      <c r="F17" s="429">
        <f>SUMPRODUCT($E$60:$E$424,$J$60:$J$424,$M$60:$M$424)</f>
        <v>0</v>
      </c>
      <c r="G17" s="430" t="e">
        <f>F17/E17/$E$7</f>
        <v>#DIV/0!</v>
      </c>
      <c r="H17" s="288"/>
      <c r="J17" s="288"/>
    </row>
    <row r="18" spans="1:11" ht="15" customHeight="1">
      <c r="B18" s="849" t="s">
        <v>244</v>
      </c>
      <c r="C18" s="849"/>
      <c r="D18" s="849"/>
      <c r="E18" s="428">
        <f>SUMPRODUCT($F$60:$F$424,$M$60:$M$424)/SUM($M$60:$M$424)</f>
        <v>0</v>
      </c>
      <c r="F18" s="429">
        <f>SUMPRODUCT($F$60:$F$424,$K$60:$K$424,$M$60:$M$424)</f>
        <v>0</v>
      </c>
      <c r="G18" s="430" t="e">
        <f>F18/E18/$E$7</f>
        <v>#DIV/0!</v>
      </c>
      <c r="H18" s="288"/>
      <c r="J18" s="288"/>
    </row>
    <row r="19" spans="1:11" ht="15" customHeight="1">
      <c r="B19" s="849" t="s">
        <v>245</v>
      </c>
      <c r="C19" s="849"/>
      <c r="D19" s="849"/>
      <c r="E19" s="428">
        <f>SUMPRODUCT($G$60:$G$424,$M$60:$M$424)/SUM($M$60:$M$424)</f>
        <v>0</v>
      </c>
      <c r="F19" s="429">
        <f>SUMPRODUCT($G$60:$G$424,$L$60:$L$424,$M$60:$M$424)</f>
        <v>0</v>
      </c>
      <c r="G19" s="430" t="e">
        <f>F19/E19/$E$7</f>
        <v>#DIV/0!</v>
      </c>
      <c r="H19" s="288"/>
    </row>
    <row r="20" spans="1:11">
      <c r="B20" s="288"/>
      <c r="C20" s="288"/>
      <c r="D20" s="288"/>
      <c r="E20" s="288"/>
      <c r="F20" s="288"/>
      <c r="G20" s="288"/>
      <c r="H20" s="288"/>
    </row>
    <row r="22" spans="1:11" ht="15" customHeight="1">
      <c r="A22" s="288"/>
      <c r="B22" s="863" t="str">
        <f>"Prognose für Zeitraum "&amp;"01.01." &amp; 'A. Allgemeine Informationen'!$C$14 &amp;" -  31.12." &amp; 'A. Allgemeine Informationen'!$C$14</f>
        <v>Prognose für Zeitraum 01.01.2027 -  31.12.2027</v>
      </c>
      <c r="C22" s="863"/>
      <c r="D22" s="863"/>
      <c r="E22" s="863"/>
      <c r="F22" s="288"/>
      <c r="G22" s="288"/>
      <c r="H22" s="288"/>
    </row>
    <row r="23" spans="1:11" ht="51" customHeight="1">
      <c r="B23" s="850"/>
      <c r="C23" s="864"/>
      <c r="D23" s="865"/>
      <c r="E23" s="459" t="s">
        <v>327</v>
      </c>
      <c r="F23" s="459" t="s">
        <v>246</v>
      </c>
      <c r="G23" s="459" t="s">
        <v>537</v>
      </c>
      <c r="H23" s="459" t="s">
        <v>538</v>
      </c>
      <c r="I23" s="459" t="s">
        <v>539</v>
      </c>
      <c r="J23" s="640" t="s">
        <v>489</v>
      </c>
      <c r="K23" s="640" t="s">
        <v>490</v>
      </c>
    </row>
    <row r="24" spans="1:11">
      <c r="B24" s="850"/>
      <c r="C24" s="851"/>
      <c r="D24" s="851"/>
      <c r="E24" s="464" t="s">
        <v>237</v>
      </c>
      <c r="F24" s="306" t="s">
        <v>237</v>
      </c>
      <c r="G24" s="306" t="s">
        <v>237</v>
      </c>
      <c r="H24" s="306" t="s">
        <v>239</v>
      </c>
      <c r="I24" s="306" t="s">
        <v>238</v>
      </c>
      <c r="J24" s="639" t="s">
        <v>239</v>
      </c>
      <c r="K24" s="639" t="s">
        <v>238</v>
      </c>
    </row>
    <row r="25" spans="1:11" ht="12.75" customHeight="1">
      <c r="B25" s="855" t="s">
        <v>240</v>
      </c>
      <c r="C25" s="856"/>
      <c r="D25" s="857"/>
      <c r="E25" s="307">
        <f t="array" ref="E25">SUM(ABS(E27:E31))</f>
        <v>0</v>
      </c>
      <c r="F25" s="307">
        <f t="array" ref="F25">SUM(ABS(F27:F31))</f>
        <v>0</v>
      </c>
      <c r="G25" s="307">
        <f t="array" ref="G25">SUM(ABS(G27:G31))</f>
        <v>0</v>
      </c>
      <c r="H25" s="403" t="e">
        <f>I25/G25/$F$7</f>
        <v>#DIV/0!</v>
      </c>
      <c r="I25" s="416" t="e">
        <f>SUM(I27:I31)</f>
        <v>#DIV/0!</v>
      </c>
      <c r="J25" s="598"/>
      <c r="K25" s="599">
        <f>SUM(K27:K31)</f>
        <v>0</v>
      </c>
    </row>
    <row r="26" spans="1:11">
      <c r="B26" s="855"/>
      <c r="C26" s="856"/>
      <c r="D26" s="857"/>
      <c r="E26" s="310"/>
      <c r="F26" s="310"/>
      <c r="G26" s="308"/>
      <c r="H26" s="310"/>
      <c r="I26" s="416"/>
      <c r="J26" s="597"/>
      <c r="K26" s="597"/>
    </row>
    <row r="27" spans="1:11" ht="12.75" customHeight="1">
      <c r="B27" s="882" t="s">
        <v>247</v>
      </c>
      <c r="C27" s="883"/>
      <c r="D27" s="884"/>
      <c r="E27" s="450"/>
      <c r="F27" s="450"/>
      <c r="G27" s="404"/>
      <c r="H27" s="311" t="e">
        <f>G15</f>
        <v>#DIV/0!</v>
      </c>
      <c r="I27" s="417" t="e">
        <f>H27*G27*$F$7</f>
        <v>#DIV/0!</v>
      </c>
      <c r="J27" s="600"/>
      <c r="K27" s="596">
        <f>J27*G27*$F$7</f>
        <v>0</v>
      </c>
    </row>
    <row r="28" spans="1:11" ht="12.75" customHeight="1">
      <c r="B28" s="882" t="s">
        <v>242</v>
      </c>
      <c r="C28" s="882"/>
      <c r="D28" s="882"/>
      <c r="E28" s="495"/>
      <c r="F28" s="309">
        <f>-E28/1000*($E$8-$F$8)</f>
        <v>0</v>
      </c>
      <c r="G28" s="309">
        <f>E16+F28</f>
        <v>0</v>
      </c>
      <c r="H28" s="311" t="e">
        <f>G16</f>
        <v>#DIV/0!</v>
      </c>
      <c r="I28" s="417" t="e">
        <f>H28*G28*$F$7</f>
        <v>#DIV/0!</v>
      </c>
      <c r="J28" s="600"/>
      <c r="K28" s="596">
        <f t="shared" ref="K28:K31" si="0">J28*G28*$F$7</f>
        <v>0</v>
      </c>
    </row>
    <row r="29" spans="1:11" ht="12.75" customHeight="1">
      <c r="B29" s="882" t="s">
        <v>243</v>
      </c>
      <c r="C29" s="882"/>
      <c r="D29" s="882"/>
      <c r="E29" s="495"/>
      <c r="F29" s="309">
        <f>-E29/1000*($E$8-$F$8)</f>
        <v>0</v>
      </c>
      <c r="G29" s="309">
        <f>E17+F29</f>
        <v>0</v>
      </c>
      <c r="H29" s="311" t="e">
        <f>G17</f>
        <v>#DIV/0!</v>
      </c>
      <c r="I29" s="417" t="e">
        <f>H29*G29*$F$7</f>
        <v>#DIV/0!</v>
      </c>
      <c r="J29" s="600"/>
      <c r="K29" s="596">
        <f t="shared" si="0"/>
        <v>0</v>
      </c>
    </row>
    <row r="30" spans="1:11" ht="12.75" customHeight="1">
      <c r="B30" s="882" t="s">
        <v>244</v>
      </c>
      <c r="C30" s="882"/>
      <c r="D30" s="882"/>
      <c r="E30" s="495"/>
      <c r="F30" s="309">
        <f>-E30/1000*($E$8-$F$8)</f>
        <v>0</v>
      </c>
      <c r="G30" s="309">
        <f>E18+F30</f>
        <v>0</v>
      </c>
      <c r="H30" s="311" t="e">
        <f>G18</f>
        <v>#DIV/0!</v>
      </c>
      <c r="I30" s="417" t="e">
        <f>H30*G30*$F$7</f>
        <v>#DIV/0!</v>
      </c>
      <c r="J30" s="600"/>
      <c r="K30" s="596">
        <f t="shared" si="0"/>
        <v>0</v>
      </c>
    </row>
    <row r="31" spans="1:11" ht="12.75" customHeight="1">
      <c r="B31" s="882" t="s">
        <v>245</v>
      </c>
      <c r="C31" s="882"/>
      <c r="D31" s="882"/>
      <c r="E31" s="495"/>
      <c r="F31" s="309">
        <f>-E31/1000*($E$8-$F$8)</f>
        <v>0</v>
      </c>
      <c r="G31" s="309">
        <f>E19+F31</f>
        <v>0</v>
      </c>
      <c r="H31" s="311" t="e">
        <f>G19</f>
        <v>#DIV/0!</v>
      </c>
      <c r="I31" s="417" t="e">
        <f>H31*G31*$F$7</f>
        <v>#DIV/0!</v>
      </c>
      <c r="J31" s="600"/>
      <c r="K31" s="596">
        <f t="shared" si="0"/>
        <v>0</v>
      </c>
    </row>
    <row r="32" spans="1:11" ht="14.25">
      <c r="B32" s="295" t="s">
        <v>248</v>
      </c>
    </row>
    <row r="33" spans="2:15">
      <c r="B33" s="455" t="s">
        <v>491</v>
      </c>
    </row>
    <row r="36" spans="2:15" ht="13.5" customHeight="1">
      <c r="B36" s="431"/>
      <c r="C36" s="432"/>
      <c r="D36" s="433"/>
      <c r="E36" s="888" t="str">
        <f>"Werte der Bonus-Malus-Funktion "&amp;C4</f>
        <v>Werte der Bonus-Malus-Funktion 2027</v>
      </c>
      <c r="F36" s="888"/>
      <c r="G36" s="888"/>
      <c r="K36" s="296" t="s">
        <v>224</v>
      </c>
      <c r="L36" s="302"/>
      <c r="M36" s="302"/>
      <c r="N36" s="302"/>
      <c r="O36" s="302"/>
    </row>
    <row r="37" spans="2:15">
      <c r="B37" s="434"/>
      <c r="C37" s="435"/>
      <c r="D37" s="436"/>
      <c r="E37" s="402" t="s">
        <v>249</v>
      </c>
      <c r="F37" s="406" t="s">
        <v>250</v>
      </c>
      <c r="G37" s="406" t="s">
        <v>251</v>
      </c>
      <c r="K37" s="869"/>
      <c r="L37" s="870"/>
      <c r="M37" s="870"/>
      <c r="N37" s="870"/>
      <c r="O37" s="871"/>
    </row>
    <row r="38" spans="2:15">
      <c r="B38" s="434"/>
      <c r="C38" s="435"/>
      <c r="D38" s="436"/>
      <c r="E38" s="402"/>
      <c r="F38" s="408">
        <v>2.5000000000000001E-2</v>
      </c>
      <c r="G38" s="407">
        <v>0.25</v>
      </c>
      <c r="K38" s="872"/>
      <c r="L38" s="873"/>
      <c r="M38" s="873"/>
      <c r="N38" s="873"/>
      <c r="O38" s="874"/>
    </row>
    <row r="39" spans="2:15">
      <c r="B39" s="882" t="s">
        <v>252</v>
      </c>
      <c r="C39" s="883"/>
      <c r="D39" s="884"/>
      <c r="E39" s="419">
        <f>IFERROR(I25,0)</f>
        <v>0</v>
      </c>
      <c r="F39" s="420">
        <f>E39*$F$38</f>
        <v>0</v>
      </c>
      <c r="G39" s="420">
        <f>F39/G38</f>
        <v>0</v>
      </c>
      <c r="K39" s="872"/>
      <c r="L39" s="873"/>
      <c r="M39" s="873"/>
      <c r="N39" s="873"/>
      <c r="O39" s="874"/>
    </row>
    <row r="40" spans="2:15">
      <c r="K40" s="872"/>
      <c r="L40" s="873"/>
      <c r="M40" s="873"/>
      <c r="N40" s="873"/>
      <c r="O40" s="874"/>
    </row>
    <row r="41" spans="2:15">
      <c r="K41" s="872"/>
      <c r="L41" s="873"/>
      <c r="M41" s="873"/>
      <c r="N41" s="873"/>
      <c r="O41" s="874"/>
    </row>
    <row r="42" spans="2:15">
      <c r="F42" s="316"/>
      <c r="G42" s="316"/>
      <c r="K42" s="872"/>
      <c r="L42" s="873"/>
      <c r="M42" s="873"/>
      <c r="N42" s="873"/>
      <c r="O42" s="874"/>
    </row>
    <row r="43" spans="2:15">
      <c r="F43" s="317"/>
      <c r="K43" s="872"/>
      <c r="L43" s="873"/>
      <c r="M43" s="873"/>
      <c r="N43" s="873"/>
      <c r="O43" s="874"/>
    </row>
    <row r="44" spans="2:15">
      <c r="B44" s="318" t="str">
        <f>"Individueller Nullpunkt in "&amp;C4</f>
        <v>Individueller Nullpunkt in 2027</v>
      </c>
      <c r="K44" s="872"/>
      <c r="L44" s="873"/>
      <c r="M44" s="873"/>
      <c r="N44" s="873"/>
      <c r="O44" s="874"/>
    </row>
    <row r="45" spans="2:15" ht="38.25">
      <c r="B45" s="878"/>
      <c r="C45" s="879"/>
      <c r="D45" s="880"/>
      <c r="E45" s="409" t="s">
        <v>492</v>
      </c>
      <c r="F45" s="409" t="s">
        <v>253</v>
      </c>
      <c r="G45" s="409" t="s">
        <v>540</v>
      </c>
      <c r="H45" s="319"/>
      <c r="K45" s="872"/>
      <c r="L45" s="873"/>
      <c r="M45" s="873"/>
      <c r="N45" s="873"/>
      <c r="O45" s="874"/>
    </row>
    <row r="46" spans="2:15">
      <c r="B46" s="413"/>
      <c r="C46" s="414"/>
      <c r="D46" s="415"/>
      <c r="E46" s="410" t="s">
        <v>254</v>
      </c>
      <c r="F46" s="410"/>
      <c r="G46" s="410" t="s">
        <v>213</v>
      </c>
      <c r="H46" s="320"/>
      <c r="K46" s="872"/>
      <c r="L46" s="873"/>
      <c r="M46" s="873"/>
      <c r="N46" s="873"/>
      <c r="O46" s="874"/>
    </row>
    <row r="47" spans="2:15">
      <c r="B47" s="881" t="s">
        <v>227</v>
      </c>
      <c r="C47" s="881"/>
      <c r="D47" s="881"/>
      <c r="E47" s="641">
        <v>96387714994</v>
      </c>
      <c r="F47" s="321">
        <f>E47/$E$51</f>
        <v>0.20635730511163372</v>
      </c>
      <c r="G47" s="421">
        <f>ROUND(IF($K$25&lt;&gt;0,$K$25,$E$39)*F47,2)</f>
        <v>0</v>
      </c>
      <c r="H47" s="322"/>
      <c r="K47" s="872"/>
      <c r="L47" s="873"/>
      <c r="M47" s="873"/>
      <c r="N47" s="873"/>
      <c r="O47" s="874"/>
    </row>
    <row r="48" spans="2:15">
      <c r="B48" s="881" t="s">
        <v>228</v>
      </c>
      <c r="C48" s="881"/>
      <c r="D48" s="881"/>
      <c r="E48" s="641">
        <v>168470711382</v>
      </c>
      <c r="F48" s="321">
        <f>E48/$E$51</f>
        <v>0.36068042481548029</v>
      </c>
      <c r="G48" s="421">
        <f t="shared" ref="G48:G50" si="1">ROUND(IF($K$25&lt;&gt;0,$K$25,$E$39)*F48,2)</f>
        <v>0</v>
      </c>
      <c r="H48" s="322"/>
      <c r="K48" s="872"/>
      <c r="L48" s="873"/>
      <c r="M48" s="873"/>
      <c r="N48" s="873"/>
      <c r="O48" s="874"/>
    </row>
    <row r="49" spans="2:19">
      <c r="B49" s="881" t="s">
        <v>331</v>
      </c>
      <c r="C49" s="881"/>
      <c r="D49" s="881"/>
      <c r="E49" s="641">
        <v>142678177708</v>
      </c>
      <c r="F49" s="321">
        <f>E49/$E$51</f>
        <v>0.30546096306873149</v>
      </c>
      <c r="G49" s="421">
        <f>ROUND(IF($K$25&lt;&gt;0,$K$25,$E$39)*F49,2)</f>
        <v>0</v>
      </c>
      <c r="H49" s="322"/>
      <c r="K49" s="872"/>
      <c r="L49" s="873"/>
      <c r="M49" s="873"/>
      <c r="N49" s="873"/>
      <c r="O49" s="874"/>
    </row>
    <row r="50" spans="2:19">
      <c r="B50" s="881" t="s">
        <v>229</v>
      </c>
      <c r="C50" s="881"/>
      <c r="D50" s="881"/>
      <c r="E50" s="641">
        <v>59554759325</v>
      </c>
      <c r="F50" s="321">
        <f>E50/$E$51</f>
        <v>0.12750130700415449</v>
      </c>
      <c r="G50" s="421">
        <f t="shared" si="1"/>
        <v>0</v>
      </c>
      <c r="H50" s="322"/>
      <c r="K50" s="872"/>
      <c r="L50" s="873"/>
      <c r="M50" s="873"/>
      <c r="N50" s="873"/>
      <c r="O50" s="874"/>
    </row>
    <row r="51" spans="2:19">
      <c r="B51" s="889" t="s">
        <v>255</v>
      </c>
      <c r="C51" s="889"/>
      <c r="D51" s="889"/>
      <c r="E51" s="411">
        <f>SUM(E47:E50)</f>
        <v>467091363409</v>
      </c>
      <c r="F51" s="412">
        <f>SUM(F47:F50)</f>
        <v>1</v>
      </c>
      <c r="G51" s="422">
        <f>SUM(G47:G50)</f>
        <v>0</v>
      </c>
      <c r="H51" s="322"/>
      <c r="K51" s="872"/>
      <c r="L51" s="873"/>
      <c r="M51" s="873"/>
      <c r="N51" s="873"/>
      <c r="O51" s="874"/>
    </row>
    <row r="52" spans="2:19">
      <c r="K52" s="875"/>
      <c r="L52" s="876"/>
      <c r="M52" s="876"/>
      <c r="N52" s="876"/>
      <c r="O52" s="877"/>
    </row>
    <row r="53" spans="2:19">
      <c r="H53" s="323"/>
    </row>
    <row r="54" spans="2:19">
      <c r="H54" s="324"/>
    </row>
    <row r="56" spans="2:19">
      <c r="B56" s="325" t="s">
        <v>256</v>
      </c>
      <c r="I56" s="326"/>
      <c r="J56" s="314"/>
      <c r="K56" s="314"/>
      <c r="L56" s="314"/>
      <c r="M56" s="314"/>
    </row>
    <row r="57" spans="2:19" ht="13.5" customHeight="1" thickBot="1">
      <c r="B57" s="294" t="s">
        <v>211</v>
      </c>
      <c r="C57" s="295" t="str">
        <f xml:space="preserve"> "01.09."&amp;$C$4-2&amp;" - 31.08."&amp;$C$4-1</f>
        <v>01.09.2025 - 31.08.2026</v>
      </c>
      <c r="I57" s="326"/>
      <c r="J57" s="314"/>
      <c r="K57" s="314"/>
      <c r="L57" s="314"/>
      <c r="M57" s="314"/>
    </row>
    <row r="58" spans="2:19">
      <c r="B58" s="327"/>
      <c r="C58" s="866" t="s">
        <v>257</v>
      </c>
      <c r="D58" s="867"/>
      <c r="E58" s="867"/>
      <c r="F58" s="867"/>
      <c r="G58" s="868"/>
      <c r="H58" s="866" t="s">
        <v>258</v>
      </c>
      <c r="I58" s="867"/>
      <c r="J58" s="867"/>
      <c r="K58" s="867"/>
      <c r="L58" s="868"/>
      <c r="O58" s="885" t="s">
        <v>259</v>
      </c>
      <c r="P58" s="886"/>
      <c r="Q58" s="886"/>
      <c r="R58" s="886"/>
      <c r="S58" s="887"/>
    </row>
    <row r="59" spans="2:19" ht="13.5" thickBot="1">
      <c r="B59" s="328" t="s">
        <v>260</v>
      </c>
      <c r="C59" s="329" t="s">
        <v>261</v>
      </c>
      <c r="D59" s="330" t="s">
        <v>262</v>
      </c>
      <c r="E59" s="330" t="s">
        <v>263</v>
      </c>
      <c r="F59" s="330" t="s">
        <v>264</v>
      </c>
      <c r="G59" s="331" t="s">
        <v>265</v>
      </c>
      <c r="H59" s="329" t="s">
        <v>261</v>
      </c>
      <c r="I59" s="330" t="s">
        <v>262</v>
      </c>
      <c r="J59" s="330" t="s">
        <v>263</v>
      </c>
      <c r="K59" s="330" t="s">
        <v>264</v>
      </c>
      <c r="L59" s="331" t="s">
        <v>265</v>
      </c>
      <c r="M59" s="332" t="s">
        <v>266</v>
      </c>
      <c r="O59" s="333" t="s">
        <v>267</v>
      </c>
      <c r="P59" s="333" t="s">
        <v>268</v>
      </c>
      <c r="Q59" s="333" t="s">
        <v>269</v>
      </c>
      <c r="R59" s="333" t="s">
        <v>270</v>
      </c>
      <c r="S59" s="333" t="s">
        <v>52</v>
      </c>
    </row>
    <row r="60" spans="2:19">
      <c r="B60" s="334">
        <f>DATE('FL Regelleistung'!$C$4-2,9,1)</f>
        <v>45901</v>
      </c>
      <c r="C60" s="497"/>
      <c r="D60" s="498"/>
      <c r="E60" s="498"/>
      <c r="F60" s="499"/>
      <c r="G60" s="500"/>
      <c r="H60" s="501"/>
      <c r="I60" s="496"/>
      <c r="J60" s="496"/>
      <c r="K60" s="496"/>
      <c r="L60" s="502"/>
      <c r="M60" s="335">
        <f t="shared" ref="M60:M123" si="2">24+IF(AND(MONTH(B60)=3,WEEKDAY(B60,2)=7,DAY(B60)&gt;=25),-1,0)+IF(AND(MONTH(B60)=10,WEEKDAY(B60,2)=7,DAY(B60)&gt;=25),1,0)</f>
        <v>24</v>
      </c>
      <c r="O60" s="336">
        <f>DATE('FL Regelleistung'!$C$4-2,9,1)</f>
        <v>45901</v>
      </c>
      <c r="P60" s="496"/>
      <c r="Q60" s="496"/>
      <c r="R60" s="496"/>
      <c r="S60" s="337">
        <f>SUM(P60:R60)</f>
        <v>0</v>
      </c>
    </row>
    <row r="61" spans="2:19">
      <c r="B61" s="334">
        <f>B60+1</f>
        <v>45902</v>
      </c>
      <c r="C61" s="497"/>
      <c r="D61" s="498"/>
      <c r="E61" s="498"/>
      <c r="F61" s="499"/>
      <c r="G61" s="500"/>
      <c r="H61" s="501"/>
      <c r="I61" s="496"/>
      <c r="J61" s="496"/>
      <c r="K61" s="496"/>
      <c r="L61" s="502"/>
      <c r="M61" s="335">
        <f t="shared" si="2"/>
        <v>24</v>
      </c>
      <c r="O61" s="336">
        <f>EDATE(O60,1)</f>
        <v>45931</v>
      </c>
      <c r="P61" s="496"/>
      <c r="Q61" s="496"/>
      <c r="R61" s="496"/>
      <c r="S61" s="337">
        <f t="shared" ref="S61:S87" si="3">SUM(P61:R61)</f>
        <v>0</v>
      </c>
    </row>
    <row r="62" spans="2:19">
      <c r="B62" s="334">
        <f t="shared" ref="B62:B125" si="4">B61+1</f>
        <v>45903</v>
      </c>
      <c r="C62" s="497"/>
      <c r="D62" s="498"/>
      <c r="E62" s="498"/>
      <c r="F62" s="499"/>
      <c r="G62" s="500"/>
      <c r="H62" s="501"/>
      <c r="I62" s="496"/>
      <c r="J62" s="496"/>
      <c r="K62" s="496"/>
      <c r="L62" s="502"/>
      <c r="M62" s="335">
        <f t="shared" si="2"/>
        <v>24</v>
      </c>
      <c r="O62" s="336">
        <f t="shared" ref="O62:O87" si="5">EDATE(O61,1)</f>
        <v>45962</v>
      </c>
      <c r="P62" s="496"/>
      <c r="Q62" s="496"/>
      <c r="R62" s="496"/>
      <c r="S62" s="337">
        <f t="shared" si="3"/>
        <v>0</v>
      </c>
    </row>
    <row r="63" spans="2:19">
      <c r="B63" s="334">
        <f t="shared" si="4"/>
        <v>45904</v>
      </c>
      <c r="C63" s="497"/>
      <c r="D63" s="498"/>
      <c r="E63" s="498"/>
      <c r="F63" s="499"/>
      <c r="G63" s="500"/>
      <c r="H63" s="501"/>
      <c r="I63" s="496"/>
      <c r="J63" s="496"/>
      <c r="K63" s="496"/>
      <c r="L63" s="502"/>
      <c r="M63" s="335">
        <f t="shared" si="2"/>
        <v>24</v>
      </c>
      <c r="O63" s="336">
        <f t="shared" si="5"/>
        <v>45992</v>
      </c>
      <c r="P63" s="496"/>
      <c r="Q63" s="496"/>
      <c r="R63" s="496"/>
      <c r="S63" s="337">
        <f t="shared" si="3"/>
        <v>0</v>
      </c>
    </row>
    <row r="64" spans="2:19">
      <c r="B64" s="334">
        <f t="shared" si="4"/>
        <v>45905</v>
      </c>
      <c r="C64" s="497"/>
      <c r="D64" s="498"/>
      <c r="E64" s="498"/>
      <c r="F64" s="499"/>
      <c r="G64" s="500"/>
      <c r="H64" s="501"/>
      <c r="I64" s="496"/>
      <c r="J64" s="496"/>
      <c r="K64" s="496"/>
      <c r="L64" s="502"/>
      <c r="M64" s="335">
        <f t="shared" si="2"/>
        <v>24</v>
      </c>
      <c r="O64" s="336">
        <f t="shared" si="5"/>
        <v>46023</v>
      </c>
      <c r="P64" s="496"/>
      <c r="Q64" s="496"/>
      <c r="R64" s="496"/>
      <c r="S64" s="337">
        <f t="shared" si="3"/>
        <v>0</v>
      </c>
    </row>
    <row r="65" spans="2:19">
      <c r="B65" s="334">
        <f t="shared" si="4"/>
        <v>45906</v>
      </c>
      <c r="C65" s="497"/>
      <c r="D65" s="498"/>
      <c r="E65" s="498"/>
      <c r="F65" s="499"/>
      <c r="G65" s="500"/>
      <c r="H65" s="501"/>
      <c r="I65" s="496"/>
      <c r="J65" s="496"/>
      <c r="K65" s="496"/>
      <c r="L65" s="502"/>
      <c r="M65" s="335">
        <f t="shared" si="2"/>
        <v>24</v>
      </c>
      <c r="O65" s="336">
        <f t="shared" si="5"/>
        <v>46054</v>
      </c>
      <c r="P65" s="496"/>
      <c r="Q65" s="496"/>
      <c r="R65" s="496"/>
      <c r="S65" s="337">
        <f t="shared" si="3"/>
        <v>0</v>
      </c>
    </row>
    <row r="66" spans="2:19">
      <c r="B66" s="334">
        <f t="shared" si="4"/>
        <v>45907</v>
      </c>
      <c r="C66" s="497"/>
      <c r="D66" s="498"/>
      <c r="E66" s="498"/>
      <c r="F66" s="499"/>
      <c r="G66" s="500"/>
      <c r="H66" s="501"/>
      <c r="I66" s="496"/>
      <c r="J66" s="496"/>
      <c r="K66" s="496"/>
      <c r="L66" s="502"/>
      <c r="M66" s="335">
        <f t="shared" si="2"/>
        <v>24</v>
      </c>
      <c r="O66" s="336">
        <f t="shared" si="5"/>
        <v>46082</v>
      </c>
      <c r="P66" s="496"/>
      <c r="Q66" s="496"/>
      <c r="R66" s="496"/>
      <c r="S66" s="337">
        <f t="shared" si="3"/>
        <v>0</v>
      </c>
    </row>
    <row r="67" spans="2:19">
      <c r="B67" s="334">
        <f t="shared" si="4"/>
        <v>45908</v>
      </c>
      <c r="C67" s="497"/>
      <c r="D67" s="498"/>
      <c r="E67" s="498"/>
      <c r="F67" s="499"/>
      <c r="G67" s="500"/>
      <c r="H67" s="501"/>
      <c r="I67" s="496"/>
      <c r="J67" s="496"/>
      <c r="K67" s="496"/>
      <c r="L67" s="502"/>
      <c r="M67" s="335">
        <f t="shared" si="2"/>
        <v>24</v>
      </c>
      <c r="O67" s="336">
        <f t="shared" si="5"/>
        <v>46113</v>
      </c>
      <c r="P67" s="496"/>
      <c r="Q67" s="496"/>
      <c r="R67" s="496"/>
      <c r="S67" s="337">
        <f t="shared" si="3"/>
        <v>0</v>
      </c>
    </row>
    <row r="68" spans="2:19">
      <c r="B68" s="334">
        <f t="shared" si="4"/>
        <v>45909</v>
      </c>
      <c r="C68" s="497"/>
      <c r="D68" s="498"/>
      <c r="E68" s="498"/>
      <c r="F68" s="499"/>
      <c r="G68" s="500"/>
      <c r="H68" s="501"/>
      <c r="I68" s="496"/>
      <c r="J68" s="496"/>
      <c r="K68" s="496"/>
      <c r="L68" s="502"/>
      <c r="M68" s="335">
        <f t="shared" si="2"/>
        <v>24</v>
      </c>
      <c r="O68" s="336">
        <f t="shared" si="5"/>
        <v>46143</v>
      </c>
      <c r="P68" s="496"/>
      <c r="Q68" s="496"/>
      <c r="R68" s="496"/>
      <c r="S68" s="337">
        <f t="shared" si="3"/>
        <v>0</v>
      </c>
    </row>
    <row r="69" spans="2:19">
      <c r="B69" s="334">
        <f t="shared" si="4"/>
        <v>45910</v>
      </c>
      <c r="C69" s="497"/>
      <c r="D69" s="498"/>
      <c r="E69" s="498"/>
      <c r="F69" s="499"/>
      <c r="G69" s="500"/>
      <c r="H69" s="501"/>
      <c r="I69" s="496"/>
      <c r="J69" s="496"/>
      <c r="K69" s="496"/>
      <c r="L69" s="502"/>
      <c r="M69" s="335">
        <f t="shared" si="2"/>
        <v>24</v>
      </c>
      <c r="O69" s="336">
        <f t="shared" si="5"/>
        <v>46174</v>
      </c>
      <c r="P69" s="496"/>
      <c r="Q69" s="496"/>
      <c r="R69" s="496"/>
      <c r="S69" s="337">
        <f t="shared" si="3"/>
        <v>0</v>
      </c>
    </row>
    <row r="70" spans="2:19">
      <c r="B70" s="334">
        <f t="shared" si="4"/>
        <v>45911</v>
      </c>
      <c r="C70" s="497"/>
      <c r="D70" s="498"/>
      <c r="E70" s="498"/>
      <c r="F70" s="499"/>
      <c r="G70" s="500"/>
      <c r="H70" s="501"/>
      <c r="I70" s="496"/>
      <c r="J70" s="496"/>
      <c r="K70" s="496"/>
      <c r="L70" s="502"/>
      <c r="M70" s="335">
        <f t="shared" si="2"/>
        <v>24</v>
      </c>
      <c r="O70" s="336">
        <f t="shared" si="5"/>
        <v>46204</v>
      </c>
      <c r="P70" s="496"/>
      <c r="Q70" s="496"/>
      <c r="R70" s="496"/>
      <c r="S70" s="337">
        <f t="shared" si="3"/>
        <v>0</v>
      </c>
    </row>
    <row r="71" spans="2:19">
      <c r="B71" s="334">
        <f t="shared" si="4"/>
        <v>45912</v>
      </c>
      <c r="C71" s="497"/>
      <c r="D71" s="498"/>
      <c r="E71" s="498"/>
      <c r="F71" s="499"/>
      <c r="G71" s="500"/>
      <c r="H71" s="501"/>
      <c r="I71" s="496"/>
      <c r="J71" s="496"/>
      <c r="K71" s="496"/>
      <c r="L71" s="502"/>
      <c r="M71" s="335">
        <f t="shared" si="2"/>
        <v>24</v>
      </c>
      <c r="O71" s="336">
        <f t="shared" si="5"/>
        <v>46235</v>
      </c>
      <c r="P71" s="496"/>
      <c r="Q71" s="496"/>
      <c r="R71" s="496"/>
      <c r="S71" s="337">
        <f t="shared" si="3"/>
        <v>0</v>
      </c>
    </row>
    <row r="72" spans="2:19">
      <c r="B72" s="334">
        <f t="shared" si="4"/>
        <v>45913</v>
      </c>
      <c r="C72" s="497"/>
      <c r="D72" s="498"/>
      <c r="E72" s="498"/>
      <c r="F72" s="499"/>
      <c r="G72" s="500"/>
      <c r="H72" s="501"/>
      <c r="I72" s="496"/>
      <c r="J72" s="496"/>
      <c r="K72" s="496"/>
      <c r="L72" s="502"/>
      <c r="M72" s="335">
        <f t="shared" si="2"/>
        <v>24</v>
      </c>
      <c r="O72" s="336">
        <f t="shared" si="5"/>
        <v>46266</v>
      </c>
      <c r="P72" s="496"/>
      <c r="Q72" s="496"/>
      <c r="R72" s="496"/>
      <c r="S72" s="337">
        <f t="shared" si="3"/>
        <v>0</v>
      </c>
    </row>
    <row r="73" spans="2:19">
      <c r="B73" s="334">
        <f t="shared" si="4"/>
        <v>45914</v>
      </c>
      <c r="C73" s="497"/>
      <c r="D73" s="498"/>
      <c r="E73" s="498"/>
      <c r="F73" s="499"/>
      <c r="G73" s="500"/>
      <c r="H73" s="501"/>
      <c r="I73" s="496"/>
      <c r="J73" s="496"/>
      <c r="K73" s="496"/>
      <c r="L73" s="502"/>
      <c r="M73" s="335">
        <f t="shared" si="2"/>
        <v>24</v>
      </c>
      <c r="O73" s="336">
        <f t="shared" si="5"/>
        <v>46296</v>
      </c>
      <c r="P73" s="496"/>
      <c r="Q73" s="496"/>
      <c r="R73" s="496"/>
      <c r="S73" s="337">
        <f t="shared" si="3"/>
        <v>0</v>
      </c>
    </row>
    <row r="74" spans="2:19">
      <c r="B74" s="334">
        <f t="shared" si="4"/>
        <v>45915</v>
      </c>
      <c r="C74" s="497"/>
      <c r="D74" s="498"/>
      <c r="E74" s="498"/>
      <c r="F74" s="499"/>
      <c r="G74" s="500"/>
      <c r="H74" s="501"/>
      <c r="I74" s="496"/>
      <c r="J74" s="496"/>
      <c r="K74" s="496"/>
      <c r="L74" s="502"/>
      <c r="M74" s="335">
        <f t="shared" si="2"/>
        <v>24</v>
      </c>
      <c r="O74" s="336">
        <f t="shared" si="5"/>
        <v>46327</v>
      </c>
      <c r="P74" s="496"/>
      <c r="Q74" s="496"/>
      <c r="R74" s="496"/>
      <c r="S74" s="337">
        <f t="shared" si="3"/>
        <v>0</v>
      </c>
    </row>
    <row r="75" spans="2:19">
      <c r="B75" s="334">
        <f t="shared" si="4"/>
        <v>45916</v>
      </c>
      <c r="C75" s="497"/>
      <c r="D75" s="498"/>
      <c r="E75" s="498"/>
      <c r="F75" s="499"/>
      <c r="G75" s="500"/>
      <c r="H75" s="501"/>
      <c r="I75" s="496"/>
      <c r="J75" s="496"/>
      <c r="K75" s="496"/>
      <c r="L75" s="502"/>
      <c r="M75" s="335">
        <f t="shared" si="2"/>
        <v>24</v>
      </c>
      <c r="O75" s="336">
        <f t="shared" si="5"/>
        <v>46357</v>
      </c>
      <c r="P75" s="496"/>
      <c r="Q75" s="496"/>
      <c r="R75" s="496"/>
      <c r="S75" s="337">
        <f t="shared" si="3"/>
        <v>0</v>
      </c>
    </row>
    <row r="76" spans="2:19">
      <c r="B76" s="334">
        <f t="shared" si="4"/>
        <v>45917</v>
      </c>
      <c r="C76" s="497"/>
      <c r="D76" s="498"/>
      <c r="E76" s="498"/>
      <c r="F76" s="499"/>
      <c r="G76" s="500"/>
      <c r="H76" s="501"/>
      <c r="I76" s="496"/>
      <c r="J76" s="496"/>
      <c r="K76" s="496"/>
      <c r="L76" s="502"/>
      <c r="M76" s="335">
        <f t="shared" si="2"/>
        <v>24</v>
      </c>
      <c r="O76" s="336">
        <f t="shared" si="5"/>
        <v>46388</v>
      </c>
      <c r="P76" s="496"/>
      <c r="Q76" s="496"/>
      <c r="R76" s="496"/>
      <c r="S76" s="337">
        <f t="shared" si="3"/>
        <v>0</v>
      </c>
    </row>
    <row r="77" spans="2:19">
      <c r="B77" s="334">
        <f t="shared" si="4"/>
        <v>45918</v>
      </c>
      <c r="C77" s="497"/>
      <c r="D77" s="498"/>
      <c r="E77" s="498"/>
      <c r="F77" s="499"/>
      <c r="G77" s="500"/>
      <c r="H77" s="501"/>
      <c r="I77" s="496"/>
      <c r="J77" s="496"/>
      <c r="K77" s="496"/>
      <c r="L77" s="502"/>
      <c r="M77" s="335">
        <f t="shared" si="2"/>
        <v>24</v>
      </c>
      <c r="O77" s="336">
        <f t="shared" si="5"/>
        <v>46419</v>
      </c>
      <c r="P77" s="496"/>
      <c r="Q77" s="496"/>
      <c r="R77" s="496"/>
      <c r="S77" s="337">
        <f t="shared" si="3"/>
        <v>0</v>
      </c>
    </row>
    <row r="78" spans="2:19">
      <c r="B78" s="334">
        <f t="shared" si="4"/>
        <v>45919</v>
      </c>
      <c r="C78" s="497"/>
      <c r="D78" s="498"/>
      <c r="E78" s="498"/>
      <c r="F78" s="499"/>
      <c r="G78" s="500"/>
      <c r="H78" s="501"/>
      <c r="I78" s="496"/>
      <c r="J78" s="496"/>
      <c r="K78" s="496"/>
      <c r="L78" s="502"/>
      <c r="M78" s="335">
        <f t="shared" si="2"/>
        <v>24</v>
      </c>
      <c r="O78" s="336">
        <f t="shared" si="5"/>
        <v>46447</v>
      </c>
      <c r="P78" s="496"/>
      <c r="Q78" s="496"/>
      <c r="R78" s="496"/>
      <c r="S78" s="337">
        <f t="shared" si="3"/>
        <v>0</v>
      </c>
    </row>
    <row r="79" spans="2:19">
      <c r="B79" s="334">
        <f t="shared" si="4"/>
        <v>45920</v>
      </c>
      <c r="C79" s="497"/>
      <c r="D79" s="498"/>
      <c r="E79" s="498"/>
      <c r="F79" s="499"/>
      <c r="G79" s="500"/>
      <c r="H79" s="501"/>
      <c r="I79" s="496"/>
      <c r="J79" s="496"/>
      <c r="K79" s="496"/>
      <c r="L79" s="502"/>
      <c r="M79" s="335">
        <f t="shared" si="2"/>
        <v>24</v>
      </c>
      <c r="O79" s="336">
        <f t="shared" si="5"/>
        <v>46478</v>
      </c>
      <c r="P79" s="496"/>
      <c r="Q79" s="496"/>
      <c r="R79" s="496"/>
      <c r="S79" s="337">
        <f t="shared" si="3"/>
        <v>0</v>
      </c>
    </row>
    <row r="80" spans="2:19">
      <c r="B80" s="334">
        <f t="shared" si="4"/>
        <v>45921</v>
      </c>
      <c r="C80" s="497"/>
      <c r="D80" s="498"/>
      <c r="E80" s="498"/>
      <c r="F80" s="499"/>
      <c r="G80" s="500"/>
      <c r="H80" s="501"/>
      <c r="I80" s="496"/>
      <c r="J80" s="496"/>
      <c r="K80" s="496"/>
      <c r="L80" s="502"/>
      <c r="M80" s="335">
        <f t="shared" si="2"/>
        <v>24</v>
      </c>
      <c r="O80" s="336">
        <f t="shared" si="5"/>
        <v>46508</v>
      </c>
      <c r="P80" s="496"/>
      <c r="Q80" s="496"/>
      <c r="R80" s="496"/>
      <c r="S80" s="337">
        <f t="shared" si="3"/>
        <v>0</v>
      </c>
    </row>
    <row r="81" spans="2:19">
      <c r="B81" s="334">
        <f t="shared" si="4"/>
        <v>45922</v>
      </c>
      <c r="C81" s="497"/>
      <c r="D81" s="498"/>
      <c r="E81" s="498"/>
      <c r="F81" s="499"/>
      <c r="G81" s="500"/>
      <c r="H81" s="501"/>
      <c r="I81" s="496"/>
      <c r="J81" s="496"/>
      <c r="K81" s="496"/>
      <c r="L81" s="502"/>
      <c r="M81" s="335">
        <f t="shared" si="2"/>
        <v>24</v>
      </c>
      <c r="O81" s="336">
        <f t="shared" si="5"/>
        <v>46539</v>
      </c>
      <c r="P81" s="496"/>
      <c r="Q81" s="496"/>
      <c r="R81" s="496"/>
      <c r="S81" s="337">
        <f t="shared" si="3"/>
        <v>0</v>
      </c>
    </row>
    <row r="82" spans="2:19">
      <c r="B82" s="334">
        <f t="shared" si="4"/>
        <v>45923</v>
      </c>
      <c r="C82" s="497"/>
      <c r="D82" s="498"/>
      <c r="E82" s="498"/>
      <c r="F82" s="499"/>
      <c r="G82" s="500"/>
      <c r="H82" s="501"/>
      <c r="I82" s="496"/>
      <c r="J82" s="496"/>
      <c r="K82" s="496"/>
      <c r="L82" s="502"/>
      <c r="M82" s="335">
        <f t="shared" si="2"/>
        <v>24</v>
      </c>
      <c r="O82" s="336">
        <f t="shared" si="5"/>
        <v>46569</v>
      </c>
      <c r="P82" s="496"/>
      <c r="Q82" s="496"/>
      <c r="R82" s="496"/>
      <c r="S82" s="337">
        <f t="shared" si="3"/>
        <v>0</v>
      </c>
    </row>
    <row r="83" spans="2:19">
      <c r="B83" s="334">
        <f t="shared" si="4"/>
        <v>45924</v>
      </c>
      <c r="C83" s="497"/>
      <c r="D83" s="498"/>
      <c r="E83" s="498"/>
      <c r="F83" s="499"/>
      <c r="G83" s="500"/>
      <c r="H83" s="501"/>
      <c r="I83" s="496"/>
      <c r="J83" s="496"/>
      <c r="K83" s="496"/>
      <c r="L83" s="502"/>
      <c r="M83" s="335">
        <f t="shared" si="2"/>
        <v>24</v>
      </c>
      <c r="O83" s="336">
        <f t="shared" si="5"/>
        <v>46600</v>
      </c>
      <c r="P83" s="496"/>
      <c r="Q83" s="496"/>
      <c r="R83" s="496"/>
      <c r="S83" s="337">
        <f t="shared" si="3"/>
        <v>0</v>
      </c>
    </row>
    <row r="84" spans="2:19">
      <c r="B84" s="334">
        <f t="shared" si="4"/>
        <v>45925</v>
      </c>
      <c r="C84" s="497"/>
      <c r="D84" s="498"/>
      <c r="E84" s="498"/>
      <c r="F84" s="499"/>
      <c r="G84" s="500"/>
      <c r="H84" s="501"/>
      <c r="I84" s="496"/>
      <c r="J84" s="496"/>
      <c r="K84" s="496"/>
      <c r="L84" s="502"/>
      <c r="M84" s="335">
        <f t="shared" si="2"/>
        <v>24</v>
      </c>
      <c r="O84" s="336">
        <f t="shared" si="5"/>
        <v>46631</v>
      </c>
      <c r="P84" s="496"/>
      <c r="Q84" s="496"/>
      <c r="R84" s="496"/>
      <c r="S84" s="337">
        <f t="shared" si="3"/>
        <v>0</v>
      </c>
    </row>
    <row r="85" spans="2:19">
      <c r="B85" s="334">
        <f t="shared" si="4"/>
        <v>45926</v>
      </c>
      <c r="C85" s="497"/>
      <c r="D85" s="498"/>
      <c r="E85" s="498"/>
      <c r="F85" s="499"/>
      <c r="G85" s="500"/>
      <c r="H85" s="501"/>
      <c r="I85" s="496"/>
      <c r="J85" s="496"/>
      <c r="K85" s="496"/>
      <c r="L85" s="502"/>
      <c r="M85" s="335">
        <f t="shared" si="2"/>
        <v>24</v>
      </c>
      <c r="O85" s="336">
        <f t="shared" si="5"/>
        <v>46661</v>
      </c>
      <c r="P85" s="496"/>
      <c r="Q85" s="496"/>
      <c r="R85" s="496"/>
      <c r="S85" s="337">
        <f t="shared" si="3"/>
        <v>0</v>
      </c>
    </row>
    <row r="86" spans="2:19">
      <c r="B86" s="334">
        <f t="shared" si="4"/>
        <v>45927</v>
      </c>
      <c r="C86" s="497"/>
      <c r="D86" s="498"/>
      <c r="E86" s="498"/>
      <c r="F86" s="499"/>
      <c r="G86" s="500"/>
      <c r="H86" s="501"/>
      <c r="I86" s="496"/>
      <c r="J86" s="496"/>
      <c r="K86" s="496"/>
      <c r="L86" s="502"/>
      <c r="M86" s="335">
        <f t="shared" si="2"/>
        <v>24</v>
      </c>
      <c r="O86" s="336">
        <f t="shared" si="5"/>
        <v>46692</v>
      </c>
      <c r="P86" s="496"/>
      <c r="Q86" s="496"/>
      <c r="R86" s="496"/>
      <c r="S86" s="337">
        <f t="shared" si="3"/>
        <v>0</v>
      </c>
    </row>
    <row r="87" spans="2:19">
      <c r="B87" s="334">
        <f t="shared" si="4"/>
        <v>45928</v>
      </c>
      <c r="C87" s="497"/>
      <c r="D87" s="498"/>
      <c r="E87" s="498"/>
      <c r="F87" s="499"/>
      <c r="G87" s="500"/>
      <c r="H87" s="501"/>
      <c r="I87" s="496"/>
      <c r="J87" s="496"/>
      <c r="K87" s="496"/>
      <c r="L87" s="502"/>
      <c r="M87" s="335">
        <f t="shared" si="2"/>
        <v>24</v>
      </c>
      <c r="O87" s="336">
        <f t="shared" si="5"/>
        <v>46722</v>
      </c>
      <c r="P87" s="496"/>
      <c r="Q87" s="496"/>
      <c r="R87" s="496"/>
      <c r="S87" s="337">
        <f t="shared" si="3"/>
        <v>0</v>
      </c>
    </row>
    <row r="88" spans="2:19">
      <c r="B88" s="334">
        <f t="shared" si="4"/>
        <v>45929</v>
      </c>
      <c r="C88" s="497"/>
      <c r="D88" s="498"/>
      <c r="E88" s="498"/>
      <c r="F88" s="499"/>
      <c r="G88" s="500"/>
      <c r="H88" s="501"/>
      <c r="I88" s="496"/>
      <c r="J88" s="496"/>
      <c r="K88" s="496"/>
      <c r="L88" s="502"/>
      <c r="M88" s="335">
        <f t="shared" si="2"/>
        <v>24</v>
      </c>
    </row>
    <row r="89" spans="2:19">
      <c r="B89" s="334">
        <f t="shared" si="4"/>
        <v>45930</v>
      </c>
      <c r="C89" s="497"/>
      <c r="D89" s="498"/>
      <c r="E89" s="498"/>
      <c r="F89" s="499"/>
      <c r="G89" s="500"/>
      <c r="H89" s="501"/>
      <c r="I89" s="496"/>
      <c r="J89" s="496"/>
      <c r="K89" s="496"/>
      <c r="L89" s="502"/>
      <c r="M89" s="335">
        <f t="shared" si="2"/>
        <v>24</v>
      </c>
    </row>
    <row r="90" spans="2:19">
      <c r="B90" s="334">
        <f t="shared" si="4"/>
        <v>45931</v>
      </c>
      <c r="C90" s="497"/>
      <c r="D90" s="498"/>
      <c r="E90" s="498"/>
      <c r="F90" s="499"/>
      <c r="G90" s="500"/>
      <c r="H90" s="501"/>
      <c r="I90" s="496"/>
      <c r="J90" s="496"/>
      <c r="K90" s="496"/>
      <c r="L90" s="502"/>
      <c r="M90" s="335">
        <f t="shared" si="2"/>
        <v>24</v>
      </c>
    </row>
    <row r="91" spans="2:19">
      <c r="B91" s="334">
        <f t="shared" si="4"/>
        <v>45932</v>
      </c>
      <c r="C91" s="497"/>
      <c r="D91" s="498"/>
      <c r="E91" s="498"/>
      <c r="F91" s="499"/>
      <c r="G91" s="500"/>
      <c r="H91" s="501"/>
      <c r="I91" s="496"/>
      <c r="J91" s="496"/>
      <c r="K91" s="496"/>
      <c r="L91" s="502"/>
      <c r="M91" s="335">
        <f t="shared" si="2"/>
        <v>24</v>
      </c>
    </row>
    <row r="92" spans="2:19">
      <c r="B92" s="334">
        <f t="shared" si="4"/>
        <v>45933</v>
      </c>
      <c r="C92" s="497"/>
      <c r="D92" s="498"/>
      <c r="E92" s="498"/>
      <c r="F92" s="499"/>
      <c r="G92" s="500"/>
      <c r="H92" s="501"/>
      <c r="I92" s="496"/>
      <c r="J92" s="496"/>
      <c r="K92" s="496"/>
      <c r="L92" s="502"/>
      <c r="M92" s="335">
        <f t="shared" si="2"/>
        <v>24</v>
      </c>
    </row>
    <row r="93" spans="2:19">
      <c r="B93" s="334">
        <f t="shared" si="4"/>
        <v>45934</v>
      </c>
      <c r="C93" s="497"/>
      <c r="D93" s="498"/>
      <c r="E93" s="498"/>
      <c r="F93" s="499"/>
      <c r="G93" s="500"/>
      <c r="H93" s="501"/>
      <c r="I93" s="496"/>
      <c r="J93" s="496"/>
      <c r="K93" s="496"/>
      <c r="L93" s="502"/>
      <c r="M93" s="335">
        <f t="shared" si="2"/>
        <v>24</v>
      </c>
    </row>
    <row r="94" spans="2:19">
      <c r="B94" s="334">
        <f t="shared" si="4"/>
        <v>45935</v>
      </c>
      <c r="C94" s="497"/>
      <c r="D94" s="498"/>
      <c r="E94" s="498"/>
      <c r="F94" s="499"/>
      <c r="G94" s="500"/>
      <c r="H94" s="501"/>
      <c r="I94" s="496"/>
      <c r="J94" s="496"/>
      <c r="K94" s="496"/>
      <c r="L94" s="502"/>
      <c r="M94" s="335">
        <f t="shared" si="2"/>
        <v>24</v>
      </c>
    </row>
    <row r="95" spans="2:19">
      <c r="B95" s="334">
        <f t="shared" si="4"/>
        <v>45936</v>
      </c>
      <c r="C95" s="497"/>
      <c r="D95" s="498"/>
      <c r="E95" s="498"/>
      <c r="F95" s="499"/>
      <c r="G95" s="500"/>
      <c r="H95" s="501"/>
      <c r="I95" s="496"/>
      <c r="J95" s="496"/>
      <c r="K95" s="496"/>
      <c r="L95" s="502"/>
      <c r="M95" s="335">
        <f t="shared" si="2"/>
        <v>24</v>
      </c>
    </row>
    <row r="96" spans="2:19">
      <c r="B96" s="334">
        <f t="shared" si="4"/>
        <v>45937</v>
      </c>
      <c r="C96" s="497"/>
      <c r="D96" s="498"/>
      <c r="E96" s="498"/>
      <c r="F96" s="499"/>
      <c r="G96" s="500"/>
      <c r="H96" s="501"/>
      <c r="I96" s="496"/>
      <c r="J96" s="496"/>
      <c r="K96" s="496"/>
      <c r="L96" s="502"/>
      <c r="M96" s="335">
        <f t="shared" si="2"/>
        <v>24</v>
      </c>
    </row>
    <row r="97" spans="2:13">
      <c r="B97" s="334">
        <f t="shared" si="4"/>
        <v>45938</v>
      </c>
      <c r="C97" s="497"/>
      <c r="D97" s="498"/>
      <c r="E97" s="498"/>
      <c r="F97" s="499"/>
      <c r="G97" s="500"/>
      <c r="H97" s="501"/>
      <c r="I97" s="496"/>
      <c r="J97" s="496"/>
      <c r="K97" s="496"/>
      <c r="L97" s="502"/>
      <c r="M97" s="335">
        <f t="shared" si="2"/>
        <v>24</v>
      </c>
    </row>
    <row r="98" spans="2:13">
      <c r="B98" s="334">
        <f t="shared" si="4"/>
        <v>45939</v>
      </c>
      <c r="C98" s="497"/>
      <c r="D98" s="498"/>
      <c r="E98" s="498"/>
      <c r="F98" s="499"/>
      <c r="G98" s="500"/>
      <c r="H98" s="501"/>
      <c r="I98" s="496"/>
      <c r="J98" s="496"/>
      <c r="K98" s="496"/>
      <c r="L98" s="502"/>
      <c r="M98" s="335">
        <f t="shared" si="2"/>
        <v>24</v>
      </c>
    </row>
    <row r="99" spans="2:13">
      <c r="B99" s="334">
        <f t="shared" si="4"/>
        <v>45940</v>
      </c>
      <c r="C99" s="497"/>
      <c r="D99" s="498"/>
      <c r="E99" s="498"/>
      <c r="F99" s="499"/>
      <c r="G99" s="500"/>
      <c r="H99" s="501"/>
      <c r="I99" s="496"/>
      <c r="J99" s="496"/>
      <c r="K99" s="496"/>
      <c r="L99" s="502"/>
      <c r="M99" s="335">
        <f t="shared" si="2"/>
        <v>24</v>
      </c>
    </row>
    <row r="100" spans="2:13">
      <c r="B100" s="334">
        <f t="shared" si="4"/>
        <v>45941</v>
      </c>
      <c r="C100" s="497"/>
      <c r="D100" s="498"/>
      <c r="E100" s="498"/>
      <c r="F100" s="499"/>
      <c r="G100" s="500"/>
      <c r="H100" s="501"/>
      <c r="I100" s="496"/>
      <c r="J100" s="496"/>
      <c r="K100" s="496"/>
      <c r="L100" s="502"/>
      <c r="M100" s="335">
        <f t="shared" si="2"/>
        <v>24</v>
      </c>
    </row>
    <row r="101" spans="2:13">
      <c r="B101" s="334">
        <f t="shared" si="4"/>
        <v>45942</v>
      </c>
      <c r="C101" s="497"/>
      <c r="D101" s="498"/>
      <c r="E101" s="498"/>
      <c r="F101" s="499"/>
      <c r="G101" s="500"/>
      <c r="H101" s="501"/>
      <c r="I101" s="496"/>
      <c r="J101" s="496"/>
      <c r="K101" s="496"/>
      <c r="L101" s="502"/>
      <c r="M101" s="335">
        <f t="shared" si="2"/>
        <v>24</v>
      </c>
    </row>
    <row r="102" spans="2:13">
      <c r="B102" s="334">
        <f t="shared" si="4"/>
        <v>45943</v>
      </c>
      <c r="C102" s="497"/>
      <c r="D102" s="498"/>
      <c r="E102" s="498"/>
      <c r="F102" s="499"/>
      <c r="G102" s="500"/>
      <c r="H102" s="501"/>
      <c r="I102" s="496"/>
      <c r="J102" s="496"/>
      <c r="K102" s="496"/>
      <c r="L102" s="502"/>
      <c r="M102" s="335">
        <f t="shared" si="2"/>
        <v>24</v>
      </c>
    </row>
    <row r="103" spans="2:13">
      <c r="B103" s="334">
        <f t="shared" si="4"/>
        <v>45944</v>
      </c>
      <c r="C103" s="497"/>
      <c r="D103" s="498"/>
      <c r="E103" s="498"/>
      <c r="F103" s="499"/>
      <c r="G103" s="500"/>
      <c r="H103" s="501"/>
      <c r="I103" s="496"/>
      <c r="J103" s="496"/>
      <c r="K103" s="496"/>
      <c r="L103" s="502"/>
      <c r="M103" s="335">
        <f t="shared" si="2"/>
        <v>24</v>
      </c>
    </row>
    <row r="104" spans="2:13">
      <c r="B104" s="334">
        <f t="shared" si="4"/>
        <v>45945</v>
      </c>
      <c r="C104" s="497"/>
      <c r="D104" s="498"/>
      <c r="E104" s="498"/>
      <c r="F104" s="499"/>
      <c r="G104" s="500"/>
      <c r="H104" s="501"/>
      <c r="I104" s="496"/>
      <c r="J104" s="496"/>
      <c r="K104" s="496"/>
      <c r="L104" s="502"/>
      <c r="M104" s="335">
        <f t="shared" si="2"/>
        <v>24</v>
      </c>
    </row>
    <row r="105" spans="2:13">
      <c r="B105" s="334">
        <f t="shared" si="4"/>
        <v>45946</v>
      </c>
      <c r="C105" s="497"/>
      <c r="D105" s="498"/>
      <c r="E105" s="498"/>
      <c r="F105" s="499"/>
      <c r="G105" s="500"/>
      <c r="H105" s="501"/>
      <c r="I105" s="496"/>
      <c r="J105" s="496"/>
      <c r="K105" s="496"/>
      <c r="L105" s="502"/>
      <c r="M105" s="335">
        <f t="shared" si="2"/>
        <v>24</v>
      </c>
    </row>
    <row r="106" spans="2:13">
      <c r="B106" s="334">
        <f t="shared" si="4"/>
        <v>45947</v>
      </c>
      <c r="C106" s="497"/>
      <c r="D106" s="498"/>
      <c r="E106" s="498"/>
      <c r="F106" s="499"/>
      <c r="G106" s="500"/>
      <c r="H106" s="501"/>
      <c r="I106" s="496"/>
      <c r="J106" s="496"/>
      <c r="K106" s="496"/>
      <c r="L106" s="502"/>
      <c r="M106" s="335">
        <f t="shared" si="2"/>
        <v>24</v>
      </c>
    </row>
    <row r="107" spans="2:13">
      <c r="B107" s="334">
        <f t="shared" si="4"/>
        <v>45948</v>
      </c>
      <c r="C107" s="497"/>
      <c r="D107" s="498"/>
      <c r="E107" s="498"/>
      <c r="F107" s="499"/>
      <c r="G107" s="500"/>
      <c r="H107" s="501"/>
      <c r="I107" s="496"/>
      <c r="J107" s="496"/>
      <c r="K107" s="496"/>
      <c r="L107" s="502"/>
      <c r="M107" s="335">
        <f t="shared" si="2"/>
        <v>24</v>
      </c>
    </row>
    <row r="108" spans="2:13">
      <c r="B108" s="334">
        <f t="shared" si="4"/>
        <v>45949</v>
      </c>
      <c r="C108" s="497"/>
      <c r="D108" s="498"/>
      <c r="E108" s="498"/>
      <c r="F108" s="499"/>
      <c r="G108" s="500"/>
      <c r="H108" s="501"/>
      <c r="I108" s="496"/>
      <c r="J108" s="496"/>
      <c r="K108" s="496"/>
      <c r="L108" s="502"/>
      <c r="M108" s="335">
        <f t="shared" si="2"/>
        <v>24</v>
      </c>
    </row>
    <row r="109" spans="2:13">
      <c r="B109" s="334">
        <f t="shared" si="4"/>
        <v>45950</v>
      </c>
      <c r="C109" s="497"/>
      <c r="D109" s="498"/>
      <c r="E109" s="498"/>
      <c r="F109" s="499"/>
      <c r="G109" s="500"/>
      <c r="H109" s="501"/>
      <c r="I109" s="496"/>
      <c r="J109" s="496"/>
      <c r="K109" s="496"/>
      <c r="L109" s="502"/>
      <c r="M109" s="335">
        <f t="shared" si="2"/>
        <v>24</v>
      </c>
    </row>
    <row r="110" spans="2:13">
      <c r="B110" s="334">
        <f t="shared" si="4"/>
        <v>45951</v>
      </c>
      <c r="C110" s="497"/>
      <c r="D110" s="498"/>
      <c r="E110" s="498"/>
      <c r="F110" s="499"/>
      <c r="G110" s="500"/>
      <c r="H110" s="501"/>
      <c r="I110" s="496"/>
      <c r="J110" s="496"/>
      <c r="K110" s="496"/>
      <c r="L110" s="502"/>
      <c r="M110" s="335">
        <f t="shared" si="2"/>
        <v>24</v>
      </c>
    </row>
    <row r="111" spans="2:13">
      <c r="B111" s="334">
        <f t="shared" si="4"/>
        <v>45952</v>
      </c>
      <c r="C111" s="497"/>
      <c r="D111" s="498"/>
      <c r="E111" s="498"/>
      <c r="F111" s="499"/>
      <c r="G111" s="500"/>
      <c r="H111" s="501"/>
      <c r="I111" s="496"/>
      <c r="J111" s="496"/>
      <c r="K111" s="496"/>
      <c r="L111" s="502"/>
      <c r="M111" s="335">
        <f t="shared" si="2"/>
        <v>24</v>
      </c>
    </row>
    <row r="112" spans="2:13">
      <c r="B112" s="334">
        <f t="shared" si="4"/>
        <v>45953</v>
      </c>
      <c r="C112" s="497"/>
      <c r="D112" s="498"/>
      <c r="E112" s="498"/>
      <c r="F112" s="499"/>
      <c r="G112" s="500"/>
      <c r="H112" s="501"/>
      <c r="I112" s="496"/>
      <c r="J112" s="496"/>
      <c r="K112" s="496"/>
      <c r="L112" s="502"/>
      <c r="M112" s="335">
        <f t="shared" si="2"/>
        <v>24</v>
      </c>
    </row>
    <row r="113" spans="2:13">
      <c r="B113" s="334">
        <f t="shared" si="4"/>
        <v>45954</v>
      </c>
      <c r="C113" s="497"/>
      <c r="D113" s="498"/>
      <c r="E113" s="498"/>
      <c r="F113" s="499"/>
      <c r="G113" s="500"/>
      <c r="H113" s="501"/>
      <c r="I113" s="496"/>
      <c r="J113" s="496"/>
      <c r="K113" s="496"/>
      <c r="L113" s="502"/>
      <c r="M113" s="335">
        <f t="shared" si="2"/>
        <v>24</v>
      </c>
    </row>
    <row r="114" spans="2:13">
      <c r="B114" s="334">
        <f t="shared" si="4"/>
        <v>45955</v>
      </c>
      <c r="C114" s="497"/>
      <c r="D114" s="498"/>
      <c r="E114" s="498"/>
      <c r="F114" s="499"/>
      <c r="G114" s="500"/>
      <c r="H114" s="501"/>
      <c r="I114" s="496"/>
      <c r="J114" s="496"/>
      <c r="K114" s="496"/>
      <c r="L114" s="502"/>
      <c r="M114" s="335">
        <f t="shared" si="2"/>
        <v>24</v>
      </c>
    </row>
    <row r="115" spans="2:13">
      <c r="B115" s="334">
        <f t="shared" si="4"/>
        <v>45956</v>
      </c>
      <c r="C115" s="497"/>
      <c r="D115" s="498"/>
      <c r="E115" s="498"/>
      <c r="F115" s="499"/>
      <c r="G115" s="500"/>
      <c r="H115" s="501"/>
      <c r="I115" s="496"/>
      <c r="J115" s="496"/>
      <c r="K115" s="496"/>
      <c r="L115" s="502"/>
      <c r="M115" s="335">
        <f t="shared" si="2"/>
        <v>25</v>
      </c>
    </row>
    <row r="116" spans="2:13">
      <c r="B116" s="334">
        <f t="shared" si="4"/>
        <v>45957</v>
      </c>
      <c r="C116" s="497"/>
      <c r="D116" s="498"/>
      <c r="E116" s="498"/>
      <c r="F116" s="499"/>
      <c r="G116" s="500"/>
      <c r="H116" s="501"/>
      <c r="I116" s="496"/>
      <c r="J116" s="496"/>
      <c r="K116" s="496"/>
      <c r="L116" s="502"/>
      <c r="M116" s="335">
        <f t="shared" si="2"/>
        <v>24</v>
      </c>
    </row>
    <row r="117" spans="2:13">
      <c r="B117" s="334">
        <f t="shared" si="4"/>
        <v>45958</v>
      </c>
      <c r="C117" s="497"/>
      <c r="D117" s="498"/>
      <c r="E117" s="498"/>
      <c r="F117" s="499"/>
      <c r="G117" s="500"/>
      <c r="H117" s="501"/>
      <c r="I117" s="496"/>
      <c r="J117" s="496"/>
      <c r="K117" s="496"/>
      <c r="L117" s="502"/>
      <c r="M117" s="335">
        <f t="shared" si="2"/>
        <v>24</v>
      </c>
    </row>
    <row r="118" spans="2:13">
      <c r="B118" s="334">
        <f t="shared" si="4"/>
        <v>45959</v>
      </c>
      <c r="C118" s="497"/>
      <c r="D118" s="498"/>
      <c r="E118" s="498"/>
      <c r="F118" s="499"/>
      <c r="G118" s="500"/>
      <c r="H118" s="501"/>
      <c r="I118" s="496"/>
      <c r="J118" s="496"/>
      <c r="K118" s="496"/>
      <c r="L118" s="502"/>
      <c r="M118" s="335">
        <f t="shared" si="2"/>
        <v>24</v>
      </c>
    </row>
    <row r="119" spans="2:13">
      <c r="B119" s="334">
        <f t="shared" si="4"/>
        <v>45960</v>
      </c>
      <c r="C119" s="497"/>
      <c r="D119" s="498"/>
      <c r="E119" s="498"/>
      <c r="F119" s="499"/>
      <c r="G119" s="500"/>
      <c r="H119" s="501"/>
      <c r="I119" s="496"/>
      <c r="J119" s="496"/>
      <c r="K119" s="496"/>
      <c r="L119" s="502"/>
      <c r="M119" s="335">
        <f t="shared" si="2"/>
        <v>24</v>
      </c>
    </row>
    <row r="120" spans="2:13">
      <c r="B120" s="334">
        <f t="shared" si="4"/>
        <v>45961</v>
      </c>
      <c r="C120" s="497"/>
      <c r="D120" s="498"/>
      <c r="E120" s="498"/>
      <c r="F120" s="499"/>
      <c r="G120" s="500"/>
      <c r="H120" s="501"/>
      <c r="I120" s="496"/>
      <c r="J120" s="496"/>
      <c r="K120" s="496"/>
      <c r="L120" s="502"/>
      <c r="M120" s="335">
        <f t="shared" si="2"/>
        <v>24</v>
      </c>
    </row>
    <row r="121" spans="2:13">
      <c r="B121" s="334">
        <f t="shared" si="4"/>
        <v>45962</v>
      </c>
      <c r="C121" s="497"/>
      <c r="D121" s="498"/>
      <c r="E121" s="498"/>
      <c r="F121" s="499"/>
      <c r="G121" s="500"/>
      <c r="H121" s="501"/>
      <c r="I121" s="496"/>
      <c r="J121" s="496"/>
      <c r="K121" s="496"/>
      <c r="L121" s="502"/>
      <c r="M121" s="335">
        <f t="shared" si="2"/>
        <v>24</v>
      </c>
    </row>
    <row r="122" spans="2:13">
      <c r="B122" s="334">
        <f t="shared" si="4"/>
        <v>45963</v>
      </c>
      <c r="C122" s="497"/>
      <c r="D122" s="498"/>
      <c r="E122" s="498"/>
      <c r="F122" s="499"/>
      <c r="G122" s="500"/>
      <c r="H122" s="501"/>
      <c r="I122" s="496"/>
      <c r="J122" s="496"/>
      <c r="K122" s="496"/>
      <c r="L122" s="502"/>
      <c r="M122" s="335">
        <f t="shared" si="2"/>
        <v>24</v>
      </c>
    </row>
    <row r="123" spans="2:13">
      <c r="B123" s="334">
        <f t="shared" si="4"/>
        <v>45964</v>
      </c>
      <c r="C123" s="497"/>
      <c r="D123" s="498"/>
      <c r="E123" s="498"/>
      <c r="F123" s="499"/>
      <c r="G123" s="500"/>
      <c r="H123" s="501"/>
      <c r="I123" s="496"/>
      <c r="J123" s="496"/>
      <c r="K123" s="496"/>
      <c r="L123" s="502"/>
      <c r="M123" s="335">
        <f t="shared" si="2"/>
        <v>24</v>
      </c>
    </row>
    <row r="124" spans="2:13">
      <c r="B124" s="334">
        <f t="shared" si="4"/>
        <v>45965</v>
      </c>
      <c r="C124" s="497"/>
      <c r="D124" s="498"/>
      <c r="E124" s="498"/>
      <c r="F124" s="499"/>
      <c r="G124" s="500"/>
      <c r="H124" s="501"/>
      <c r="I124" s="496"/>
      <c r="J124" s="496"/>
      <c r="K124" s="496"/>
      <c r="L124" s="502"/>
      <c r="M124" s="335">
        <f t="shared" ref="M124:M187" si="6">24+IF(AND(MONTH(B124)=3,WEEKDAY(B124,2)=7,DAY(B124)&gt;=25),-1,0)+IF(AND(MONTH(B124)=10,WEEKDAY(B124,2)=7,DAY(B124)&gt;=25),1,0)</f>
        <v>24</v>
      </c>
    </row>
    <row r="125" spans="2:13">
      <c r="B125" s="334">
        <f t="shared" si="4"/>
        <v>45966</v>
      </c>
      <c r="C125" s="497"/>
      <c r="D125" s="498"/>
      <c r="E125" s="498"/>
      <c r="F125" s="499"/>
      <c r="G125" s="500"/>
      <c r="H125" s="501"/>
      <c r="I125" s="496"/>
      <c r="J125" s="496"/>
      <c r="K125" s="496"/>
      <c r="L125" s="502"/>
      <c r="M125" s="335">
        <f t="shared" si="6"/>
        <v>24</v>
      </c>
    </row>
    <row r="126" spans="2:13">
      <c r="B126" s="334">
        <f t="shared" ref="B126:B189" si="7">B125+1</f>
        <v>45967</v>
      </c>
      <c r="C126" s="497"/>
      <c r="D126" s="498"/>
      <c r="E126" s="498"/>
      <c r="F126" s="499"/>
      <c r="G126" s="500"/>
      <c r="H126" s="501"/>
      <c r="I126" s="496"/>
      <c r="J126" s="496"/>
      <c r="K126" s="496"/>
      <c r="L126" s="502"/>
      <c r="M126" s="335">
        <f t="shared" si="6"/>
        <v>24</v>
      </c>
    </row>
    <row r="127" spans="2:13">
      <c r="B127" s="334">
        <f t="shared" si="7"/>
        <v>45968</v>
      </c>
      <c r="C127" s="497"/>
      <c r="D127" s="498"/>
      <c r="E127" s="498"/>
      <c r="F127" s="499"/>
      <c r="G127" s="500"/>
      <c r="H127" s="501"/>
      <c r="I127" s="496"/>
      <c r="J127" s="496"/>
      <c r="K127" s="496"/>
      <c r="L127" s="502"/>
      <c r="M127" s="335">
        <f t="shared" si="6"/>
        <v>24</v>
      </c>
    </row>
    <row r="128" spans="2:13">
      <c r="B128" s="334">
        <f t="shared" si="7"/>
        <v>45969</v>
      </c>
      <c r="C128" s="497"/>
      <c r="D128" s="498"/>
      <c r="E128" s="498"/>
      <c r="F128" s="499"/>
      <c r="G128" s="500"/>
      <c r="H128" s="501"/>
      <c r="I128" s="496"/>
      <c r="J128" s="496"/>
      <c r="K128" s="496"/>
      <c r="L128" s="502"/>
      <c r="M128" s="335">
        <f t="shared" si="6"/>
        <v>24</v>
      </c>
    </row>
    <row r="129" spans="2:13">
      <c r="B129" s="334">
        <f t="shared" si="7"/>
        <v>45970</v>
      </c>
      <c r="C129" s="497"/>
      <c r="D129" s="498"/>
      <c r="E129" s="498"/>
      <c r="F129" s="499"/>
      <c r="G129" s="500"/>
      <c r="H129" s="501"/>
      <c r="I129" s="496"/>
      <c r="J129" s="496"/>
      <c r="K129" s="496"/>
      <c r="L129" s="502"/>
      <c r="M129" s="335">
        <f t="shared" si="6"/>
        <v>24</v>
      </c>
    </row>
    <row r="130" spans="2:13">
      <c r="B130" s="334">
        <f t="shared" si="7"/>
        <v>45971</v>
      </c>
      <c r="C130" s="497"/>
      <c r="D130" s="498"/>
      <c r="E130" s="498"/>
      <c r="F130" s="499"/>
      <c r="G130" s="500"/>
      <c r="H130" s="501"/>
      <c r="I130" s="496"/>
      <c r="J130" s="496"/>
      <c r="K130" s="496"/>
      <c r="L130" s="502"/>
      <c r="M130" s="335">
        <f t="shared" si="6"/>
        <v>24</v>
      </c>
    </row>
    <row r="131" spans="2:13">
      <c r="B131" s="334">
        <f t="shared" si="7"/>
        <v>45972</v>
      </c>
      <c r="C131" s="497"/>
      <c r="D131" s="498"/>
      <c r="E131" s="498"/>
      <c r="F131" s="499"/>
      <c r="G131" s="500"/>
      <c r="H131" s="501"/>
      <c r="I131" s="496"/>
      <c r="J131" s="496"/>
      <c r="K131" s="496"/>
      <c r="L131" s="502"/>
      <c r="M131" s="335">
        <f t="shared" si="6"/>
        <v>24</v>
      </c>
    </row>
    <row r="132" spans="2:13">
      <c r="B132" s="334">
        <f t="shared" si="7"/>
        <v>45973</v>
      </c>
      <c r="C132" s="497"/>
      <c r="D132" s="498"/>
      <c r="E132" s="498"/>
      <c r="F132" s="499"/>
      <c r="G132" s="500"/>
      <c r="H132" s="501"/>
      <c r="I132" s="496"/>
      <c r="J132" s="496"/>
      <c r="K132" s="496"/>
      <c r="L132" s="502"/>
      <c r="M132" s="335">
        <f t="shared" si="6"/>
        <v>24</v>
      </c>
    </row>
    <row r="133" spans="2:13">
      <c r="B133" s="334">
        <f t="shared" si="7"/>
        <v>45974</v>
      </c>
      <c r="C133" s="497"/>
      <c r="D133" s="498"/>
      <c r="E133" s="498"/>
      <c r="F133" s="499"/>
      <c r="G133" s="500"/>
      <c r="H133" s="501"/>
      <c r="I133" s="496"/>
      <c r="J133" s="496"/>
      <c r="K133" s="496"/>
      <c r="L133" s="502"/>
      <c r="M133" s="335">
        <f t="shared" si="6"/>
        <v>24</v>
      </c>
    </row>
    <row r="134" spans="2:13">
      <c r="B134" s="334">
        <f t="shared" si="7"/>
        <v>45975</v>
      </c>
      <c r="C134" s="497"/>
      <c r="D134" s="498"/>
      <c r="E134" s="498"/>
      <c r="F134" s="499"/>
      <c r="G134" s="500"/>
      <c r="H134" s="501"/>
      <c r="I134" s="496"/>
      <c r="J134" s="496"/>
      <c r="K134" s="496"/>
      <c r="L134" s="502"/>
      <c r="M134" s="335">
        <f t="shared" si="6"/>
        <v>24</v>
      </c>
    </row>
    <row r="135" spans="2:13">
      <c r="B135" s="334">
        <f t="shared" si="7"/>
        <v>45976</v>
      </c>
      <c r="C135" s="497"/>
      <c r="D135" s="498"/>
      <c r="E135" s="498"/>
      <c r="F135" s="499"/>
      <c r="G135" s="500"/>
      <c r="H135" s="501"/>
      <c r="I135" s="496"/>
      <c r="J135" s="496"/>
      <c r="K135" s="496"/>
      <c r="L135" s="502"/>
      <c r="M135" s="335">
        <f t="shared" si="6"/>
        <v>24</v>
      </c>
    </row>
    <row r="136" spans="2:13">
      <c r="B136" s="334">
        <f t="shared" si="7"/>
        <v>45977</v>
      </c>
      <c r="C136" s="497"/>
      <c r="D136" s="498"/>
      <c r="E136" s="498"/>
      <c r="F136" s="499"/>
      <c r="G136" s="500"/>
      <c r="H136" s="501"/>
      <c r="I136" s="496"/>
      <c r="J136" s="496"/>
      <c r="K136" s="496"/>
      <c r="L136" s="502"/>
      <c r="M136" s="335">
        <f t="shared" si="6"/>
        <v>24</v>
      </c>
    </row>
    <row r="137" spans="2:13">
      <c r="B137" s="334">
        <f t="shared" si="7"/>
        <v>45978</v>
      </c>
      <c r="C137" s="497"/>
      <c r="D137" s="498"/>
      <c r="E137" s="498"/>
      <c r="F137" s="499"/>
      <c r="G137" s="500"/>
      <c r="H137" s="501"/>
      <c r="I137" s="496"/>
      <c r="J137" s="496"/>
      <c r="K137" s="496"/>
      <c r="L137" s="502"/>
      <c r="M137" s="335">
        <f t="shared" si="6"/>
        <v>24</v>
      </c>
    </row>
    <row r="138" spans="2:13">
      <c r="B138" s="334">
        <f t="shared" si="7"/>
        <v>45979</v>
      </c>
      <c r="C138" s="497"/>
      <c r="D138" s="498"/>
      <c r="E138" s="498"/>
      <c r="F138" s="499"/>
      <c r="G138" s="500"/>
      <c r="H138" s="501"/>
      <c r="I138" s="496"/>
      <c r="J138" s="496"/>
      <c r="K138" s="496"/>
      <c r="L138" s="502"/>
      <c r="M138" s="335">
        <f t="shared" si="6"/>
        <v>24</v>
      </c>
    </row>
    <row r="139" spans="2:13">
      <c r="B139" s="334">
        <f t="shared" si="7"/>
        <v>45980</v>
      </c>
      <c r="C139" s="497"/>
      <c r="D139" s="498"/>
      <c r="E139" s="498"/>
      <c r="F139" s="499"/>
      <c r="G139" s="500"/>
      <c r="H139" s="501"/>
      <c r="I139" s="496"/>
      <c r="J139" s="496"/>
      <c r="K139" s="496"/>
      <c r="L139" s="502"/>
      <c r="M139" s="335">
        <f t="shared" si="6"/>
        <v>24</v>
      </c>
    </row>
    <row r="140" spans="2:13">
      <c r="B140" s="334">
        <f t="shared" si="7"/>
        <v>45981</v>
      </c>
      <c r="C140" s="497"/>
      <c r="D140" s="498"/>
      <c r="E140" s="498"/>
      <c r="F140" s="499"/>
      <c r="G140" s="500"/>
      <c r="H140" s="501"/>
      <c r="I140" s="496"/>
      <c r="J140" s="496"/>
      <c r="K140" s="496"/>
      <c r="L140" s="502"/>
      <c r="M140" s="335">
        <f t="shared" si="6"/>
        <v>24</v>
      </c>
    </row>
    <row r="141" spans="2:13">
      <c r="B141" s="334">
        <f t="shared" si="7"/>
        <v>45982</v>
      </c>
      <c r="C141" s="497"/>
      <c r="D141" s="498"/>
      <c r="E141" s="498"/>
      <c r="F141" s="499"/>
      <c r="G141" s="500"/>
      <c r="H141" s="501"/>
      <c r="I141" s="496"/>
      <c r="J141" s="496"/>
      <c r="K141" s="496"/>
      <c r="L141" s="502"/>
      <c r="M141" s="335">
        <f t="shared" si="6"/>
        <v>24</v>
      </c>
    </row>
    <row r="142" spans="2:13">
      <c r="B142" s="334">
        <f t="shared" si="7"/>
        <v>45983</v>
      </c>
      <c r="C142" s="497"/>
      <c r="D142" s="498"/>
      <c r="E142" s="498"/>
      <c r="F142" s="499"/>
      <c r="G142" s="500"/>
      <c r="H142" s="501"/>
      <c r="I142" s="496"/>
      <c r="J142" s="496"/>
      <c r="K142" s="496"/>
      <c r="L142" s="502"/>
      <c r="M142" s="335">
        <f t="shared" si="6"/>
        <v>24</v>
      </c>
    </row>
    <row r="143" spans="2:13">
      <c r="B143" s="334">
        <f t="shared" si="7"/>
        <v>45984</v>
      </c>
      <c r="C143" s="497"/>
      <c r="D143" s="498"/>
      <c r="E143" s="498"/>
      <c r="F143" s="499"/>
      <c r="G143" s="500"/>
      <c r="H143" s="501"/>
      <c r="I143" s="496"/>
      <c r="J143" s="496"/>
      <c r="K143" s="496"/>
      <c r="L143" s="502"/>
      <c r="M143" s="335">
        <f t="shared" si="6"/>
        <v>24</v>
      </c>
    </row>
    <row r="144" spans="2:13">
      <c r="B144" s="334">
        <f t="shared" si="7"/>
        <v>45985</v>
      </c>
      <c r="C144" s="497"/>
      <c r="D144" s="498"/>
      <c r="E144" s="498"/>
      <c r="F144" s="499"/>
      <c r="G144" s="500"/>
      <c r="H144" s="501"/>
      <c r="I144" s="496"/>
      <c r="J144" s="496"/>
      <c r="K144" s="496"/>
      <c r="L144" s="502"/>
      <c r="M144" s="335">
        <f t="shared" si="6"/>
        <v>24</v>
      </c>
    </row>
    <row r="145" spans="2:13">
      <c r="B145" s="334">
        <f t="shared" si="7"/>
        <v>45986</v>
      </c>
      <c r="C145" s="497"/>
      <c r="D145" s="498"/>
      <c r="E145" s="498"/>
      <c r="F145" s="499"/>
      <c r="G145" s="500"/>
      <c r="H145" s="501"/>
      <c r="I145" s="496"/>
      <c r="J145" s="496"/>
      <c r="K145" s="496"/>
      <c r="L145" s="502"/>
      <c r="M145" s="335">
        <f t="shared" si="6"/>
        <v>24</v>
      </c>
    </row>
    <row r="146" spans="2:13">
      <c r="B146" s="334">
        <f t="shared" si="7"/>
        <v>45987</v>
      </c>
      <c r="C146" s="497"/>
      <c r="D146" s="498"/>
      <c r="E146" s="498"/>
      <c r="F146" s="499"/>
      <c r="G146" s="500"/>
      <c r="H146" s="501"/>
      <c r="I146" s="496"/>
      <c r="J146" s="496"/>
      <c r="K146" s="496"/>
      <c r="L146" s="502"/>
      <c r="M146" s="335">
        <f t="shared" si="6"/>
        <v>24</v>
      </c>
    </row>
    <row r="147" spans="2:13">
      <c r="B147" s="334">
        <f t="shared" si="7"/>
        <v>45988</v>
      </c>
      <c r="C147" s="497"/>
      <c r="D147" s="498"/>
      <c r="E147" s="498"/>
      <c r="F147" s="499"/>
      <c r="G147" s="500"/>
      <c r="H147" s="501"/>
      <c r="I147" s="496"/>
      <c r="J147" s="496"/>
      <c r="K147" s="496"/>
      <c r="L147" s="502"/>
      <c r="M147" s="335">
        <f t="shared" si="6"/>
        <v>24</v>
      </c>
    </row>
    <row r="148" spans="2:13">
      <c r="B148" s="334">
        <f t="shared" si="7"/>
        <v>45989</v>
      </c>
      <c r="C148" s="497"/>
      <c r="D148" s="498"/>
      <c r="E148" s="498"/>
      <c r="F148" s="499"/>
      <c r="G148" s="500"/>
      <c r="H148" s="501"/>
      <c r="I148" s="496"/>
      <c r="J148" s="496"/>
      <c r="K148" s="496"/>
      <c r="L148" s="502"/>
      <c r="M148" s="335">
        <f t="shared" si="6"/>
        <v>24</v>
      </c>
    </row>
    <row r="149" spans="2:13">
      <c r="B149" s="334">
        <f t="shared" si="7"/>
        <v>45990</v>
      </c>
      <c r="C149" s="497"/>
      <c r="D149" s="498"/>
      <c r="E149" s="498"/>
      <c r="F149" s="499"/>
      <c r="G149" s="500"/>
      <c r="H149" s="501"/>
      <c r="I149" s="496"/>
      <c r="J149" s="496"/>
      <c r="K149" s="496"/>
      <c r="L149" s="502"/>
      <c r="M149" s="335">
        <f t="shared" si="6"/>
        <v>24</v>
      </c>
    </row>
    <row r="150" spans="2:13">
      <c r="B150" s="334">
        <f t="shared" si="7"/>
        <v>45991</v>
      </c>
      <c r="C150" s="497"/>
      <c r="D150" s="498"/>
      <c r="E150" s="498"/>
      <c r="F150" s="499"/>
      <c r="G150" s="500"/>
      <c r="H150" s="501"/>
      <c r="I150" s="496"/>
      <c r="J150" s="496"/>
      <c r="K150" s="496"/>
      <c r="L150" s="502"/>
      <c r="M150" s="335">
        <f t="shared" si="6"/>
        <v>24</v>
      </c>
    </row>
    <row r="151" spans="2:13">
      <c r="B151" s="334">
        <f t="shared" si="7"/>
        <v>45992</v>
      </c>
      <c r="C151" s="497"/>
      <c r="D151" s="498"/>
      <c r="E151" s="498"/>
      <c r="F151" s="499"/>
      <c r="G151" s="500"/>
      <c r="H151" s="501"/>
      <c r="I151" s="496"/>
      <c r="J151" s="496"/>
      <c r="K151" s="496"/>
      <c r="L151" s="502"/>
      <c r="M151" s="335">
        <f t="shared" si="6"/>
        <v>24</v>
      </c>
    </row>
    <row r="152" spans="2:13">
      <c r="B152" s="334">
        <f t="shared" si="7"/>
        <v>45993</v>
      </c>
      <c r="C152" s="497"/>
      <c r="D152" s="498"/>
      <c r="E152" s="498"/>
      <c r="F152" s="499"/>
      <c r="G152" s="500"/>
      <c r="H152" s="501"/>
      <c r="I152" s="496"/>
      <c r="J152" s="496"/>
      <c r="K152" s="496"/>
      <c r="L152" s="502"/>
      <c r="M152" s="335">
        <f t="shared" si="6"/>
        <v>24</v>
      </c>
    </row>
    <row r="153" spans="2:13">
      <c r="B153" s="334">
        <f t="shared" si="7"/>
        <v>45994</v>
      </c>
      <c r="C153" s="497"/>
      <c r="D153" s="498"/>
      <c r="E153" s="498"/>
      <c r="F153" s="499"/>
      <c r="G153" s="500"/>
      <c r="H153" s="501"/>
      <c r="I153" s="496"/>
      <c r="J153" s="496"/>
      <c r="K153" s="496"/>
      <c r="L153" s="502"/>
      <c r="M153" s="335">
        <f t="shared" si="6"/>
        <v>24</v>
      </c>
    </row>
    <row r="154" spans="2:13">
      <c r="B154" s="334">
        <f t="shared" si="7"/>
        <v>45995</v>
      </c>
      <c r="C154" s="497"/>
      <c r="D154" s="498"/>
      <c r="E154" s="498"/>
      <c r="F154" s="499"/>
      <c r="G154" s="500"/>
      <c r="H154" s="501"/>
      <c r="I154" s="496"/>
      <c r="J154" s="496"/>
      <c r="K154" s="496"/>
      <c r="L154" s="502"/>
      <c r="M154" s="335">
        <f t="shared" si="6"/>
        <v>24</v>
      </c>
    </row>
    <row r="155" spans="2:13">
      <c r="B155" s="334">
        <f t="shared" si="7"/>
        <v>45996</v>
      </c>
      <c r="C155" s="497"/>
      <c r="D155" s="498"/>
      <c r="E155" s="498"/>
      <c r="F155" s="499"/>
      <c r="G155" s="500"/>
      <c r="H155" s="501"/>
      <c r="I155" s="496"/>
      <c r="J155" s="496"/>
      <c r="K155" s="496"/>
      <c r="L155" s="502"/>
      <c r="M155" s="335">
        <f t="shared" si="6"/>
        <v>24</v>
      </c>
    </row>
    <row r="156" spans="2:13">
      <c r="B156" s="334">
        <f t="shared" si="7"/>
        <v>45997</v>
      </c>
      <c r="C156" s="497"/>
      <c r="D156" s="498"/>
      <c r="E156" s="498"/>
      <c r="F156" s="499"/>
      <c r="G156" s="500"/>
      <c r="H156" s="501"/>
      <c r="I156" s="496"/>
      <c r="J156" s="496"/>
      <c r="K156" s="496"/>
      <c r="L156" s="502"/>
      <c r="M156" s="335">
        <f t="shared" si="6"/>
        <v>24</v>
      </c>
    </row>
    <row r="157" spans="2:13">
      <c r="B157" s="334">
        <f t="shared" si="7"/>
        <v>45998</v>
      </c>
      <c r="C157" s="497"/>
      <c r="D157" s="498"/>
      <c r="E157" s="498"/>
      <c r="F157" s="499"/>
      <c r="G157" s="500"/>
      <c r="H157" s="501"/>
      <c r="I157" s="496"/>
      <c r="J157" s="496"/>
      <c r="K157" s="496"/>
      <c r="L157" s="502"/>
      <c r="M157" s="335">
        <f t="shared" si="6"/>
        <v>24</v>
      </c>
    </row>
    <row r="158" spans="2:13">
      <c r="B158" s="334">
        <f t="shared" si="7"/>
        <v>45999</v>
      </c>
      <c r="C158" s="497"/>
      <c r="D158" s="498"/>
      <c r="E158" s="498"/>
      <c r="F158" s="499"/>
      <c r="G158" s="500"/>
      <c r="H158" s="501"/>
      <c r="I158" s="496"/>
      <c r="J158" s="496"/>
      <c r="K158" s="496"/>
      <c r="L158" s="502"/>
      <c r="M158" s="335">
        <f t="shared" si="6"/>
        <v>24</v>
      </c>
    </row>
    <row r="159" spans="2:13">
      <c r="B159" s="334">
        <f t="shared" si="7"/>
        <v>46000</v>
      </c>
      <c r="C159" s="497"/>
      <c r="D159" s="498"/>
      <c r="E159" s="498"/>
      <c r="F159" s="499"/>
      <c r="G159" s="500"/>
      <c r="H159" s="501"/>
      <c r="I159" s="496"/>
      <c r="J159" s="496"/>
      <c r="K159" s="496"/>
      <c r="L159" s="502"/>
      <c r="M159" s="335">
        <f t="shared" si="6"/>
        <v>24</v>
      </c>
    </row>
    <row r="160" spans="2:13">
      <c r="B160" s="334">
        <f t="shared" si="7"/>
        <v>46001</v>
      </c>
      <c r="C160" s="497"/>
      <c r="D160" s="498"/>
      <c r="E160" s="498"/>
      <c r="F160" s="499"/>
      <c r="G160" s="500"/>
      <c r="H160" s="501"/>
      <c r="I160" s="496"/>
      <c r="J160" s="496"/>
      <c r="K160" s="496"/>
      <c r="L160" s="502"/>
      <c r="M160" s="335">
        <f t="shared" si="6"/>
        <v>24</v>
      </c>
    </row>
    <row r="161" spans="2:13">
      <c r="B161" s="334">
        <f t="shared" si="7"/>
        <v>46002</v>
      </c>
      <c r="C161" s="497"/>
      <c r="D161" s="498"/>
      <c r="E161" s="498"/>
      <c r="F161" s="499"/>
      <c r="G161" s="500"/>
      <c r="H161" s="501"/>
      <c r="I161" s="496"/>
      <c r="J161" s="496"/>
      <c r="K161" s="496"/>
      <c r="L161" s="502"/>
      <c r="M161" s="335">
        <f t="shared" si="6"/>
        <v>24</v>
      </c>
    </row>
    <row r="162" spans="2:13">
      <c r="B162" s="334">
        <f t="shared" si="7"/>
        <v>46003</v>
      </c>
      <c r="C162" s="497"/>
      <c r="D162" s="498"/>
      <c r="E162" s="498"/>
      <c r="F162" s="499"/>
      <c r="G162" s="500"/>
      <c r="H162" s="501"/>
      <c r="I162" s="496"/>
      <c r="J162" s="496"/>
      <c r="K162" s="496"/>
      <c r="L162" s="502"/>
      <c r="M162" s="335">
        <f t="shared" si="6"/>
        <v>24</v>
      </c>
    </row>
    <row r="163" spans="2:13">
      <c r="B163" s="334">
        <f t="shared" si="7"/>
        <v>46004</v>
      </c>
      <c r="C163" s="497"/>
      <c r="D163" s="498"/>
      <c r="E163" s="498"/>
      <c r="F163" s="499"/>
      <c r="G163" s="500"/>
      <c r="H163" s="501"/>
      <c r="I163" s="496"/>
      <c r="J163" s="496"/>
      <c r="K163" s="496"/>
      <c r="L163" s="502"/>
      <c r="M163" s="335">
        <f t="shared" si="6"/>
        <v>24</v>
      </c>
    </row>
    <row r="164" spans="2:13">
      <c r="B164" s="334">
        <f t="shared" si="7"/>
        <v>46005</v>
      </c>
      <c r="C164" s="497"/>
      <c r="D164" s="498"/>
      <c r="E164" s="498"/>
      <c r="F164" s="499"/>
      <c r="G164" s="500"/>
      <c r="H164" s="501"/>
      <c r="I164" s="496"/>
      <c r="J164" s="496"/>
      <c r="K164" s="496"/>
      <c r="L164" s="502"/>
      <c r="M164" s="335">
        <f t="shared" si="6"/>
        <v>24</v>
      </c>
    </row>
    <row r="165" spans="2:13">
      <c r="B165" s="334">
        <f t="shared" si="7"/>
        <v>46006</v>
      </c>
      <c r="C165" s="497"/>
      <c r="D165" s="498"/>
      <c r="E165" s="498"/>
      <c r="F165" s="499"/>
      <c r="G165" s="500"/>
      <c r="H165" s="501"/>
      <c r="I165" s="496"/>
      <c r="J165" s="496"/>
      <c r="K165" s="496"/>
      <c r="L165" s="502"/>
      <c r="M165" s="335">
        <f t="shared" si="6"/>
        <v>24</v>
      </c>
    </row>
    <row r="166" spans="2:13">
      <c r="B166" s="334">
        <f t="shared" si="7"/>
        <v>46007</v>
      </c>
      <c r="C166" s="497"/>
      <c r="D166" s="498"/>
      <c r="E166" s="498"/>
      <c r="F166" s="499"/>
      <c r="G166" s="500"/>
      <c r="H166" s="501"/>
      <c r="I166" s="496"/>
      <c r="J166" s="496"/>
      <c r="K166" s="496"/>
      <c r="L166" s="502"/>
      <c r="M166" s="335">
        <f t="shared" si="6"/>
        <v>24</v>
      </c>
    </row>
    <row r="167" spans="2:13">
      <c r="B167" s="334">
        <f t="shared" si="7"/>
        <v>46008</v>
      </c>
      <c r="C167" s="497"/>
      <c r="D167" s="498"/>
      <c r="E167" s="498"/>
      <c r="F167" s="499"/>
      <c r="G167" s="500"/>
      <c r="H167" s="501"/>
      <c r="I167" s="496"/>
      <c r="J167" s="496"/>
      <c r="K167" s="496"/>
      <c r="L167" s="502"/>
      <c r="M167" s="335">
        <f t="shared" si="6"/>
        <v>24</v>
      </c>
    </row>
    <row r="168" spans="2:13">
      <c r="B168" s="334">
        <f t="shared" si="7"/>
        <v>46009</v>
      </c>
      <c r="C168" s="497"/>
      <c r="D168" s="498"/>
      <c r="E168" s="498"/>
      <c r="F168" s="499"/>
      <c r="G168" s="500"/>
      <c r="H168" s="501"/>
      <c r="I168" s="496"/>
      <c r="J168" s="496"/>
      <c r="K168" s="496"/>
      <c r="L168" s="502"/>
      <c r="M168" s="335">
        <f t="shared" si="6"/>
        <v>24</v>
      </c>
    </row>
    <row r="169" spans="2:13">
      <c r="B169" s="334">
        <f t="shared" si="7"/>
        <v>46010</v>
      </c>
      <c r="C169" s="497"/>
      <c r="D169" s="498"/>
      <c r="E169" s="498"/>
      <c r="F169" s="499"/>
      <c r="G169" s="500"/>
      <c r="H169" s="501"/>
      <c r="I169" s="496"/>
      <c r="J169" s="496"/>
      <c r="K169" s="496"/>
      <c r="L169" s="502"/>
      <c r="M169" s="335">
        <f t="shared" si="6"/>
        <v>24</v>
      </c>
    </row>
    <row r="170" spans="2:13">
      <c r="B170" s="334">
        <f t="shared" si="7"/>
        <v>46011</v>
      </c>
      <c r="C170" s="497"/>
      <c r="D170" s="498"/>
      <c r="E170" s="498"/>
      <c r="F170" s="499"/>
      <c r="G170" s="500"/>
      <c r="H170" s="501"/>
      <c r="I170" s="496"/>
      <c r="J170" s="496"/>
      <c r="K170" s="496"/>
      <c r="L170" s="502"/>
      <c r="M170" s="335">
        <f t="shared" si="6"/>
        <v>24</v>
      </c>
    </row>
    <row r="171" spans="2:13">
      <c r="B171" s="334">
        <f t="shared" si="7"/>
        <v>46012</v>
      </c>
      <c r="C171" s="497"/>
      <c r="D171" s="498"/>
      <c r="E171" s="498"/>
      <c r="F171" s="499"/>
      <c r="G171" s="500"/>
      <c r="H171" s="501"/>
      <c r="I171" s="496"/>
      <c r="J171" s="496"/>
      <c r="K171" s="496"/>
      <c r="L171" s="502"/>
      <c r="M171" s="335">
        <f t="shared" si="6"/>
        <v>24</v>
      </c>
    </row>
    <row r="172" spans="2:13">
      <c r="B172" s="334">
        <f t="shared" si="7"/>
        <v>46013</v>
      </c>
      <c r="C172" s="497"/>
      <c r="D172" s="498"/>
      <c r="E172" s="498"/>
      <c r="F172" s="499"/>
      <c r="G172" s="500"/>
      <c r="H172" s="501"/>
      <c r="I172" s="496"/>
      <c r="J172" s="496"/>
      <c r="K172" s="496"/>
      <c r="L172" s="502"/>
      <c r="M172" s="335">
        <f t="shared" si="6"/>
        <v>24</v>
      </c>
    </row>
    <row r="173" spans="2:13">
      <c r="B173" s="334">
        <f t="shared" si="7"/>
        <v>46014</v>
      </c>
      <c r="C173" s="497"/>
      <c r="D173" s="498"/>
      <c r="E173" s="498"/>
      <c r="F173" s="499"/>
      <c r="G173" s="500"/>
      <c r="H173" s="501"/>
      <c r="I173" s="496"/>
      <c r="J173" s="496"/>
      <c r="K173" s="496"/>
      <c r="L173" s="502"/>
      <c r="M173" s="335">
        <f t="shared" si="6"/>
        <v>24</v>
      </c>
    </row>
    <row r="174" spans="2:13">
      <c r="B174" s="334">
        <f t="shared" si="7"/>
        <v>46015</v>
      </c>
      <c r="C174" s="497"/>
      <c r="D174" s="498"/>
      <c r="E174" s="498"/>
      <c r="F174" s="499"/>
      <c r="G174" s="500"/>
      <c r="H174" s="501"/>
      <c r="I174" s="496"/>
      <c r="J174" s="496"/>
      <c r="K174" s="496"/>
      <c r="L174" s="502"/>
      <c r="M174" s="335">
        <f t="shared" si="6"/>
        <v>24</v>
      </c>
    </row>
    <row r="175" spans="2:13">
      <c r="B175" s="334">
        <f t="shared" si="7"/>
        <v>46016</v>
      </c>
      <c r="C175" s="497"/>
      <c r="D175" s="498"/>
      <c r="E175" s="498"/>
      <c r="F175" s="499"/>
      <c r="G175" s="500"/>
      <c r="H175" s="501"/>
      <c r="I175" s="496"/>
      <c r="J175" s="496"/>
      <c r="K175" s="496"/>
      <c r="L175" s="502"/>
      <c r="M175" s="335">
        <f t="shared" si="6"/>
        <v>24</v>
      </c>
    </row>
    <row r="176" spans="2:13">
      <c r="B176" s="334">
        <f t="shared" si="7"/>
        <v>46017</v>
      </c>
      <c r="C176" s="497"/>
      <c r="D176" s="498"/>
      <c r="E176" s="498"/>
      <c r="F176" s="499"/>
      <c r="G176" s="500"/>
      <c r="H176" s="501"/>
      <c r="I176" s="496"/>
      <c r="J176" s="496"/>
      <c r="K176" s="496"/>
      <c r="L176" s="502"/>
      <c r="M176" s="335">
        <f t="shared" si="6"/>
        <v>24</v>
      </c>
    </row>
    <row r="177" spans="2:13">
      <c r="B177" s="334">
        <f t="shared" si="7"/>
        <v>46018</v>
      </c>
      <c r="C177" s="497"/>
      <c r="D177" s="498"/>
      <c r="E177" s="498"/>
      <c r="F177" s="499"/>
      <c r="G177" s="500"/>
      <c r="H177" s="501"/>
      <c r="I177" s="496"/>
      <c r="J177" s="496"/>
      <c r="K177" s="496"/>
      <c r="L177" s="502"/>
      <c r="M177" s="335">
        <f t="shared" si="6"/>
        <v>24</v>
      </c>
    </row>
    <row r="178" spans="2:13">
      <c r="B178" s="334">
        <f t="shared" si="7"/>
        <v>46019</v>
      </c>
      <c r="C178" s="497"/>
      <c r="D178" s="498"/>
      <c r="E178" s="498"/>
      <c r="F178" s="499"/>
      <c r="G178" s="500"/>
      <c r="H178" s="501"/>
      <c r="I178" s="496"/>
      <c r="J178" s="496"/>
      <c r="K178" s="496"/>
      <c r="L178" s="502"/>
      <c r="M178" s="335">
        <f t="shared" si="6"/>
        <v>24</v>
      </c>
    </row>
    <row r="179" spans="2:13">
      <c r="B179" s="334">
        <f t="shared" si="7"/>
        <v>46020</v>
      </c>
      <c r="C179" s="497"/>
      <c r="D179" s="498"/>
      <c r="E179" s="498"/>
      <c r="F179" s="499"/>
      <c r="G179" s="500"/>
      <c r="H179" s="501"/>
      <c r="I179" s="496"/>
      <c r="J179" s="496"/>
      <c r="K179" s="496"/>
      <c r="L179" s="502"/>
      <c r="M179" s="335">
        <f t="shared" si="6"/>
        <v>24</v>
      </c>
    </row>
    <row r="180" spans="2:13">
      <c r="B180" s="334">
        <f t="shared" si="7"/>
        <v>46021</v>
      </c>
      <c r="C180" s="497"/>
      <c r="D180" s="498"/>
      <c r="E180" s="498"/>
      <c r="F180" s="499"/>
      <c r="G180" s="500"/>
      <c r="H180" s="501"/>
      <c r="I180" s="496"/>
      <c r="J180" s="496"/>
      <c r="K180" s="496"/>
      <c r="L180" s="502"/>
      <c r="M180" s="335">
        <f t="shared" si="6"/>
        <v>24</v>
      </c>
    </row>
    <row r="181" spans="2:13">
      <c r="B181" s="334">
        <f t="shared" si="7"/>
        <v>46022</v>
      </c>
      <c r="C181" s="497"/>
      <c r="D181" s="498"/>
      <c r="E181" s="498"/>
      <c r="F181" s="499"/>
      <c r="G181" s="500"/>
      <c r="H181" s="501"/>
      <c r="I181" s="496"/>
      <c r="J181" s="496"/>
      <c r="K181" s="496"/>
      <c r="L181" s="502"/>
      <c r="M181" s="335">
        <f t="shared" si="6"/>
        <v>24</v>
      </c>
    </row>
    <row r="182" spans="2:13">
      <c r="B182" s="334">
        <f t="shared" si="7"/>
        <v>46023</v>
      </c>
      <c r="C182" s="497"/>
      <c r="D182" s="498"/>
      <c r="E182" s="498"/>
      <c r="F182" s="499"/>
      <c r="G182" s="500"/>
      <c r="H182" s="501"/>
      <c r="I182" s="496"/>
      <c r="J182" s="496"/>
      <c r="K182" s="496"/>
      <c r="L182" s="502"/>
      <c r="M182" s="335">
        <f t="shared" si="6"/>
        <v>24</v>
      </c>
    </row>
    <row r="183" spans="2:13">
      <c r="B183" s="334">
        <f t="shared" si="7"/>
        <v>46024</v>
      </c>
      <c r="C183" s="497"/>
      <c r="D183" s="498"/>
      <c r="E183" s="498"/>
      <c r="F183" s="499"/>
      <c r="G183" s="500"/>
      <c r="H183" s="501"/>
      <c r="I183" s="496"/>
      <c r="J183" s="496"/>
      <c r="K183" s="496"/>
      <c r="L183" s="502"/>
      <c r="M183" s="335">
        <f t="shared" si="6"/>
        <v>24</v>
      </c>
    </row>
    <row r="184" spans="2:13">
      <c r="B184" s="334">
        <f t="shared" si="7"/>
        <v>46025</v>
      </c>
      <c r="C184" s="497"/>
      <c r="D184" s="498"/>
      <c r="E184" s="498"/>
      <c r="F184" s="499"/>
      <c r="G184" s="500"/>
      <c r="H184" s="501"/>
      <c r="I184" s="496"/>
      <c r="J184" s="496"/>
      <c r="K184" s="496"/>
      <c r="L184" s="502"/>
      <c r="M184" s="335">
        <f t="shared" si="6"/>
        <v>24</v>
      </c>
    </row>
    <row r="185" spans="2:13">
      <c r="B185" s="334">
        <f t="shared" si="7"/>
        <v>46026</v>
      </c>
      <c r="C185" s="497"/>
      <c r="D185" s="498"/>
      <c r="E185" s="498"/>
      <c r="F185" s="499"/>
      <c r="G185" s="500"/>
      <c r="H185" s="501"/>
      <c r="I185" s="496"/>
      <c r="J185" s="496"/>
      <c r="K185" s="496"/>
      <c r="L185" s="502"/>
      <c r="M185" s="335">
        <f t="shared" si="6"/>
        <v>24</v>
      </c>
    </row>
    <row r="186" spans="2:13">
      <c r="B186" s="334">
        <f t="shared" si="7"/>
        <v>46027</v>
      </c>
      <c r="C186" s="497"/>
      <c r="D186" s="498"/>
      <c r="E186" s="498"/>
      <c r="F186" s="499"/>
      <c r="G186" s="500"/>
      <c r="H186" s="501"/>
      <c r="I186" s="496"/>
      <c r="J186" s="496"/>
      <c r="K186" s="496"/>
      <c r="L186" s="502"/>
      <c r="M186" s="335">
        <f t="shared" si="6"/>
        <v>24</v>
      </c>
    </row>
    <row r="187" spans="2:13">
      <c r="B187" s="334">
        <f t="shared" si="7"/>
        <v>46028</v>
      </c>
      <c r="C187" s="497"/>
      <c r="D187" s="498"/>
      <c r="E187" s="498"/>
      <c r="F187" s="499"/>
      <c r="G187" s="500"/>
      <c r="H187" s="501"/>
      <c r="I187" s="496"/>
      <c r="J187" s="496"/>
      <c r="K187" s="496"/>
      <c r="L187" s="502"/>
      <c r="M187" s="335">
        <f t="shared" si="6"/>
        <v>24</v>
      </c>
    </row>
    <row r="188" spans="2:13">
      <c r="B188" s="334">
        <f t="shared" si="7"/>
        <v>46029</v>
      </c>
      <c r="C188" s="497"/>
      <c r="D188" s="498"/>
      <c r="E188" s="498"/>
      <c r="F188" s="499"/>
      <c r="G188" s="500"/>
      <c r="H188" s="501"/>
      <c r="I188" s="496"/>
      <c r="J188" s="496"/>
      <c r="K188" s="496"/>
      <c r="L188" s="502"/>
      <c r="M188" s="335">
        <f t="shared" ref="M188:M251" si="8">24+IF(AND(MONTH(B188)=3,WEEKDAY(B188,2)=7,DAY(B188)&gt;=25),-1,0)+IF(AND(MONTH(B188)=10,WEEKDAY(B188,2)=7,DAY(B188)&gt;=25),1,0)</f>
        <v>24</v>
      </c>
    </row>
    <row r="189" spans="2:13">
      <c r="B189" s="334">
        <f t="shared" si="7"/>
        <v>46030</v>
      </c>
      <c r="C189" s="497"/>
      <c r="D189" s="498"/>
      <c r="E189" s="498"/>
      <c r="F189" s="499"/>
      <c r="G189" s="500"/>
      <c r="H189" s="501"/>
      <c r="I189" s="496"/>
      <c r="J189" s="496"/>
      <c r="K189" s="496"/>
      <c r="L189" s="502"/>
      <c r="M189" s="335">
        <f t="shared" si="8"/>
        <v>24</v>
      </c>
    </row>
    <row r="190" spans="2:13">
      <c r="B190" s="334">
        <f t="shared" ref="B190:B253" si="9">B189+1</f>
        <v>46031</v>
      </c>
      <c r="C190" s="497"/>
      <c r="D190" s="498"/>
      <c r="E190" s="498"/>
      <c r="F190" s="499"/>
      <c r="G190" s="500"/>
      <c r="H190" s="501"/>
      <c r="I190" s="496"/>
      <c r="J190" s="496"/>
      <c r="K190" s="496"/>
      <c r="L190" s="502"/>
      <c r="M190" s="335">
        <f t="shared" si="8"/>
        <v>24</v>
      </c>
    </row>
    <row r="191" spans="2:13">
      <c r="B191" s="334">
        <f t="shared" si="9"/>
        <v>46032</v>
      </c>
      <c r="C191" s="497"/>
      <c r="D191" s="498"/>
      <c r="E191" s="498"/>
      <c r="F191" s="499"/>
      <c r="G191" s="500"/>
      <c r="H191" s="501"/>
      <c r="I191" s="496"/>
      <c r="J191" s="496"/>
      <c r="K191" s="496"/>
      <c r="L191" s="502"/>
      <c r="M191" s="335">
        <f t="shared" si="8"/>
        <v>24</v>
      </c>
    </row>
    <row r="192" spans="2:13">
      <c r="B192" s="334">
        <f t="shared" si="9"/>
        <v>46033</v>
      </c>
      <c r="C192" s="497"/>
      <c r="D192" s="498"/>
      <c r="E192" s="498"/>
      <c r="F192" s="499"/>
      <c r="G192" s="500"/>
      <c r="H192" s="501"/>
      <c r="I192" s="496"/>
      <c r="J192" s="496"/>
      <c r="K192" s="496"/>
      <c r="L192" s="502"/>
      <c r="M192" s="335">
        <f t="shared" si="8"/>
        <v>24</v>
      </c>
    </row>
    <row r="193" spans="2:13">
      <c r="B193" s="334">
        <f t="shared" si="9"/>
        <v>46034</v>
      </c>
      <c r="C193" s="497"/>
      <c r="D193" s="498"/>
      <c r="E193" s="498"/>
      <c r="F193" s="499"/>
      <c r="G193" s="500"/>
      <c r="H193" s="501"/>
      <c r="I193" s="496"/>
      <c r="J193" s="496"/>
      <c r="K193" s="496"/>
      <c r="L193" s="502"/>
      <c r="M193" s="335">
        <f t="shared" si="8"/>
        <v>24</v>
      </c>
    </row>
    <row r="194" spans="2:13">
      <c r="B194" s="334">
        <f t="shared" si="9"/>
        <v>46035</v>
      </c>
      <c r="C194" s="497"/>
      <c r="D194" s="498"/>
      <c r="E194" s="498"/>
      <c r="F194" s="499"/>
      <c r="G194" s="500"/>
      <c r="H194" s="501"/>
      <c r="I194" s="496"/>
      <c r="J194" s="496"/>
      <c r="K194" s="496"/>
      <c r="L194" s="502"/>
      <c r="M194" s="335">
        <f t="shared" si="8"/>
        <v>24</v>
      </c>
    </row>
    <row r="195" spans="2:13">
      <c r="B195" s="334">
        <f t="shared" si="9"/>
        <v>46036</v>
      </c>
      <c r="C195" s="497"/>
      <c r="D195" s="498"/>
      <c r="E195" s="498"/>
      <c r="F195" s="499"/>
      <c r="G195" s="500"/>
      <c r="H195" s="501"/>
      <c r="I195" s="496"/>
      <c r="J195" s="496"/>
      <c r="K195" s="496"/>
      <c r="L195" s="502"/>
      <c r="M195" s="335">
        <f t="shared" si="8"/>
        <v>24</v>
      </c>
    </row>
    <row r="196" spans="2:13">
      <c r="B196" s="334">
        <f t="shared" si="9"/>
        <v>46037</v>
      </c>
      <c r="C196" s="497"/>
      <c r="D196" s="498"/>
      <c r="E196" s="498"/>
      <c r="F196" s="499"/>
      <c r="G196" s="500"/>
      <c r="H196" s="501"/>
      <c r="I196" s="496"/>
      <c r="J196" s="496"/>
      <c r="K196" s="496"/>
      <c r="L196" s="502"/>
      <c r="M196" s="335">
        <f t="shared" si="8"/>
        <v>24</v>
      </c>
    </row>
    <row r="197" spans="2:13">
      <c r="B197" s="334">
        <f t="shared" si="9"/>
        <v>46038</v>
      </c>
      <c r="C197" s="497"/>
      <c r="D197" s="498"/>
      <c r="E197" s="498"/>
      <c r="F197" s="499"/>
      <c r="G197" s="500"/>
      <c r="H197" s="501"/>
      <c r="I197" s="496"/>
      <c r="J197" s="496"/>
      <c r="K197" s="496"/>
      <c r="L197" s="502"/>
      <c r="M197" s="335">
        <f t="shared" si="8"/>
        <v>24</v>
      </c>
    </row>
    <row r="198" spans="2:13">
      <c r="B198" s="334">
        <f t="shared" si="9"/>
        <v>46039</v>
      </c>
      <c r="C198" s="497"/>
      <c r="D198" s="498"/>
      <c r="E198" s="498"/>
      <c r="F198" s="499"/>
      <c r="G198" s="500"/>
      <c r="H198" s="501"/>
      <c r="I198" s="496"/>
      <c r="J198" s="496"/>
      <c r="K198" s="496"/>
      <c r="L198" s="502"/>
      <c r="M198" s="335">
        <f t="shared" si="8"/>
        <v>24</v>
      </c>
    </row>
    <row r="199" spans="2:13">
      <c r="B199" s="334">
        <f t="shared" si="9"/>
        <v>46040</v>
      </c>
      <c r="C199" s="497"/>
      <c r="D199" s="498"/>
      <c r="E199" s="498"/>
      <c r="F199" s="499"/>
      <c r="G199" s="500"/>
      <c r="H199" s="501"/>
      <c r="I199" s="496"/>
      <c r="J199" s="496"/>
      <c r="K199" s="496"/>
      <c r="L199" s="502"/>
      <c r="M199" s="335">
        <f t="shared" si="8"/>
        <v>24</v>
      </c>
    </row>
    <row r="200" spans="2:13">
      <c r="B200" s="334">
        <f t="shared" si="9"/>
        <v>46041</v>
      </c>
      <c r="C200" s="497"/>
      <c r="D200" s="498"/>
      <c r="E200" s="498"/>
      <c r="F200" s="499"/>
      <c r="G200" s="500"/>
      <c r="H200" s="501"/>
      <c r="I200" s="496"/>
      <c r="J200" s="496"/>
      <c r="K200" s="496"/>
      <c r="L200" s="502"/>
      <c r="M200" s="335">
        <f t="shared" si="8"/>
        <v>24</v>
      </c>
    </row>
    <row r="201" spans="2:13">
      <c r="B201" s="334">
        <f t="shared" si="9"/>
        <v>46042</v>
      </c>
      <c r="C201" s="497"/>
      <c r="D201" s="498"/>
      <c r="E201" s="498"/>
      <c r="F201" s="499"/>
      <c r="G201" s="500"/>
      <c r="H201" s="501"/>
      <c r="I201" s="496"/>
      <c r="J201" s="496"/>
      <c r="K201" s="496"/>
      <c r="L201" s="502"/>
      <c r="M201" s="335">
        <f t="shared" si="8"/>
        <v>24</v>
      </c>
    </row>
    <row r="202" spans="2:13">
      <c r="B202" s="334">
        <f t="shared" si="9"/>
        <v>46043</v>
      </c>
      <c r="C202" s="497"/>
      <c r="D202" s="498"/>
      <c r="E202" s="498"/>
      <c r="F202" s="499"/>
      <c r="G202" s="500"/>
      <c r="H202" s="501"/>
      <c r="I202" s="496"/>
      <c r="J202" s="496"/>
      <c r="K202" s="496"/>
      <c r="L202" s="502"/>
      <c r="M202" s="335">
        <f t="shared" si="8"/>
        <v>24</v>
      </c>
    </row>
    <row r="203" spans="2:13">
      <c r="B203" s="334">
        <f t="shared" si="9"/>
        <v>46044</v>
      </c>
      <c r="C203" s="497"/>
      <c r="D203" s="498"/>
      <c r="E203" s="498"/>
      <c r="F203" s="499"/>
      <c r="G203" s="500"/>
      <c r="H203" s="501"/>
      <c r="I203" s="496"/>
      <c r="J203" s="496"/>
      <c r="K203" s="496"/>
      <c r="L203" s="502"/>
      <c r="M203" s="335">
        <f t="shared" si="8"/>
        <v>24</v>
      </c>
    </row>
    <row r="204" spans="2:13">
      <c r="B204" s="334">
        <f t="shared" si="9"/>
        <v>46045</v>
      </c>
      <c r="C204" s="497"/>
      <c r="D204" s="498"/>
      <c r="E204" s="498"/>
      <c r="F204" s="499"/>
      <c r="G204" s="500"/>
      <c r="H204" s="501"/>
      <c r="I204" s="496"/>
      <c r="J204" s="496"/>
      <c r="K204" s="496"/>
      <c r="L204" s="502"/>
      <c r="M204" s="335">
        <f t="shared" si="8"/>
        <v>24</v>
      </c>
    </row>
    <row r="205" spans="2:13">
      <c r="B205" s="334">
        <f t="shared" si="9"/>
        <v>46046</v>
      </c>
      <c r="C205" s="497"/>
      <c r="D205" s="498"/>
      <c r="E205" s="498"/>
      <c r="F205" s="499"/>
      <c r="G205" s="500"/>
      <c r="H205" s="501"/>
      <c r="I205" s="496"/>
      <c r="J205" s="496"/>
      <c r="K205" s="496"/>
      <c r="L205" s="502"/>
      <c r="M205" s="335">
        <f t="shared" si="8"/>
        <v>24</v>
      </c>
    </row>
    <row r="206" spans="2:13">
      <c r="B206" s="334">
        <f t="shared" si="9"/>
        <v>46047</v>
      </c>
      <c r="C206" s="497"/>
      <c r="D206" s="498"/>
      <c r="E206" s="498"/>
      <c r="F206" s="499"/>
      <c r="G206" s="500"/>
      <c r="H206" s="501"/>
      <c r="I206" s="496"/>
      <c r="J206" s="496"/>
      <c r="K206" s="496"/>
      <c r="L206" s="502"/>
      <c r="M206" s="335">
        <f t="shared" si="8"/>
        <v>24</v>
      </c>
    </row>
    <row r="207" spans="2:13">
      <c r="B207" s="334">
        <f t="shared" si="9"/>
        <v>46048</v>
      </c>
      <c r="C207" s="497"/>
      <c r="D207" s="498"/>
      <c r="E207" s="498"/>
      <c r="F207" s="499"/>
      <c r="G207" s="500"/>
      <c r="H207" s="501"/>
      <c r="I207" s="496"/>
      <c r="J207" s="496"/>
      <c r="K207" s="496"/>
      <c r="L207" s="502"/>
      <c r="M207" s="335">
        <f t="shared" si="8"/>
        <v>24</v>
      </c>
    </row>
    <row r="208" spans="2:13">
      <c r="B208" s="334">
        <f t="shared" si="9"/>
        <v>46049</v>
      </c>
      <c r="C208" s="497"/>
      <c r="D208" s="498"/>
      <c r="E208" s="498"/>
      <c r="F208" s="499"/>
      <c r="G208" s="500"/>
      <c r="H208" s="501"/>
      <c r="I208" s="496"/>
      <c r="J208" s="496"/>
      <c r="K208" s="496"/>
      <c r="L208" s="502"/>
      <c r="M208" s="335">
        <f t="shared" si="8"/>
        <v>24</v>
      </c>
    </row>
    <row r="209" spans="2:13">
      <c r="B209" s="334">
        <f t="shared" si="9"/>
        <v>46050</v>
      </c>
      <c r="C209" s="497"/>
      <c r="D209" s="498"/>
      <c r="E209" s="498"/>
      <c r="F209" s="499"/>
      <c r="G209" s="500"/>
      <c r="H209" s="501"/>
      <c r="I209" s="496"/>
      <c r="J209" s="496"/>
      <c r="K209" s="496"/>
      <c r="L209" s="502"/>
      <c r="M209" s="335">
        <f t="shared" si="8"/>
        <v>24</v>
      </c>
    </row>
    <row r="210" spans="2:13">
      <c r="B210" s="334">
        <f t="shared" si="9"/>
        <v>46051</v>
      </c>
      <c r="C210" s="497"/>
      <c r="D210" s="498"/>
      <c r="E210" s="498"/>
      <c r="F210" s="499"/>
      <c r="G210" s="500"/>
      <c r="H210" s="501"/>
      <c r="I210" s="496"/>
      <c r="J210" s="496"/>
      <c r="K210" s="496"/>
      <c r="L210" s="502"/>
      <c r="M210" s="335">
        <f t="shared" si="8"/>
        <v>24</v>
      </c>
    </row>
    <row r="211" spans="2:13">
      <c r="B211" s="334">
        <f t="shared" si="9"/>
        <v>46052</v>
      </c>
      <c r="C211" s="497"/>
      <c r="D211" s="498"/>
      <c r="E211" s="498"/>
      <c r="F211" s="499"/>
      <c r="G211" s="500"/>
      <c r="H211" s="501"/>
      <c r="I211" s="496"/>
      <c r="J211" s="496"/>
      <c r="K211" s="496"/>
      <c r="L211" s="502"/>
      <c r="M211" s="335">
        <f t="shared" si="8"/>
        <v>24</v>
      </c>
    </row>
    <row r="212" spans="2:13">
      <c r="B212" s="334">
        <f t="shared" si="9"/>
        <v>46053</v>
      </c>
      <c r="C212" s="497"/>
      <c r="D212" s="498"/>
      <c r="E212" s="498"/>
      <c r="F212" s="499"/>
      <c r="G212" s="500"/>
      <c r="H212" s="501"/>
      <c r="I212" s="496"/>
      <c r="J212" s="496"/>
      <c r="K212" s="496"/>
      <c r="L212" s="502"/>
      <c r="M212" s="335">
        <f t="shared" si="8"/>
        <v>24</v>
      </c>
    </row>
    <row r="213" spans="2:13">
      <c r="B213" s="334">
        <f t="shared" si="9"/>
        <v>46054</v>
      </c>
      <c r="C213" s="497"/>
      <c r="D213" s="498"/>
      <c r="E213" s="498"/>
      <c r="F213" s="499"/>
      <c r="G213" s="500"/>
      <c r="H213" s="501"/>
      <c r="I213" s="496"/>
      <c r="J213" s="496"/>
      <c r="K213" s="496"/>
      <c r="L213" s="502"/>
      <c r="M213" s="335">
        <f t="shared" si="8"/>
        <v>24</v>
      </c>
    </row>
    <row r="214" spans="2:13">
      <c r="B214" s="334">
        <f t="shared" si="9"/>
        <v>46055</v>
      </c>
      <c r="C214" s="497"/>
      <c r="D214" s="498"/>
      <c r="E214" s="498"/>
      <c r="F214" s="499"/>
      <c r="G214" s="500"/>
      <c r="H214" s="501"/>
      <c r="I214" s="496"/>
      <c r="J214" s="496"/>
      <c r="K214" s="496"/>
      <c r="L214" s="502"/>
      <c r="M214" s="335">
        <f t="shared" si="8"/>
        <v>24</v>
      </c>
    </row>
    <row r="215" spans="2:13">
      <c r="B215" s="334">
        <f t="shared" si="9"/>
        <v>46056</v>
      </c>
      <c r="C215" s="497"/>
      <c r="D215" s="498"/>
      <c r="E215" s="498"/>
      <c r="F215" s="499"/>
      <c r="G215" s="500"/>
      <c r="H215" s="501"/>
      <c r="I215" s="496"/>
      <c r="J215" s="496"/>
      <c r="K215" s="496"/>
      <c r="L215" s="502"/>
      <c r="M215" s="335">
        <f t="shared" si="8"/>
        <v>24</v>
      </c>
    </row>
    <row r="216" spans="2:13">
      <c r="B216" s="334">
        <f t="shared" si="9"/>
        <v>46057</v>
      </c>
      <c r="C216" s="497"/>
      <c r="D216" s="498"/>
      <c r="E216" s="498"/>
      <c r="F216" s="499"/>
      <c r="G216" s="500"/>
      <c r="H216" s="501"/>
      <c r="I216" s="496"/>
      <c r="J216" s="496"/>
      <c r="K216" s="496"/>
      <c r="L216" s="502"/>
      <c r="M216" s="335">
        <f t="shared" si="8"/>
        <v>24</v>
      </c>
    </row>
    <row r="217" spans="2:13">
      <c r="B217" s="334">
        <f t="shared" si="9"/>
        <v>46058</v>
      </c>
      <c r="C217" s="497"/>
      <c r="D217" s="498"/>
      <c r="E217" s="498"/>
      <c r="F217" s="499"/>
      <c r="G217" s="500"/>
      <c r="H217" s="501"/>
      <c r="I217" s="496"/>
      <c r="J217" s="496"/>
      <c r="K217" s="496"/>
      <c r="L217" s="502"/>
      <c r="M217" s="335">
        <f t="shared" si="8"/>
        <v>24</v>
      </c>
    </row>
    <row r="218" spans="2:13">
      <c r="B218" s="334">
        <f t="shared" si="9"/>
        <v>46059</v>
      </c>
      <c r="C218" s="497"/>
      <c r="D218" s="498"/>
      <c r="E218" s="498"/>
      <c r="F218" s="499"/>
      <c r="G218" s="500"/>
      <c r="H218" s="501"/>
      <c r="I218" s="496"/>
      <c r="J218" s="496"/>
      <c r="K218" s="496"/>
      <c r="L218" s="502"/>
      <c r="M218" s="335">
        <f t="shared" si="8"/>
        <v>24</v>
      </c>
    </row>
    <row r="219" spans="2:13">
      <c r="B219" s="334">
        <f t="shared" si="9"/>
        <v>46060</v>
      </c>
      <c r="C219" s="497"/>
      <c r="D219" s="498"/>
      <c r="E219" s="498"/>
      <c r="F219" s="499"/>
      <c r="G219" s="500"/>
      <c r="H219" s="501"/>
      <c r="I219" s="496"/>
      <c r="J219" s="496"/>
      <c r="K219" s="496"/>
      <c r="L219" s="502"/>
      <c r="M219" s="335">
        <f t="shared" si="8"/>
        <v>24</v>
      </c>
    </row>
    <row r="220" spans="2:13">
      <c r="B220" s="334">
        <f t="shared" si="9"/>
        <v>46061</v>
      </c>
      <c r="C220" s="497"/>
      <c r="D220" s="498"/>
      <c r="E220" s="498"/>
      <c r="F220" s="499"/>
      <c r="G220" s="500"/>
      <c r="H220" s="501"/>
      <c r="I220" s="496"/>
      <c r="J220" s="496"/>
      <c r="K220" s="496"/>
      <c r="L220" s="502"/>
      <c r="M220" s="335">
        <f t="shared" si="8"/>
        <v>24</v>
      </c>
    </row>
    <row r="221" spans="2:13">
      <c r="B221" s="334">
        <f t="shared" si="9"/>
        <v>46062</v>
      </c>
      <c r="C221" s="497"/>
      <c r="D221" s="498"/>
      <c r="E221" s="498"/>
      <c r="F221" s="499"/>
      <c r="G221" s="500"/>
      <c r="H221" s="501"/>
      <c r="I221" s="496"/>
      <c r="J221" s="496"/>
      <c r="K221" s="496"/>
      <c r="L221" s="502"/>
      <c r="M221" s="335">
        <f t="shared" si="8"/>
        <v>24</v>
      </c>
    </row>
    <row r="222" spans="2:13">
      <c r="B222" s="334">
        <f t="shared" si="9"/>
        <v>46063</v>
      </c>
      <c r="C222" s="497"/>
      <c r="D222" s="498"/>
      <c r="E222" s="498"/>
      <c r="F222" s="499"/>
      <c r="G222" s="500"/>
      <c r="H222" s="501"/>
      <c r="I222" s="496"/>
      <c r="J222" s="496"/>
      <c r="K222" s="496"/>
      <c r="L222" s="502"/>
      <c r="M222" s="335">
        <f t="shared" si="8"/>
        <v>24</v>
      </c>
    </row>
    <row r="223" spans="2:13">
      <c r="B223" s="334">
        <f t="shared" si="9"/>
        <v>46064</v>
      </c>
      <c r="C223" s="497"/>
      <c r="D223" s="498"/>
      <c r="E223" s="498"/>
      <c r="F223" s="499"/>
      <c r="G223" s="500"/>
      <c r="H223" s="501"/>
      <c r="I223" s="496"/>
      <c r="J223" s="496"/>
      <c r="K223" s="496"/>
      <c r="L223" s="502"/>
      <c r="M223" s="335">
        <f t="shared" si="8"/>
        <v>24</v>
      </c>
    </row>
    <row r="224" spans="2:13">
      <c r="B224" s="334">
        <f t="shared" si="9"/>
        <v>46065</v>
      </c>
      <c r="C224" s="497"/>
      <c r="D224" s="498"/>
      <c r="E224" s="498"/>
      <c r="F224" s="499"/>
      <c r="G224" s="500"/>
      <c r="H224" s="501"/>
      <c r="I224" s="496"/>
      <c r="J224" s="496"/>
      <c r="K224" s="496"/>
      <c r="L224" s="502"/>
      <c r="M224" s="335">
        <f t="shared" si="8"/>
        <v>24</v>
      </c>
    </row>
    <row r="225" spans="2:13">
      <c r="B225" s="334">
        <f t="shared" si="9"/>
        <v>46066</v>
      </c>
      <c r="C225" s="497"/>
      <c r="D225" s="498"/>
      <c r="E225" s="498"/>
      <c r="F225" s="499"/>
      <c r="G225" s="500"/>
      <c r="H225" s="501"/>
      <c r="I225" s="496"/>
      <c r="J225" s="496"/>
      <c r="K225" s="496"/>
      <c r="L225" s="502"/>
      <c r="M225" s="335">
        <f t="shared" si="8"/>
        <v>24</v>
      </c>
    </row>
    <row r="226" spans="2:13">
      <c r="B226" s="334">
        <f t="shared" si="9"/>
        <v>46067</v>
      </c>
      <c r="C226" s="497"/>
      <c r="D226" s="498"/>
      <c r="E226" s="498"/>
      <c r="F226" s="499"/>
      <c r="G226" s="500"/>
      <c r="H226" s="501"/>
      <c r="I226" s="496"/>
      <c r="J226" s="496"/>
      <c r="K226" s="496"/>
      <c r="L226" s="502"/>
      <c r="M226" s="335">
        <f t="shared" si="8"/>
        <v>24</v>
      </c>
    </row>
    <row r="227" spans="2:13">
      <c r="B227" s="334">
        <f t="shared" si="9"/>
        <v>46068</v>
      </c>
      <c r="C227" s="497"/>
      <c r="D227" s="498"/>
      <c r="E227" s="498"/>
      <c r="F227" s="499"/>
      <c r="G227" s="500"/>
      <c r="H227" s="501"/>
      <c r="I227" s="496"/>
      <c r="J227" s="496"/>
      <c r="K227" s="496"/>
      <c r="L227" s="502"/>
      <c r="M227" s="335">
        <f t="shared" si="8"/>
        <v>24</v>
      </c>
    </row>
    <row r="228" spans="2:13">
      <c r="B228" s="334">
        <f t="shared" si="9"/>
        <v>46069</v>
      </c>
      <c r="C228" s="497"/>
      <c r="D228" s="498"/>
      <c r="E228" s="498"/>
      <c r="F228" s="499"/>
      <c r="G228" s="500"/>
      <c r="H228" s="501"/>
      <c r="I228" s="496"/>
      <c r="J228" s="496"/>
      <c r="K228" s="496"/>
      <c r="L228" s="502"/>
      <c r="M228" s="335">
        <f t="shared" si="8"/>
        <v>24</v>
      </c>
    </row>
    <row r="229" spans="2:13">
      <c r="B229" s="334">
        <f t="shared" si="9"/>
        <v>46070</v>
      </c>
      <c r="C229" s="497"/>
      <c r="D229" s="498"/>
      <c r="E229" s="498"/>
      <c r="F229" s="499"/>
      <c r="G229" s="500"/>
      <c r="H229" s="501"/>
      <c r="I229" s="496"/>
      <c r="J229" s="496"/>
      <c r="K229" s="496"/>
      <c r="L229" s="502"/>
      <c r="M229" s="335">
        <f t="shared" si="8"/>
        <v>24</v>
      </c>
    </row>
    <row r="230" spans="2:13">
      <c r="B230" s="334">
        <f t="shared" si="9"/>
        <v>46071</v>
      </c>
      <c r="C230" s="497"/>
      <c r="D230" s="498"/>
      <c r="E230" s="498"/>
      <c r="F230" s="499"/>
      <c r="G230" s="500"/>
      <c r="H230" s="501"/>
      <c r="I230" s="496"/>
      <c r="J230" s="496"/>
      <c r="K230" s="496"/>
      <c r="L230" s="502"/>
      <c r="M230" s="335">
        <f t="shared" si="8"/>
        <v>24</v>
      </c>
    </row>
    <row r="231" spans="2:13">
      <c r="B231" s="334">
        <f t="shared" si="9"/>
        <v>46072</v>
      </c>
      <c r="C231" s="497"/>
      <c r="D231" s="498"/>
      <c r="E231" s="498"/>
      <c r="F231" s="499"/>
      <c r="G231" s="500"/>
      <c r="H231" s="501"/>
      <c r="I231" s="496"/>
      <c r="J231" s="496"/>
      <c r="K231" s="496"/>
      <c r="L231" s="502"/>
      <c r="M231" s="335">
        <f t="shared" si="8"/>
        <v>24</v>
      </c>
    </row>
    <row r="232" spans="2:13">
      <c r="B232" s="334">
        <f t="shared" si="9"/>
        <v>46073</v>
      </c>
      <c r="C232" s="497"/>
      <c r="D232" s="498"/>
      <c r="E232" s="498"/>
      <c r="F232" s="499"/>
      <c r="G232" s="500"/>
      <c r="H232" s="501"/>
      <c r="I232" s="496"/>
      <c r="J232" s="496"/>
      <c r="K232" s="496"/>
      <c r="L232" s="502"/>
      <c r="M232" s="335">
        <f t="shared" si="8"/>
        <v>24</v>
      </c>
    </row>
    <row r="233" spans="2:13">
      <c r="B233" s="334">
        <f t="shared" si="9"/>
        <v>46074</v>
      </c>
      <c r="C233" s="497"/>
      <c r="D233" s="498"/>
      <c r="E233" s="498"/>
      <c r="F233" s="499"/>
      <c r="G233" s="500"/>
      <c r="H233" s="501"/>
      <c r="I233" s="496"/>
      <c r="J233" s="496"/>
      <c r="K233" s="496"/>
      <c r="L233" s="502"/>
      <c r="M233" s="335">
        <f t="shared" si="8"/>
        <v>24</v>
      </c>
    </row>
    <row r="234" spans="2:13">
      <c r="B234" s="334">
        <f t="shared" si="9"/>
        <v>46075</v>
      </c>
      <c r="C234" s="497"/>
      <c r="D234" s="498"/>
      <c r="E234" s="498"/>
      <c r="F234" s="499"/>
      <c r="G234" s="500"/>
      <c r="H234" s="501"/>
      <c r="I234" s="496"/>
      <c r="J234" s="496"/>
      <c r="K234" s="496"/>
      <c r="L234" s="502"/>
      <c r="M234" s="335">
        <f t="shared" si="8"/>
        <v>24</v>
      </c>
    </row>
    <row r="235" spans="2:13">
      <c r="B235" s="334">
        <f t="shared" si="9"/>
        <v>46076</v>
      </c>
      <c r="C235" s="497"/>
      <c r="D235" s="498"/>
      <c r="E235" s="498"/>
      <c r="F235" s="499"/>
      <c r="G235" s="500"/>
      <c r="H235" s="501"/>
      <c r="I235" s="496"/>
      <c r="J235" s="496"/>
      <c r="K235" s="496"/>
      <c r="L235" s="502"/>
      <c r="M235" s="335">
        <f t="shared" si="8"/>
        <v>24</v>
      </c>
    </row>
    <row r="236" spans="2:13">
      <c r="B236" s="334">
        <f t="shared" si="9"/>
        <v>46077</v>
      </c>
      <c r="C236" s="497"/>
      <c r="D236" s="498"/>
      <c r="E236" s="498"/>
      <c r="F236" s="499"/>
      <c r="G236" s="500"/>
      <c r="H236" s="501"/>
      <c r="I236" s="496"/>
      <c r="J236" s="496"/>
      <c r="K236" s="496"/>
      <c r="L236" s="502"/>
      <c r="M236" s="335">
        <f t="shared" si="8"/>
        <v>24</v>
      </c>
    </row>
    <row r="237" spans="2:13">
      <c r="B237" s="334">
        <f t="shared" si="9"/>
        <v>46078</v>
      </c>
      <c r="C237" s="497"/>
      <c r="D237" s="498"/>
      <c r="E237" s="498"/>
      <c r="F237" s="499"/>
      <c r="G237" s="500"/>
      <c r="H237" s="501"/>
      <c r="I237" s="496"/>
      <c r="J237" s="496"/>
      <c r="K237" s="496"/>
      <c r="L237" s="502"/>
      <c r="M237" s="335">
        <f t="shared" si="8"/>
        <v>24</v>
      </c>
    </row>
    <row r="238" spans="2:13">
      <c r="B238" s="334">
        <f t="shared" si="9"/>
        <v>46079</v>
      </c>
      <c r="C238" s="497"/>
      <c r="D238" s="498"/>
      <c r="E238" s="498"/>
      <c r="F238" s="499"/>
      <c r="G238" s="500"/>
      <c r="H238" s="501"/>
      <c r="I238" s="496"/>
      <c r="J238" s="496"/>
      <c r="K238" s="496"/>
      <c r="L238" s="502"/>
      <c r="M238" s="335">
        <f t="shared" si="8"/>
        <v>24</v>
      </c>
    </row>
    <row r="239" spans="2:13">
      <c r="B239" s="334">
        <f t="shared" si="9"/>
        <v>46080</v>
      </c>
      <c r="C239" s="497"/>
      <c r="D239" s="498"/>
      <c r="E239" s="498"/>
      <c r="F239" s="499"/>
      <c r="G239" s="500"/>
      <c r="H239" s="501"/>
      <c r="I239" s="496"/>
      <c r="J239" s="496"/>
      <c r="K239" s="496"/>
      <c r="L239" s="502"/>
      <c r="M239" s="335">
        <f t="shared" si="8"/>
        <v>24</v>
      </c>
    </row>
    <row r="240" spans="2:13">
      <c r="B240" s="334">
        <f t="shared" si="9"/>
        <v>46081</v>
      </c>
      <c r="C240" s="497"/>
      <c r="D240" s="498"/>
      <c r="E240" s="498"/>
      <c r="F240" s="499"/>
      <c r="G240" s="500"/>
      <c r="H240" s="501"/>
      <c r="I240" s="496"/>
      <c r="J240" s="496"/>
      <c r="K240" s="496"/>
      <c r="L240" s="502"/>
      <c r="M240" s="335">
        <f t="shared" si="8"/>
        <v>24</v>
      </c>
    </row>
    <row r="241" spans="2:13">
      <c r="B241" s="334">
        <f t="shared" si="9"/>
        <v>46082</v>
      </c>
      <c r="C241" s="497"/>
      <c r="D241" s="498"/>
      <c r="E241" s="498"/>
      <c r="F241" s="499"/>
      <c r="G241" s="500"/>
      <c r="H241" s="501"/>
      <c r="I241" s="496"/>
      <c r="J241" s="496"/>
      <c r="K241" s="496"/>
      <c r="L241" s="502"/>
      <c r="M241" s="335">
        <f t="shared" si="8"/>
        <v>24</v>
      </c>
    </row>
    <row r="242" spans="2:13">
      <c r="B242" s="334">
        <f t="shared" si="9"/>
        <v>46083</v>
      </c>
      <c r="C242" s="497"/>
      <c r="D242" s="498"/>
      <c r="E242" s="498"/>
      <c r="F242" s="499"/>
      <c r="G242" s="500"/>
      <c r="H242" s="501"/>
      <c r="I242" s="496"/>
      <c r="J242" s="496"/>
      <c r="K242" s="496"/>
      <c r="L242" s="502"/>
      <c r="M242" s="335">
        <f t="shared" si="8"/>
        <v>24</v>
      </c>
    </row>
    <row r="243" spans="2:13">
      <c r="B243" s="334">
        <f t="shared" si="9"/>
        <v>46084</v>
      </c>
      <c r="C243" s="497"/>
      <c r="D243" s="498"/>
      <c r="E243" s="498"/>
      <c r="F243" s="499"/>
      <c r="G243" s="500"/>
      <c r="H243" s="501"/>
      <c r="I243" s="496"/>
      <c r="J243" s="496"/>
      <c r="K243" s="496"/>
      <c r="L243" s="502"/>
      <c r="M243" s="335">
        <f t="shared" si="8"/>
        <v>24</v>
      </c>
    </row>
    <row r="244" spans="2:13">
      <c r="B244" s="334">
        <f t="shared" si="9"/>
        <v>46085</v>
      </c>
      <c r="C244" s="497"/>
      <c r="D244" s="498"/>
      <c r="E244" s="498"/>
      <c r="F244" s="499"/>
      <c r="G244" s="500"/>
      <c r="H244" s="501"/>
      <c r="I244" s="496"/>
      <c r="J244" s="496"/>
      <c r="K244" s="496"/>
      <c r="L244" s="502"/>
      <c r="M244" s="335">
        <f t="shared" si="8"/>
        <v>24</v>
      </c>
    </row>
    <row r="245" spans="2:13">
      <c r="B245" s="334">
        <f t="shared" si="9"/>
        <v>46086</v>
      </c>
      <c r="C245" s="497"/>
      <c r="D245" s="498"/>
      <c r="E245" s="498"/>
      <c r="F245" s="499"/>
      <c r="G245" s="500"/>
      <c r="H245" s="501"/>
      <c r="I245" s="496"/>
      <c r="J245" s="496"/>
      <c r="K245" s="496"/>
      <c r="L245" s="502"/>
      <c r="M245" s="335">
        <f t="shared" si="8"/>
        <v>24</v>
      </c>
    </row>
    <row r="246" spans="2:13">
      <c r="B246" s="334">
        <f t="shared" si="9"/>
        <v>46087</v>
      </c>
      <c r="C246" s="497"/>
      <c r="D246" s="498"/>
      <c r="E246" s="498"/>
      <c r="F246" s="499"/>
      <c r="G246" s="500"/>
      <c r="H246" s="501"/>
      <c r="I246" s="496"/>
      <c r="J246" s="496"/>
      <c r="K246" s="496"/>
      <c r="L246" s="502"/>
      <c r="M246" s="335">
        <f t="shared" si="8"/>
        <v>24</v>
      </c>
    </row>
    <row r="247" spans="2:13">
      <c r="B247" s="334">
        <f t="shared" si="9"/>
        <v>46088</v>
      </c>
      <c r="C247" s="497"/>
      <c r="D247" s="498"/>
      <c r="E247" s="498"/>
      <c r="F247" s="499"/>
      <c r="G247" s="500"/>
      <c r="H247" s="501"/>
      <c r="I247" s="496"/>
      <c r="J247" s="496"/>
      <c r="K247" s="496"/>
      <c r="L247" s="502"/>
      <c r="M247" s="335">
        <f t="shared" si="8"/>
        <v>24</v>
      </c>
    </row>
    <row r="248" spans="2:13">
      <c r="B248" s="334">
        <f t="shared" si="9"/>
        <v>46089</v>
      </c>
      <c r="C248" s="497"/>
      <c r="D248" s="498"/>
      <c r="E248" s="498"/>
      <c r="F248" s="499"/>
      <c r="G248" s="500"/>
      <c r="H248" s="501"/>
      <c r="I248" s="496"/>
      <c r="J248" s="496"/>
      <c r="K248" s="496"/>
      <c r="L248" s="502"/>
      <c r="M248" s="335">
        <f t="shared" si="8"/>
        <v>24</v>
      </c>
    </row>
    <row r="249" spans="2:13">
      <c r="B249" s="334">
        <f t="shared" si="9"/>
        <v>46090</v>
      </c>
      <c r="C249" s="497"/>
      <c r="D249" s="498"/>
      <c r="E249" s="498"/>
      <c r="F249" s="499"/>
      <c r="G249" s="500"/>
      <c r="H249" s="501"/>
      <c r="I249" s="496"/>
      <c r="J249" s="496"/>
      <c r="K249" s="496"/>
      <c r="L249" s="502"/>
      <c r="M249" s="335">
        <f t="shared" si="8"/>
        <v>24</v>
      </c>
    </row>
    <row r="250" spans="2:13">
      <c r="B250" s="334">
        <f t="shared" si="9"/>
        <v>46091</v>
      </c>
      <c r="C250" s="497"/>
      <c r="D250" s="498"/>
      <c r="E250" s="498"/>
      <c r="F250" s="499"/>
      <c r="G250" s="500"/>
      <c r="H250" s="501"/>
      <c r="I250" s="496"/>
      <c r="J250" s="496"/>
      <c r="K250" s="496"/>
      <c r="L250" s="502"/>
      <c r="M250" s="335">
        <f t="shared" si="8"/>
        <v>24</v>
      </c>
    </row>
    <row r="251" spans="2:13">
      <c r="B251" s="334">
        <f t="shared" si="9"/>
        <v>46092</v>
      </c>
      <c r="C251" s="497"/>
      <c r="D251" s="498"/>
      <c r="E251" s="498"/>
      <c r="F251" s="499"/>
      <c r="G251" s="500"/>
      <c r="H251" s="501"/>
      <c r="I251" s="496"/>
      <c r="J251" s="496"/>
      <c r="K251" s="496"/>
      <c r="L251" s="502"/>
      <c r="M251" s="335">
        <f t="shared" si="8"/>
        <v>24</v>
      </c>
    </row>
    <row r="252" spans="2:13">
      <c r="B252" s="334">
        <f t="shared" si="9"/>
        <v>46093</v>
      </c>
      <c r="C252" s="497"/>
      <c r="D252" s="498"/>
      <c r="E252" s="498"/>
      <c r="F252" s="499"/>
      <c r="G252" s="500"/>
      <c r="H252" s="501"/>
      <c r="I252" s="496"/>
      <c r="J252" s="496"/>
      <c r="K252" s="496"/>
      <c r="L252" s="502"/>
      <c r="M252" s="335">
        <f t="shared" ref="M252:M315" si="10">24+IF(AND(MONTH(B252)=3,WEEKDAY(B252,2)=7,DAY(B252)&gt;=25),-1,0)+IF(AND(MONTH(B252)=10,WEEKDAY(B252,2)=7,DAY(B252)&gt;=25),1,0)</f>
        <v>24</v>
      </c>
    </row>
    <row r="253" spans="2:13">
      <c r="B253" s="334">
        <f t="shared" si="9"/>
        <v>46094</v>
      </c>
      <c r="C253" s="497"/>
      <c r="D253" s="498"/>
      <c r="E253" s="498"/>
      <c r="F253" s="499"/>
      <c r="G253" s="500"/>
      <c r="H253" s="501"/>
      <c r="I253" s="496"/>
      <c r="J253" s="496"/>
      <c r="K253" s="496"/>
      <c r="L253" s="502"/>
      <c r="M253" s="335">
        <f t="shared" si="10"/>
        <v>24</v>
      </c>
    </row>
    <row r="254" spans="2:13">
      <c r="B254" s="334">
        <f t="shared" ref="B254:B317" si="11">B253+1</f>
        <v>46095</v>
      </c>
      <c r="C254" s="497"/>
      <c r="D254" s="498"/>
      <c r="E254" s="498"/>
      <c r="F254" s="499"/>
      <c r="G254" s="500"/>
      <c r="H254" s="501"/>
      <c r="I254" s="496"/>
      <c r="J254" s="496"/>
      <c r="K254" s="496"/>
      <c r="L254" s="502"/>
      <c r="M254" s="335">
        <f t="shared" si="10"/>
        <v>24</v>
      </c>
    </row>
    <row r="255" spans="2:13">
      <c r="B255" s="334">
        <f t="shared" si="11"/>
        <v>46096</v>
      </c>
      <c r="C255" s="497"/>
      <c r="D255" s="498"/>
      <c r="E255" s="498"/>
      <c r="F255" s="499"/>
      <c r="G255" s="500"/>
      <c r="H255" s="501"/>
      <c r="I255" s="496"/>
      <c r="J255" s="496"/>
      <c r="K255" s="496"/>
      <c r="L255" s="502"/>
      <c r="M255" s="335">
        <f t="shared" si="10"/>
        <v>24</v>
      </c>
    </row>
    <row r="256" spans="2:13">
      <c r="B256" s="334">
        <f t="shared" si="11"/>
        <v>46097</v>
      </c>
      <c r="C256" s="497"/>
      <c r="D256" s="498"/>
      <c r="E256" s="498"/>
      <c r="F256" s="499"/>
      <c r="G256" s="500"/>
      <c r="H256" s="501"/>
      <c r="I256" s="496"/>
      <c r="J256" s="496"/>
      <c r="K256" s="496"/>
      <c r="L256" s="502"/>
      <c r="M256" s="335">
        <f t="shared" si="10"/>
        <v>24</v>
      </c>
    </row>
    <row r="257" spans="2:13">
      <c r="B257" s="334">
        <f t="shared" si="11"/>
        <v>46098</v>
      </c>
      <c r="C257" s="497"/>
      <c r="D257" s="498"/>
      <c r="E257" s="498"/>
      <c r="F257" s="499"/>
      <c r="G257" s="500"/>
      <c r="H257" s="501"/>
      <c r="I257" s="496"/>
      <c r="J257" s="496"/>
      <c r="K257" s="496"/>
      <c r="L257" s="502"/>
      <c r="M257" s="335">
        <f t="shared" si="10"/>
        <v>24</v>
      </c>
    </row>
    <row r="258" spans="2:13">
      <c r="B258" s="334">
        <f t="shared" si="11"/>
        <v>46099</v>
      </c>
      <c r="C258" s="497"/>
      <c r="D258" s="498"/>
      <c r="E258" s="498"/>
      <c r="F258" s="499"/>
      <c r="G258" s="500"/>
      <c r="H258" s="501"/>
      <c r="I258" s="496"/>
      <c r="J258" s="496"/>
      <c r="K258" s="496"/>
      <c r="L258" s="502"/>
      <c r="M258" s="335">
        <f t="shared" si="10"/>
        <v>24</v>
      </c>
    </row>
    <row r="259" spans="2:13">
      <c r="B259" s="334">
        <f t="shared" si="11"/>
        <v>46100</v>
      </c>
      <c r="C259" s="497"/>
      <c r="D259" s="498"/>
      <c r="E259" s="498"/>
      <c r="F259" s="499"/>
      <c r="G259" s="500"/>
      <c r="H259" s="501"/>
      <c r="I259" s="496"/>
      <c r="J259" s="496"/>
      <c r="K259" s="496"/>
      <c r="L259" s="502"/>
      <c r="M259" s="335">
        <f t="shared" si="10"/>
        <v>24</v>
      </c>
    </row>
    <row r="260" spans="2:13">
      <c r="B260" s="334">
        <f t="shared" si="11"/>
        <v>46101</v>
      </c>
      <c r="C260" s="497"/>
      <c r="D260" s="498"/>
      <c r="E260" s="498"/>
      <c r="F260" s="499"/>
      <c r="G260" s="500"/>
      <c r="H260" s="501"/>
      <c r="I260" s="496"/>
      <c r="J260" s="496"/>
      <c r="K260" s="496"/>
      <c r="L260" s="502"/>
      <c r="M260" s="335">
        <f t="shared" si="10"/>
        <v>24</v>
      </c>
    </row>
    <row r="261" spans="2:13">
      <c r="B261" s="334">
        <f t="shared" si="11"/>
        <v>46102</v>
      </c>
      <c r="C261" s="497"/>
      <c r="D261" s="498"/>
      <c r="E261" s="498"/>
      <c r="F261" s="499"/>
      <c r="G261" s="500"/>
      <c r="H261" s="501"/>
      <c r="I261" s="496"/>
      <c r="J261" s="496"/>
      <c r="K261" s="496"/>
      <c r="L261" s="502"/>
      <c r="M261" s="335">
        <f t="shared" si="10"/>
        <v>24</v>
      </c>
    </row>
    <row r="262" spans="2:13">
      <c r="B262" s="334">
        <f t="shared" si="11"/>
        <v>46103</v>
      </c>
      <c r="C262" s="497"/>
      <c r="D262" s="498"/>
      <c r="E262" s="498"/>
      <c r="F262" s="499"/>
      <c r="G262" s="500"/>
      <c r="H262" s="501"/>
      <c r="I262" s="496"/>
      <c r="J262" s="496"/>
      <c r="K262" s="496"/>
      <c r="L262" s="502"/>
      <c r="M262" s="335">
        <f t="shared" si="10"/>
        <v>24</v>
      </c>
    </row>
    <row r="263" spans="2:13">
      <c r="B263" s="334">
        <f t="shared" si="11"/>
        <v>46104</v>
      </c>
      <c r="C263" s="497"/>
      <c r="D263" s="498"/>
      <c r="E263" s="498"/>
      <c r="F263" s="499"/>
      <c r="G263" s="500"/>
      <c r="H263" s="501"/>
      <c r="I263" s="496"/>
      <c r="J263" s="496"/>
      <c r="K263" s="496"/>
      <c r="L263" s="502"/>
      <c r="M263" s="335">
        <f t="shared" si="10"/>
        <v>24</v>
      </c>
    </row>
    <row r="264" spans="2:13">
      <c r="B264" s="334">
        <f t="shared" si="11"/>
        <v>46105</v>
      </c>
      <c r="C264" s="497"/>
      <c r="D264" s="498"/>
      <c r="E264" s="498"/>
      <c r="F264" s="499"/>
      <c r="G264" s="500"/>
      <c r="H264" s="501"/>
      <c r="I264" s="496"/>
      <c r="J264" s="496"/>
      <c r="K264" s="496"/>
      <c r="L264" s="502"/>
      <c r="M264" s="335">
        <f t="shared" si="10"/>
        <v>24</v>
      </c>
    </row>
    <row r="265" spans="2:13">
      <c r="B265" s="334">
        <f t="shared" si="11"/>
        <v>46106</v>
      </c>
      <c r="C265" s="497"/>
      <c r="D265" s="498"/>
      <c r="E265" s="498"/>
      <c r="F265" s="499"/>
      <c r="G265" s="500"/>
      <c r="H265" s="501"/>
      <c r="I265" s="496"/>
      <c r="J265" s="496"/>
      <c r="K265" s="496"/>
      <c r="L265" s="502"/>
      <c r="M265" s="335">
        <f t="shared" si="10"/>
        <v>24</v>
      </c>
    </row>
    <row r="266" spans="2:13">
      <c r="B266" s="334">
        <f t="shared" si="11"/>
        <v>46107</v>
      </c>
      <c r="C266" s="497"/>
      <c r="D266" s="498"/>
      <c r="E266" s="498"/>
      <c r="F266" s="499"/>
      <c r="G266" s="500"/>
      <c r="H266" s="501"/>
      <c r="I266" s="496"/>
      <c r="J266" s="496"/>
      <c r="K266" s="496"/>
      <c r="L266" s="502"/>
      <c r="M266" s="335">
        <f t="shared" si="10"/>
        <v>24</v>
      </c>
    </row>
    <row r="267" spans="2:13">
      <c r="B267" s="334">
        <f t="shared" si="11"/>
        <v>46108</v>
      </c>
      <c r="C267" s="497"/>
      <c r="D267" s="498"/>
      <c r="E267" s="498"/>
      <c r="F267" s="499"/>
      <c r="G267" s="500"/>
      <c r="H267" s="501"/>
      <c r="I267" s="496"/>
      <c r="J267" s="496"/>
      <c r="K267" s="496"/>
      <c r="L267" s="502"/>
      <c r="M267" s="335">
        <f t="shared" si="10"/>
        <v>24</v>
      </c>
    </row>
    <row r="268" spans="2:13">
      <c r="B268" s="334">
        <f t="shared" si="11"/>
        <v>46109</v>
      </c>
      <c r="C268" s="497"/>
      <c r="D268" s="498"/>
      <c r="E268" s="498"/>
      <c r="F268" s="499"/>
      <c r="G268" s="500"/>
      <c r="H268" s="501"/>
      <c r="I268" s="496"/>
      <c r="J268" s="496"/>
      <c r="K268" s="496"/>
      <c r="L268" s="502"/>
      <c r="M268" s="335">
        <f t="shared" si="10"/>
        <v>24</v>
      </c>
    </row>
    <row r="269" spans="2:13">
      <c r="B269" s="334">
        <f t="shared" si="11"/>
        <v>46110</v>
      </c>
      <c r="C269" s="497"/>
      <c r="D269" s="498"/>
      <c r="E269" s="498"/>
      <c r="F269" s="499"/>
      <c r="G269" s="500"/>
      <c r="H269" s="501"/>
      <c r="I269" s="496"/>
      <c r="J269" s="496"/>
      <c r="K269" s="496"/>
      <c r="L269" s="502"/>
      <c r="M269" s="335">
        <f t="shared" si="10"/>
        <v>23</v>
      </c>
    </row>
    <row r="270" spans="2:13">
      <c r="B270" s="334">
        <f t="shared" si="11"/>
        <v>46111</v>
      </c>
      <c r="C270" s="497"/>
      <c r="D270" s="498"/>
      <c r="E270" s="498"/>
      <c r="F270" s="499"/>
      <c r="G270" s="500"/>
      <c r="H270" s="501"/>
      <c r="I270" s="496"/>
      <c r="J270" s="496"/>
      <c r="K270" s="496"/>
      <c r="L270" s="502"/>
      <c r="M270" s="335">
        <f t="shared" si="10"/>
        <v>24</v>
      </c>
    </row>
    <row r="271" spans="2:13">
      <c r="B271" s="334">
        <f t="shared" si="11"/>
        <v>46112</v>
      </c>
      <c r="C271" s="497"/>
      <c r="D271" s="498"/>
      <c r="E271" s="498"/>
      <c r="F271" s="499"/>
      <c r="G271" s="500"/>
      <c r="H271" s="501"/>
      <c r="I271" s="496"/>
      <c r="J271" s="496"/>
      <c r="K271" s="496"/>
      <c r="L271" s="502"/>
      <c r="M271" s="335">
        <f t="shared" si="10"/>
        <v>24</v>
      </c>
    </row>
    <row r="272" spans="2:13">
      <c r="B272" s="334">
        <f t="shared" si="11"/>
        <v>46113</v>
      </c>
      <c r="C272" s="497"/>
      <c r="D272" s="498"/>
      <c r="E272" s="498"/>
      <c r="F272" s="499"/>
      <c r="G272" s="500"/>
      <c r="H272" s="501"/>
      <c r="I272" s="496"/>
      <c r="J272" s="496"/>
      <c r="K272" s="496"/>
      <c r="L272" s="502"/>
      <c r="M272" s="335">
        <f t="shared" si="10"/>
        <v>24</v>
      </c>
    </row>
    <row r="273" spans="2:13">
      <c r="B273" s="334">
        <f t="shared" si="11"/>
        <v>46114</v>
      </c>
      <c r="C273" s="497"/>
      <c r="D273" s="498"/>
      <c r="E273" s="498"/>
      <c r="F273" s="499"/>
      <c r="G273" s="500"/>
      <c r="H273" s="501"/>
      <c r="I273" s="496"/>
      <c r="J273" s="496"/>
      <c r="K273" s="496"/>
      <c r="L273" s="502"/>
      <c r="M273" s="335">
        <f t="shared" si="10"/>
        <v>24</v>
      </c>
    </row>
    <row r="274" spans="2:13">
      <c r="B274" s="334">
        <f t="shared" si="11"/>
        <v>46115</v>
      </c>
      <c r="C274" s="497"/>
      <c r="D274" s="498"/>
      <c r="E274" s="498"/>
      <c r="F274" s="499"/>
      <c r="G274" s="500"/>
      <c r="H274" s="501"/>
      <c r="I274" s="496"/>
      <c r="J274" s="496"/>
      <c r="K274" s="496"/>
      <c r="L274" s="502"/>
      <c r="M274" s="335">
        <f t="shared" si="10"/>
        <v>24</v>
      </c>
    </row>
    <row r="275" spans="2:13">
      <c r="B275" s="334">
        <f t="shared" si="11"/>
        <v>46116</v>
      </c>
      <c r="C275" s="497"/>
      <c r="D275" s="498"/>
      <c r="E275" s="498"/>
      <c r="F275" s="499"/>
      <c r="G275" s="500"/>
      <c r="H275" s="501"/>
      <c r="I275" s="496"/>
      <c r="J275" s="496"/>
      <c r="K275" s="496"/>
      <c r="L275" s="502"/>
      <c r="M275" s="335">
        <f t="shared" si="10"/>
        <v>24</v>
      </c>
    </row>
    <row r="276" spans="2:13">
      <c r="B276" s="334">
        <f t="shared" si="11"/>
        <v>46117</v>
      </c>
      <c r="C276" s="497"/>
      <c r="D276" s="498"/>
      <c r="E276" s="498"/>
      <c r="F276" s="499"/>
      <c r="G276" s="500"/>
      <c r="H276" s="501"/>
      <c r="I276" s="496"/>
      <c r="J276" s="496"/>
      <c r="K276" s="496"/>
      <c r="L276" s="502"/>
      <c r="M276" s="335">
        <f t="shared" si="10"/>
        <v>24</v>
      </c>
    </row>
    <row r="277" spans="2:13">
      <c r="B277" s="334">
        <f t="shared" si="11"/>
        <v>46118</v>
      </c>
      <c r="C277" s="497"/>
      <c r="D277" s="498"/>
      <c r="E277" s="498"/>
      <c r="F277" s="499"/>
      <c r="G277" s="500"/>
      <c r="H277" s="501"/>
      <c r="I277" s="496"/>
      <c r="J277" s="496"/>
      <c r="K277" s="496"/>
      <c r="L277" s="502"/>
      <c r="M277" s="335">
        <f t="shared" si="10"/>
        <v>24</v>
      </c>
    </row>
    <row r="278" spans="2:13">
      <c r="B278" s="334">
        <f t="shared" si="11"/>
        <v>46119</v>
      </c>
      <c r="C278" s="497"/>
      <c r="D278" s="498"/>
      <c r="E278" s="498"/>
      <c r="F278" s="499"/>
      <c r="G278" s="500"/>
      <c r="H278" s="501"/>
      <c r="I278" s="496"/>
      <c r="J278" s="496"/>
      <c r="K278" s="496"/>
      <c r="L278" s="502"/>
      <c r="M278" s="335">
        <f t="shared" si="10"/>
        <v>24</v>
      </c>
    </row>
    <row r="279" spans="2:13">
      <c r="B279" s="334">
        <f t="shared" si="11"/>
        <v>46120</v>
      </c>
      <c r="C279" s="497"/>
      <c r="D279" s="498"/>
      <c r="E279" s="498"/>
      <c r="F279" s="499"/>
      <c r="G279" s="500"/>
      <c r="H279" s="501"/>
      <c r="I279" s="496"/>
      <c r="J279" s="496"/>
      <c r="K279" s="496"/>
      <c r="L279" s="502"/>
      <c r="M279" s="335">
        <f t="shared" si="10"/>
        <v>24</v>
      </c>
    </row>
    <row r="280" spans="2:13">
      <c r="B280" s="334">
        <f t="shared" si="11"/>
        <v>46121</v>
      </c>
      <c r="C280" s="497"/>
      <c r="D280" s="498"/>
      <c r="E280" s="498"/>
      <c r="F280" s="499"/>
      <c r="G280" s="500"/>
      <c r="H280" s="501"/>
      <c r="I280" s="496"/>
      <c r="J280" s="496"/>
      <c r="K280" s="496"/>
      <c r="L280" s="502"/>
      <c r="M280" s="335">
        <f t="shared" si="10"/>
        <v>24</v>
      </c>
    </row>
    <row r="281" spans="2:13">
      <c r="B281" s="334">
        <f t="shared" si="11"/>
        <v>46122</v>
      </c>
      <c r="C281" s="497"/>
      <c r="D281" s="498"/>
      <c r="E281" s="498"/>
      <c r="F281" s="499"/>
      <c r="G281" s="500"/>
      <c r="H281" s="501"/>
      <c r="I281" s="496"/>
      <c r="J281" s="496"/>
      <c r="K281" s="496"/>
      <c r="L281" s="502"/>
      <c r="M281" s="335">
        <f t="shared" si="10"/>
        <v>24</v>
      </c>
    </row>
    <row r="282" spans="2:13">
      <c r="B282" s="334">
        <f t="shared" si="11"/>
        <v>46123</v>
      </c>
      <c r="C282" s="497"/>
      <c r="D282" s="498"/>
      <c r="E282" s="498"/>
      <c r="F282" s="499"/>
      <c r="G282" s="500"/>
      <c r="H282" s="501"/>
      <c r="I282" s="496"/>
      <c r="J282" s="496"/>
      <c r="K282" s="496"/>
      <c r="L282" s="502"/>
      <c r="M282" s="335">
        <f t="shared" si="10"/>
        <v>24</v>
      </c>
    </row>
    <row r="283" spans="2:13">
      <c r="B283" s="334">
        <f t="shared" si="11"/>
        <v>46124</v>
      </c>
      <c r="C283" s="497"/>
      <c r="D283" s="498"/>
      <c r="E283" s="498"/>
      <c r="F283" s="499"/>
      <c r="G283" s="500"/>
      <c r="H283" s="501"/>
      <c r="I283" s="496"/>
      <c r="J283" s="496"/>
      <c r="K283" s="496"/>
      <c r="L283" s="502"/>
      <c r="M283" s="335">
        <f t="shared" si="10"/>
        <v>24</v>
      </c>
    </row>
    <row r="284" spans="2:13">
      <c r="B284" s="334">
        <f t="shared" si="11"/>
        <v>46125</v>
      </c>
      <c r="C284" s="497"/>
      <c r="D284" s="498"/>
      <c r="E284" s="498"/>
      <c r="F284" s="499"/>
      <c r="G284" s="500"/>
      <c r="H284" s="501"/>
      <c r="I284" s="496"/>
      <c r="J284" s="496"/>
      <c r="K284" s="496"/>
      <c r="L284" s="502"/>
      <c r="M284" s="335">
        <f t="shared" si="10"/>
        <v>24</v>
      </c>
    </row>
    <row r="285" spans="2:13">
      <c r="B285" s="334">
        <f t="shared" si="11"/>
        <v>46126</v>
      </c>
      <c r="C285" s="497"/>
      <c r="D285" s="498"/>
      <c r="E285" s="498"/>
      <c r="F285" s="499"/>
      <c r="G285" s="500"/>
      <c r="H285" s="501"/>
      <c r="I285" s="496"/>
      <c r="J285" s="496"/>
      <c r="K285" s="496"/>
      <c r="L285" s="502"/>
      <c r="M285" s="335">
        <f t="shared" si="10"/>
        <v>24</v>
      </c>
    </row>
    <row r="286" spans="2:13">
      <c r="B286" s="334">
        <f t="shared" si="11"/>
        <v>46127</v>
      </c>
      <c r="C286" s="497"/>
      <c r="D286" s="498"/>
      <c r="E286" s="498"/>
      <c r="F286" s="499"/>
      <c r="G286" s="500"/>
      <c r="H286" s="501"/>
      <c r="I286" s="496"/>
      <c r="J286" s="496"/>
      <c r="K286" s="496"/>
      <c r="L286" s="502"/>
      <c r="M286" s="335">
        <f t="shared" si="10"/>
        <v>24</v>
      </c>
    </row>
    <row r="287" spans="2:13">
      <c r="B287" s="334">
        <f t="shared" si="11"/>
        <v>46128</v>
      </c>
      <c r="C287" s="497"/>
      <c r="D287" s="498"/>
      <c r="E287" s="498"/>
      <c r="F287" s="499"/>
      <c r="G287" s="500"/>
      <c r="H287" s="501"/>
      <c r="I287" s="496"/>
      <c r="J287" s="496"/>
      <c r="K287" s="496"/>
      <c r="L287" s="502"/>
      <c r="M287" s="335">
        <f t="shared" si="10"/>
        <v>24</v>
      </c>
    </row>
    <row r="288" spans="2:13">
      <c r="B288" s="334">
        <f t="shared" si="11"/>
        <v>46129</v>
      </c>
      <c r="C288" s="497"/>
      <c r="D288" s="498"/>
      <c r="E288" s="498"/>
      <c r="F288" s="499"/>
      <c r="G288" s="500"/>
      <c r="H288" s="501"/>
      <c r="I288" s="496"/>
      <c r="J288" s="496"/>
      <c r="K288" s="496"/>
      <c r="L288" s="502"/>
      <c r="M288" s="335">
        <f t="shared" si="10"/>
        <v>24</v>
      </c>
    </row>
    <row r="289" spans="2:13">
      <c r="B289" s="334">
        <f t="shared" si="11"/>
        <v>46130</v>
      </c>
      <c r="C289" s="497"/>
      <c r="D289" s="498"/>
      <c r="E289" s="498"/>
      <c r="F289" s="499"/>
      <c r="G289" s="500"/>
      <c r="H289" s="501"/>
      <c r="I289" s="496"/>
      <c r="J289" s="496"/>
      <c r="K289" s="496"/>
      <c r="L289" s="502"/>
      <c r="M289" s="335">
        <f t="shared" si="10"/>
        <v>24</v>
      </c>
    </row>
    <row r="290" spans="2:13">
      <c r="B290" s="334">
        <f t="shared" si="11"/>
        <v>46131</v>
      </c>
      <c r="C290" s="497"/>
      <c r="D290" s="498"/>
      <c r="E290" s="498"/>
      <c r="F290" s="499"/>
      <c r="G290" s="500"/>
      <c r="H290" s="501"/>
      <c r="I290" s="496"/>
      <c r="J290" s="496"/>
      <c r="K290" s="496"/>
      <c r="L290" s="502"/>
      <c r="M290" s="335">
        <f t="shared" si="10"/>
        <v>24</v>
      </c>
    </row>
    <row r="291" spans="2:13">
      <c r="B291" s="334">
        <f t="shared" si="11"/>
        <v>46132</v>
      </c>
      <c r="C291" s="497"/>
      <c r="D291" s="498"/>
      <c r="E291" s="498"/>
      <c r="F291" s="499"/>
      <c r="G291" s="500"/>
      <c r="H291" s="501"/>
      <c r="I291" s="496"/>
      <c r="J291" s="496"/>
      <c r="K291" s="496"/>
      <c r="L291" s="502"/>
      <c r="M291" s="335">
        <f t="shared" si="10"/>
        <v>24</v>
      </c>
    </row>
    <row r="292" spans="2:13">
      <c r="B292" s="334">
        <f t="shared" si="11"/>
        <v>46133</v>
      </c>
      <c r="C292" s="497"/>
      <c r="D292" s="498"/>
      <c r="E292" s="498"/>
      <c r="F292" s="499"/>
      <c r="G292" s="500"/>
      <c r="H292" s="501"/>
      <c r="I292" s="496"/>
      <c r="J292" s="496"/>
      <c r="K292" s="496"/>
      <c r="L292" s="502"/>
      <c r="M292" s="335">
        <f t="shared" si="10"/>
        <v>24</v>
      </c>
    </row>
    <row r="293" spans="2:13">
      <c r="B293" s="334">
        <f t="shared" si="11"/>
        <v>46134</v>
      </c>
      <c r="C293" s="497"/>
      <c r="D293" s="498"/>
      <c r="E293" s="498"/>
      <c r="F293" s="499"/>
      <c r="G293" s="500"/>
      <c r="H293" s="501"/>
      <c r="I293" s="496"/>
      <c r="J293" s="496"/>
      <c r="K293" s="496"/>
      <c r="L293" s="502"/>
      <c r="M293" s="335">
        <f t="shared" si="10"/>
        <v>24</v>
      </c>
    </row>
    <row r="294" spans="2:13">
      <c r="B294" s="334">
        <f t="shared" si="11"/>
        <v>46135</v>
      </c>
      <c r="C294" s="497"/>
      <c r="D294" s="498"/>
      <c r="E294" s="498"/>
      <c r="F294" s="499"/>
      <c r="G294" s="500"/>
      <c r="H294" s="501"/>
      <c r="I294" s="496"/>
      <c r="J294" s="496"/>
      <c r="K294" s="496"/>
      <c r="L294" s="502"/>
      <c r="M294" s="335">
        <f t="shared" si="10"/>
        <v>24</v>
      </c>
    </row>
    <row r="295" spans="2:13">
      <c r="B295" s="334">
        <f t="shared" si="11"/>
        <v>46136</v>
      </c>
      <c r="C295" s="497"/>
      <c r="D295" s="498"/>
      <c r="E295" s="498"/>
      <c r="F295" s="499"/>
      <c r="G295" s="500"/>
      <c r="H295" s="501"/>
      <c r="I295" s="496"/>
      <c r="J295" s="496"/>
      <c r="K295" s="496"/>
      <c r="L295" s="502"/>
      <c r="M295" s="335">
        <f t="shared" si="10"/>
        <v>24</v>
      </c>
    </row>
    <row r="296" spans="2:13">
      <c r="B296" s="334">
        <f t="shared" si="11"/>
        <v>46137</v>
      </c>
      <c r="C296" s="497"/>
      <c r="D296" s="498"/>
      <c r="E296" s="498"/>
      <c r="F296" s="499"/>
      <c r="G296" s="500"/>
      <c r="H296" s="501"/>
      <c r="I296" s="496"/>
      <c r="J296" s="496"/>
      <c r="K296" s="496"/>
      <c r="L296" s="502"/>
      <c r="M296" s="335">
        <f t="shared" si="10"/>
        <v>24</v>
      </c>
    </row>
    <row r="297" spans="2:13">
      <c r="B297" s="334">
        <f t="shared" si="11"/>
        <v>46138</v>
      </c>
      <c r="C297" s="497"/>
      <c r="D297" s="498"/>
      <c r="E297" s="498"/>
      <c r="F297" s="499"/>
      <c r="G297" s="500"/>
      <c r="H297" s="501"/>
      <c r="I297" s="496"/>
      <c r="J297" s="496"/>
      <c r="K297" s="496"/>
      <c r="L297" s="502"/>
      <c r="M297" s="335">
        <f t="shared" si="10"/>
        <v>24</v>
      </c>
    </row>
    <row r="298" spans="2:13">
      <c r="B298" s="334">
        <f t="shared" si="11"/>
        <v>46139</v>
      </c>
      <c r="C298" s="497"/>
      <c r="D298" s="498"/>
      <c r="E298" s="498"/>
      <c r="F298" s="499"/>
      <c r="G298" s="500"/>
      <c r="H298" s="501"/>
      <c r="I298" s="496"/>
      <c r="J298" s="496"/>
      <c r="K298" s="496"/>
      <c r="L298" s="502"/>
      <c r="M298" s="335">
        <f t="shared" si="10"/>
        <v>24</v>
      </c>
    </row>
    <row r="299" spans="2:13">
      <c r="B299" s="334">
        <f t="shared" si="11"/>
        <v>46140</v>
      </c>
      <c r="C299" s="497"/>
      <c r="D299" s="498"/>
      <c r="E299" s="498"/>
      <c r="F299" s="499"/>
      <c r="G299" s="500"/>
      <c r="H299" s="501"/>
      <c r="I299" s="496"/>
      <c r="J299" s="496"/>
      <c r="K299" s="496"/>
      <c r="L299" s="502"/>
      <c r="M299" s="335">
        <f t="shared" si="10"/>
        <v>24</v>
      </c>
    </row>
    <row r="300" spans="2:13">
      <c r="B300" s="334">
        <f t="shared" si="11"/>
        <v>46141</v>
      </c>
      <c r="C300" s="497"/>
      <c r="D300" s="498"/>
      <c r="E300" s="498"/>
      <c r="F300" s="499"/>
      <c r="G300" s="500"/>
      <c r="H300" s="501"/>
      <c r="I300" s="496"/>
      <c r="J300" s="496"/>
      <c r="K300" s="496"/>
      <c r="L300" s="502"/>
      <c r="M300" s="335">
        <f t="shared" si="10"/>
        <v>24</v>
      </c>
    </row>
    <row r="301" spans="2:13">
      <c r="B301" s="334">
        <f t="shared" si="11"/>
        <v>46142</v>
      </c>
      <c r="C301" s="497"/>
      <c r="D301" s="498"/>
      <c r="E301" s="498"/>
      <c r="F301" s="499"/>
      <c r="G301" s="500"/>
      <c r="H301" s="501"/>
      <c r="I301" s="496"/>
      <c r="J301" s="496"/>
      <c r="K301" s="496"/>
      <c r="L301" s="502"/>
      <c r="M301" s="335">
        <f t="shared" si="10"/>
        <v>24</v>
      </c>
    </row>
    <row r="302" spans="2:13">
      <c r="B302" s="334">
        <f t="shared" si="11"/>
        <v>46143</v>
      </c>
      <c r="C302" s="497"/>
      <c r="D302" s="498"/>
      <c r="E302" s="498"/>
      <c r="F302" s="499"/>
      <c r="G302" s="500"/>
      <c r="H302" s="501"/>
      <c r="I302" s="496"/>
      <c r="J302" s="496"/>
      <c r="K302" s="496"/>
      <c r="L302" s="502"/>
      <c r="M302" s="335">
        <f t="shared" si="10"/>
        <v>24</v>
      </c>
    </row>
    <row r="303" spans="2:13">
      <c r="B303" s="334">
        <f t="shared" si="11"/>
        <v>46144</v>
      </c>
      <c r="C303" s="497"/>
      <c r="D303" s="498"/>
      <c r="E303" s="498"/>
      <c r="F303" s="499"/>
      <c r="G303" s="500"/>
      <c r="H303" s="501"/>
      <c r="I303" s="496"/>
      <c r="J303" s="496"/>
      <c r="K303" s="496"/>
      <c r="L303" s="502"/>
      <c r="M303" s="335">
        <f t="shared" si="10"/>
        <v>24</v>
      </c>
    </row>
    <row r="304" spans="2:13">
      <c r="B304" s="334">
        <f t="shared" si="11"/>
        <v>46145</v>
      </c>
      <c r="C304" s="497"/>
      <c r="D304" s="498"/>
      <c r="E304" s="498"/>
      <c r="F304" s="499"/>
      <c r="G304" s="500"/>
      <c r="H304" s="501"/>
      <c r="I304" s="496"/>
      <c r="J304" s="496"/>
      <c r="K304" s="496"/>
      <c r="L304" s="502"/>
      <c r="M304" s="335">
        <f t="shared" si="10"/>
        <v>24</v>
      </c>
    </row>
    <row r="305" spans="2:13">
      <c r="B305" s="334">
        <f t="shared" si="11"/>
        <v>46146</v>
      </c>
      <c r="C305" s="497"/>
      <c r="D305" s="498"/>
      <c r="E305" s="498"/>
      <c r="F305" s="499"/>
      <c r="G305" s="500"/>
      <c r="H305" s="501"/>
      <c r="I305" s="496"/>
      <c r="J305" s="496"/>
      <c r="K305" s="496"/>
      <c r="L305" s="502"/>
      <c r="M305" s="335">
        <f t="shared" si="10"/>
        <v>24</v>
      </c>
    </row>
    <row r="306" spans="2:13">
      <c r="B306" s="334">
        <f t="shared" si="11"/>
        <v>46147</v>
      </c>
      <c r="C306" s="497"/>
      <c r="D306" s="498"/>
      <c r="E306" s="498"/>
      <c r="F306" s="499"/>
      <c r="G306" s="500"/>
      <c r="H306" s="501"/>
      <c r="I306" s="496"/>
      <c r="J306" s="496"/>
      <c r="K306" s="496"/>
      <c r="L306" s="502"/>
      <c r="M306" s="335">
        <f t="shared" si="10"/>
        <v>24</v>
      </c>
    </row>
    <row r="307" spans="2:13">
      <c r="B307" s="334">
        <f t="shared" si="11"/>
        <v>46148</v>
      </c>
      <c r="C307" s="497"/>
      <c r="D307" s="498"/>
      <c r="E307" s="498"/>
      <c r="F307" s="499"/>
      <c r="G307" s="500"/>
      <c r="H307" s="501"/>
      <c r="I307" s="496"/>
      <c r="J307" s="496"/>
      <c r="K307" s="496"/>
      <c r="L307" s="502"/>
      <c r="M307" s="335">
        <f t="shared" si="10"/>
        <v>24</v>
      </c>
    </row>
    <row r="308" spans="2:13">
      <c r="B308" s="334">
        <f t="shared" si="11"/>
        <v>46149</v>
      </c>
      <c r="C308" s="497"/>
      <c r="D308" s="498"/>
      <c r="E308" s="498"/>
      <c r="F308" s="499"/>
      <c r="G308" s="500"/>
      <c r="H308" s="501"/>
      <c r="I308" s="496"/>
      <c r="J308" s="496"/>
      <c r="K308" s="496"/>
      <c r="L308" s="502"/>
      <c r="M308" s="335">
        <f t="shared" si="10"/>
        <v>24</v>
      </c>
    </row>
    <row r="309" spans="2:13">
      <c r="B309" s="334">
        <f t="shared" si="11"/>
        <v>46150</v>
      </c>
      <c r="C309" s="497"/>
      <c r="D309" s="498"/>
      <c r="E309" s="498"/>
      <c r="F309" s="499"/>
      <c r="G309" s="500"/>
      <c r="H309" s="501"/>
      <c r="I309" s="496"/>
      <c r="J309" s="496"/>
      <c r="K309" s="496"/>
      <c r="L309" s="502"/>
      <c r="M309" s="335">
        <f t="shared" si="10"/>
        <v>24</v>
      </c>
    </row>
    <row r="310" spans="2:13">
      <c r="B310" s="334">
        <f t="shared" si="11"/>
        <v>46151</v>
      </c>
      <c r="C310" s="497"/>
      <c r="D310" s="498"/>
      <c r="E310" s="498"/>
      <c r="F310" s="499"/>
      <c r="G310" s="500"/>
      <c r="H310" s="501"/>
      <c r="I310" s="496"/>
      <c r="J310" s="496"/>
      <c r="K310" s="496"/>
      <c r="L310" s="502"/>
      <c r="M310" s="335">
        <f t="shared" si="10"/>
        <v>24</v>
      </c>
    </row>
    <row r="311" spans="2:13">
      <c r="B311" s="334">
        <f t="shared" si="11"/>
        <v>46152</v>
      </c>
      <c r="C311" s="497"/>
      <c r="D311" s="498"/>
      <c r="E311" s="498"/>
      <c r="F311" s="499"/>
      <c r="G311" s="500"/>
      <c r="H311" s="501"/>
      <c r="I311" s="496"/>
      <c r="J311" s="496"/>
      <c r="K311" s="496"/>
      <c r="L311" s="502"/>
      <c r="M311" s="335">
        <f t="shared" si="10"/>
        <v>24</v>
      </c>
    </row>
    <row r="312" spans="2:13">
      <c r="B312" s="334">
        <f t="shared" si="11"/>
        <v>46153</v>
      </c>
      <c r="C312" s="497"/>
      <c r="D312" s="498"/>
      <c r="E312" s="498"/>
      <c r="F312" s="499"/>
      <c r="G312" s="500"/>
      <c r="H312" s="501"/>
      <c r="I312" s="496"/>
      <c r="J312" s="496"/>
      <c r="K312" s="496"/>
      <c r="L312" s="502"/>
      <c r="M312" s="335">
        <f t="shared" si="10"/>
        <v>24</v>
      </c>
    </row>
    <row r="313" spans="2:13">
      <c r="B313" s="334">
        <f t="shared" si="11"/>
        <v>46154</v>
      </c>
      <c r="C313" s="497"/>
      <c r="D313" s="498"/>
      <c r="E313" s="498"/>
      <c r="F313" s="499"/>
      <c r="G313" s="500"/>
      <c r="H313" s="501"/>
      <c r="I313" s="496"/>
      <c r="J313" s="496"/>
      <c r="K313" s="496"/>
      <c r="L313" s="502"/>
      <c r="M313" s="335">
        <f t="shared" si="10"/>
        <v>24</v>
      </c>
    </row>
    <row r="314" spans="2:13">
      <c r="B314" s="334">
        <f t="shared" si="11"/>
        <v>46155</v>
      </c>
      <c r="C314" s="497"/>
      <c r="D314" s="498"/>
      <c r="E314" s="498"/>
      <c r="F314" s="499"/>
      <c r="G314" s="500"/>
      <c r="H314" s="501"/>
      <c r="I314" s="496"/>
      <c r="J314" s="496"/>
      <c r="K314" s="496"/>
      <c r="L314" s="502"/>
      <c r="M314" s="335">
        <f t="shared" si="10"/>
        <v>24</v>
      </c>
    </row>
    <row r="315" spans="2:13">
      <c r="B315" s="334">
        <f t="shared" si="11"/>
        <v>46156</v>
      </c>
      <c r="C315" s="497"/>
      <c r="D315" s="498"/>
      <c r="E315" s="498"/>
      <c r="F315" s="499"/>
      <c r="G315" s="500"/>
      <c r="H315" s="501"/>
      <c r="I315" s="496"/>
      <c r="J315" s="496"/>
      <c r="K315" s="496"/>
      <c r="L315" s="502"/>
      <c r="M315" s="335">
        <f t="shared" si="10"/>
        <v>24</v>
      </c>
    </row>
    <row r="316" spans="2:13">
      <c r="B316" s="334">
        <f t="shared" si="11"/>
        <v>46157</v>
      </c>
      <c r="C316" s="497"/>
      <c r="D316" s="498"/>
      <c r="E316" s="498"/>
      <c r="F316" s="499"/>
      <c r="G316" s="500"/>
      <c r="H316" s="501"/>
      <c r="I316" s="496"/>
      <c r="J316" s="496"/>
      <c r="K316" s="496"/>
      <c r="L316" s="502"/>
      <c r="M316" s="335">
        <f t="shared" ref="M316:M379" si="12">24+IF(AND(MONTH(B316)=3,WEEKDAY(B316,2)=7,DAY(B316)&gt;=25),-1,0)+IF(AND(MONTH(B316)=10,WEEKDAY(B316,2)=7,DAY(B316)&gt;=25),1,0)</f>
        <v>24</v>
      </c>
    </row>
    <row r="317" spans="2:13">
      <c r="B317" s="334">
        <f t="shared" si="11"/>
        <v>46158</v>
      </c>
      <c r="C317" s="497"/>
      <c r="D317" s="498"/>
      <c r="E317" s="498"/>
      <c r="F317" s="499"/>
      <c r="G317" s="500"/>
      <c r="H317" s="501"/>
      <c r="I317" s="496"/>
      <c r="J317" s="496"/>
      <c r="K317" s="496"/>
      <c r="L317" s="502"/>
      <c r="M317" s="335">
        <f t="shared" si="12"/>
        <v>24</v>
      </c>
    </row>
    <row r="318" spans="2:13">
      <c r="B318" s="334">
        <f t="shared" ref="B318:B381" si="13">B317+1</f>
        <v>46159</v>
      </c>
      <c r="C318" s="497"/>
      <c r="D318" s="498"/>
      <c r="E318" s="498"/>
      <c r="F318" s="499"/>
      <c r="G318" s="500"/>
      <c r="H318" s="501"/>
      <c r="I318" s="496"/>
      <c r="J318" s="496"/>
      <c r="K318" s="496"/>
      <c r="L318" s="502"/>
      <c r="M318" s="335">
        <f t="shared" si="12"/>
        <v>24</v>
      </c>
    </row>
    <row r="319" spans="2:13">
      <c r="B319" s="334">
        <f t="shared" si="13"/>
        <v>46160</v>
      </c>
      <c r="C319" s="497"/>
      <c r="D319" s="498"/>
      <c r="E319" s="498"/>
      <c r="F319" s="499"/>
      <c r="G319" s="500"/>
      <c r="H319" s="501"/>
      <c r="I319" s="496"/>
      <c r="J319" s="496"/>
      <c r="K319" s="496"/>
      <c r="L319" s="502"/>
      <c r="M319" s="335">
        <f t="shared" si="12"/>
        <v>24</v>
      </c>
    </row>
    <row r="320" spans="2:13">
      <c r="B320" s="334">
        <f t="shared" si="13"/>
        <v>46161</v>
      </c>
      <c r="C320" s="497"/>
      <c r="D320" s="498"/>
      <c r="E320" s="498"/>
      <c r="F320" s="499"/>
      <c r="G320" s="500"/>
      <c r="H320" s="501"/>
      <c r="I320" s="496"/>
      <c r="J320" s="496"/>
      <c r="K320" s="496"/>
      <c r="L320" s="502"/>
      <c r="M320" s="335">
        <f t="shared" si="12"/>
        <v>24</v>
      </c>
    </row>
    <row r="321" spans="2:13">
      <c r="B321" s="334">
        <f t="shared" si="13"/>
        <v>46162</v>
      </c>
      <c r="C321" s="497"/>
      <c r="D321" s="498"/>
      <c r="E321" s="498"/>
      <c r="F321" s="499"/>
      <c r="G321" s="500"/>
      <c r="H321" s="501"/>
      <c r="I321" s="496"/>
      <c r="J321" s="496"/>
      <c r="K321" s="496"/>
      <c r="L321" s="502"/>
      <c r="M321" s="335">
        <f t="shared" si="12"/>
        <v>24</v>
      </c>
    </row>
    <row r="322" spans="2:13">
      <c r="B322" s="334">
        <f t="shared" si="13"/>
        <v>46163</v>
      </c>
      <c r="C322" s="497"/>
      <c r="D322" s="498"/>
      <c r="E322" s="498"/>
      <c r="F322" s="499"/>
      <c r="G322" s="500"/>
      <c r="H322" s="501"/>
      <c r="I322" s="496"/>
      <c r="J322" s="496"/>
      <c r="K322" s="496"/>
      <c r="L322" s="502"/>
      <c r="M322" s="335">
        <f t="shared" si="12"/>
        <v>24</v>
      </c>
    </row>
    <row r="323" spans="2:13">
      <c r="B323" s="334">
        <f t="shared" si="13"/>
        <v>46164</v>
      </c>
      <c r="C323" s="497"/>
      <c r="D323" s="498"/>
      <c r="E323" s="498"/>
      <c r="F323" s="499"/>
      <c r="G323" s="500"/>
      <c r="H323" s="501"/>
      <c r="I323" s="496"/>
      <c r="J323" s="496"/>
      <c r="K323" s="496"/>
      <c r="L323" s="502"/>
      <c r="M323" s="335">
        <f t="shared" si="12"/>
        <v>24</v>
      </c>
    </row>
    <row r="324" spans="2:13">
      <c r="B324" s="334">
        <f t="shared" si="13"/>
        <v>46165</v>
      </c>
      <c r="C324" s="497"/>
      <c r="D324" s="498"/>
      <c r="E324" s="498"/>
      <c r="F324" s="499"/>
      <c r="G324" s="500"/>
      <c r="H324" s="501"/>
      <c r="I324" s="496"/>
      <c r="J324" s="496"/>
      <c r="K324" s="496"/>
      <c r="L324" s="502"/>
      <c r="M324" s="335">
        <f t="shared" si="12"/>
        <v>24</v>
      </c>
    </row>
    <row r="325" spans="2:13">
      <c r="B325" s="334">
        <f t="shared" si="13"/>
        <v>46166</v>
      </c>
      <c r="C325" s="497"/>
      <c r="D325" s="498"/>
      <c r="E325" s="498"/>
      <c r="F325" s="499"/>
      <c r="G325" s="500"/>
      <c r="H325" s="501"/>
      <c r="I325" s="496"/>
      <c r="J325" s="496"/>
      <c r="K325" s="496"/>
      <c r="L325" s="502"/>
      <c r="M325" s="335">
        <f t="shared" si="12"/>
        <v>24</v>
      </c>
    </row>
    <row r="326" spans="2:13">
      <c r="B326" s="334">
        <f t="shared" si="13"/>
        <v>46167</v>
      </c>
      <c r="C326" s="497"/>
      <c r="D326" s="498"/>
      <c r="E326" s="498"/>
      <c r="F326" s="499"/>
      <c r="G326" s="500"/>
      <c r="H326" s="501"/>
      <c r="I326" s="496"/>
      <c r="J326" s="496"/>
      <c r="K326" s="496"/>
      <c r="L326" s="502"/>
      <c r="M326" s="335">
        <f t="shared" si="12"/>
        <v>24</v>
      </c>
    </row>
    <row r="327" spans="2:13">
      <c r="B327" s="334">
        <f t="shared" si="13"/>
        <v>46168</v>
      </c>
      <c r="C327" s="497"/>
      <c r="D327" s="498"/>
      <c r="E327" s="498"/>
      <c r="F327" s="499"/>
      <c r="G327" s="500"/>
      <c r="H327" s="501"/>
      <c r="I327" s="496"/>
      <c r="J327" s="496"/>
      <c r="K327" s="496"/>
      <c r="L327" s="502"/>
      <c r="M327" s="335">
        <f t="shared" si="12"/>
        <v>24</v>
      </c>
    </row>
    <row r="328" spans="2:13">
      <c r="B328" s="334">
        <f t="shared" si="13"/>
        <v>46169</v>
      </c>
      <c r="C328" s="497"/>
      <c r="D328" s="498"/>
      <c r="E328" s="498"/>
      <c r="F328" s="499"/>
      <c r="G328" s="500"/>
      <c r="H328" s="501"/>
      <c r="I328" s="496"/>
      <c r="J328" s="496"/>
      <c r="K328" s="496"/>
      <c r="L328" s="502"/>
      <c r="M328" s="335">
        <f t="shared" si="12"/>
        <v>24</v>
      </c>
    </row>
    <row r="329" spans="2:13">
      <c r="B329" s="334">
        <f t="shared" si="13"/>
        <v>46170</v>
      </c>
      <c r="C329" s="497"/>
      <c r="D329" s="498"/>
      <c r="E329" s="498"/>
      <c r="F329" s="499"/>
      <c r="G329" s="500"/>
      <c r="H329" s="501"/>
      <c r="I329" s="496"/>
      <c r="J329" s="496"/>
      <c r="K329" s="496"/>
      <c r="L329" s="502"/>
      <c r="M329" s="335">
        <f t="shared" si="12"/>
        <v>24</v>
      </c>
    </row>
    <row r="330" spans="2:13">
      <c r="B330" s="334">
        <f t="shared" si="13"/>
        <v>46171</v>
      </c>
      <c r="C330" s="497"/>
      <c r="D330" s="498"/>
      <c r="E330" s="498"/>
      <c r="F330" s="499"/>
      <c r="G330" s="500"/>
      <c r="H330" s="501"/>
      <c r="I330" s="496"/>
      <c r="J330" s="496"/>
      <c r="K330" s="496"/>
      <c r="L330" s="502"/>
      <c r="M330" s="335">
        <f t="shared" si="12"/>
        <v>24</v>
      </c>
    </row>
    <row r="331" spans="2:13">
      <c r="B331" s="334">
        <f t="shared" si="13"/>
        <v>46172</v>
      </c>
      <c r="C331" s="497"/>
      <c r="D331" s="498"/>
      <c r="E331" s="498"/>
      <c r="F331" s="499"/>
      <c r="G331" s="500"/>
      <c r="H331" s="501"/>
      <c r="I331" s="496"/>
      <c r="J331" s="496"/>
      <c r="K331" s="496"/>
      <c r="L331" s="502"/>
      <c r="M331" s="335">
        <f t="shared" si="12"/>
        <v>24</v>
      </c>
    </row>
    <row r="332" spans="2:13">
      <c r="B332" s="334">
        <f t="shared" si="13"/>
        <v>46173</v>
      </c>
      <c r="C332" s="497"/>
      <c r="D332" s="498"/>
      <c r="E332" s="498"/>
      <c r="F332" s="499"/>
      <c r="G332" s="500"/>
      <c r="H332" s="501"/>
      <c r="I332" s="496"/>
      <c r="J332" s="496"/>
      <c r="K332" s="496"/>
      <c r="L332" s="502"/>
      <c r="M332" s="335">
        <f t="shared" si="12"/>
        <v>24</v>
      </c>
    </row>
    <row r="333" spans="2:13">
      <c r="B333" s="334">
        <f t="shared" si="13"/>
        <v>46174</v>
      </c>
      <c r="C333" s="497"/>
      <c r="D333" s="498"/>
      <c r="E333" s="498"/>
      <c r="F333" s="499"/>
      <c r="G333" s="500"/>
      <c r="H333" s="501"/>
      <c r="I333" s="496"/>
      <c r="J333" s="496"/>
      <c r="K333" s="496"/>
      <c r="L333" s="502"/>
      <c r="M333" s="335">
        <f t="shared" si="12"/>
        <v>24</v>
      </c>
    </row>
    <row r="334" spans="2:13">
      <c r="B334" s="334">
        <f t="shared" si="13"/>
        <v>46175</v>
      </c>
      <c r="C334" s="497"/>
      <c r="D334" s="498"/>
      <c r="E334" s="498"/>
      <c r="F334" s="499"/>
      <c r="G334" s="500"/>
      <c r="H334" s="501"/>
      <c r="I334" s="496"/>
      <c r="J334" s="496"/>
      <c r="K334" s="496"/>
      <c r="L334" s="502"/>
      <c r="M334" s="335">
        <f t="shared" si="12"/>
        <v>24</v>
      </c>
    </row>
    <row r="335" spans="2:13">
      <c r="B335" s="334">
        <f t="shared" si="13"/>
        <v>46176</v>
      </c>
      <c r="C335" s="497"/>
      <c r="D335" s="498"/>
      <c r="E335" s="498"/>
      <c r="F335" s="499"/>
      <c r="G335" s="500"/>
      <c r="H335" s="501"/>
      <c r="I335" s="496"/>
      <c r="J335" s="496"/>
      <c r="K335" s="496"/>
      <c r="L335" s="502"/>
      <c r="M335" s="335">
        <f t="shared" si="12"/>
        <v>24</v>
      </c>
    </row>
    <row r="336" spans="2:13">
      <c r="B336" s="334">
        <f t="shared" si="13"/>
        <v>46177</v>
      </c>
      <c r="C336" s="497"/>
      <c r="D336" s="498"/>
      <c r="E336" s="498"/>
      <c r="F336" s="499"/>
      <c r="G336" s="500"/>
      <c r="H336" s="501"/>
      <c r="I336" s="496"/>
      <c r="J336" s="496"/>
      <c r="K336" s="496"/>
      <c r="L336" s="502"/>
      <c r="M336" s="335">
        <f t="shared" si="12"/>
        <v>24</v>
      </c>
    </row>
    <row r="337" spans="2:13">
      <c r="B337" s="334">
        <f t="shared" si="13"/>
        <v>46178</v>
      </c>
      <c r="C337" s="497"/>
      <c r="D337" s="498"/>
      <c r="E337" s="498"/>
      <c r="F337" s="499"/>
      <c r="G337" s="500"/>
      <c r="H337" s="501"/>
      <c r="I337" s="496"/>
      <c r="J337" s="496"/>
      <c r="K337" s="496"/>
      <c r="L337" s="502"/>
      <c r="M337" s="335">
        <f t="shared" si="12"/>
        <v>24</v>
      </c>
    </row>
    <row r="338" spans="2:13">
      <c r="B338" s="334">
        <f t="shared" si="13"/>
        <v>46179</v>
      </c>
      <c r="C338" s="497"/>
      <c r="D338" s="498"/>
      <c r="E338" s="498"/>
      <c r="F338" s="499"/>
      <c r="G338" s="500"/>
      <c r="H338" s="501"/>
      <c r="I338" s="496"/>
      <c r="J338" s="496"/>
      <c r="K338" s="496"/>
      <c r="L338" s="502"/>
      <c r="M338" s="335">
        <f t="shared" si="12"/>
        <v>24</v>
      </c>
    </row>
    <row r="339" spans="2:13">
      <c r="B339" s="334">
        <f t="shared" si="13"/>
        <v>46180</v>
      </c>
      <c r="C339" s="497"/>
      <c r="D339" s="498"/>
      <c r="E339" s="498"/>
      <c r="F339" s="499"/>
      <c r="G339" s="500"/>
      <c r="H339" s="501"/>
      <c r="I339" s="496"/>
      <c r="J339" s="496"/>
      <c r="K339" s="496"/>
      <c r="L339" s="502"/>
      <c r="M339" s="335">
        <f t="shared" si="12"/>
        <v>24</v>
      </c>
    </row>
    <row r="340" spans="2:13">
      <c r="B340" s="334">
        <f t="shared" si="13"/>
        <v>46181</v>
      </c>
      <c r="C340" s="497"/>
      <c r="D340" s="498"/>
      <c r="E340" s="498"/>
      <c r="F340" s="499"/>
      <c r="G340" s="500"/>
      <c r="H340" s="501"/>
      <c r="I340" s="496"/>
      <c r="J340" s="496"/>
      <c r="K340" s="496"/>
      <c r="L340" s="502"/>
      <c r="M340" s="335">
        <f t="shared" si="12"/>
        <v>24</v>
      </c>
    </row>
    <row r="341" spans="2:13">
      <c r="B341" s="334">
        <f t="shared" si="13"/>
        <v>46182</v>
      </c>
      <c r="C341" s="497"/>
      <c r="D341" s="498"/>
      <c r="E341" s="498"/>
      <c r="F341" s="499"/>
      <c r="G341" s="500"/>
      <c r="H341" s="501"/>
      <c r="I341" s="496"/>
      <c r="J341" s="496"/>
      <c r="K341" s="496"/>
      <c r="L341" s="502"/>
      <c r="M341" s="335">
        <f t="shared" si="12"/>
        <v>24</v>
      </c>
    </row>
    <row r="342" spans="2:13">
      <c r="B342" s="334">
        <f t="shared" si="13"/>
        <v>46183</v>
      </c>
      <c r="C342" s="497"/>
      <c r="D342" s="498"/>
      <c r="E342" s="498"/>
      <c r="F342" s="499"/>
      <c r="G342" s="500"/>
      <c r="H342" s="501"/>
      <c r="I342" s="496"/>
      <c r="J342" s="496"/>
      <c r="K342" s="496"/>
      <c r="L342" s="502"/>
      <c r="M342" s="335">
        <f t="shared" si="12"/>
        <v>24</v>
      </c>
    </row>
    <row r="343" spans="2:13">
      <c r="B343" s="334">
        <f t="shared" si="13"/>
        <v>46184</v>
      </c>
      <c r="C343" s="497"/>
      <c r="D343" s="498"/>
      <c r="E343" s="498"/>
      <c r="F343" s="499"/>
      <c r="G343" s="500"/>
      <c r="H343" s="501"/>
      <c r="I343" s="496"/>
      <c r="J343" s="496"/>
      <c r="K343" s="496"/>
      <c r="L343" s="502"/>
      <c r="M343" s="335">
        <f t="shared" si="12"/>
        <v>24</v>
      </c>
    </row>
    <row r="344" spans="2:13">
      <c r="B344" s="334">
        <f t="shared" si="13"/>
        <v>46185</v>
      </c>
      <c r="C344" s="497"/>
      <c r="D344" s="498"/>
      <c r="E344" s="498"/>
      <c r="F344" s="499"/>
      <c r="G344" s="500"/>
      <c r="H344" s="501"/>
      <c r="I344" s="496"/>
      <c r="J344" s="496"/>
      <c r="K344" s="496"/>
      <c r="L344" s="502"/>
      <c r="M344" s="335">
        <f t="shared" si="12"/>
        <v>24</v>
      </c>
    </row>
    <row r="345" spans="2:13">
      <c r="B345" s="334">
        <f t="shared" si="13"/>
        <v>46186</v>
      </c>
      <c r="C345" s="497"/>
      <c r="D345" s="498"/>
      <c r="E345" s="498"/>
      <c r="F345" s="499"/>
      <c r="G345" s="500"/>
      <c r="H345" s="501"/>
      <c r="I345" s="496"/>
      <c r="J345" s="496"/>
      <c r="K345" s="496"/>
      <c r="L345" s="502"/>
      <c r="M345" s="335">
        <f t="shared" si="12"/>
        <v>24</v>
      </c>
    </row>
    <row r="346" spans="2:13">
      <c r="B346" s="334">
        <f t="shared" si="13"/>
        <v>46187</v>
      </c>
      <c r="C346" s="497"/>
      <c r="D346" s="498"/>
      <c r="E346" s="498"/>
      <c r="F346" s="499"/>
      <c r="G346" s="500"/>
      <c r="H346" s="501"/>
      <c r="I346" s="496"/>
      <c r="J346" s="496"/>
      <c r="K346" s="496"/>
      <c r="L346" s="502"/>
      <c r="M346" s="335">
        <f t="shared" si="12"/>
        <v>24</v>
      </c>
    </row>
    <row r="347" spans="2:13">
      <c r="B347" s="334">
        <f t="shared" si="13"/>
        <v>46188</v>
      </c>
      <c r="C347" s="497"/>
      <c r="D347" s="498"/>
      <c r="E347" s="498"/>
      <c r="F347" s="499"/>
      <c r="G347" s="500"/>
      <c r="H347" s="501"/>
      <c r="I347" s="496"/>
      <c r="J347" s="496"/>
      <c r="K347" s="496"/>
      <c r="L347" s="502"/>
      <c r="M347" s="335">
        <f t="shared" si="12"/>
        <v>24</v>
      </c>
    </row>
    <row r="348" spans="2:13">
      <c r="B348" s="334">
        <f t="shared" si="13"/>
        <v>46189</v>
      </c>
      <c r="C348" s="497"/>
      <c r="D348" s="498"/>
      <c r="E348" s="498"/>
      <c r="F348" s="499"/>
      <c r="G348" s="500"/>
      <c r="H348" s="501"/>
      <c r="I348" s="496"/>
      <c r="J348" s="496"/>
      <c r="K348" s="496"/>
      <c r="L348" s="502"/>
      <c r="M348" s="335">
        <f t="shared" si="12"/>
        <v>24</v>
      </c>
    </row>
    <row r="349" spans="2:13">
      <c r="B349" s="334">
        <f t="shared" si="13"/>
        <v>46190</v>
      </c>
      <c r="C349" s="497"/>
      <c r="D349" s="498"/>
      <c r="E349" s="498"/>
      <c r="F349" s="499"/>
      <c r="G349" s="500"/>
      <c r="H349" s="501"/>
      <c r="I349" s="496"/>
      <c r="J349" s="496"/>
      <c r="K349" s="496"/>
      <c r="L349" s="502"/>
      <c r="M349" s="335">
        <f t="shared" si="12"/>
        <v>24</v>
      </c>
    </row>
    <row r="350" spans="2:13">
      <c r="B350" s="334">
        <f t="shared" si="13"/>
        <v>46191</v>
      </c>
      <c r="C350" s="497"/>
      <c r="D350" s="498"/>
      <c r="E350" s="498"/>
      <c r="F350" s="499"/>
      <c r="G350" s="500"/>
      <c r="H350" s="501"/>
      <c r="I350" s="496"/>
      <c r="J350" s="496"/>
      <c r="K350" s="496"/>
      <c r="L350" s="502"/>
      <c r="M350" s="335">
        <f t="shared" si="12"/>
        <v>24</v>
      </c>
    </row>
    <row r="351" spans="2:13">
      <c r="B351" s="334">
        <f t="shared" si="13"/>
        <v>46192</v>
      </c>
      <c r="C351" s="497"/>
      <c r="D351" s="498"/>
      <c r="E351" s="498"/>
      <c r="F351" s="499"/>
      <c r="G351" s="500"/>
      <c r="H351" s="501"/>
      <c r="I351" s="496"/>
      <c r="J351" s="496"/>
      <c r="K351" s="496"/>
      <c r="L351" s="502"/>
      <c r="M351" s="335">
        <f t="shared" si="12"/>
        <v>24</v>
      </c>
    </row>
    <row r="352" spans="2:13">
      <c r="B352" s="334">
        <f t="shared" si="13"/>
        <v>46193</v>
      </c>
      <c r="C352" s="497"/>
      <c r="D352" s="498"/>
      <c r="E352" s="498"/>
      <c r="F352" s="499"/>
      <c r="G352" s="500"/>
      <c r="H352" s="501"/>
      <c r="I352" s="496"/>
      <c r="J352" s="496"/>
      <c r="K352" s="496"/>
      <c r="L352" s="502"/>
      <c r="M352" s="335">
        <f t="shared" si="12"/>
        <v>24</v>
      </c>
    </row>
    <row r="353" spans="2:13">
      <c r="B353" s="334">
        <f t="shared" si="13"/>
        <v>46194</v>
      </c>
      <c r="C353" s="497"/>
      <c r="D353" s="498"/>
      <c r="E353" s="498"/>
      <c r="F353" s="499"/>
      <c r="G353" s="500"/>
      <c r="H353" s="501"/>
      <c r="I353" s="496"/>
      <c r="J353" s="496"/>
      <c r="K353" s="496"/>
      <c r="L353" s="502"/>
      <c r="M353" s="335">
        <f t="shared" si="12"/>
        <v>24</v>
      </c>
    </row>
    <row r="354" spans="2:13">
      <c r="B354" s="334">
        <f t="shared" si="13"/>
        <v>46195</v>
      </c>
      <c r="C354" s="497"/>
      <c r="D354" s="498"/>
      <c r="E354" s="498"/>
      <c r="F354" s="499"/>
      <c r="G354" s="500"/>
      <c r="H354" s="501"/>
      <c r="I354" s="496"/>
      <c r="J354" s="496"/>
      <c r="K354" s="496"/>
      <c r="L354" s="502"/>
      <c r="M354" s="335">
        <f t="shared" si="12"/>
        <v>24</v>
      </c>
    </row>
    <row r="355" spans="2:13">
      <c r="B355" s="334">
        <f t="shared" si="13"/>
        <v>46196</v>
      </c>
      <c r="C355" s="497"/>
      <c r="D355" s="498"/>
      <c r="E355" s="498"/>
      <c r="F355" s="499"/>
      <c r="G355" s="500"/>
      <c r="H355" s="501"/>
      <c r="I355" s="496"/>
      <c r="J355" s="496"/>
      <c r="K355" s="496"/>
      <c r="L355" s="502"/>
      <c r="M355" s="335">
        <f t="shared" si="12"/>
        <v>24</v>
      </c>
    </row>
    <row r="356" spans="2:13">
      <c r="B356" s="334">
        <f t="shared" si="13"/>
        <v>46197</v>
      </c>
      <c r="C356" s="497"/>
      <c r="D356" s="498"/>
      <c r="E356" s="498"/>
      <c r="F356" s="499"/>
      <c r="G356" s="500"/>
      <c r="H356" s="501"/>
      <c r="I356" s="496"/>
      <c r="J356" s="496"/>
      <c r="K356" s="496"/>
      <c r="L356" s="502"/>
      <c r="M356" s="335">
        <f t="shared" si="12"/>
        <v>24</v>
      </c>
    </row>
    <row r="357" spans="2:13">
      <c r="B357" s="334">
        <f t="shared" si="13"/>
        <v>46198</v>
      </c>
      <c r="C357" s="497"/>
      <c r="D357" s="498"/>
      <c r="E357" s="498"/>
      <c r="F357" s="499"/>
      <c r="G357" s="500"/>
      <c r="H357" s="501"/>
      <c r="I357" s="496"/>
      <c r="J357" s="496"/>
      <c r="K357" s="496"/>
      <c r="L357" s="502"/>
      <c r="M357" s="335">
        <f t="shared" si="12"/>
        <v>24</v>
      </c>
    </row>
    <row r="358" spans="2:13">
      <c r="B358" s="334">
        <f t="shared" si="13"/>
        <v>46199</v>
      </c>
      <c r="C358" s="497"/>
      <c r="D358" s="498"/>
      <c r="E358" s="498"/>
      <c r="F358" s="499"/>
      <c r="G358" s="500"/>
      <c r="H358" s="501"/>
      <c r="I358" s="496"/>
      <c r="J358" s="496"/>
      <c r="K358" s="496"/>
      <c r="L358" s="502"/>
      <c r="M358" s="335">
        <f t="shared" si="12"/>
        <v>24</v>
      </c>
    </row>
    <row r="359" spans="2:13">
      <c r="B359" s="334">
        <f t="shared" si="13"/>
        <v>46200</v>
      </c>
      <c r="C359" s="497"/>
      <c r="D359" s="498"/>
      <c r="E359" s="498"/>
      <c r="F359" s="499"/>
      <c r="G359" s="500"/>
      <c r="H359" s="501"/>
      <c r="I359" s="496"/>
      <c r="J359" s="496"/>
      <c r="K359" s="496"/>
      <c r="L359" s="502"/>
      <c r="M359" s="335">
        <f t="shared" si="12"/>
        <v>24</v>
      </c>
    </row>
    <row r="360" spans="2:13">
      <c r="B360" s="334">
        <f t="shared" si="13"/>
        <v>46201</v>
      </c>
      <c r="C360" s="497"/>
      <c r="D360" s="498"/>
      <c r="E360" s="498"/>
      <c r="F360" s="499"/>
      <c r="G360" s="500"/>
      <c r="H360" s="501"/>
      <c r="I360" s="496"/>
      <c r="J360" s="496"/>
      <c r="K360" s="496"/>
      <c r="L360" s="502"/>
      <c r="M360" s="335">
        <f t="shared" si="12"/>
        <v>24</v>
      </c>
    </row>
    <row r="361" spans="2:13">
      <c r="B361" s="334">
        <f t="shared" si="13"/>
        <v>46202</v>
      </c>
      <c r="C361" s="497"/>
      <c r="D361" s="498"/>
      <c r="E361" s="498"/>
      <c r="F361" s="499"/>
      <c r="G361" s="500"/>
      <c r="H361" s="501"/>
      <c r="I361" s="496"/>
      <c r="J361" s="496"/>
      <c r="K361" s="496"/>
      <c r="L361" s="502"/>
      <c r="M361" s="335">
        <f t="shared" si="12"/>
        <v>24</v>
      </c>
    </row>
    <row r="362" spans="2:13">
      <c r="B362" s="334">
        <f t="shared" si="13"/>
        <v>46203</v>
      </c>
      <c r="C362" s="497"/>
      <c r="D362" s="498"/>
      <c r="E362" s="498"/>
      <c r="F362" s="499"/>
      <c r="G362" s="500"/>
      <c r="H362" s="501"/>
      <c r="I362" s="496"/>
      <c r="J362" s="496"/>
      <c r="K362" s="496"/>
      <c r="L362" s="502"/>
      <c r="M362" s="335">
        <f t="shared" si="12"/>
        <v>24</v>
      </c>
    </row>
    <row r="363" spans="2:13">
      <c r="B363" s="334">
        <f t="shared" si="13"/>
        <v>46204</v>
      </c>
      <c r="C363" s="497"/>
      <c r="D363" s="498"/>
      <c r="E363" s="498"/>
      <c r="F363" s="499"/>
      <c r="G363" s="500"/>
      <c r="H363" s="501"/>
      <c r="I363" s="496"/>
      <c r="J363" s="496"/>
      <c r="K363" s="496"/>
      <c r="L363" s="502"/>
      <c r="M363" s="335">
        <f t="shared" si="12"/>
        <v>24</v>
      </c>
    </row>
    <row r="364" spans="2:13">
      <c r="B364" s="334">
        <f t="shared" si="13"/>
        <v>46205</v>
      </c>
      <c r="C364" s="497"/>
      <c r="D364" s="498"/>
      <c r="E364" s="498"/>
      <c r="F364" s="499"/>
      <c r="G364" s="500"/>
      <c r="H364" s="501"/>
      <c r="I364" s="496"/>
      <c r="J364" s="496"/>
      <c r="K364" s="496"/>
      <c r="L364" s="502"/>
      <c r="M364" s="335">
        <f t="shared" si="12"/>
        <v>24</v>
      </c>
    </row>
    <row r="365" spans="2:13">
      <c r="B365" s="334">
        <f t="shared" si="13"/>
        <v>46206</v>
      </c>
      <c r="C365" s="497"/>
      <c r="D365" s="498"/>
      <c r="E365" s="498"/>
      <c r="F365" s="499"/>
      <c r="G365" s="500"/>
      <c r="H365" s="501"/>
      <c r="I365" s="496"/>
      <c r="J365" s="496"/>
      <c r="K365" s="496"/>
      <c r="L365" s="502"/>
      <c r="M365" s="335">
        <f t="shared" si="12"/>
        <v>24</v>
      </c>
    </row>
    <row r="366" spans="2:13">
      <c r="B366" s="334">
        <f t="shared" si="13"/>
        <v>46207</v>
      </c>
      <c r="C366" s="497"/>
      <c r="D366" s="498"/>
      <c r="E366" s="498"/>
      <c r="F366" s="499"/>
      <c r="G366" s="500"/>
      <c r="H366" s="501"/>
      <c r="I366" s="496"/>
      <c r="J366" s="496"/>
      <c r="K366" s="496"/>
      <c r="L366" s="502"/>
      <c r="M366" s="335">
        <f t="shared" si="12"/>
        <v>24</v>
      </c>
    </row>
    <row r="367" spans="2:13">
      <c r="B367" s="334">
        <f t="shared" si="13"/>
        <v>46208</v>
      </c>
      <c r="C367" s="497"/>
      <c r="D367" s="498"/>
      <c r="E367" s="498"/>
      <c r="F367" s="499"/>
      <c r="G367" s="500"/>
      <c r="H367" s="501"/>
      <c r="I367" s="496"/>
      <c r="J367" s="496"/>
      <c r="K367" s="496"/>
      <c r="L367" s="502"/>
      <c r="M367" s="335">
        <f t="shared" si="12"/>
        <v>24</v>
      </c>
    </row>
    <row r="368" spans="2:13">
      <c r="B368" s="334">
        <f t="shared" si="13"/>
        <v>46209</v>
      </c>
      <c r="C368" s="497"/>
      <c r="D368" s="498"/>
      <c r="E368" s="498"/>
      <c r="F368" s="499"/>
      <c r="G368" s="500"/>
      <c r="H368" s="501"/>
      <c r="I368" s="496"/>
      <c r="J368" s="496"/>
      <c r="K368" s="496"/>
      <c r="L368" s="502"/>
      <c r="M368" s="335">
        <f t="shared" si="12"/>
        <v>24</v>
      </c>
    </row>
    <row r="369" spans="2:13">
      <c r="B369" s="334">
        <f t="shared" si="13"/>
        <v>46210</v>
      </c>
      <c r="C369" s="497"/>
      <c r="D369" s="498"/>
      <c r="E369" s="498"/>
      <c r="F369" s="499"/>
      <c r="G369" s="500"/>
      <c r="H369" s="501"/>
      <c r="I369" s="496"/>
      <c r="J369" s="496"/>
      <c r="K369" s="496"/>
      <c r="L369" s="502"/>
      <c r="M369" s="335">
        <f t="shared" si="12"/>
        <v>24</v>
      </c>
    </row>
    <row r="370" spans="2:13">
      <c r="B370" s="334">
        <f t="shared" si="13"/>
        <v>46211</v>
      </c>
      <c r="C370" s="497"/>
      <c r="D370" s="498"/>
      <c r="E370" s="498"/>
      <c r="F370" s="499"/>
      <c r="G370" s="500"/>
      <c r="H370" s="501"/>
      <c r="I370" s="496"/>
      <c r="J370" s="496"/>
      <c r="K370" s="496"/>
      <c r="L370" s="502"/>
      <c r="M370" s="335">
        <f t="shared" si="12"/>
        <v>24</v>
      </c>
    </row>
    <row r="371" spans="2:13">
      <c r="B371" s="334">
        <f t="shared" si="13"/>
        <v>46212</v>
      </c>
      <c r="C371" s="497"/>
      <c r="D371" s="498"/>
      <c r="E371" s="498"/>
      <c r="F371" s="499"/>
      <c r="G371" s="500"/>
      <c r="H371" s="501"/>
      <c r="I371" s="496"/>
      <c r="J371" s="496"/>
      <c r="K371" s="496"/>
      <c r="L371" s="502"/>
      <c r="M371" s="335">
        <f t="shared" si="12"/>
        <v>24</v>
      </c>
    </row>
    <row r="372" spans="2:13">
      <c r="B372" s="334">
        <f t="shared" si="13"/>
        <v>46213</v>
      </c>
      <c r="C372" s="497"/>
      <c r="D372" s="498"/>
      <c r="E372" s="498"/>
      <c r="F372" s="499"/>
      <c r="G372" s="500"/>
      <c r="H372" s="501"/>
      <c r="I372" s="496"/>
      <c r="J372" s="496"/>
      <c r="K372" s="496"/>
      <c r="L372" s="502"/>
      <c r="M372" s="335">
        <f t="shared" si="12"/>
        <v>24</v>
      </c>
    </row>
    <row r="373" spans="2:13">
      <c r="B373" s="334">
        <f t="shared" si="13"/>
        <v>46214</v>
      </c>
      <c r="C373" s="497"/>
      <c r="D373" s="498"/>
      <c r="E373" s="498"/>
      <c r="F373" s="499"/>
      <c r="G373" s="500"/>
      <c r="H373" s="501"/>
      <c r="I373" s="496"/>
      <c r="J373" s="496"/>
      <c r="K373" s="496"/>
      <c r="L373" s="502"/>
      <c r="M373" s="335">
        <f t="shared" si="12"/>
        <v>24</v>
      </c>
    </row>
    <row r="374" spans="2:13">
      <c r="B374" s="334">
        <f t="shared" si="13"/>
        <v>46215</v>
      </c>
      <c r="C374" s="497"/>
      <c r="D374" s="498"/>
      <c r="E374" s="498"/>
      <c r="F374" s="499"/>
      <c r="G374" s="500"/>
      <c r="H374" s="501"/>
      <c r="I374" s="496"/>
      <c r="J374" s="496"/>
      <c r="K374" s="496"/>
      <c r="L374" s="502"/>
      <c r="M374" s="335">
        <f t="shared" si="12"/>
        <v>24</v>
      </c>
    </row>
    <row r="375" spans="2:13">
      <c r="B375" s="334">
        <f t="shared" si="13"/>
        <v>46216</v>
      </c>
      <c r="C375" s="497"/>
      <c r="D375" s="498"/>
      <c r="E375" s="498"/>
      <c r="F375" s="499"/>
      <c r="G375" s="500"/>
      <c r="H375" s="501"/>
      <c r="I375" s="503"/>
      <c r="J375" s="496"/>
      <c r="K375" s="496"/>
      <c r="L375" s="502"/>
      <c r="M375" s="335">
        <f t="shared" si="12"/>
        <v>24</v>
      </c>
    </row>
    <row r="376" spans="2:13">
      <c r="B376" s="334">
        <f t="shared" si="13"/>
        <v>46217</v>
      </c>
      <c r="C376" s="497"/>
      <c r="D376" s="498"/>
      <c r="E376" s="498"/>
      <c r="F376" s="499"/>
      <c r="G376" s="500"/>
      <c r="H376" s="501"/>
      <c r="I376" s="496"/>
      <c r="J376" s="496"/>
      <c r="K376" s="496"/>
      <c r="L376" s="502"/>
      <c r="M376" s="335">
        <f t="shared" si="12"/>
        <v>24</v>
      </c>
    </row>
    <row r="377" spans="2:13">
      <c r="B377" s="334">
        <f t="shared" si="13"/>
        <v>46218</v>
      </c>
      <c r="C377" s="497"/>
      <c r="D377" s="498"/>
      <c r="E377" s="498"/>
      <c r="F377" s="499"/>
      <c r="G377" s="500"/>
      <c r="H377" s="501"/>
      <c r="I377" s="496"/>
      <c r="J377" s="496"/>
      <c r="K377" s="496"/>
      <c r="L377" s="502"/>
      <c r="M377" s="335">
        <f t="shared" si="12"/>
        <v>24</v>
      </c>
    </row>
    <row r="378" spans="2:13">
      <c r="B378" s="334">
        <f t="shared" si="13"/>
        <v>46219</v>
      </c>
      <c r="C378" s="497"/>
      <c r="D378" s="498"/>
      <c r="E378" s="498"/>
      <c r="F378" s="499"/>
      <c r="G378" s="500"/>
      <c r="H378" s="501"/>
      <c r="I378" s="496"/>
      <c r="J378" s="496"/>
      <c r="K378" s="496"/>
      <c r="L378" s="502"/>
      <c r="M378" s="335">
        <f t="shared" si="12"/>
        <v>24</v>
      </c>
    </row>
    <row r="379" spans="2:13">
      <c r="B379" s="334">
        <f t="shared" si="13"/>
        <v>46220</v>
      </c>
      <c r="C379" s="497"/>
      <c r="D379" s="498"/>
      <c r="E379" s="498"/>
      <c r="F379" s="499"/>
      <c r="G379" s="500"/>
      <c r="H379" s="501"/>
      <c r="I379" s="496"/>
      <c r="J379" s="496"/>
      <c r="K379" s="496"/>
      <c r="L379" s="502"/>
      <c r="M379" s="335">
        <f t="shared" si="12"/>
        <v>24</v>
      </c>
    </row>
    <row r="380" spans="2:13">
      <c r="B380" s="334">
        <f t="shared" si="13"/>
        <v>46221</v>
      </c>
      <c r="C380" s="497"/>
      <c r="D380" s="498"/>
      <c r="E380" s="498"/>
      <c r="F380" s="499"/>
      <c r="G380" s="500"/>
      <c r="H380" s="501"/>
      <c r="I380" s="496"/>
      <c r="J380" s="496"/>
      <c r="K380" s="496"/>
      <c r="L380" s="502"/>
      <c r="M380" s="335">
        <f t="shared" ref="M380:M424" si="14">24+IF(AND(MONTH(B380)=3,WEEKDAY(B380,2)=7,DAY(B380)&gt;=25),-1,0)+IF(AND(MONTH(B380)=10,WEEKDAY(B380,2)=7,DAY(B380)&gt;=25),1,0)</f>
        <v>24</v>
      </c>
    </row>
    <row r="381" spans="2:13">
      <c r="B381" s="334">
        <f t="shared" si="13"/>
        <v>46222</v>
      </c>
      <c r="C381" s="497"/>
      <c r="D381" s="498"/>
      <c r="E381" s="498"/>
      <c r="F381" s="499"/>
      <c r="G381" s="500"/>
      <c r="H381" s="501"/>
      <c r="I381" s="496"/>
      <c r="J381" s="496"/>
      <c r="K381" s="496"/>
      <c r="L381" s="502"/>
      <c r="M381" s="335">
        <f t="shared" si="14"/>
        <v>24</v>
      </c>
    </row>
    <row r="382" spans="2:13">
      <c r="B382" s="334">
        <f t="shared" ref="B382:B424" si="15">B381+1</f>
        <v>46223</v>
      </c>
      <c r="C382" s="497"/>
      <c r="D382" s="498"/>
      <c r="E382" s="498"/>
      <c r="F382" s="499"/>
      <c r="G382" s="500"/>
      <c r="H382" s="501"/>
      <c r="I382" s="496"/>
      <c r="J382" s="496"/>
      <c r="K382" s="496"/>
      <c r="L382" s="502"/>
      <c r="M382" s="335">
        <f t="shared" si="14"/>
        <v>24</v>
      </c>
    </row>
    <row r="383" spans="2:13">
      <c r="B383" s="334">
        <f t="shared" si="15"/>
        <v>46224</v>
      </c>
      <c r="C383" s="497"/>
      <c r="D383" s="498"/>
      <c r="E383" s="498"/>
      <c r="F383" s="499"/>
      <c r="G383" s="500"/>
      <c r="H383" s="501"/>
      <c r="I383" s="496"/>
      <c r="J383" s="496"/>
      <c r="K383" s="496"/>
      <c r="L383" s="502"/>
      <c r="M383" s="335">
        <f t="shared" si="14"/>
        <v>24</v>
      </c>
    </row>
    <row r="384" spans="2:13">
      <c r="B384" s="334">
        <f t="shared" si="15"/>
        <v>46225</v>
      </c>
      <c r="C384" s="497"/>
      <c r="D384" s="498"/>
      <c r="E384" s="498"/>
      <c r="F384" s="499"/>
      <c r="G384" s="500"/>
      <c r="H384" s="501"/>
      <c r="I384" s="496"/>
      <c r="J384" s="496"/>
      <c r="K384" s="496"/>
      <c r="L384" s="502"/>
      <c r="M384" s="335">
        <f t="shared" si="14"/>
        <v>24</v>
      </c>
    </row>
    <row r="385" spans="2:13">
      <c r="B385" s="334">
        <f t="shared" si="15"/>
        <v>46226</v>
      </c>
      <c r="C385" s="497"/>
      <c r="D385" s="498"/>
      <c r="E385" s="498"/>
      <c r="F385" s="499"/>
      <c r="G385" s="500"/>
      <c r="H385" s="501"/>
      <c r="I385" s="496"/>
      <c r="J385" s="496"/>
      <c r="K385" s="496"/>
      <c r="L385" s="502"/>
      <c r="M385" s="335">
        <f t="shared" si="14"/>
        <v>24</v>
      </c>
    </row>
    <row r="386" spans="2:13">
      <c r="B386" s="334">
        <f t="shared" si="15"/>
        <v>46227</v>
      </c>
      <c r="C386" s="497"/>
      <c r="D386" s="498"/>
      <c r="E386" s="498"/>
      <c r="F386" s="499"/>
      <c r="G386" s="500"/>
      <c r="H386" s="501"/>
      <c r="I386" s="496"/>
      <c r="J386" s="496"/>
      <c r="K386" s="496"/>
      <c r="L386" s="502"/>
      <c r="M386" s="335">
        <f t="shared" si="14"/>
        <v>24</v>
      </c>
    </row>
    <row r="387" spans="2:13">
      <c r="B387" s="334">
        <f t="shared" si="15"/>
        <v>46228</v>
      </c>
      <c r="C387" s="497"/>
      <c r="D387" s="498"/>
      <c r="E387" s="498"/>
      <c r="F387" s="499"/>
      <c r="G387" s="500"/>
      <c r="H387" s="501"/>
      <c r="I387" s="496"/>
      <c r="J387" s="496"/>
      <c r="K387" s="496"/>
      <c r="L387" s="502"/>
      <c r="M387" s="335">
        <f t="shared" si="14"/>
        <v>24</v>
      </c>
    </row>
    <row r="388" spans="2:13">
      <c r="B388" s="334">
        <f t="shared" si="15"/>
        <v>46229</v>
      </c>
      <c r="C388" s="497"/>
      <c r="D388" s="498"/>
      <c r="E388" s="498"/>
      <c r="F388" s="499"/>
      <c r="G388" s="500"/>
      <c r="H388" s="501"/>
      <c r="I388" s="496"/>
      <c r="J388" s="496"/>
      <c r="K388" s="496"/>
      <c r="L388" s="502"/>
      <c r="M388" s="335">
        <f t="shared" si="14"/>
        <v>24</v>
      </c>
    </row>
    <row r="389" spans="2:13">
      <c r="B389" s="334">
        <f t="shared" si="15"/>
        <v>46230</v>
      </c>
      <c r="C389" s="497"/>
      <c r="D389" s="498"/>
      <c r="E389" s="498"/>
      <c r="F389" s="499"/>
      <c r="G389" s="500"/>
      <c r="H389" s="501"/>
      <c r="I389" s="496"/>
      <c r="J389" s="496"/>
      <c r="K389" s="496"/>
      <c r="L389" s="502"/>
      <c r="M389" s="335">
        <f t="shared" si="14"/>
        <v>24</v>
      </c>
    </row>
    <row r="390" spans="2:13">
      <c r="B390" s="334">
        <f t="shared" si="15"/>
        <v>46231</v>
      </c>
      <c r="C390" s="497"/>
      <c r="D390" s="498"/>
      <c r="E390" s="498"/>
      <c r="F390" s="499"/>
      <c r="G390" s="500"/>
      <c r="H390" s="501"/>
      <c r="I390" s="496"/>
      <c r="J390" s="496"/>
      <c r="K390" s="496"/>
      <c r="L390" s="502"/>
      <c r="M390" s="335">
        <f t="shared" si="14"/>
        <v>24</v>
      </c>
    </row>
    <row r="391" spans="2:13">
      <c r="B391" s="334">
        <f t="shared" si="15"/>
        <v>46232</v>
      </c>
      <c r="C391" s="497"/>
      <c r="D391" s="498"/>
      <c r="E391" s="498"/>
      <c r="F391" s="499"/>
      <c r="G391" s="500"/>
      <c r="H391" s="501"/>
      <c r="I391" s="496"/>
      <c r="J391" s="496"/>
      <c r="K391" s="496"/>
      <c r="L391" s="502"/>
      <c r="M391" s="335">
        <f t="shared" si="14"/>
        <v>24</v>
      </c>
    </row>
    <row r="392" spans="2:13">
      <c r="B392" s="334">
        <f t="shared" si="15"/>
        <v>46233</v>
      </c>
      <c r="C392" s="497"/>
      <c r="D392" s="498"/>
      <c r="E392" s="498"/>
      <c r="F392" s="499"/>
      <c r="G392" s="500"/>
      <c r="H392" s="501"/>
      <c r="I392" s="496"/>
      <c r="J392" s="496"/>
      <c r="K392" s="496"/>
      <c r="L392" s="502"/>
      <c r="M392" s="335">
        <f t="shared" si="14"/>
        <v>24</v>
      </c>
    </row>
    <row r="393" spans="2:13">
      <c r="B393" s="334">
        <f t="shared" si="15"/>
        <v>46234</v>
      </c>
      <c r="C393" s="497"/>
      <c r="D393" s="498"/>
      <c r="E393" s="498"/>
      <c r="F393" s="499"/>
      <c r="G393" s="500"/>
      <c r="H393" s="501"/>
      <c r="I393" s="496"/>
      <c r="J393" s="496"/>
      <c r="K393" s="496"/>
      <c r="L393" s="502"/>
      <c r="M393" s="335">
        <f t="shared" si="14"/>
        <v>24</v>
      </c>
    </row>
    <row r="394" spans="2:13">
      <c r="B394" s="334">
        <f t="shared" si="15"/>
        <v>46235</v>
      </c>
      <c r="C394" s="497"/>
      <c r="D394" s="498"/>
      <c r="E394" s="498"/>
      <c r="F394" s="499"/>
      <c r="G394" s="500"/>
      <c r="H394" s="501"/>
      <c r="I394" s="496"/>
      <c r="J394" s="496"/>
      <c r="K394" s="496"/>
      <c r="L394" s="502"/>
      <c r="M394" s="335">
        <f t="shared" si="14"/>
        <v>24</v>
      </c>
    </row>
    <row r="395" spans="2:13">
      <c r="B395" s="334">
        <f t="shared" si="15"/>
        <v>46236</v>
      </c>
      <c r="C395" s="497"/>
      <c r="D395" s="498"/>
      <c r="E395" s="498"/>
      <c r="F395" s="499"/>
      <c r="G395" s="500"/>
      <c r="H395" s="501"/>
      <c r="I395" s="496"/>
      <c r="J395" s="496"/>
      <c r="K395" s="496"/>
      <c r="L395" s="502"/>
      <c r="M395" s="335">
        <f t="shared" si="14"/>
        <v>24</v>
      </c>
    </row>
    <row r="396" spans="2:13">
      <c r="B396" s="334">
        <f t="shared" si="15"/>
        <v>46237</v>
      </c>
      <c r="C396" s="497"/>
      <c r="D396" s="498"/>
      <c r="E396" s="498"/>
      <c r="F396" s="499"/>
      <c r="G396" s="500"/>
      <c r="H396" s="501"/>
      <c r="I396" s="496"/>
      <c r="J396" s="496"/>
      <c r="K396" s="496"/>
      <c r="L396" s="502"/>
      <c r="M396" s="335">
        <f t="shared" si="14"/>
        <v>24</v>
      </c>
    </row>
    <row r="397" spans="2:13">
      <c r="B397" s="334">
        <f t="shared" si="15"/>
        <v>46238</v>
      </c>
      <c r="C397" s="497"/>
      <c r="D397" s="498"/>
      <c r="E397" s="498"/>
      <c r="F397" s="499"/>
      <c r="G397" s="500"/>
      <c r="H397" s="501"/>
      <c r="I397" s="496"/>
      <c r="J397" s="496"/>
      <c r="K397" s="496"/>
      <c r="L397" s="502"/>
      <c r="M397" s="335">
        <f t="shared" si="14"/>
        <v>24</v>
      </c>
    </row>
    <row r="398" spans="2:13">
      <c r="B398" s="334">
        <f t="shared" si="15"/>
        <v>46239</v>
      </c>
      <c r="C398" s="497"/>
      <c r="D398" s="498"/>
      <c r="E398" s="498"/>
      <c r="F398" s="499"/>
      <c r="G398" s="500"/>
      <c r="H398" s="501"/>
      <c r="I398" s="496"/>
      <c r="J398" s="496"/>
      <c r="K398" s="496"/>
      <c r="L398" s="502"/>
      <c r="M398" s="335">
        <f t="shared" si="14"/>
        <v>24</v>
      </c>
    </row>
    <row r="399" spans="2:13">
      <c r="B399" s="334">
        <f t="shared" si="15"/>
        <v>46240</v>
      </c>
      <c r="C399" s="497"/>
      <c r="D399" s="498"/>
      <c r="E399" s="498"/>
      <c r="F399" s="499"/>
      <c r="G399" s="500"/>
      <c r="H399" s="501"/>
      <c r="I399" s="496"/>
      <c r="J399" s="496"/>
      <c r="K399" s="496"/>
      <c r="L399" s="502"/>
      <c r="M399" s="335">
        <f t="shared" si="14"/>
        <v>24</v>
      </c>
    </row>
    <row r="400" spans="2:13">
      <c r="B400" s="334">
        <f t="shared" si="15"/>
        <v>46241</v>
      </c>
      <c r="C400" s="497"/>
      <c r="D400" s="498"/>
      <c r="E400" s="498"/>
      <c r="F400" s="499"/>
      <c r="G400" s="500"/>
      <c r="H400" s="501"/>
      <c r="I400" s="496"/>
      <c r="J400" s="496"/>
      <c r="K400" s="496"/>
      <c r="L400" s="502"/>
      <c r="M400" s="335">
        <f t="shared" si="14"/>
        <v>24</v>
      </c>
    </row>
    <row r="401" spans="2:13">
      <c r="B401" s="334">
        <f t="shared" si="15"/>
        <v>46242</v>
      </c>
      <c r="C401" s="497"/>
      <c r="D401" s="498"/>
      <c r="E401" s="498"/>
      <c r="F401" s="499"/>
      <c r="G401" s="500"/>
      <c r="H401" s="501"/>
      <c r="I401" s="496"/>
      <c r="J401" s="496"/>
      <c r="K401" s="496"/>
      <c r="L401" s="502"/>
      <c r="M401" s="335">
        <f t="shared" si="14"/>
        <v>24</v>
      </c>
    </row>
    <row r="402" spans="2:13">
      <c r="B402" s="334">
        <f t="shared" si="15"/>
        <v>46243</v>
      </c>
      <c r="C402" s="497"/>
      <c r="D402" s="498"/>
      <c r="E402" s="498"/>
      <c r="F402" s="499"/>
      <c r="G402" s="500"/>
      <c r="H402" s="501"/>
      <c r="I402" s="496"/>
      <c r="J402" s="496"/>
      <c r="K402" s="496"/>
      <c r="L402" s="502"/>
      <c r="M402" s="335">
        <f t="shared" si="14"/>
        <v>24</v>
      </c>
    </row>
    <row r="403" spans="2:13">
      <c r="B403" s="334">
        <f t="shared" si="15"/>
        <v>46244</v>
      </c>
      <c r="C403" s="497"/>
      <c r="D403" s="498"/>
      <c r="E403" s="498"/>
      <c r="F403" s="499"/>
      <c r="G403" s="500"/>
      <c r="H403" s="501"/>
      <c r="I403" s="496"/>
      <c r="J403" s="496"/>
      <c r="K403" s="496"/>
      <c r="L403" s="502"/>
      <c r="M403" s="335">
        <f t="shared" si="14"/>
        <v>24</v>
      </c>
    </row>
    <row r="404" spans="2:13">
      <c r="B404" s="334">
        <f t="shared" si="15"/>
        <v>46245</v>
      </c>
      <c r="C404" s="497"/>
      <c r="D404" s="498"/>
      <c r="E404" s="498"/>
      <c r="F404" s="499"/>
      <c r="G404" s="500"/>
      <c r="H404" s="501"/>
      <c r="I404" s="496"/>
      <c r="J404" s="496"/>
      <c r="K404" s="496"/>
      <c r="L404" s="502"/>
      <c r="M404" s="335">
        <f t="shared" si="14"/>
        <v>24</v>
      </c>
    </row>
    <row r="405" spans="2:13">
      <c r="B405" s="334">
        <f t="shared" si="15"/>
        <v>46246</v>
      </c>
      <c r="C405" s="497"/>
      <c r="D405" s="498"/>
      <c r="E405" s="498"/>
      <c r="F405" s="499"/>
      <c r="G405" s="500"/>
      <c r="H405" s="501"/>
      <c r="I405" s="496"/>
      <c r="J405" s="496"/>
      <c r="K405" s="496"/>
      <c r="L405" s="502"/>
      <c r="M405" s="335">
        <f t="shared" si="14"/>
        <v>24</v>
      </c>
    </row>
    <row r="406" spans="2:13">
      <c r="B406" s="334">
        <f t="shared" si="15"/>
        <v>46247</v>
      </c>
      <c r="C406" s="497"/>
      <c r="D406" s="498"/>
      <c r="E406" s="498"/>
      <c r="F406" s="499"/>
      <c r="G406" s="500"/>
      <c r="H406" s="501"/>
      <c r="I406" s="496"/>
      <c r="J406" s="496"/>
      <c r="K406" s="496"/>
      <c r="L406" s="502"/>
      <c r="M406" s="335">
        <f t="shared" si="14"/>
        <v>24</v>
      </c>
    </row>
    <row r="407" spans="2:13">
      <c r="B407" s="334">
        <f t="shared" si="15"/>
        <v>46248</v>
      </c>
      <c r="C407" s="497"/>
      <c r="D407" s="498"/>
      <c r="E407" s="498"/>
      <c r="F407" s="499"/>
      <c r="G407" s="500"/>
      <c r="H407" s="501"/>
      <c r="I407" s="496"/>
      <c r="J407" s="496"/>
      <c r="K407" s="496"/>
      <c r="L407" s="502"/>
      <c r="M407" s="335">
        <f t="shared" si="14"/>
        <v>24</v>
      </c>
    </row>
    <row r="408" spans="2:13">
      <c r="B408" s="334">
        <f t="shared" si="15"/>
        <v>46249</v>
      </c>
      <c r="C408" s="497"/>
      <c r="D408" s="498"/>
      <c r="E408" s="498"/>
      <c r="F408" s="499"/>
      <c r="G408" s="500"/>
      <c r="H408" s="501"/>
      <c r="I408" s="496"/>
      <c r="J408" s="496"/>
      <c r="K408" s="496"/>
      <c r="L408" s="502"/>
      <c r="M408" s="335">
        <f t="shared" si="14"/>
        <v>24</v>
      </c>
    </row>
    <row r="409" spans="2:13">
      <c r="B409" s="334">
        <f t="shared" si="15"/>
        <v>46250</v>
      </c>
      <c r="C409" s="497"/>
      <c r="D409" s="498"/>
      <c r="E409" s="498"/>
      <c r="F409" s="499"/>
      <c r="G409" s="500"/>
      <c r="H409" s="501"/>
      <c r="I409" s="496"/>
      <c r="J409" s="496"/>
      <c r="K409" s="496"/>
      <c r="L409" s="502"/>
      <c r="M409" s="335">
        <f t="shared" si="14"/>
        <v>24</v>
      </c>
    </row>
    <row r="410" spans="2:13">
      <c r="B410" s="334">
        <f t="shared" si="15"/>
        <v>46251</v>
      </c>
      <c r="C410" s="497"/>
      <c r="D410" s="498"/>
      <c r="E410" s="498"/>
      <c r="F410" s="499"/>
      <c r="G410" s="500"/>
      <c r="H410" s="501"/>
      <c r="I410" s="496"/>
      <c r="J410" s="496"/>
      <c r="K410" s="496"/>
      <c r="L410" s="502"/>
      <c r="M410" s="335">
        <f t="shared" si="14"/>
        <v>24</v>
      </c>
    </row>
    <row r="411" spans="2:13">
      <c r="B411" s="334">
        <f t="shared" si="15"/>
        <v>46252</v>
      </c>
      <c r="C411" s="497"/>
      <c r="D411" s="498"/>
      <c r="E411" s="498"/>
      <c r="F411" s="499"/>
      <c r="G411" s="500"/>
      <c r="H411" s="501"/>
      <c r="I411" s="496"/>
      <c r="J411" s="496"/>
      <c r="K411" s="496"/>
      <c r="L411" s="502"/>
      <c r="M411" s="335">
        <f t="shared" si="14"/>
        <v>24</v>
      </c>
    </row>
    <row r="412" spans="2:13">
      <c r="B412" s="334">
        <f t="shared" si="15"/>
        <v>46253</v>
      </c>
      <c r="C412" s="497"/>
      <c r="D412" s="498"/>
      <c r="E412" s="498"/>
      <c r="F412" s="499"/>
      <c r="G412" s="500"/>
      <c r="H412" s="501"/>
      <c r="I412" s="496"/>
      <c r="J412" s="496"/>
      <c r="K412" s="496"/>
      <c r="L412" s="502"/>
      <c r="M412" s="335">
        <f t="shared" si="14"/>
        <v>24</v>
      </c>
    </row>
    <row r="413" spans="2:13">
      <c r="B413" s="334">
        <f t="shared" si="15"/>
        <v>46254</v>
      </c>
      <c r="C413" s="497"/>
      <c r="D413" s="498"/>
      <c r="E413" s="498"/>
      <c r="F413" s="499"/>
      <c r="G413" s="500"/>
      <c r="H413" s="501"/>
      <c r="I413" s="496"/>
      <c r="J413" s="496"/>
      <c r="K413" s="496"/>
      <c r="L413" s="502"/>
      <c r="M413" s="335">
        <f t="shared" si="14"/>
        <v>24</v>
      </c>
    </row>
    <row r="414" spans="2:13">
      <c r="B414" s="334">
        <f t="shared" si="15"/>
        <v>46255</v>
      </c>
      <c r="C414" s="497"/>
      <c r="D414" s="498"/>
      <c r="E414" s="498"/>
      <c r="F414" s="499"/>
      <c r="G414" s="500"/>
      <c r="H414" s="501"/>
      <c r="I414" s="496"/>
      <c r="J414" s="496"/>
      <c r="K414" s="496"/>
      <c r="L414" s="502"/>
      <c r="M414" s="335">
        <f t="shared" si="14"/>
        <v>24</v>
      </c>
    </row>
    <row r="415" spans="2:13">
      <c r="B415" s="334">
        <f t="shared" si="15"/>
        <v>46256</v>
      </c>
      <c r="C415" s="497"/>
      <c r="D415" s="498"/>
      <c r="E415" s="498"/>
      <c r="F415" s="499"/>
      <c r="G415" s="500"/>
      <c r="H415" s="501"/>
      <c r="I415" s="496"/>
      <c r="J415" s="496"/>
      <c r="K415" s="496"/>
      <c r="L415" s="502"/>
      <c r="M415" s="335">
        <f t="shared" si="14"/>
        <v>24</v>
      </c>
    </row>
    <row r="416" spans="2:13">
      <c r="B416" s="334">
        <f t="shared" si="15"/>
        <v>46257</v>
      </c>
      <c r="C416" s="497"/>
      <c r="D416" s="498"/>
      <c r="E416" s="498"/>
      <c r="F416" s="499"/>
      <c r="G416" s="500"/>
      <c r="H416" s="501"/>
      <c r="I416" s="496"/>
      <c r="J416" s="496"/>
      <c r="K416" s="496"/>
      <c r="L416" s="502"/>
      <c r="M416" s="335">
        <f t="shared" si="14"/>
        <v>24</v>
      </c>
    </row>
    <row r="417" spans="2:13">
      <c r="B417" s="334">
        <f t="shared" si="15"/>
        <v>46258</v>
      </c>
      <c r="C417" s="497"/>
      <c r="D417" s="498"/>
      <c r="E417" s="498"/>
      <c r="F417" s="499"/>
      <c r="G417" s="500"/>
      <c r="H417" s="501"/>
      <c r="I417" s="496"/>
      <c r="J417" s="496"/>
      <c r="K417" s="496"/>
      <c r="L417" s="502"/>
      <c r="M417" s="335">
        <f t="shared" si="14"/>
        <v>24</v>
      </c>
    </row>
    <row r="418" spans="2:13">
      <c r="B418" s="334">
        <f t="shared" si="15"/>
        <v>46259</v>
      </c>
      <c r="C418" s="497"/>
      <c r="D418" s="498"/>
      <c r="E418" s="498"/>
      <c r="F418" s="499"/>
      <c r="G418" s="500"/>
      <c r="H418" s="501"/>
      <c r="I418" s="496"/>
      <c r="J418" s="496"/>
      <c r="K418" s="496"/>
      <c r="L418" s="502"/>
      <c r="M418" s="335">
        <f t="shared" si="14"/>
        <v>24</v>
      </c>
    </row>
    <row r="419" spans="2:13">
      <c r="B419" s="334">
        <f t="shared" si="15"/>
        <v>46260</v>
      </c>
      <c r="C419" s="497"/>
      <c r="D419" s="498"/>
      <c r="E419" s="498"/>
      <c r="F419" s="499"/>
      <c r="G419" s="500"/>
      <c r="H419" s="501"/>
      <c r="I419" s="496"/>
      <c r="J419" s="496"/>
      <c r="K419" s="496"/>
      <c r="L419" s="502"/>
      <c r="M419" s="335">
        <f t="shared" si="14"/>
        <v>24</v>
      </c>
    </row>
    <row r="420" spans="2:13">
      <c r="B420" s="334">
        <f t="shared" si="15"/>
        <v>46261</v>
      </c>
      <c r="C420" s="497"/>
      <c r="D420" s="498"/>
      <c r="E420" s="498"/>
      <c r="F420" s="499"/>
      <c r="G420" s="500"/>
      <c r="H420" s="501"/>
      <c r="I420" s="496"/>
      <c r="J420" s="496"/>
      <c r="K420" s="496"/>
      <c r="L420" s="502"/>
      <c r="M420" s="335">
        <f t="shared" si="14"/>
        <v>24</v>
      </c>
    </row>
    <row r="421" spans="2:13">
      <c r="B421" s="334">
        <f t="shared" si="15"/>
        <v>46262</v>
      </c>
      <c r="C421" s="497"/>
      <c r="D421" s="498"/>
      <c r="E421" s="498"/>
      <c r="F421" s="499"/>
      <c r="G421" s="500"/>
      <c r="H421" s="501"/>
      <c r="I421" s="496"/>
      <c r="J421" s="496"/>
      <c r="K421" s="496"/>
      <c r="L421" s="502"/>
      <c r="M421" s="335">
        <f t="shared" si="14"/>
        <v>24</v>
      </c>
    </row>
    <row r="422" spans="2:13">
      <c r="B422" s="334">
        <f t="shared" si="15"/>
        <v>46263</v>
      </c>
      <c r="C422" s="497"/>
      <c r="D422" s="498"/>
      <c r="E422" s="498"/>
      <c r="F422" s="499"/>
      <c r="G422" s="500"/>
      <c r="H422" s="501"/>
      <c r="I422" s="496"/>
      <c r="J422" s="496"/>
      <c r="K422" s="496"/>
      <c r="L422" s="502"/>
      <c r="M422" s="335">
        <f t="shared" si="14"/>
        <v>24</v>
      </c>
    </row>
    <row r="423" spans="2:13">
      <c r="B423" s="334">
        <f t="shared" si="15"/>
        <v>46264</v>
      </c>
      <c r="C423" s="497"/>
      <c r="D423" s="498"/>
      <c r="E423" s="498"/>
      <c r="F423" s="499"/>
      <c r="G423" s="500"/>
      <c r="H423" s="501"/>
      <c r="I423" s="496"/>
      <c r="J423" s="496"/>
      <c r="K423" s="496"/>
      <c r="L423" s="502"/>
      <c r="M423" s="338">
        <f t="shared" si="14"/>
        <v>24</v>
      </c>
    </row>
    <row r="424" spans="2:13" ht="13.5" thickBot="1">
      <c r="B424" s="334">
        <f t="shared" si="15"/>
        <v>46265</v>
      </c>
      <c r="C424" s="504"/>
      <c r="D424" s="505"/>
      <c r="E424" s="505"/>
      <c r="F424" s="506"/>
      <c r="G424" s="507"/>
      <c r="H424" s="508"/>
      <c r="I424" s="509"/>
      <c r="J424" s="509"/>
      <c r="K424" s="509"/>
      <c r="L424" s="510"/>
      <c r="M424" s="338">
        <f t="shared" si="14"/>
        <v>24</v>
      </c>
    </row>
  </sheetData>
  <mergeCells count="35">
    <mergeCell ref="E36:G36"/>
    <mergeCell ref="B31:D31"/>
    <mergeCell ref="B19:D19"/>
    <mergeCell ref="B50:D50"/>
    <mergeCell ref="B51:D51"/>
    <mergeCell ref="B27:D27"/>
    <mergeCell ref="B28:D28"/>
    <mergeCell ref="B29:D29"/>
    <mergeCell ref="B30:D30"/>
    <mergeCell ref="B26:D26"/>
    <mergeCell ref="H58:L58"/>
    <mergeCell ref="K37:O52"/>
    <mergeCell ref="B45:D45"/>
    <mergeCell ref="B47:D47"/>
    <mergeCell ref="B48:D48"/>
    <mergeCell ref="B49:D49"/>
    <mergeCell ref="B39:D39"/>
    <mergeCell ref="O58:S58"/>
    <mergeCell ref="C58:G58"/>
    <mergeCell ref="B18:D18"/>
    <mergeCell ref="B22:E22"/>
    <mergeCell ref="B23:D23"/>
    <mergeCell ref="B24:D24"/>
    <mergeCell ref="B25:D25"/>
    <mergeCell ref="B6:D6"/>
    <mergeCell ref="B7:D7"/>
    <mergeCell ref="B8:D8"/>
    <mergeCell ref="B10:F10"/>
    <mergeCell ref="B11:D11"/>
    <mergeCell ref="B17:D17"/>
    <mergeCell ref="B12:D12"/>
    <mergeCell ref="B13:D13"/>
    <mergeCell ref="B14:D14"/>
    <mergeCell ref="B15:D15"/>
    <mergeCell ref="B16:D16"/>
  </mergeCells>
  <printOptions horizontalCentered="1"/>
  <pageMargins left="0.39370078740157483" right="0.39370078740157483" top="0.39370078740157483" bottom="0.39370078740157483" header="0" footer="0"/>
  <pageSetup paperSize="9" scale="68" orientation="landscape" r:id="rId1"/>
  <headerFooter alignWithMargins="0">
    <oddFooter>&amp;L&amp;C&amp;R</oddFooter>
  </headerFooter>
  <ignoredErrors>
    <ignoredError sqref="E13:E14 F13:G14 E25:I26 B10 G29:I31 E27:F27 H27:I27 G28:I28 G19 G15 G16 G17 G18"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_FSV_Netzreserve">
    <tabColor rgb="FFFFFF99"/>
  </sheetPr>
  <dimension ref="A1:I285"/>
  <sheetViews>
    <sheetView showGridLines="0" zoomScaleNormal="100" workbookViewId="0">
      <pane ySplit="24" topLeftCell="A25" activePane="bottomLeft" state="frozen"/>
      <selection pane="bottomLeft" activeCell="C24" sqref="C24"/>
    </sheetView>
  </sheetViews>
  <sheetFormatPr baseColWidth="10" defaultColWidth="11" defaultRowHeight="14.25" outlineLevelRow="1"/>
  <cols>
    <col min="1" max="1" width="3.25" style="442" customWidth="1"/>
    <col min="2" max="2" width="45.625" style="442" customWidth="1"/>
    <col min="3" max="3" width="19" style="442" customWidth="1"/>
    <col min="4" max="4" width="2.625" style="442" customWidth="1"/>
    <col min="5" max="5" width="45.625" style="442" customWidth="1"/>
    <col min="6" max="6" width="11" style="442"/>
    <col min="7" max="7" width="2.625" style="442" customWidth="1"/>
    <col min="8" max="8" width="45.625" style="442" customWidth="1"/>
    <col min="9" max="16384" width="11" style="442"/>
  </cols>
  <sheetData>
    <row r="1" spans="1:9">
      <c r="A1" s="455"/>
      <c r="B1" s="455"/>
      <c r="C1" s="455"/>
    </row>
    <row r="2" spans="1:9" ht="15.75">
      <c r="A2" s="455"/>
      <c r="B2" s="452" t="s">
        <v>600</v>
      </c>
      <c r="C2" s="302"/>
    </row>
    <row r="3" spans="1:9" ht="14.25" customHeight="1">
      <c r="B3" s="443"/>
      <c r="E3" s="483" t="s">
        <v>224</v>
      </c>
    </row>
    <row r="4" spans="1:9" ht="18" customHeight="1">
      <c r="B4" s="457" t="s">
        <v>307</v>
      </c>
      <c r="C4" s="734" t="str">
        <f>"Kosten im Jahr " &amp; 'A. Allgemeine Informationen'!$C$14</f>
        <v>Kosten im Jahr 2027</v>
      </c>
      <c r="E4" s="890"/>
      <c r="F4" s="891"/>
      <c r="G4" s="891"/>
      <c r="H4" s="892"/>
    </row>
    <row r="5" spans="1:9" ht="15" customHeight="1">
      <c r="B5" s="456" t="s">
        <v>308</v>
      </c>
      <c r="C5" s="709">
        <f>C14+F14+I14</f>
        <v>0</v>
      </c>
      <c r="E5" s="893"/>
      <c r="F5" s="894"/>
      <c r="G5" s="894"/>
      <c r="H5" s="895"/>
    </row>
    <row r="6" spans="1:9" ht="15" customHeight="1">
      <c r="B6" s="302"/>
      <c r="C6" s="302"/>
      <c r="E6" s="893"/>
      <c r="F6" s="894"/>
      <c r="G6" s="894"/>
      <c r="H6" s="895"/>
    </row>
    <row r="7" spans="1:9" ht="15" customHeight="1">
      <c r="B7" s="302"/>
      <c r="C7" s="302"/>
      <c r="E7" s="893"/>
      <c r="F7" s="894"/>
      <c r="G7" s="894"/>
      <c r="H7" s="895"/>
    </row>
    <row r="8" spans="1:9" ht="15" customHeight="1">
      <c r="B8" s="302"/>
      <c r="C8" s="302"/>
      <c r="E8" s="893"/>
      <c r="F8" s="894"/>
      <c r="G8" s="894"/>
      <c r="H8" s="895"/>
    </row>
    <row r="9" spans="1:9" ht="15" customHeight="1">
      <c r="B9" s="302"/>
      <c r="C9" s="302"/>
      <c r="E9" s="893"/>
      <c r="F9" s="894"/>
      <c r="G9" s="894"/>
      <c r="H9" s="895"/>
    </row>
    <row r="10" spans="1:9" ht="15" customHeight="1">
      <c r="B10" s="302"/>
      <c r="C10" s="302"/>
      <c r="E10" s="893"/>
      <c r="F10" s="894"/>
      <c r="G10" s="894"/>
      <c r="H10" s="895"/>
    </row>
    <row r="11" spans="1:9" ht="15" customHeight="1">
      <c r="B11" s="302"/>
      <c r="C11" s="302"/>
      <c r="E11" s="893"/>
      <c r="F11" s="894"/>
      <c r="G11" s="894"/>
      <c r="H11" s="895"/>
    </row>
    <row r="12" spans="1:9" ht="15" customHeight="1">
      <c r="B12" s="302"/>
      <c r="C12" s="302"/>
      <c r="E12" s="896"/>
      <c r="F12" s="897"/>
      <c r="G12" s="897"/>
      <c r="H12" s="898"/>
    </row>
    <row r="13" spans="1:9" ht="18.75" thickBot="1">
      <c r="B13" s="444"/>
      <c r="C13" s="445"/>
    </row>
    <row r="14" spans="1:9" ht="36">
      <c r="B14" s="687" t="s">
        <v>603</v>
      </c>
      <c r="C14" s="710">
        <f>SUM(C16:C19)-C23</f>
        <v>0</v>
      </c>
      <c r="E14" s="688" t="s">
        <v>604</v>
      </c>
      <c r="F14" s="710">
        <f>SUM(F16:F21)-F22-F23</f>
        <v>0</v>
      </c>
      <c r="H14" s="687" t="s">
        <v>605</v>
      </c>
      <c r="I14" s="710">
        <f>SUM(I16:I21)-I22-I23</f>
        <v>0</v>
      </c>
    </row>
    <row r="15" spans="1:9" ht="15" customHeight="1">
      <c r="B15" s="689" t="s">
        <v>330</v>
      </c>
      <c r="C15" s="690">
        <f>SUMIFS(C$26:C$282,B$26:B$282,B15)</f>
        <v>0</v>
      </c>
      <c r="E15" s="689" t="s">
        <v>330</v>
      </c>
      <c r="F15" s="690">
        <f>SUMIFS(F$26:F$283,E$26:E$283,E15)</f>
        <v>0</v>
      </c>
      <c r="H15" s="689" t="s">
        <v>601</v>
      </c>
      <c r="I15" s="693">
        <f t="shared" ref="I15:I22" si="0">SUMIFS(I$26:I$280,H$26:H$280,H15)</f>
        <v>0</v>
      </c>
    </row>
    <row r="16" spans="1:9">
      <c r="B16" s="707"/>
      <c r="C16" s="708"/>
      <c r="E16" s="694"/>
      <c r="F16" s="695"/>
      <c r="H16" s="691" t="s">
        <v>602</v>
      </c>
      <c r="I16" s="711">
        <f t="shared" si="0"/>
        <v>0</v>
      </c>
    </row>
    <row r="17" spans="2:9">
      <c r="B17" s="691" t="s">
        <v>309</v>
      </c>
      <c r="C17" s="711">
        <f>SUMIFS(C$26:C$282,B$26:B$282,B17)</f>
        <v>0</v>
      </c>
      <c r="D17" s="696"/>
      <c r="E17" s="691" t="s">
        <v>309</v>
      </c>
      <c r="F17" s="711">
        <f t="shared" ref="F17:F22" si="1">SUMIFS(F$26:F$283,E$26:E$283,E17)</f>
        <v>0</v>
      </c>
      <c r="G17" s="696"/>
      <c r="H17" s="691" t="s">
        <v>309</v>
      </c>
      <c r="I17" s="711">
        <f t="shared" si="0"/>
        <v>0</v>
      </c>
    </row>
    <row r="18" spans="2:9">
      <c r="B18" s="707"/>
      <c r="C18" s="712"/>
      <c r="D18" s="696"/>
      <c r="E18" s="691" t="s">
        <v>310</v>
      </c>
      <c r="F18" s="711">
        <f t="shared" si="1"/>
        <v>0</v>
      </c>
      <c r="G18" s="696"/>
      <c r="H18" s="691" t="s">
        <v>310</v>
      </c>
      <c r="I18" s="713">
        <f t="shared" si="0"/>
        <v>0</v>
      </c>
    </row>
    <row r="19" spans="2:9">
      <c r="B19" s="788" t="s">
        <v>311</v>
      </c>
      <c r="C19" s="713">
        <f>SUMIFS(C$26:C$282,B$26:B$282,B19)</f>
        <v>0</v>
      </c>
      <c r="D19" s="696"/>
      <c r="E19" s="691" t="s">
        <v>311</v>
      </c>
      <c r="F19" s="713">
        <f t="shared" si="1"/>
        <v>0</v>
      </c>
      <c r="G19" s="696"/>
      <c r="H19" s="691" t="s">
        <v>311</v>
      </c>
      <c r="I19" s="711">
        <f t="shared" si="0"/>
        <v>0</v>
      </c>
    </row>
    <row r="20" spans="2:9">
      <c r="B20" s="791"/>
      <c r="C20" s="792"/>
      <c r="D20" s="696"/>
      <c r="E20" s="691" t="s">
        <v>312</v>
      </c>
      <c r="F20" s="711">
        <f t="shared" si="1"/>
        <v>0</v>
      </c>
      <c r="G20" s="696"/>
      <c r="H20" s="691" t="s">
        <v>312</v>
      </c>
      <c r="I20" s="711">
        <f t="shared" si="0"/>
        <v>0</v>
      </c>
    </row>
    <row r="21" spans="2:9">
      <c r="B21" s="793"/>
      <c r="C21" s="794"/>
      <c r="D21" s="696"/>
      <c r="E21" s="691" t="s">
        <v>313</v>
      </c>
      <c r="F21" s="711">
        <f t="shared" si="1"/>
        <v>0</v>
      </c>
      <c r="G21" s="696"/>
      <c r="H21" s="691" t="s">
        <v>313</v>
      </c>
      <c r="I21" s="711">
        <f t="shared" si="0"/>
        <v>0</v>
      </c>
    </row>
    <row r="22" spans="2:9">
      <c r="B22" s="795"/>
      <c r="C22" s="796"/>
      <c r="D22" s="696"/>
      <c r="E22" s="788" t="s">
        <v>314</v>
      </c>
      <c r="F22" s="713">
        <f t="shared" si="1"/>
        <v>0</v>
      </c>
      <c r="G22" s="696"/>
      <c r="H22" s="788" t="s">
        <v>314</v>
      </c>
      <c r="I22" s="713">
        <f t="shared" si="0"/>
        <v>0</v>
      </c>
    </row>
    <row r="23" spans="2:9" ht="15" thickBot="1">
      <c r="B23" s="789" t="s">
        <v>785</v>
      </c>
      <c r="C23" s="790">
        <v>0</v>
      </c>
      <c r="D23" s="696"/>
      <c r="E23" s="692" t="s">
        <v>785</v>
      </c>
      <c r="F23" s="790">
        <v>0</v>
      </c>
      <c r="G23" s="696"/>
      <c r="H23" s="692" t="s">
        <v>785</v>
      </c>
      <c r="I23" s="790">
        <v>0</v>
      </c>
    </row>
    <row r="24" spans="2:9" ht="15" thickBot="1">
      <c r="B24" s="697"/>
      <c r="C24" s="698"/>
      <c r="D24" s="696"/>
      <c r="E24" s="696"/>
      <c r="F24" s="696"/>
      <c r="G24" s="696"/>
      <c r="H24" s="696"/>
      <c r="I24" s="696"/>
    </row>
    <row r="25" spans="2:9" ht="15" thickBot="1">
      <c r="B25" s="700" t="s">
        <v>317</v>
      </c>
      <c r="C25" s="714">
        <f>SUM(C27:C30)</f>
        <v>0</v>
      </c>
      <c r="D25" s="701"/>
      <c r="E25" s="700" t="s">
        <v>317</v>
      </c>
      <c r="F25" s="714">
        <f>SUM(F27:F32)-F33</f>
        <v>0</v>
      </c>
      <c r="G25" s="701"/>
      <c r="H25" s="700" t="s">
        <v>606</v>
      </c>
      <c r="I25" s="714">
        <f>SUM(I27:I32)-I33</f>
        <v>0</v>
      </c>
    </row>
    <row r="26" spans="2:9" hidden="1" outlineLevel="1">
      <c r="B26" s="463" t="s">
        <v>330</v>
      </c>
      <c r="C26" s="702">
        <v>0</v>
      </c>
      <c r="D26" s="701"/>
      <c r="E26" s="463" t="s">
        <v>330</v>
      </c>
      <c r="F26" s="702">
        <v>0</v>
      </c>
      <c r="G26" s="701"/>
      <c r="H26" s="463" t="s">
        <v>601</v>
      </c>
      <c r="I26" s="703">
        <v>0</v>
      </c>
    </row>
    <row r="27" spans="2:9" hidden="1" outlineLevel="1">
      <c r="B27" s="717"/>
      <c r="C27" s="718"/>
      <c r="D27" s="701"/>
      <c r="E27" s="717"/>
      <c r="F27" s="718"/>
      <c r="G27" s="701"/>
      <c r="H27" s="463" t="s">
        <v>602</v>
      </c>
      <c r="I27" s="715">
        <v>0</v>
      </c>
    </row>
    <row r="28" spans="2:9" hidden="1" outlineLevel="1">
      <c r="B28" s="463" t="s">
        <v>309</v>
      </c>
      <c r="C28" s="715">
        <v>0</v>
      </c>
      <c r="D28" s="701"/>
      <c r="E28" s="463" t="s">
        <v>309</v>
      </c>
      <c r="F28" s="715">
        <v>0</v>
      </c>
      <c r="G28" s="701"/>
      <c r="H28" s="463" t="s">
        <v>309</v>
      </c>
      <c r="I28" s="715">
        <v>0</v>
      </c>
    </row>
    <row r="29" spans="2:9" hidden="1" outlineLevel="1">
      <c r="B29" s="717"/>
      <c r="C29" s="718"/>
      <c r="D29" s="701"/>
      <c r="E29" s="463" t="s">
        <v>310</v>
      </c>
      <c r="F29" s="716">
        <v>0</v>
      </c>
      <c r="G29" s="701"/>
      <c r="H29" s="463" t="s">
        <v>310</v>
      </c>
      <c r="I29" s="716">
        <v>0</v>
      </c>
    </row>
    <row r="30" spans="2:9" hidden="1" outlineLevel="1">
      <c r="B30" s="463" t="s">
        <v>311</v>
      </c>
      <c r="C30" s="715">
        <v>0</v>
      </c>
      <c r="D30" s="701"/>
      <c r="E30" s="463" t="s">
        <v>311</v>
      </c>
      <c r="F30" s="715">
        <v>0</v>
      </c>
      <c r="G30" s="701"/>
      <c r="H30" s="463" t="s">
        <v>311</v>
      </c>
      <c r="I30" s="715">
        <v>0</v>
      </c>
    </row>
    <row r="31" spans="2:9" hidden="1" outlineLevel="1">
      <c r="B31" s="719"/>
      <c r="C31" s="720"/>
      <c r="D31" s="701"/>
      <c r="E31" s="463" t="s">
        <v>312</v>
      </c>
      <c r="F31" s="715">
        <v>0</v>
      </c>
      <c r="G31" s="701"/>
      <c r="H31" s="463" t="s">
        <v>312</v>
      </c>
      <c r="I31" s="715">
        <v>0</v>
      </c>
    </row>
    <row r="32" spans="2:9" hidden="1" outlineLevel="1">
      <c r="B32" s="721"/>
      <c r="C32" s="722"/>
      <c r="D32" s="701"/>
      <c r="E32" s="463" t="s">
        <v>313</v>
      </c>
      <c r="F32" s="715">
        <v>0</v>
      </c>
      <c r="G32" s="701"/>
      <c r="H32" s="463" t="s">
        <v>313</v>
      </c>
      <c r="I32" s="715">
        <v>0</v>
      </c>
    </row>
    <row r="33" spans="2:9" hidden="1" outlineLevel="1">
      <c r="B33" s="721"/>
      <c r="C33" s="722"/>
      <c r="D33" s="701"/>
      <c r="E33" s="463" t="s">
        <v>314</v>
      </c>
      <c r="F33" s="715">
        <v>0</v>
      </c>
      <c r="G33" s="701"/>
      <c r="H33" s="463" t="s">
        <v>314</v>
      </c>
      <c r="I33" s="715">
        <v>0</v>
      </c>
    </row>
    <row r="34" spans="2:9" hidden="1" outlineLevel="1">
      <c r="B34" s="723"/>
      <c r="C34" s="724"/>
      <c r="D34" s="701"/>
      <c r="E34" s="717"/>
      <c r="F34" s="718"/>
      <c r="G34" s="701"/>
      <c r="H34" s="704"/>
      <c r="I34" s="704"/>
    </row>
    <row r="35" spans="2:9" hidden="1" outlineLevel="1">
      <c r="B35" s="463" t="s">
        <v>315</v>
      </c>
      <c r="C35" s="705">
        <v>0</v>
      </c>
      <c r="D35" s="701"/>
      <c r="E35" s="463" t="s">
        <v>316</v>
      </c>
      <c r="F35" s="705">
        <v>0</v>
      </c>
      <c r="G35" s="701"/>
      <c r="H35" s="704"/>
      <c r="I35" s="704"/>
    </row>
    <row r="36" spans="2:9" hidden="1" outlineLevel="1">
      <c r="B36" s="706"/>
      <c r="C36" s="704"/>
      <c r="D36" s="701"/>
      <c r="E36" s="463" t="s">
        <v>315</v>
      </c>
      <c r="F36" s="705">
        <v>0</v>
      </c>
      <c r="G36" s="701"/>
      <c r="H36" s="704"/>
      <c r="I36" s="704"/>
    </row>
    <row r="37" spans="2:9" ht="15" hidden="1" outlineLevel="1" thickBot="1">
      <c r="B37" s="706"/>
      <c r="C37" s="704"/>
      <c r="D37" s="701"/>
      <c r="E37" s="704"/>
      <c r="F37" s="704"/>
      <c r="G37" s="701"/>
      <c r="H37" s="704"/>
      <c r="I37" s="704"/>
    </row>
    <row r="38" spans="2:9" ht="15" collapsed="1" thickBot="1">
      <c r="B38" s="700" t="s">
        <v>318</v>
      </c>
      <c r="C38" s="714">
        <f>SUM(C40:C43)</f>
        <v>0</v>
      </c>
      <c r="D38" s="701"/>
      <c r="E38" s="700" t="s">
        <v>318</v>
      </c>
      <c r="F38" s="714">
        <f>SUM(F40:F45)-F46</f>
        <v>0</v>
      </c>
      <c r="G38" s="701"/>
      <c r="H38" s="700" t="s">
        <v>617</v>
      </c>
      <c r="I38" s="714">
        <f>SUM(I40:I45)-I46</f>
        <v>0</v>
      </c>
    </row>
    <row r="39" spans="2:9" hidden="1" outlineLevel="1">
      <c r="B39" s="463" t="s">
        <v>330</v>
      </c>
      <c r="C39" s="702">
        <v>0</v>
      </c>
      <c r="D39" s="701"/>
      <c r="E39" s="463" t="s">
        <v>330</v>
      </c>
      <c r="F39" s="702">
        <v>0</v>
      </c>
      <c r="G39" s="701"/>
      <c r="H39" s="463" t="s">
        <v>601</v>
      </c>
      <c r="I39" s="703">
        <v>0</v>
      </c>
    </row>
    <row r="40" spans="2:9" hidden="1" outlineLevel="1">
      <c r="B40" s="717"/>
      <c r="C40" s="718"/>
      <c r="D40" s="701"/>
      <c r="E40" s="717"/>
      <c r="F40" s="718"/>
      <c r="G40" s="701"/>
      <c r="H40" s="463" t="s">
        <v>602</v>
      </c>
      <c r="I40" s="715">
        <v>0</v>
      </c>
    </row>
    <row r="41" spans="2:9" hidden="1" outlineLevel="1">
      <c r="B41" s="463" t="s">
        <v>309</v>
      </c>
      <c r="C41" s="715">
        <v>0</v>
      </c>
      <c r="D41" s="701"/>
      <c r="E41" s="463" t="s">
        <v>309</v>
      </c>
      <c r="F41" s="715">
        <v>0</v>
      </c>
      <c r="G41" s="701"/>
      <c r="H41" s="463" t="s">
        <v>309</v>
      </c>
      <c r="I41" s="715">
        <v>0</v>
      </c>
    </row>
    <row r="42" spans="2:9" hidden="1" outlineLevel="1">
      <c r="B42" s="717"/>
      <c r="C42" s="718"/>
      <c r="D42" s="701"/>
      <c r="E42" s="463" t="s">
        <v>310</v>
      </c>
      <c r="F42" s="716">
        <v>0</v>
      </c>
      <c r="G42" s="701"/>
      <c r="H42" s="463" t="s">
        <v>310</v>
      </c>
      <c r="I42" s="716">
        <v>0</v>
      </c>
    </row>
    <row r="43" spans="2:9" hidden="1" outlineLevel="1">
      <c r="B43" s="463" t="s">
        <v>311</v>
      </c>
      <c r="C43" s="715">
        <v>0</v>
      </c>
      <c r="D43" s="701"/>
      <c r="E43" s="463" t="s">
        <v>311</v>
      </c>
      <c r="F43" s="715">
        <v>0</v>
      </c>
      <c r="G43" s="701"/>
      <c r="H43" s="463" t="s">
        <v>311</v>
      </c>
      <c r="I43" s="715">
        <v>0</v>
      </c>
    </row>
    <row r="44" spans="2:9" hidden="1" outlineLevel="1">
      <c r="B44" s="719"/>
      <c r="C44" s="720"/>
      <c r="D44" s="701"/>
      <c r="E44" s="463" t="s">
        <v>312</v>
      </c>
      <c r="F44" s="715">
        <v>0</v>
      </c>
      <c r="G44" s="701"/>
      <c r="H44" s="463" t="s">
        <v>312</v>
      </c>
      <c r="I44" s="715">
        <v>0</v>
      </c>
    </row>
    <row r="45" spans="2:9" hidden="1" outlineLevel="1">
      <c r="B45" s="721"/>
      <c r="C45" s="722"/>
      <c r="D45" s="701"/>
      <c r="E45" s="463" t="s">
        <v>313</v>
      </c>
      <c r="F45" s="715">
        <v>0</v>
      </c>
      <c r="G45" s="701"/>
      <c r="H45" s="463" t="s">
        <v>313</v>
      </c>
      <c r="I45" s="715">
        <v>0</v>
      </c>
    </row>
    <row r="46" spans="2:9" hidden="1" outlineLevel="1">
      <c r="B46" s="721"/>
      <c r="C46" s="722"/>
      <c r="D46" s="701"/>
      <c r="E46" s="463" t="s">
        <v>314</v>
      </c>
      <c r="F46" s="715">
        <v>0</v>
      </c>
      <c r="G46" s="701"/>
      <c r="H46" s="463" t="s">
        <v>314</v>
      </c>
      <c r="I46" s="715">
        <v>0</v>
      </c>
    </row>
    <row r="47" spans="2:9" hidden="1" outlineLevel="1">
      <c r="B47" s="723"/>
      <c r="C47" s="724"/>
      <c r="D47" s="701"/>
      <c r="E47" s="717"/>
      <c r="F47" s="718"/>
      <c r="G47" s="701"/>
      <c r="H47" s="704"/>
      <c r="I47" s="704"/>
    </row>
    <row r="48" spans="2:9" hidden="1" outlineLevel="1">
      <c r="B48" s="463" t="s">
        <v>315</v>
      </c>
      <c r="C48" s="705">
        <v>0</v>
      </c>
      <c r="D48" s="701"/>
      <c r="E48" s="463" t="s">
        <v>316</v>
      </c>
      <c r="F48" s="705">
        <v>0</v>
      </c>
      <c r="G48" s="701"/>
      <c r="H48" s="704"/>
      <c r="I48" s="704"/>
    </row>
    <row r="49" spans="2:9" hidden="1" outlineLevel="1">
      <c r="B49" s="706"/>
      <c r="C49" s="704"/>
      <c r="D49" s="701"/>
      <c r="E49" s="463" t="s">
        <v>315</v>
      </c>
      <c r="F49" s="705">
        <v>0</v>
      </c>
      <c r="G49" s="701"/>
      <c r="H49" s="704"/>
      <c r="I49" s="704"/>
    </row>
    <row r="50" spans="2:9" ht="15" hidden="1" outlineLevel="1" thickBot="1">
      <c r="B50" s="685"/>
      <c r="C50" s="686"/>
      <c r="H50" s="699"/>
      <c r="I50" s="699"/>
    </row>
    <row r="51" spans="2:9" ht="15" collapsed="1" thickBot="1">
      <c r="B51" s="700" t="s">
        <v>319</v>
      </c>
      <c r="C51" s="714">
        <f>SUM(C53:C56)</f>
        <v>0</v>
      </c>
      <c r="D51" s="701"/>
      <c r="E51" s="700" t="s">
        <v>319</v>
      </c>
      <c r="F51" s="714">
        <f>SUM(F53:F58)-F59</f>
        <v>0</v>
      </c>
      <c r="G51" s="701"/>
      <c r="H51" s="700" t="s">
        <v>618</v>
      </c>
      <c r="I51" s="714">
        <f>SUM(I53:I58)-I59</f>
        <v>0</v>
      </c>
    </row>
    <row r="52" spans="2:9" hidden="1" outlineLevel="1">
      <c r="B52" s="463" t="s">
        <v>330</v>
      </c>
      <c r="C52" s="702">
        <v>0</v>
      </c>
      <c r="D52" s="701"/>
      <c r="E52" s="463" t="s">
        <v>330</v>
      </c>
      <c r="F52" s="702">
        <v>0</v>
      </c>
      <c r="G52" s="701"/>
      <c r="H52" s="463" t="s">
        <v>601</v>
      </c>
      <c r="I52" s="703">
        <v>0</v>
      </c>
    </row>
    <row r="53" spans="2:9" hidden="1" outlineLevel="1">
      <c r="B53" s="717"/>
      <c r="C53" s="718"/>
      <c r="D53" s="701"/>
      <c r="E53" s="717"/>
      <c r="F53" s="718"/>
      <c r="G53" s="701"/>
      <c r="H53" s="463" t="s">
        <v>602</v>
      </c>
      <c r="I53" s="715">
        <v>0</v>
      </c>
    </row>
    <row r="54" spans="2:9" hidden="1" outlineLevel="1">
      <c r="B54" s="463" t="s">
        <v>309</v>
      </c>
      <c r="C54" s="715">
        <v>0</v>
      </c>
      <c r="D54" s="701"/>
      <c r="E54" s="463" t="s">
        <v>309</v>
      </c>
      <c r="F54" s="715">
        <v>0</v>
      </c>
      <c r="G54" s="701"/>
      <c r="H54" s="463" t="s">
        <v>309</v>
      </c>
      <c r="I54" s="715">
        <v>0</v>
      </c>
    </row>
    <row r="55" spans="2:9" hidden="1" outlineLevel="1">
      <c r="B55" s="717"/>
      <c r="C55" s="718"/>
      <c r="D55" s="701"/>
      <c r="E55" s="463" t="s">
        <v>310</v>
      </c>
      <c r="F55" s="716">
        <v>0</v>
      </c>
      <c r="G55" s="701"/>
      <c r="H55" s="463" t="s">
        <v>310</v>
      </c>
      <c r="I55" s="716">
        <v>0</v>
      </c>
    </row>
    <row r="56" spans="2:9" hidden="1" outlineLevel="1">
      <c r="B56" s="463" t="s">
        <v>311</v>
      </c>
      <c r="C56" s="715">
        <v>0</v>
      </c>
      <c r="D56" s="701"/>
      <c r="E56" s="463" t="s">
        <v>311</v>
      </c>
      <c r="F56" s="715">
        <v>0</v>
      </c>
      <c r="G56" s="701"/>
      <c r="H56" s="463" t="s">
        <v>311</v>
      </c>
      <c r="I56" s="715">
        <v>0</v>
      </c>
    </row>
    <row r="57" spans="2:9" hidden="1" outlineLevel="1">
      <c r="B57" s="719"/>
      <c r="C57" s="720"/>
      <c r="D57" s="701"/>
      <c r="E57" s="463" t="s">
        <v>312</v>
      </c>
      <c r="F57" s="715">
        <v>0</v>
      </c>
      <c r="G57" s="701"/>
      <c r="H57" s="463" t="s">
        <v>312</v>
      </c>
      <c r="I57" s="715">
        <v>0</v>
      </c>
    </row>
    <row r="58" spans="2:9" hidden="1" outlineLevel="1">
      <c r="B58" s="721"/>
      <c r="C58" s="722"/>
      <c r="D58" s="701"/>
      <c r="E58" s="463" t="s">
        <v>313</v>
      </c>
      <c r="F58" s="715">
        <v>0</v>
      </c>
      <c r="G58" s="701"/>
      <c r="H58" s="463" t="s">
        <v>313</v>
      </c>
      <c r="I58" s="715">
        <v>0</v>
      </c>
    </row>
    <row r="59" spans="2:9" hidden="1" outlineLevel="1">
      <c r="B59" s="721"/>
      <c r="C59" s="722"/>
      <c r="D59" s="701"/>
      <c r="E59" s="463" t="s">
        <v>314</v>
      </c>
      <c r="F59" s="715">
        <v>0</v>
      </c>
      <c r="G59" s="701"/>
      <c r="H59" s="463" t="s">
        <v>314</v>
      </c>
      <c r="I59" s="715">
        <v>0</v>
      </c>
    </row>
    <row r="60" spans="2:9" hidden="1" outlineLevel="1">
      <c r="B60" s="723"/>
      <c r="C60" s="724"/>
      <c r="D60" s="701"/>
      <c r="E60" s="717"/>
      <c r="F60" s="718"/>
      <c r="G60" s="701"/>
      <c r="H60" s="704"/>
      <c r="I60" s="704"/>
    </row>
    <row r="61" spans="2:9" hidden="1" outlineLevel="1">
      <c r="B61" s="463" t="s">
        <v>315</v>
      </c>
      <c r="C61" s="705">
        <v>0</v>
      </c>
      <c r="D61" s="701"/>
      <c r="E61" s="463" t="s">
        <v>316</v>
      </c>
      <c r="F61" s="705">
        <v>0</v>
      </c>
      <c r="G61" s="701"/>
      <c r="H61" s="704"/>
      <c r="I61" s="704"/>
    </row>
    <row r="62" spans="2:9" hidden="1" outlineLevel="1">
      <c r="B62" s="706"/>
      <c r="C62" s="704"/>
      <c r="D62" s="701"/>
      <c r="E62" s="463" t="s">
        <v>315</v>
      </c>
      <c r="F62" s="705">
        <v>0</v>
      </c>
      <c r="G62" s="701"/>
      <c r="H62" s="704"/>
      <c r="I62" s="704"/>
    </row>
    <row r="63" spans="2:9" ht="15" hidden="1" outlineLevel="1" thickBot="1">
      <c r="B63" s="685"/>
      <c r="C63" s="686"/>
      <c r="H63" s="699"/>
      <c r="I63" s="699"/>
    </row>
    <row r="64" spans="2:9" ht="15" collapsed="1" thickBot="1">
      <c r="B64" s="700" t="s">
        <v>320</v>
      </c>
      <c r="C64" s="714">
        <f>SUM(C66:C69)</f>
        <v>0</v>
      </c>
      <c r="D64" s="701"/>
      <c r="E64" s="700" t="s">
        <v>320</v>
      </c>
      <c r="F64" s="714">
        <f>SUM(F66:F71)-F72</f>
        <v>0</v>
      </c>
      <c r="G64" s="701"/>
      <c r="H64" s="700" t="s">
        <v>619</v>
      </c>
      <c r="I64" s="714">
        <f>SUM(I66:I71)-I72</f>
        <v>0</v>
      </c>
    </row>
    <row r="65" spans="2:9" hidden="1" outlineLevel="1">
      <c r="B65" s="463" t="s">
        <v>330</v>
      </c>
      <c r="C65" s="702">
        <v>0</v>
      </c>
      <c r="D65" s="701"/>
      <c r="E65" s="463" t="s">
        <v>330</v>
      </c>
      <c r="F65" s="702">
        <v>0</v>
      </c>
      <c r="G65" s="701"/>
      <c r="H65" s="463" t="s">
        <v>601</v>
      </c>
      <c r="I65" s="703">
        <v>0</v>
      </c>
    </row>
    <row r="66" spans="2:9" hidden="1" outlineLevel="1">
      <c r="B66" s="717"/>
      <c r="C66" s="718"/>
      <c r="D66" s="701"/>
      <c r="E66" s="717"/>
      <c r="F66" s="718"/>
      <c r="G66" s="701"/>
      <c r="H66" s="463" t="s">
        <v>602</v>
      </c>
      <c r="I66" s="715">
        <v>0</v>
      </c>
    </row>
    <row r="67" spans="2:9" hidden="1" outlineLevel="1">
      <c r="B67" s="463" t="s">
        <v>309</v>
      </c>
      <c r="C67" s="715">
        <v>0</v>
      </c>
      <c r="D67" s="701"/>
      <c r="E67" s="463" t="s">
        <v>309</v>
      </c>
      <c r="F67" s="715">
        <v>0</v>
      </c>
      <c r="G67" s="701"/>
      <c r="H67" s="463" t="s">
        <v>309</v>
      </c>
      <c r="I67" s="715">
        <v>0</v>
      </c>
    </row>
    <row r="68" spans="2:9" hidden="1" outlineLevel="1">
      <c r="B68" s="717"/>
      <c r="C68" s="718"/>
      <c r="D68" s="701"/>
      <c r="E68" s="463" t="s">
        <v>310</v>
      </c>
      <c r="F68" s="716">
        <v>0</v>
      </c>
      <c r="G68" s="701"/>
      <c r="H68" s="463" t="s">
        <v>310</v>
      </c>
      <c r="I68" s="716">
        <v>0</v>
      </c>
    </row>
    <row r="69" spans="2:9" hidden="1" outlineLevel="1">
      <c r="B69" s="463" t="s">
        <v>311</v>
      </c>
      <c r="C69" s="715">
        <v>0</v>
      </c>
      <c r="D69" s="701"/>
      <c r="E69" s="463" t="s">
        <v>311</v>
      </c>
      <c r="F69" s="715">
        <v>0</v>
      </c>
      <c r="G69" s="701"/>
      <c r="H69" s="463" t="s">
        <v>311</v>
      </c>
      <c r="I69" s="715">
        <v>0</v>
      </c>
    </row>
    <row r="70" spans="2:9" hidden="1" outlineLevel="1">
      <c r="B70" s="719"/>
      <c r="C70" s="720"/>
      <c r="D70" s="701"/>
      <c r="E70" s="463" t="s">
        <v>312</v>
      </c>
      <c r="F70" s="715">
        <v>0</v>
      </c>
      <c r="G70" s="701"/>
      <c r="H70" s="463" t="s">
        <v>312</v>
      </c>
      <c r="I70" s="715">
        <v>0</v>
      </c>
    </row>
    <row r="71" spans="2:9" hidden="1" outlineLevel="1">
      <c r="B71" s="721"/>
      <c r="C71" s="722"/>
      <c r="D71" s="701"/>
      <c r="E71" s="463" t="s">
        <v>313</v>
      </c>
      <c r="F71" s="715">
        <v>0</v>
      </c>
      <c r="G71" s="701"/>
      <c r="H71" s="463" t="s">
        <v>313</v>
      </c>
      <c r="I71" s="715">
        <v>0</v>
      </c>
    </row>
    <row r="72" spans="2:9" hidden="1" outlineLevel="1">
      <c r="B72" s="721"/>
      <c r="C72" s="722"/>
      <c r="D72" s="701"/>
      <c r="E72" s="463" t="s">
        <v>314</v>
      </c>
      <c r="F72" s="715">
        <v>0</v>
      </c>
      <c r="G72" s="701"/>
      <c r="H72" s="463" t="s">
        <v>314</v>
      </c>
      <c r="I72" s="715">
        <v>0</v>
      </c>
    </row>
    <row r="73" spans="2:9" hidden="1" outlineLevel="1">
      <c r="B73" s="723"/>
      <c r="C73" s="724"/>
      <c r="D73" s="701"/>
      <c r="E73" s="717"/>
      <c r="F73" s="718"/>
      <c r="G73" s="701"/>
      <c r="H73" s="704"/>
      <c r="I73" s="704"/>
    </row>
    <row r="74" spans="2:9" hidden="1" outlineLevel="1">
      <c r="B74" s="463" t="s">
        <v>315</v>
      </c>
      <c r="C74" s="705">
        <v>0</v>
      </c>
      <c r="D74" s="701"/>
      <c r="E74" s="463" t="s">
        <v>316</v>
      </c>
      <c r="F74" s="705">
        <v>0</v>
      </c>
      <c r="G74" s="701"/>
      <c r="H74" s="704"/>
      <c r="I74" s="704"/>
    </row>
    <row r="75" spans="2:9" hidden="1" outlineLevel="1">
      <c r="B75" s="706"/>
      <c r="C75" s="704"/>
      <c r="D75" s="701"/>
      <c r="E75" s="463" t="s">
        <v>315</v>
      </c>
      <c r="F75" s="705">
        <v>0</v>
      </c>
      <c r="G75" s="701"/>
      <c r="H75" s="704"/>
      <c r="I75" s="704"/>
    </row>
    <row r="76" spans="2:9" ht="15" hidden="1" outlineLevel="1" thickBot="1">
      <c r="B76" s="685"/>
      <c r="C76" s="686"/>
      <c r="H76" s="699"/>
      <c r="I76" s="699"/>
    </row>
    <row r="77" spans="2:9" ht="15" collapsed="1" thickBot="1">
      <c r="B77" s="700" t="s">
        <v>321</v>
      </c>
      <c r="C77" s="714">
        <f>SUM(C79:C82)</f>
        <v>0</v>
      </c>
      <c r="D77" s="701"/>
      <c r="E77" s="700" t="s">
        <v>321</v>
      </c>
      <c r="F77" s="714">
        <f>SUM(F79:F84)-F85</f>
        <v>0</v>
      </c>
      <c r="G77" s="701"/>
      <c r="H77" s="700" t="s">
        <v>620</v>
      </c>
      <c r="I77" s="714">
        <f>SUM(I79:I84)-I85</f>
        <v>0</v>
      </c>
    </row>
    <row r="78" spans="2:9" hidden="1" outlineLevel="1">
      <c r="B78" s="463" t="s">
        <v>330</v>
      </c>
      <c r="C78" s="702">
        <v>0</v>
      </c>
      <c r="D78" s="701"/>
      <c r="E78" s="463" t="s">
        <v>330</v>
      </c>
      <c r="F78" s="702">
        <v>0</v>
      </c>
      <c r="G78" s="701"/>
      <c r="H78" s="463" t="s">
        <v>601</v>
      </c>
      <c r="I78" s="703">
        <v>0</v>
      </c>
    </row>
    <row r="79" spans="2:9" hidden="1" outlineLevel="1">
      <c r="B79" s="717"/>
      <c r="C79" s="718"/>
      <c r="D79" s="701"/>
      <c r="E79" s="717"/>
      <c r="F79" s="718"/>
      <c r="G79" s="701"/>
      <c r="H79" s="463" t="s">
        <v>602</v>
      </c>
      <c r="I79" s="715">
        <v>0</v>
      </c>
    </row>
    <row r="80" spans="2:9" hidden="1" outlineLevel="1">
      <c r="B80" s="463" t="s">
        <v>309</v>
      </c>
      <c r="C80" s="715">
        <v>0</v>
      </c>
      <c r="D80" s="701"/>
      <c r="E80" s="463" t="s">
        <v>309</v>
      </c>
      <c r="F80" s="715">
        <v>0</v>
      </c>
      <c r="G80" s="701"/>
      <c r="H80" s="463" t="s">
        <v>309</v>
      </c>
      <c r="I80" s="715">
        <v>0</v>
      </c>
    </row>
    <row r="81" spans="2:9" hidden="1" outlineLevel="1">
      <c r="B81" s="717"/>
      <c r="C81" s="718"/>
      <c r="D81" s="701"/>
      <c r="E81" s="463" t="s">
        <v>310</v>
      </c>
      <c r="F81" s="716">
        <v>0</v>
      </c>
      <c r="G81" s="701"/>
      <c r="H81" s="463" t="s">
        <v>310</v>
      </c>
      <c r="I81" s="716">
        <v>0</v>
      </c>
    </row>
    <row r="82" spans="2:9" hidden="1" outlineLevel="1">
      <c r="B82" s="463" t="s">
        <v>311</v>
      </c>
      <c r="C82" s="715">
        <v>0</v>
      </c>
      <c r="D82" s="701"/>
      <c r="E82" s="463" t="s">
        <v>311</v>
      </c>
      <c r="F82" s="715">
        <v>0</v>
      </c>
      <c r="G82" s="701"/>
      <c r="H82" s="463" t="s">
        <v>311</v>
      </c>
      <c r="I82" s="715">
        <v>0</v>
      </c>
    </row>
    <row r="83" spans="2:9" hidden="1" outlineLevel="1">
      <c r="B83" s="719"/>
      <c r="C83" s="720"/>
      <c r="D83" s="701"/>
      <c r="E83" s="463" t="s">
        <v>312</v>
      </c>
      <c r="F83" s="715">
        <v>0</v>
      </c>
      <c r="G83" s="701"/>
      <c r="H83" s="463" t="s">
        <v>312</v>
      </c>
      <c r="I83" s="715">
        <v>0</v>
      </c>
    </row>
    <row r="84" spans="2:9" hidden="1" outlineLevel="1">
      <c r="B84" s="721"/>
      <c r="C84" s="722"/>
      <c r="D84" s="701"/>
      <c r="E84" s="463" t="s">
        <v>313</v>
      </c>
      <c r="F84" s="715">
        <v>0</v>
      </c>
      <c r="G84" s="701"/>
      <c r="H84" s="463" t="s">
        <v>313</v>
      </c>
      <c r="I84" s="715">
        <v>0</v>
      </c>
    </row>
    <row r="85" spans="2:9" hidden="1" outlineLevel="1">
      <c r="B85" s="721"/>
      <c r="C85" s="722"/>
      <c r="D85" s="701"/>
      <c r="E85" s="463" t="s">
        <v>314</v>
      </c>
      <c r="F85" s="715">
        <v>0</v>
      </c>
      <c r="G85" s="701"/>
      <c r="H85" s="463" t="s">
        <v>314</v>
      </c>
      <c r="I85" s="715">
        <v>0</v>
      </c>
    </row>
    <row r="86" spans="2:9" hidden="1" outlineLevel="1">
      <c r="B86" s="723"/>
      <c r="C86" s="724"/>
      <c r="D86" s="701"/>
      <c r="E86" s="717"/>
      <c r="F86" s="718"/>
      <c r="G86" s="701"/>
      <c r="H86" s="704"/>
      <c r="I86" s="704"/>
    </row>
    <row r="87" spans="2:9" hidden="1" outlineLevel="1">
      <c r="B87" s="463" t="s">
        <v>315</v>
      </c>
      <c r="C87" s="705">
        <v>0</v>
      </c>
      <c r="D87" s="701"/>
      <c r="E87" s="463" t="s">
        <v>316</v>
      </c>
      <c r="F87" s="705">
        <v>0</v>
      </c>
      <c r="G87" s="701"/>
      <c r="H87" s="704"/>
      <c r="I87" s="704"/>
    </row>
    <row r="88" spans="2:9" hidden="1" outlineLevel="1">
      <c r="B88" s="706"/>
      <c r="C88" s="704"/>
      <c r="D88" s="701"/>
      <c r="E88" s="463" t="s">
        <v>315</v>
      </c>
      <c r="F88" s="705">
        <v>0</v>
      </c>
      <c r="G88" s="701"/>
      <c r="H88" s="704"/>
      <c r="I88" s="704"/>
    </row>
    <row r="89" spans="2:9" ht="15" hidden="1" outlineLevel="1" thickBot="1">
      <c r="B89" s="685"/>
      <c r="C89" s="686"/>
      <c r="H89" s="699"/>
      <c r="I89" s="699"/>
    </row>
    <row r="90" spans="2:9" ht="15" collapsed="1" thickBot="1">
      <c r="B90" s="700" t="s">
        <v>322</v>
      </c>
      <c r="C90" s="714">
        <f>SUM(C92:C95)</f>
        <v>0</v>
      </c>
      <c r="D90" s="701"/>
      <c r="E90" s="700" t="s">
        <v>322</v>
      </c>
      <c r="F90" s="714">
        <f>SUM(F92:F97)-F98</f>
        <v>0</v>
      </c>
      <c r="G90" s="701"/>
      <c r="H90" s="700" t="s">
        <v>621</v>
      </c>
      <c r="I90" s="714">
        <f>SUM(I92:I97)-I98</f>
        <v>0</v>
      </c>
    </row>
    <row r="91" spans="2:9" hidden="1" outlineLevel="1">
      <c r="B91" s="463" t="s">
        <v>330</v>
      </c>
      <c r="C91" s="702">
        <v>0</v>
      </c>
      <c r="D91" s="701"/>
      <c r="E91" s="463" t="s">
        <v>330</v>
      </c>
      <c r="F91" s="702">
        <v>0</v>
      </c>
      <c r="G91" s="701"/>
      <c r="H91" s="463" t="s">
        <v>601</v>
      </c>
      <c r="I91" s="703">
        <v>0</v>
      </c>
    </row>
    <row r="92" spans="2:9" hidden="1" outlineLevel="1">
      <c r="B92" s="717"/>
      <c r="C92" s="718"/>
      <c r="D92" s="701"/>
      <c r="E92" s="717"/>
      <c r="F92" s="718"/>
      <c r="G92" s="701"/>
      <c r="H92" s="463" t="s">
        <v>602</v>
      </c>
      <c r="I92" s="715">
        <v>0</v>
      </c>
    </row>
    <row r="93" spans="2:9" hidden="1" outlineLevel="1">
      <c r="B93" s="463" t="s">
        <v>309</v>
      </c>
      <c r="C93" s="715">
        <v>0</v>
      </c>
      <c r="D93" s="701"/>
      <c r="E93" s="463" t="s">
        <v>309</v>
      </c>
      <c r="F93" s="715">
        <v>0</v>
      </c>
      <c r="G93" s="701"/>
      <c r="H93" s="463" t="s">
        <v>309</v>
      </c>
      <c r="I93" s="715">
        <v>0</v>
      </c>
    </row>
    <row r="94" spans="2:9" hidden="1" outlineLevel="1">
      <c r="B94" s="717"/>
      <c r="C94" s="718"/>
      <c r="D94" s="701"/>
      <c r="E94" s="463" t="s">
        <v>310</v>
      </c>
      <c r="F94" s="716">
        <v>0</v>
      </c>
      <c r="G94" s="701"/>
      <c r="H94" s="463" t="s">
        <v>310</v>
      </c>
      <c r="I94" s="716">
        <v>0</v>
      </c>
    </row>
    <row r="95" spans="2:9" hidden="1" outlineLevel="1">
      <c r="B95" s="463" t="s">
        <v>311</v>
      </c>
      <c r="C95" s="715">
        <v>0</v>
      </c>
      <c r="D95" s="701"/>
      <c r="E95" s="463" t="s">
        <v>311</v>
      </c>
      <c r="F95" s="715">
        <v>0</v>
      </c>
      <c r="G95" s="701"/>
      <c r="H95" s="463" t="s">
        <v>311</v>
      </c>
      <c r="I95" s="715">
        <v>0</v>
      </c>
    </row>
    <row r="96" spans="2:9" hidden="1" outlineLevel="1">
      <c r="B96" s="719"/>
      <c r="C96" s="720"/>
      <c r="D96" s="701"/>
      <c r="E96" s="463" t="s">
        <v>312</v>
      </c>
      <c r="F96" s="715">
        <v>0</v>
      </c>
      <c r="G96" s="701"/>
      <c r="H96" s="463" t="s">
        <v>312</v>
      </c>
      <c r="I96" s="715">
        <v>0</v>
      </c>
    </row>
    <row r="97" spans="2:9" hidden="1" outlineLevel="1">
      <c r="B97" s="721"/>
      <c r="C97" s="722"/>
      <c r="D97" s="701"/>
      <c r="E97" s="463" t="s">
        <v>313</v>
      </c>
      <c r="F97" s="715">
        <v>0</v>
      </c>
      <c r="G97" s="701"/>
      <c r="H97" s="463" t="s">
        <v>313</v>
      </c>
      <c r="I97" s="715">
        <v>0</v>
      </c>
    </row>
    <row r="98" spans="2:9" hidden="1" outlineLevel="1">
      <c r="B98" s="721"/>
      <c r="C98" s="722"/>
      <c r="D98" s="701"/>
      <c r="E98" s="463" t="s">
        <v>314</v>
      </c>
      <c r="F98" s="715">
        <v>0</v>
      </c>
      <c r="G98" s="701"/>
      <c r="H98" s="463" t="s">
        <v>314</v>
      </c>
      <c r="I98" s="715">
        <v>0</v>
      </c>
    </row>
    <row r="99" spans="2:9" hidden="1" outlineLevel="1">
      <c r="B99" s="723"/>
      <c r="C99" s="724"/>
      <c r="D99" s="701"/>
      <c r="E99" s="717"/>
      <c r="F99" s="718"/>
      <c r="G99" s="701"/>
      <c r="H99" s="704"/>
      <c r="I99" s="704"/>
    </row>
    <row r="100" spans="2:9" hidden="1" outlineLevel="1">
      <c r="B100" s="463" t="s">
        <v>315</v>
      </c>
      <c r="C100" s="705">
        <v>0</v>
      </c>
      <c r="D100" s="701"/>
      <c r="E100" s="463" t="s">
        <v>316</v>
      </c>
      <c r="F100" s="705">
        <v>0</v>
      </c>
      <c r="G100" s="701"/>
      <c r="H100" s="704"/>
      <c r="I100" s="704"/>
    </row>
    <row r="101" spans="2:9" hidden="1" outlineLevel="1">
      <c r="B101" s="706"/>
      <c r="C101" s="704"/>
      <c r="D101" s="701"/>
      <c r="E101" s="463" t="s">
        <v>315</v>
      </c>
      <c r="F101" s="705">
        <v>0</v>
      </c>
      <c r="G101" s="701"/>
      <c r="H101" s="704"/>
      <c r="I101" s="704"/>
    </row>
    <row r="102" spans="2:9" ht="15" hidden="1" outlineLevel="1" thickBot="1">
      <c r="B102" s="685"/>
      <c r="C102" s="686"/>
      <c r="H102" s="699"/>
      <c r="I102" s="699"/>
    </row>
    <row r="103" spans="2:9" ht="15" collapsed="1" thickBot="1">
      <c r="B103" s="700" t="s">
        <v>323</v>
      </c>
      <c r="C103" s="714">
        <f>SUM(C105:C108)</f>
        <v>0</v>
      </c>
      <c r="D103" s="701"/>
      <c r="E103" s="700" t="s">
        <v>323</v>
      </c>
      <c r="F103" s="714">
        <f>SUM(F105:F110)-F111</f>
        <v>0</v>
      </c>
      <c r="G103" s="701"/>
      <c r="H103" s="700" t="s">
        <v>622</v>
      </c>
      <c r="I103" s="714">
        <f>SUM(I105:I110)-I111</f>
        <v>0</v>
      </c>
    </row>
    <row r="104" spans="2:9" hidden="1" outlineLevel="1">
      <c r="B104" s="463" t="s">
        <v>330</v>
      </c>
      <c r="C104" s="702">
        <v>0</v>
      </c>
      <c r="D104" s="701"/>
      <c r="E104" s="463" t="s">
        <v>330</v>
      </c>
      <c r="F104" s="702">
        <v>0</v>
      </c>
      <c r="G104" s="701"/>
      <c r="H104" s="463" t="s">
        <v>601</v>
      </c>
      <c r="I104" s="703">
        <v>0</v>
      </c>
    </row>
    <row r="105" spans="2:9" hidden="1" outlineLevel="1">
      <c r="B105" s="717"/>
      <c r="C105" s="718"/>
      <c r="D105" s="701"/>
      <c r="E105" s="717"/>
      <c r="F105" s="718"/>
      <c r="G105" s="701"/>
      <c r="H105" s="463" t="s">
        <v>602</v>
      </c>
      <c r="I105" s="715">
        <v>0</v>
      </c>
    </row>
    <row r="106" spans="2:9" hidden="1" outlineLevel="1">
      <c r="B106" s="463" t="s">
        <v>309</v>
      </c>
      <c r="C106" s="715">
        <v>0</v>
      </c>
      <c r="D106" s="701"/>
      <c r="E106" s="463" t="s">
        <v>309</v>
      </c>
      <c r="F106" s="715">
        <v>0</v>
      </c>
      <c r="G106" s="701"/>
      <c r="H106" s="463" t="s">
        <v>309</v>
      </c>
      <c r="I106" s="715">
        <v>0</v>
      </c>
    </row>
    <row r="107" spans="2:9" hidden="1" outlineLevel="1">
      <c r="B107" s="717"/>
      <c r="C107" s="718"/>
      <c r="D107" s="701"/>
      <c r="E107" s="463" t="s">
        <v>310</v>
      </c>
      <c r="F107" s="716">
        <v>0</v>
      </c>
      <c r="G107" s="701"/>
      <c r="H107" s="463" t="s">
        <v>310</v>
      </c>
      <c r="I107" s="716">
        <v>0</v>
      </c>
    </row>
    <row r="108" spans="2:9" hidden="1" outlineLevel="1">
      <c r="B108" s="463" t="s">
        <v>311</v>
      </c>
      <c r="C108" s="715">
        <v>0</v>
      </c>
      <c r="D108" s="701"/>
      <c r="E108" s="463" t="s">
        <v>311</v>
      </c>
      <c r="F108" s="715">
        <v>0</v>
      </c>
      <c r="G108" s="701"/>
      <c r="H108" s="463" t="s">
        <v>311</v>
      </c>
      <c r="I108" s="715">
        <v>0</v>
      </c>
    </row>
    <row r="109" spans="2:9" hidden="1" outlineLevel="1">
      <c r="B109" s="719"/>
      <c r="C109" s="720"/>
      <c r="D109" s="701"/>
      <c r="E109" s="463" t="s">
        <v>312</v>
      </c>
      <c r="F109" s="715">
        <v>0</v>
      </c>
      <c r="G109" s="701"/>
      <c r="H109" s="463" t="s">
        <v>312</v>
      </c>
      <c r="I109" s="715">
        <v>0</v>
      </c>
    </row>
    <row r="110" spans="2:9" hidden="1" outlineLevel="1">
      <c r="B110" s="721"/>
      <c r="C110" s="722"/>
      <c r="D110" s="701"/>
      <c r="E110" s="463" t="s">
        <v>313</v>
      </c>
      <c r="F110" s="715">
        <v>0</v>
      </c>
      <c r="G110" s="701"/>
      <c r="H110" s="463" t="s">
        <v>313</v>
      </c>
      <c r="I110" s="715">
        <v>0</v>
      </c>
    </row>
    <row r="111" spans="2:9" hidden="1" outlineLevel="1">
      <c r="B111" s="721"/>
      <c r="C111" s="722"/>
      <c r="D111" s="701"/>
      <c r="E111" s="463" t="s">
        <v>314</v>
      </c>
      <c r="F111" s="715">
        <v>0</v>
      </c>
      <c r="G111" s="701"/>
      <c r="H111" s="463" t="s">
        <v>314</v>
      </c>
      <c r="I111" s="715">
        <v>0</v>
      </c>
    </row>
    <row r="112" spans="2:9" hidden="1" outlineLevel="1">
      <c r="B112" s="723"/>
      <c r="C112" s="724"/>
      <c r="D112" s="701"/>
      <c r="E112" s="717"/>
      <c r="F112" s="718"/>
      <c r="G112" s="701"/>
      <c r="H112" s="704"/>
      <c r="I112" s="704"/>
    </row>
    <row r="113" spans="2:9" hidden="1" outlineLevel="1">
      <c r="B113" s="463" t="s">
        <v>315</v>
      </c>
      <c r="C113" s="705">
        <v>0</v>
      </c>
      <c r="D113" s="701"/>
      <c r="E113" s="463" t="s">
        <v>316</v>
      </c>
      <c r="F113" s="705">
        <v>0</v>
      </c>
      <c r="G113" s="701"/>
      <c r="H113" s="704"/>
      <c r="I113" s="704"/>
    </row>
    <row r="114" spans="2:9" hidden="1" outlineLevel="1">
      <c r="B114" s="706"/>
      <c r="C114" s="704"/>
      <c r="D114" s="701"/>
      <c r="E114" s="463" t="s">
        <v>315</v>
      </c>
      <c r="F114" s="705">
        <v>0</v>
      </c>
      <c r="G114" s="701"/>
      <c r="H114" s="704"/>
      <c r="I114" s="704"/>
    </row>
    <row r="115" spans="2:9" ht="15" hidden="1" outlineLevel="1" thickBot="1">
      <c r="B115" s="685"/>
      <c r="C115" s="686"/>
      <c r="H115" s="699"/>
      <c r="I115" s="699"/>
    </row>
    <row r="116" spans="2:9" ht="15" collapsed="1" thickBot="1">
      <c r="B116" s="700" t="s">
        <v>324</v>
      </c>
      <c r="C116" s="714">
        <f>SUM(C118:C121)</f>
        <v>0</v>
      </c>
      <c r="D116" s="701"/>
      <c r="E116" s="700" t="s">
        <v>324</v>
      </c>
      <c r="F116" s="714">
        <f>SUM(F118:F123)-F124</f>
        <v>0</v>
      </c>
      <c r="G116" s="701"/>
      <c r="H116" s="700" t="s">
        <v>623</v>
      </c>
      <c r="I116" s="714">
        <f>SUM(I118:I123)-I124</f>
        <v>0</v>
      </c>
    </row>
    <row r="117" spans="2:9" hidden="1" outlineLevel="1">
      <c r="B117" s="463" t="s">
        <v>330</v>
      </c>
      <c r="C117" s="702">
        <v>0</v>
      </c>
      <c r="D117" s="701"/>
      <c r="E117" s="463" t="s">
        <v>330</v>
      </c>
      <c r="F117" s="702">
        <v>0</v>
      </c>
      <c r="G117" s="701"/>
      <c r="H117" s="463" t="s">
        <v>601</v>
      </c>
      <c r="I117" s="703">
        <v>0</v>
      </c>
    </row>
    <row r="118" spans="2:9" hidden="1" outlineLevel="1">
      <c r="B118" s="717"/>
      <c r="C118" s="718"/>
      <c r="D118" s="701"/>
      <c r="E118" s="717"/>
      <c r="F118" s="718"/>
      <c r="G118" s="701"/>
      <c r="H118" s="463" t="s">
        <v>602</v>
      </c>
      <c r="I118" s="715">
        <v>0</v>
      </c>
    </row>
    <row r="119" spans="2:9" hidden="1" outlineLevel="1">
      <c r="B119" s="463" t="s">
        <v>309</v>
      </c>
      <c r="C119" s="715">
        <v>0</v>
      </c>
      <c r="D119" s="701"/>
      <c r="E119" s="463" t="s">
        <v>309</v>
      </c>
      <c r="F119" s="715">
        <v>0</v>
      </c>
      <c r="G119" s="701"/>
      <c r="H119" s="463" t="s">
        <v>309</v>
      </c>
      <c r="I119" s="715">
        <v>0</v>
      </c>
    </row>
    <row r="120" spans="2:9" hidden="1" outlineLevel="1">
      <c r="B120" s="717"/>
      <c r="C120" s="718"/>
      <c r="D120" s="701"/>
      <c r="E120" s="463" t="s">
        <v>310</v>
      </c>
      <c r="F120" s="716">
        <v>0</v>
      </c>
      <c r="G120" s="701"/>
      <c r="H120" s="463" t="s">
        <v>310</v>
      </c>
      <c r="I120" s="716">
        <v>0</v>
      </c>
    </row>
    <row r="121" spans="2:9" hidden="1" outlineLevel="1">
      <c r="B121" s="463" t="s">
        <v>311</v>
      </c>
      <c r="C121" s="715">
        <v>0</v>
      </c>
      <c r="D121" s="701"/>
      <c r="E121" s="463" t="s">
        <v>311</v>
      </c>
      <c r="F121" s="715">
        <v>0</v>
      </c>
      <c r="G121" s="701"/>
      <c r="H121" s="463" t="s">
        <v>311</v>
      </c>
      <c r="I121" s="715">
        <v>0</v>
      </c>
    </row>
    <row r="122" spans="2:9" hidden="1" outlineLevel="1">
      <c r="B122" s="719"/>
      <c r="C122" s="720"/>
      <c r="D122" s="701"/>
      <c r="E122" s="463" t="s">
        <v>312</v>
      </c>
      <c r="F122" s="715">
        <v>0</v>
      </c>
      <c r="G122" s="701"/>
      <c r="H122" s="463" t="s">
        <v>312</v>
      </c>
      <c r="I122" s="715">
        <v>0</v>
      </c>
    </row>
    <row r="123" spans="2:9" hidden="1" outlineLevel="1">
      <c r="B123" s="721"/>
      <c r="C123" s="722"/>
      <c r="D123" s="701"/>
      <c r="E123" s="463" t="s">
        <v>313</v>
      </c>
      <c r="F123" s="715">
        <v>0</v>
      </c>
      <c r="G123" s="701"/>
      <c r="H123" s="463" t="s">
        <v>313</v>
      </c>
      <c r="I123" s="715">
        <v>0</v>
      </c>
    </row>
    <row r="124" spans="2:9" hidden="1" outlineLevel="1">
      <c r="B124" s="721"/>
      <c r="C124" s="722"/>
      <c r="D124" s="701"/>
      <c r="E124" s="463" t="s">
        <v>314</v>
      </c>
      <c r="F124" s="715">
        <v>0</v>
      </c>
      <c r="G124" s="701"/>
      <c r="H124" s="463" t="s">
        <v>314</v>
      </c>
      <c r="I124" s="715">
        <v>0</v>
      </c>
    </row>
    <row r="125" spans="2:9" hidden="1" outlineLevel="1">
      <c r="B125" s="723"/>
      <c r="C125" s="724"/>
      <c r="D125" s="701"/>
      <c r="E125" s="717"/>
      <c r="F125" s="718"/>
      <c r="G125" s="701"/>
      <c r="H125" s="704"/>
      <c r="I125" s="704"/>
    </row>
    <row r="126" spans="2:9" hidden="1" outlineLevel="1">
      <c r="B126" s="463" t="s">
        <v>315</v>
      </c>
      <c r="C126" s="705">
        <v>0</v>
      </c>
      <c r="D126" s="701"/>
      <c r="E126" s="463" t="s">
        <v>316</v>
      </c>
      <c r="F126" s="705">
        <v>0</v>
      </c>
      <c r="G126" s="701"/>
      <c r="H126" s="704"/>
      <c r="I126" s="704"/>
    </row>
    <row r="127" spans="2:9" hidden="1" outlineLevel="1">
      <c r="B127" s="706"/>
      <c r="C127" s="704"/>
      <c r="D127" s="701"/>
      <c r="E127" s="463" t="s">
        <v>315</v>
      </c>
      <c r="F127" s="705">
        <v>0</v>
      </c>
      <c r="G127" s="701"/>
      <c r="H127" s="704"/>
      <c r="I127" s="704"/>
    </row>
    <row r="128" spans="2:9" ht="15" hidden="1" outlineLevel="1" thickBot="1">
      <c r="B128" s="685"/>
      <c r="C128" s="686"/>
      <c r="H128" s="699"/>
      <c r="I128" s="699"/>
    </row>
    <row r="129" spans="2:9" ht="15" collapsed="1" thickBot="1">
      <c r="B129" s="700" t="s">
        <v>325</v>
      </c>
      <c r="C129" s="714">
        <f>SUM(C131:C134)</f>
        <v>0</v>
      </c>
      <c r="D129" s="701"/>
      <c r="E129" s="700" t="s">
        <v>325</v>
      </c>
      <c r="F129" s="714">
        <f>SUM(F131:F136)-F137</f>
        <v>0</v>
      </c>
      <c r="G129" s="701"/>
      <c r="H129" s="700" t="s">
        <v>624</v>
      </c>
      <c r="I129" s="714">
        <f>SUM(I131:I136)-I137</f>
        <v>0</v>
      </c>
    </row>
    <row r="130" spans="2:9" hidden="1" outlineLevel="1">
      <c r="B130" s="463" t="s">
        <v>330</v>
      </c>
      <c r="C130" s="702">
        <v>0</v>
      </c>
      <c r="D130" s="701"/>
      <c r="E130" s="463" t="s">
        <v>330</v>
      </c>
      <c r="F130" s="702">
        <v>0</v>
      </c>
      <c r="G130" s="701"/>
      <c r="H130" s="463" t="s">
        <v>601</v>
      </c>
      <c r="I130" s="703">
        <v>0</v>
      </c>
    </row>
    <row r="131" spans="2:9" hidden="1" outlineLevel="1">
      <c r="B131" s="717"/>
      <c r="C131" s="718"/>
      <c r="D131" s="701"/>
      <c r="E131" s="717"/>
      <c r="F131" s="718"/>
      <c r="G131" s="701"/>
      <c r="H131" s="463" t="s">
        <v>602</v>
      </c>
      <c r="I131" s="715">
        <v>0</v>
      </c>
    </row>
    <row r="132" spans="2:9" hidden="1" outlineLevel="1">
      <c r="B132" s="463" t="s">
        <v>309</v>
      </c>
      <c r="C132" s="715">
        <v>0</v>
      </c>
      <c r="D132" s="701"/>
      <c r="E132" s="463" t="s">
        <v>309</v>
      </c>
      <c r="F132" s="715">
        <v>0</v>
      </c>
      <c r="G132" s="701"/>
      <c r="H132" s="463" t="s">
        <v>309</v>
      </c>
      <c r="I132" s="715">
        <v>0</v>
      </c>
    </row>
    <row r="133" spans="2:9" hidden="1" outlineLevel="1">
      <c r="B133" s="717"/>
      <c r="C133" s="718"/>
      <c r="D133" s="701"/>
      <c r="E133" s="463" t="s">
        <v>310</v>
      </c>
      <c r="F133" s="716">
        <v>0</v>
      </c>
      <c r="G133" s="701"/>
      <c r="H133" s="463" t="s">
        <v>310</v>
      </c>
      <c r="I133" s="716">
        <v>0</v>
      </c>
    </row>
    <row r="134" spans="2:9" hidden="1" outlineLevel="1">
      <c r="B134" s="463" t="s">
        <v>311</v>
      </c>
      <c r="C134" s="715">
        <v>0</v>
      </c>
      <c r="D134" s="701"/>
      <c r="E134" s="463" t="s">
        <v>311</v>
      </c>
      <c r="F134" s="715">
        <v>0</v>
      </c>
      <c r="G134" s="701"/>
      <c r="H134" s="463" t="s">
        <v>311</v>
      </c>
      <c r="I134" s="715">
        <v>0</v>
      </c>
    </row>
    <row r="135" spans="2:9" hidden="1" outlineLevel="1">
      <c r="B135" s="719"/>
      <c r="C135" s="720"/>
      <c r="D135" s="701"/>
      <c r="E135" s="463" t="s">
        <v>312</v>
      </c>
      <c r="F135" s="715">
        <v>0</v>
      </c>
      <c r="G135" s="701"/>
      <c r="H135" s="463" t="s">
        <v>312</v>
      </c>
      <c r="I135" s="715">
        <v>0</v>
      </c>
    </row>
    <row r="136" spans="2:9" hidden="1" outlineLevel="1">
      <c r="B136" s="721"/>
      <c r="C136" s="722"/>
      <c r="D136" s="701"/>
      <c r="E136" s="463" t="s">
        <v>313</v>
      </c>
      <c r="F136" s="715">
        <v>0</v>
      </c>
      <c r="G136" s="701"/>
      <c r="H136" s="463" t="s">
        <v>313</v>
      </c>
      <c r="I136" s="715">
        <v>0</v>
      </c>
    </row>
    <row r="137" spans="2:9" hidden="1" outlineLevel="1">
      <c r="B137" s="721"/>
      <c r="C137" s="722"/>
      <c r="D137" s="701"/>
      <c r="E137" s="463" t="s">
        <v>314</v>
      </c>
      <c r="F137" s="715">
        <v>0</v>
      </c>
      <c r="G137" s="701"/>
      <c r="H137" s="463" t="s">
        <v>314</v>
      </c>
      <c r="I137" s="715">
        <v>0</v>
      </c>
    </row>
    <row r="138" spans="2:9" hidden="1" outlineLevel="1">
      <c r="B138" s="723"/>
      <c r="C138" s="724"/>
      <c r="D138" s="701"/>
      <c r="E138" s="717"/>
      <c r="F138" s="718"/>
      <c r="G138" s="701"/>
      <c r="H138" s="704"/>
      <c r="I138" s="704"/>
    </row>
    <row r="139" spans="2:9" hidden="1" outlineLevel="1">
      <c r="B139" s="463" t="s">
        <v>315</v>
      </c>
      <c r="C139" s="705">
        <v>0</v>
      </c>
      <c r="D139" s="701"/>
      <c r="E139" s="463" t="s">
        <v>316</v>
      </c>
      <c r="F139" s="705">
        <v>0</v>
      </c>
      <c r="G139" s="701"/>
      <c r="H139" s="704"/>
      <c r="I139" s="704"/>
    </row>
    <row r="140" spans="2:9" hidden="1" outlineLevel="1">
      <c r="B140" s="706"/>
      <c r="C140" s="704"/>
      <c r="D140" s="701"/>
      <c r="E140" s="463" t="s">
        <v>315</v>
      </c>
      <c r="F140" s="705">
        <v>0</v>
      </c>
      <c r="G140" s="701"/>
      <c r="H140" s="704"/>
      <c r="I140" s="704"/>
    </row>
    <row r="141" spans="2:9" ht="15" hidden="1" outlineLevel="1" thickBot="1">
      <c r="B141" s="685"/>
      <c r="C141" s="686"/>
      <c r="H141" s="699"/>
      <c r="I141" s="699"/>
    </row>
    <row r="142" spans="2:9" ht="15" collapsed="1" thickBot="1">
      <c r="B142" s="700" t="s">
        <v>326</v>
      </c>
      <c r="C142" s="714">
        <f>SUM(C144:C147)</f>
        <v>0</v>
      </c>
      <c r="D142" s="701"/>
      <c r="E142" s="700" t="s">
        <v>326</v>
      </c>
      <c r="F142" s="714">
        <f>SUM(F144:F149)-F150</f>
        <v>0</v>
      </c>
      <c r="G142" s="701"/>
      <c r="H142" s="700" t="s">
        <v>625</v>
      </c>
      <c r="I142" s="714">
        <f>SUM(I144:I149)-I150</f>
        <v>0</v>
      </c>
    </row>
    <row r="143" spans="2:9" hidden="1" outlineLevel="1">
      <c r="B143" s="463" t="s">
        <v>330</v>
      </c>
      <c r="C143" s="702">
        <v>0</v>
      </c>
      <c r="D143" s="701"/>
      <c r="E143" s="463" t="s">
        <v>330</v>
      </c>
      <c r="F143" s="702">
        <v>0</v>
      </c>
      <c r="G143" s="701"/>
      <c r="H143" s="463" t="s">
        <v>601</v>
      </c>
      <c r="I143" s="703">
        <v>0</v>
      </c>
    </row>
    <row r="144" spans="2:9" hidden="1" outlineLevel="1">
      <c r="B144" s="717"/>
      <c r="C144" s="718"/>
      <c r="D144" s="701"/>
      <c r="E144" s="717"/>
      <c r="F144" s="718"/>
      <c r="G144" s="701"/>
      <c r="H144" s="463" t="s">
        <v>602</v>
      </c>
      <c r="I144" s="715">
        <v>0</v>
      </c>
    </row>
    <row r="145" spans="2:9" hidden="1" outlineLevel="1">
      <c r="B145" s="463" t="s">
        <v>309</v>
      </c>
      <c r="C145" s="715">
        <v>0</v>
      </c>
      <c r="D145" s="701"/>
      <c r="E145" s="463" t="s">
        <v>309</v>
      </c>
      <c r="F145" s="715">
        <v>0</v>
      </c>
      <c r="G145" s="701"/>
      <c r="H145" s="463" t="s">
        <v>309</v>
      </c>
      <c r="I145" s="715">
        <v>0</v>
      </c>
    </row>
    <row r="146" spans="2:9" hidden="1" outlineLevel="1">
      <c r="B146" s="717"/>
      <c r="C146" s="718"/>
      <c r="D146" s="701"/>
      <c r="E146" s="463" t="s">
        <v>310</v>
      </c>
      <c r="F146" s="716">
        <v>0</v>
      </c>
      <c r="G146" s="701"/>
      <c r="H146" s="463" t="s">
        <v>310</v>
      </c>
      <c r="I146" s="716">
        <v>0</v>
      </c>
    </row>
    <row r="147" spans="2:9" hidden="1" outlineLevel="1">
      <c r="B147" s="463" t="s">
        <v>311</v>
      </c>
      <c r="C147" s="715">
        <v>0</v>
      </c>
      <c r="D147" s="701"/>
      <c r="E147" s="463" t="s">
        <v>311</v>
      </c>
      <c r="F147" s="715">
        <v>0</v>
      </c>
      <c r="G147" s="701"/>
      <c r="H147" s="463" t="s">
        <v>311</v>
      </c>
      <c r="I147" s="715">
        <v>0</v>
      </c>
    </row>
    <row r="148" spans="2:9" hidden="1" outlineLevel="1">
      <c r="B148" s="719"/>
      <c r="C148" s="720"/>
      <c r="D148" s="701"/>
      <c r="E148" s="463" t="s">
        <v>312</v>
      </c>
      <c r="F148" s="715">
        <v>0</v>
      </c>
      <c r="G148" s="701"/>
      <c r="H148" s="463" t="s">
        <v>312</v>
      </c>
      <c r="I148" s="715">
        <v>0</v>
      </c>
    </row>
    <row r="149" spans="2:9" hidden="1" outlineLevel="1">
      <c r="B149" s="721"/>
      <c r="C149" s="722"/>
      <c r="D149" s="701"/>
      <c r="E149" s="463" t="s">
        <v>313</v>
      </c>
      <c r="F149" s="715">
        <v>0</v>
      </c>
      <c r="G149" s="701"/>
      <c r="H149" s="463" t="s">
        <v>313</v>
      </c>
      <c r="I149" s="715">
        <v>0</v>
      </c>
    </row>
    <row r="150" spans="2:9" hidden="1" outlineLevel="1">
      <c r="B150" s="721"/>
      <c r="C150" s="722"/>
      <c r="D150" s="701"/>
      <c r="E150" s="463" t="s">
        <v>314</v>
      </c>
      <c r="F150" s="715">
        <v>0</v>
      </c>
      <c r="G150" s="701"/>
      <c r="H150" s="463" t="s">
        <v>314</v>
      </c>
      <c r="I150" s="715">
        <v>0</v>
      </c>
    </row>
    <row r="151" spans="2:9" hidden="1" outlineLevel="1">
      <c r="B151" s="723"/>
      <c r="C151" s="724"/>
      <c r="D151" s="701"/>
      <c r="E151" s="717"/>
      <c r="F151" s="718"/>
      <c r="G151" s="701"/>
      <c r="H151" s="704"/>
      <c r="I151" s="704"/>
    </row>
    <row r="152" spans="2:9" hidden="1" outlineLevel="1">
      <c r="B152" s="463" t="s">
        <v>315</v>
      </c>
      <c r="C152" s="705">
        <v>0</v>
      </c>
      <c r="D152" s="701"/>
      <c r="E152" s="463" t="s">
        <v>316</v>
      </c>
      <c r="F152" s="705">
        <v>0</v>
      </c>
      <c r="G152" s="701"/>
      <c r="H152" s="704"/>
      <c r="I152" s="704"/>
    </row>
    <row r="153" spans="2:9" hidden="1" outlineLevel="1">
      <c r="B153" s="706"/>
      <c r="C153" s="704"/>
      <c r="D153" s="701"/>
      <c r="E153" s="463" t="s">
        <v>315</v>
      </c>
      <c r="F153" s="705">
        <v>0</v>
      </c>
      <c r="G153" s="701"/>
      <c r="H153" s="704"/>
      <c r="I153" s="704"/>
    </row>
    <row r="154" spans="2:9" ht="15" hidden="1" outlineLevel="1" thickBot="1">
      <c r="B154" s="685"/>
      <c r="C154" s="686"/>
      <c r="H154" s="699"/>
      <c r="I154" s="699"/>
    </row>
    <row r="155" spans="2:9" ht="15" collapsed="1" thickBot="1">
      <c r="B155" s="700" t="s">
        <v>692</v>
      </c>
      <c r="C155" s="714">
        <f>SUM(C157:C160)</f>
        <v>0</v>
      </c>
      <c r="D155" s="701"/>
      <c r="E155" s="700" t="s">
        <v>692</v>
      </c>
      <c r="F155" s="714">
        <f>SUM(F157:F162)-F163</f>
        <v>0</v>
      </c>
      <c r="G155" s="701"/>
      <c r="H155" s="700" t="s">
        <v>693</v>
      </c>
      <c r="I155" s="714">
        <f>SUM(I157:I162)-I163</f>
        <v>0</v>
      </c>
    </row>
    <row r="156" spans="2:9" hidden="1" outlineLevel="1">
      <c r="B156" s="463" t="s">
        <v>330</v>
      </c>
      <c r="C156" s="702">
        <v>0</v>
      </c>
      <c r="D156" s="701"/>
      <c r="E156" s="463" t="s">
        <v>330</v>
      </c>
      <c r="F156" s="702">
        <v>0</v>
      </c>
      <c r="G156" s="701"/>
      <c r="H156" s="463" t="s">
        <v>601</v>
      </c>
      <c r="I156" s="703">
        <v>0</v>
      </c>
    </row>
    <row r="157" spans="2:9" hidden="1" outlineLevel="1">
      <c r="B157" s="717"/>
      <c r="C157" s="718"/>
      <c r="D157" s="701"/>
      <c r="E157" s="717"/>
      <c r="F157" s="718"/>
      <c r="G157" s="701"/>
      <c r="H157" s="463" t="s">
        <v>602</v>
      </c>
      <c r="I157" s="715">
        <v>0</v>
      </c>
    </row>
    <row r="158" spans="2:9" hidden="1" outlineLevel="1">
      <c r="B158" s="463" t="s">
        <v>309</v>
      </c>
      <c r="C158" s="715">
        <v>0</v>
      </c>
      <c r="D158" s="701"/>
      <c r="E158" s="463" t="s">
        <v>309</v>
      </c>
      <c r="F158" s="715">
        <v>0</v>
      </c>
      <c r="G158" s="701"/>
      <c r="H158" s="463" t="s">
        <v>309</v>
      </c>
      <c r="I158" s="715">
        <v>0</v>
      </c>
    </row>
    <row r="159" spans="2:9" hidden="1" outlineLevel="1">
      <c r="B159" s="717"/>
      <c r="C159" s="718"/>
      <c r="D159" s="701"/>
      <c r="E159" s="463" t="s">
        <v>310</v>
      </c>
      <c r="F159" s="716">
        <v>0</v>
      </c>
      <c r="G159" s="701"/>
      <c r="H159" s="463" t="s">
        <v>310</v>
      </c>
      <c r="I159" s="716">
        <v>0</v>
      </c>
    </row>
    <row r="160" spans="2:9" hidden="1" outlineLevel="1">
      <c r="B160" s="463" t="s">
        <v>311</v>
      </c>
      <c r="C160" s="715">
        <v>0</v>
      </c>
      <c r="D160" s="701"/>
      <c r="E160" s="463" t="s">
        <v>311</v>
      </c>
      <c r="F160" s="715">
        <v>0</v>
      </c>
      <c r="G160" s="701"/>
      <c r="H160" s="463" t="s">
        <v>311</v>
      </c>
      <c r="I160" s="715">
        <v>0</v>
      </c>
    </row>
    <row r="161" spans="2:9" hidden="1" outlineLevel="1">
      <c r="B161" s="719"/>
      <c r="C161" s="720"/>
      <c r="D161" s="701"/>
      <c r="E161" s="463" t="s">
        <v>312</v>
      </c>
      <c r="F161" s="715">
        <v>0</v>
      </c>
      <c r="G161" s="701"/>
      <c r="H161" s="463" t="s">
        <v>312</v>
      </c>
      <c r="I161" s="715">
        <v>0</v>
      </c>
    </row>
    <row r="162" spans="2:9" hidden="1" outlineLevel="1">
      <c r="B162" s="721"/>
      <c r="C162" s="722"/>
      <c r="D162" s="701"/>
      <c r="E162" s="463" t="s">
        <v>313</v>
      </c>
      <c r="F162" s="715">
        <v>0</v>
      </c>
      <c r="G162" s="701"/>
      <c r="H162" s="463" t="s">
        <v>313</v>
      </c>
      <c r="I162" s="715">
        <v>0</v>
      </c>
    </row>
    <row r="163" spans="2:9" hidden="1" outlineLevel="1">
      <c r="B163" s="721"/>
      <c r="C163" s="722"/>
      <c r="D163" s="701"/>
      <c r="E163" s="463" t="s">
        <v>314</v>
      </c>
      <c r="F163" s="715">
        <v>0</v>
      </c>
      <c r="G163" s="701"/>
      <c r="H163" s="463" t="s">
        <v>314</v>
      </c>
      <c r="I163" s="715">
        <v>0</v>
      </c>
    </row>
    <row r="164" spans="2:9" hidden="1" outlineLevel="1">
      <c r="B164" s="723"/>
      <c r="C164" s="724"/>
      <c r="D164" s="701"/>
      <c r="E164" s="717"/>
      <c r="F164" s="718"/>
      <c r="G164" s="701"/>
      <c r="H164" s="704"/>
      <c r="I164" s="704"/>
    </row>
    <row r="165" spans="2:9" hidden="1" outlineLevel="1">
      <c r="B165" s="463" t="s">
        <v>315</v>
      </c>
      <c r="C165" s="705">
        <v>0</v>
      </c>
      <c r="D165" s="701"/>
      <c r="E165" s="463" t="s">
        <v>316</v>
      </c>
      <c r="F165" s="705">
        <v>0</v>
      </c>
      <c r="G165" s="701"/>
      <c r="H165" s="704"/>
      <c r="I165" s="704"/>
    </row>
    <row r="166" spans="2:9" hidden="1" outlineLevel="1">
      <c r="B166" s="706"/>
      <c r="C166" s="704"/>
      <c r="D166" s="701"/>
      <c r="E166" s="463" t="s">
        <v>315</v>
      </c>
      <c r="F166" s="705">
        <v>0</v>
      </c>
      <c r="G166" s="701"/>
      <c r="H166" s="704"/>
      <c r="I166" s="704"/>
    </row>
    <row r="167" spans="2:9" ht="15" hidden="1" outlineLevel="1" thickBot="1">
      <c r="B167" s="685"/>
      <c r="C167" s="686"/>
      <c r="H167" s="699"/>
      <c r="I167" s="699"/>
    </row>
    <row r="168" spans="2:9" ht="15" collapsed="1" thickBot="1">
      <c r="B168" s="700" t="s">
        <v>694</v>
      </c>
      <c r="C168" s="714">
        <f>SUM(C170:C173)</f>
        <v>0</v>
      </c>
      <c r="D168" s="701"/>
      <c r="E168" s="700" t="s">
        <v>694</v>
      </c>
      <c r="F168" s="714">
        <f>SUM(F170:F175)-F176</f>
        <v>0</v>
      </c>
      <c r="G168" s="701"/>
      <c r="H168" s="700" t="s">
        <v>695</v>
      </c>
      <c r="I168" s="714">
        <f>SUM(I170:I175)-I176</f>
        <v>0</v>
      </c>
    </row>
    <row r="169" spans="2:9" hidden="1" outlineLevel="1">
      <c r="B169" s="463" t="s">
        <v>330</v>
      </c>
      <c r="C169" s="702">
        <v>0</v>
      </c>
      <c r="D169" s="701"/>
      <c r="E169" s="463" t="s">
        <v>330</v>
      </c>
      <c r="F169" s="702">
        <v>0</v>
      </c>
      <c r="G169" s="701"/>
      <c r="H169" s="463" t="s">
        <v>601</v>
      </c>
      <c r="I169" s="703">
        <v>0</v>
      </c>
    </row>
    <row r="170" spans="2:9" hidden="1" outlineLevel="1">
      <c r="B170" s="717"/>
      <c r="C170" s="718"/>
      <c r="D170" s="701"/>
      <c r="E170" s="717"/>
      <c r="F170" s="718"/>
      <c r="G170" s="701"/>
      <c r="H170" s="463" t="s">
        <v>602</v>
      </c>
      <c r="I170" s="715">
        <v>0</v>
      </c>
    </row>
    <row r="171" spans="2:9" hidden="1" outlineLevel="1">
      <c r="B171" s="463" t="s">
        <v>309</v>
      </c>
      <c r="C171" s="715">
        <v>0</v>
      </c>
      <c r="D171" s="701"/>
      <c r="E171" s="463" t="s">
        <v>309</v>
      </c>
      <c r="F171" s="715">
        <v>0</v>
      </c>
      <c r="G171" s="701"/>
      <c r="H171" s="463" t="s">
        <v>309</v>
      </c>
      <c r="I171" s="715">
        <v>0</v>
      </c>
    </row>
    <row r="172" spans="2:9" hidden="1" outlineLevel="1">
      <c r="B172" s="717"/>
      <c r="C172" s="718"/>
      <c r="D172" s="701"/>
      <c r="E172" s="463" t="s">
        <v>310</v>
      </c>
      <c r="F172" s="716">
        <v>0</v>
      </c>
      <c r="G172" s="701"/>
      <c r="H172" s="463" t="s">
        <v>310</v>
      </c>
      <c r="I172" s="716">
        <v>0</v>
      </c>
    </row>
    <row r="173" spans="2:9" hidden="1" outlineLevel="1">
      <c r="B173" s="463" t="s">
        <v>311</v>
      </c>
      <c r="C173" s="715">
        <v>0</v>
      </c>
      <c r="D173" s="701"/>
      <c r="E173" s="463" t="s">
        <v>311</v>
      </c>
      <c r="F173" s="715">
        <v>0</v>
      </c>
      <c r="G173" s="701"/>
      <c r="H173" s="463" t="s">
        <v>311</v>
      </c>
      <c r="I173" s="715">
        <v>0</v>
      </c>
    </row>
    <row r="174" spans="2:9" hidden="1" outlineLevel="1">
      <c r="B174" s="719"/>
      <c r="C174" s="720"/>
      <c r="D174" s="701"/>
      <c r="E174" s="463" t="s">
        <v>312</v>
      </c>
      <c r="F174" s="715">
        <v>0</v>
      </c>
      <c r="G174" s="701"/>
      <c r="H174" s="463" t="s">
        <v>312</v>
      </c>
      <c r="I174" s="715">
        <v>0</v>
      </c>
    </row>
    <row r="175" spans="2:9" hidden="1" outlineLevel="1">
      <c r="B175" s="721"/>
      <c r="C175" s="722"/>
      <c r="D175" s="701"/>
      <c r="E175" s="463" t="s">
        <v>313</v>
      </c>
      <c r="F175" s="715">
        <v>0</v>
      </c>
      <c r="G175" s="701"/>
      <c r="H175" s="463" t="s">
        <v>313</v>
      </c>
      <c r="I175" s="715">
        <v>0</v>
      </c>
    </row>
    <row r="176" spans="2:9" hidden="1" outlineLevel="1">
      <c r="B176" s="721"/>
      <c r="C176" s="722"/>
      <c r="D176" s="701"/>
      <c r="E176" s="463" t="s">
        <v>314</v>
      </c>
      <c r="F176" s="715">
        <v>0</v>
      </c>
      <c r="G176" s="701"/>
      <c r="H176" s="463" t="s">
        <v>314</v>
      </c>
      <c r="I176" s="715">
        <v>0</v>
      </c>
    </row>
    <row r="177" spans="2:9" hidden="1" outlineLevel="1">
      <c r="B177" s="723"/>
      <c r="C177" s="724"/>
      <c r="D177" s="701"/>
      <c r="E177" s="717"/>
      <c r="F177" s="718"/>
      <c r="G177" s="701"/>
      <c r="H177" s="704"/>
      <c r="I177" s="704"/>
    </row>
    <row r="178" spans="2:9" hidden="1" outlineLevel="1">
      <c r="B178" s="463" t="s">
        <v>315</v>
      </c>
      <c r="C178" s="705">
        <v>0</v>
      </c>
      <c r="D178" s="701"/>
      <c r="E178" s="463" t="s">
        <v>316</v>
      </c>
      <c r="F178" s="705">
        <v>0</v>
      </c>
      <c r="G178" s="701"/>
      <c r="H178" s="704"/>
      <c r="I178" s="704"/>
    </row>
    <row r="179" spans="2:9" hidden="1" outlineLevel="1">
      <c r="B179" s="706"/>
      <c r="C179" s="704"/>
      <c r="D179" s="701"/>
      <c r="E179" s="463" t="s">
        <v>315</v>
      </c>
      <c r="F179" s="705">
        <v>0</v>
      </c>
      <c r="G179" s="701"/>
      <c r="H179" s="704"/>
      <c r="I179" s="704"/>
    </row>
    <row r="180" spans="2:9" ht="15" hidden="1" outlineLevel="1" thickBot="1">
      <c r="B180" s="685"/>
      <c r="C180" s="686"/>
      <c r="H180" s="699"/>
      <c r="I180" s="699"/>
    </row>
    <row r="181" spans="2:9" ht="15" collapsed="1" thickBot="1">
      <c r="B181" s="700" t="s">
        <v>696</v>
      </c>
      <c r="C181" s="714">
        <f>SUM(C183:C186)</f>
        <v>0</v>
      </c>
      <c r="D181" s="701"/>
      <c r="E181" s="700" t="s">
        <v>696</v>
      </c>
      <c r="F181" s="714">
        <f>SUM(F183:F188)-F189</f>
        <v>0</v>
      </c>
      <c r="G181" s="701"/>
      <c r="H181" s="700" t="s">
        <v>697</v>
      </c>
      <c r="I181" s="714">
        <f>SUM(I183:I188)-I189</f>
        <v>0</v>
      </c>
    </row>
    <row r="182" spans="2:9" hidden="1" outlineLevel="1">
      <c r="B182" s="463" t="s">
        <v>330</v>
      </c>
      <c r="C182" s="702">
        <v>0</v>
      </c>
      <c r="D182" s="701"/>
      <c r="E182" s="463" t="s">
        <v>330</v>
      </c>
      <c r="F182" s="702">
        <v>0</v>
      </c>
      <c r="G182" s="701"/>
      <c r="H182" s="463" t="s">
        <v>601</v>
      </c>
      <c r="I182" s="703">
        <v>0</v>
      </c>
    </row>
    <row r="183" spans="2:9" hidden="1" outlineLevel="1">
      <c r="B183" s="717"/>
      <c r="C183" s="718"/>
      <c r="D183" s="701"/>
      <c r="E183" s="717"/>
      <c r="F183" s="718"/>
      <c r="G183" s="701"/>
      <c r="H183" s="463" t="s">
        <v>602</v>
      </c>
      <c r="I183" s="715">
        <v>0</v>
      </c>
    </row>
    <row r="184" spans="2:9" hidden="1" outlineLevel="1">
      <c r="B184" s="463" t="s">
        <v>309</v>
      </c>
      <c r="C184" s="715">
        <v>0</v>
      </c>
      <c r="D184" s="701"/>
      <c r="E184" s="463" t="s">
        <v>309</v>
      </c>
      <c r="F184" s="715">
        <v>0</v>
      </c>
      <c r="G184" s="701"/>
      <c r="H184" s="463" t="s">
        <v>309</v>
      </c>
      <c r="I184" s="715">
        <v>0</v>
      </c>
    </row>
    <row r="185" spans="2:9" hidden="1" outlineLevel="1">
      <c r="B185" s="717"/>
      <c r="C185" s="718"/>
      <c r="D185" s="701"/>
      <c r="E185" s="463" t="s">
        <v>310</v>
      </c>
      <c r="F185" s="716">
        <v>0</v>
      </c>
      <c r="G185" s="701"/>
      <c r="H185" s="463" t="s">
        <v>310</v>
      </c>
      <c r="I185" s="716">
        <v>0</v>
      </c>
    </row>
    <row r="186" spans="2:9" hidden="1" outlineLevel="1">
      <c r="B186" s="463" t="s">
        <v>311</v>
      </c>
      <c r="C186" s="715">
        <v>0</v>
      </c>
      <c r="D186" s="701"/>
      <c r="E186" s="463" t="s">
        <v>311</v>
      </c>
      <c r="F186" s="715">
        <v>0</v>
      </c>
      <c r="G186" s="701"/>
      <c r="H186" s="463" t="s">
        <v>311</v>
      </c>
      <c r="I186" s="715">
        <v>0</v>
      </c>
    </row>
    <row r="187" spans="2:9" hidden="1" outlineLevel="1">
      <c r="B187" s="719"/>
      <c r="C187" s="720"/>
      <c r="D187" s="701"/>
      <c r="E187" s="463" t="s">
        <v>312</v>
      </c>
      <c r="F187" s="715">
        <v>0</v>
      </c>
      <c r="G187" s="701"/>
      <c r="H187" s="463" t="s">
        <v>312</v>
      </c>
      <c r="I187" s="715">
        <v>0</v>
      </c>
    </row>
    <row r="188" spans="2:9" hidden="1" outlineLevel="1">
      <c r="B188" s="721"/>
      <c r="C188" s="722"/>
      <c r="D188" s="701"/>
      <c r="E188" s="463" t="s">
        <v>313</v>
      </c>
      <c r="F188" s="715">
        <v>0</v>
      </c>
      <c r="G188" s="701"/>
      <c r="H188" s="463" t="s">
        <v>313</v>
      </c>
      <c r="I188" s="715">
        <v>0</v>
      </c>
    </row>
    <row r="189" spans="2:9" hidden="1" outlineLevel="1">
      <c r="B189" s="721"/>
      <c r="C189" s="722"/>
      <c r="D189" s="701"/>
      <c r="E189" s="463" t="s">
        <v>314</v>
      </c>
      <c r="F189" s="715">
        <v>0</v>
      </c>
      <c r="G189" s="701"/>
      <c r="H189" s="463" t="s">
        <v>314</v>
      </c>
      <c r="I189" s="715">
        <v>0</v>
      </c>
    </row>
    <row r="190" spans="2:9" hidden="1" outlineLevel="1">
      <c r="B190" s="723"/>
      <c r="C190" s="724"/>
      <c r="D190" s="701"/>
      <c r="E190" s="717"/>
      <c r="F190" s="718"/>
      <c r="G190" s="701"/>
      <c r="H190" s="704"/>
      <c r="I190" s="704"/>
    </row>
    <row r="191" spans="2:9" hidden="1" outlineLevel="1">
      <c r="B191" s="463" t="s">
        <v>315</v>
      </c>
      <c r="C191" s="705">
        <v>0</v>
      </c>
      <c r="D191" s="701"/>
      <c r="E191" s="463" t="s">
        <v>316</v>
      </c>
      <c r="F191" s="705">
        <v>0</v>
      </c>
      <c r="G191" s="701"/>
      <c r="H191" s="704"/>
      <c r="I191" s="704"/>
    </row>
    <row r="192" spans="2:9" hidden="1" outlineLevel="1">
      <c r="B192" s="706"/>
      <c r="C192" s="704"/>
      <c r="D192" s="701"/>
      <c r="E192" s="463" t="s">
        <v>315</v>
      </c>
      <c r="F192" s="705">
        <v>0</v>
      </c>
      <c r="G192" s="701"/>
      <c r="H192" s="704"/>
      <c r="I192" s="704"/>
    </row>
    <row r="193" spans="2:9" ht="15" hidden="1" outlineLevel="1" thickBot="1">
      <c r="B193" s="685"/>
      <c r="C193" s="686"/>
      <c r="H193" s="699"/>
      <c r="I193" s="699"/>
    </row>
    <row r="194" spans="2:9" ht="15" collapsed="1" thickBot="1">
      <c r="B194" s="700" t="s">
        <v>698</v>
      </c>
      <c r="C194" s="714">
        <f>SUM(C196:C199)</f>
        <v>0</v>
      </c>
      <c r="D194" s="701"/>
      <c r="E194" s="700" t="s">
        <v>698</v>
      </c>
      <c r="F194" s="714">
        <f>SUM(F196:F201)-F202</f>
        <v>0</v>
      </c>
      <c r="G194" s="701"/>
      <c r="H194" s="700" t="s">
        <v>699</v>
      </c>
      <c r="I194" s="714">
        <f>SUM(I196:I201)-I202</f>
        <v>0</v>
      </c>
    </row>
    <row r="195" spans="2:9" hidden="1" outlineLevel="1">
      <c r="B195" s="463" t="s">
        <v>330</v>
      </c>
      <c r="C195" s="702">
        <v>0</v>
      </c>
      <c r="D195" s="701"/>
      <c r="E195" s="463" t="s">
        <v>330</v>
      </c>
      <c r="F195" s="702">
        <v>0</v>
      </c>
      <c r="G195" s="701"/>
      <c r="H195" s="463" t="s">
        <v>601</v>
      </c>
      <c r="I195" s="703">
        <v>0</v>
      </c>
    </row>
    <row r="196" spans="2:9" hidden="1" outlineLevel="1">
      <c r="B196" s="717"/>
      <c r="C196" s="718"/>
      <c r="D196" s="701"/>
      <c r="E196" s="717"/>
      <c r="F196" s="718"/>
      <c r="G196" s="701"/>
      <c r="H196" s="463" t="s">
        <v>602</v>
      </c>
      <c r="I196" s="715">
        <v>0</v>
      </c>
    </row>
    <row r="197" spans="2:9" hidden="1" outlineLevel="1">
      <c r="B197" s="463" t="s">
        <v>309</v>
      </c>
      <c r="C197" s="715">
        <v>0</v>
      </c>
      <c r="D197" s="701"/>
      <c r="E197" s="463" t="s">
        <v>309</v>
      </c>
      <c r="F197" s="715">
        <v>0</v>
      </c>
      <c r="G197" s="701"/>
      <c r="H197" s="463" t="s">
        <v>309</v>
      </c>
      <c r="I197" s="715">
        <v>0</v>
      </c>
    </row>
    <row r="198" spans="2:9" hidden="1" outlineLevel="1">
      <c r="B198" s="717"/>
      <c r="C198" s="718"/>
      <c r="D198" s="701"/>
      <c r="E198" s="463" t="s">
        <v>310</v>
      </c>
      <c r="F198" s="716">
        <v>0</v>
      </c>
      <c r="G198" s="701"/>
      <c r="H198" s="463" t="s">
        <v>310</v>
      </c>
      <c r="I198" s="716">
        <v>0</v>
      </c>
    </row>
    <row r="199" spans="2:9" hidden="1" outlineLevel="1">
      <c r="B199" s="463" t="s">
        <v>311</v>
      </c>
      <c r="C199" s="715">
        <v>0</v>
      </c>
      <c r="D199" s="701"/>
      <c r="E199" s="463" t="s">
        <v>311</v>
      </c>
      <c r="F199" s="715">
        <v>0</v>
      </c>
      <c r="G199" s="701"/>
      <c r="H199" s="463" t="s">
        <v>311</v>
      </c>
      <c r="I199" s="715">
        <v>0</v>
      </c>
    </row>
    <row r="200" spans="2:9" hidden="1" outlineLevel="1">
      <c r="B200" s="719"/>
      <c r="C200" s="720"/>
      <c r="D200" s="701"/>
      <c r="E200" s="463" t="s">
        <v>312</v>
      </c>
      <c r="F200" s="715">
        <v>0</v>
      </c>
      <c r="G200" s="701"/>
      <c r="H200" s="463" t="s">
        <v>312</v>
      </c>
      <c r="I200" s="715">
        <v>0</v>
      </c>
    </row>
    <row r="201" spans="2:9" hidden="1" outlineLevel="1">
      <c r="B201" s="721"/>
      <c r="C201" s="722"/>
      <c r="D201" s="701"/>
      <c r="E201" s="463" t="s">
        <v>313</v>
      </c>
      <c r="F201" s="715">
        <v>0</v>
      </c>
      <c r="G201" s="701"/>
      <c r="H201" s="463" t="s">
        <v>313</v>
      </c>
      <c r="I201" s="715">
        <v>0</v>
      </c>
    </row>
    <row r="202" spans="2:9" hidden="1" outlineLevel="1">
      <c r="B202" s="721"/>
      <c r="C202" s="722"/>
      <c r="D202" s="701"/>
      <c r="E202" s="463" t="s">
        <v>314</v>
      </c>
      <c r="F202" s="715">
        <v>0</v>
      </c>
      <c r="G202" s="701"/>
      <c r="H202" s="463" t="s">
        <v>314</v>
      </c>
      <c r="I202" s="715">
        <v>0</v>
      </c>
    </row>
    <row r="203" spans="2:9" hidden="1" outlineLevel="1">
      <c r="B203" s="723"/>
      <c r="C203" s="724"/>
      <c r="D203" s="701"/>
      <c r="E203" s="717"/>
      <c r="F203" s="718"/>
      <c r="G203" s="701"/>
      <c r="H203" s="704"/>
      <c r="I203" s="704"/>
    </row>
    <row r="204" spans="2:9" hidden="1" outlineLevel="1">
      <c r="B204" s="463" t="s">
        <v>315</v>
      </c>
      <c r="C204" s="705">
        <v>0</v>
      </c>
      <c r="D204" s="701"/>
      <c r="E204" s="463" t="s">
        <v>316</v>
      </c>
      <c r="F204" s="705">
        <v>0</v>
      </c>
      <c r="G204" s="701"/>
      <c r="H204" s="704"/>
      <c r="I204" s="704"/>
    </row>
    <row r="205" spans="2:9" hidden="1" outlineLevel="1">
      <c r="B205" s="706"/>
      <c r="C205" s="704"/>
      <c r="D205" s="701"/>
      <c r="E205" s="463" t="s">
        <v>315</v>
      </c>
      <c r="F205" s="705">
        <v>0</v>
      </c>
      <c r="G205" s="701"/>
      <c r="H205" s="704"/>
      <c r="I205" s="704"/>
    </row>
    <row r="206" spans="2:9" ht="15" hidden="1" outlineLevel="1" thickBot="1">
      <c r="B206" s="685"/>
      <c r="C206" s="686"/>
      <c r="H206" s="699"/>
      <c r="I206" s="699"/>
    </row>
    <row r="207" spans="2:9" ht="15" collapsed="1" thickBot="1">
      <c r="B207" s="700" t="s">
        <v>700</v>
      </c>
      <c r="C207" s="714">
        <f>SUM(C209:C212)</f>
        <v>0</v>
      </c>
      <c r="D207" s="701"/>
      <c r="E207" s="700" t="s">
        <v>700</v>
      </c>
      <c r="F207" s="714">
        <f>SUM(F209:F214)-F215</f>
        <v>0</v>
      </c>
      <c r="G207" s="701"/>
      <c r="H207" s="700" t="s">
        <v>701</v>
      </c>
      <c r="I207" s="714">
        <f>SUM(I209:I214)-I215</f>
        <v>0</v>
      </c>
    </row>
    <row r="208" spans="2:9" hidden="1" outlineLevel="1">
      <c r="B208" s="463" t="s">
        <v>330</v>
      </c>
      <c r="C208" s="702">
        <v>0</v>
      </c>
      <c r="D208" s="701"/>
      <c r="E208" s="463" t="s">
        <v>330</v>
      </c>
      <c r="F208" s="702">
        <v>0</v>
      </c>
      <c r="G208" s="701"/>
      <c r="H208" s="463" t="s">
        <v>601</v>
      </c>
      <c r="I208" s="703">
        <v>0</v>
      </c>
    </row>
    <row r="209" spans="2:9" hidden="1" outlineLevel="1">
      <c r="B209" s="717"/>
      <c r="C209" s="718"/>
      <c r="D209" s="701"/>
      <c r="E209" s="717"/>
      <c r="F209" s="718"/>
      <c r="G209" s="701"/>
      <c r="H209" s="463" t="s">
        <v>602</v>
      </c>
      <c r="I209" s="715">
        <v>0</v>
      </c>
    </row>
    <row r="210" spans="2:9" hidden="1" outlineLevel="1">
      <c r="B210" s="463" t="s">
        <v>309</v>
      </c>
      <c r="C210" s="715">
        <v>0</v>
      </c>
      <c r="D210" s="701"/>
      <c r="E210" s="463" t="s">
        <v>309</v>
      </c>
      <c r="F210" s="715">
        <v>0</v>
      </c>
      <c r="G210" s="701"/>
      <c r="H210" s="463" t="s">
        <v>309</v>
      </c>
      <c r="I210" s="715">
        <v>0</v>
      </c>
    </row>
    <row r="211" spans="2:9" hidden="1" outlineLevel="1">
      <c r="B211" s="717"/>
      <c r="C211" s="718"/>
      <c r="D211" s="701"/>
      <c r="E211" s="463" t="s">
        <v>310</v>
      </c>
      <c r="F211" s="716">
        <v>0</v>
      </c>
      <c r="G211" s="701"/>
      <c r="H211" s="463" t="s">
        <v>310</v>
      </c>
      <c r="I211" s="716">
        <v>0</v>
      </c>
    </row>
    <row r="212" spans="2:9" hidden="1" outlineLevel="1">
      <c r="B212" s="463" t="s">
        <v>311</v>
      </c>
      <c r="C212" s="715">
        <v>0</v>
      </c>
      <c r="D212" s="701"/>
      <c r="E212" s="463" t="s">
        <v>311</v>
      </c>
      <c r="F212" s="715">
        <v>0</v>
      </c>
      <c r="G212" s="701"/>
      <c r="H212" s="463" t="s">
        <v>311</v>
      </c>
      <c r="I212" s="715">
        <v>0</v>
      </c>
    </row>
    <row r="213" spans="2:9" hidden="1" outlineLevel="1">
      <c r="B213" s="719"/>
      <c r="C213" s="720"/>
      <c r="D213" s="701"/>
      <c r="E213" s="463" t="s">
        <v>312</v>
      </c>
      <c r="F213" s="715">
        <v>0</v>
      </c>
      <c r="G213" s="701"/>
      <c r="H213" s="463" t="s">
        <v>312</v>
      </c>
      <c r="I213" s="715">
        <v>0</v>
      </c>
    </row>
    <row r="214" spans="2:9" hidden="1" outlineLevel="1">
      <c r="B214" s="721"/>
      <c r="C214" s="722"/>
      <c r="D214" s="701"/>
      <c r="E214" s="463" t="s">
        <v>313</v>
      </c>
      <c r="F214" s="715">
        <v>0</v>
      </c>
      <c r="G214" s="701"/>
      <c r="H214" s="463" t="s">
        <v>313</v>
      </c>
      <c r="I214" s="715">
        <v>0</v>
      </c>
    </row>
    <row r="215" spans="2:9" hidden="1" outlineLevel="1">
      <c r="B215" s="721"/>
      <c r="C215" s="722"/>
      <c r="D215" s="701"/>
      <c r="E215" s="463" t="s">
        <v>314</v>
      </c>
      <c r="F215" s="715">
        <v>0</v>
      </c>
      <c r="G215" s="701"/>
      <c r="H215" s="463" t="s">
        <v>314</v>
      </c>
      <c r="I215" s="715">
        <v>0</v>
      </c>
    </row>
    <row r="216" spans="2:9" hidden="1" outlineLevel="1">
      <c r="B216" s="723"/>
      <c r="C216" s="724"/>
      <c r="D216" s="701"/>
      <c r="E216" s="717"/>
      <c r="F216" s="718"/>
      <c r="G216" s="701"/>
      <c r="H216" s="704"/>
      <c r="I216" s="704"/>
    </row>
    <row r="217" spans="2:9" hidden="1" outlineLevel="1">
      <c r="B217" s="463" t="s">
        <v>315</v>
      </c>
      <c r="C217" s="705">
        <v>0</v>
      </c>
      <c r="D217" s="701"/>
      <c r="E217" s="463" t="s">
        <v>316</v>
      </c>
      <c r="F217" s="705">
        <v>0</v>
      </c>
      <c r="G217" s="701"/>
      <c r="H217" s="704"/>
      <c r="I217" s="704"/>
    </row>
    <row r="218" spans="2:9" hidden="1" outlineLevel="1">
      <c r="B218" s="706"/>
      <c r="C218" s="704"/>
      <c r="D218" s="701"/>
      <c r="E218" s="463" t="s">
        <v>315</v>
      </c>
      <c r="F218" s="705">
        <v>0</v>
      </c>
      <c r="G218" s="701"/>
      <c r="H218" s="704"/>
      <c r="I218" s="704"/>
    </row>
    <row r="219" spans="2:9" ht="15" hidden="1" outlineLevel="1" thickBot="1">
      <c r="B219" s="685"/>
      <c r="C219" s="686"/>
      <c r="H219" s="699"/>
      <c r="I219" s="699"/>
    </row>
    <row r="220" spans="2:9" ht="15" collapsed="1" thickBot="1">
      <c r="B220" s="700" t="s">
        <v>702</v>
      </c>
      <c r="C220" s="714">
        <f>SUM(C222:C225)</f>
        <v>0</v>
      </c>
      <c r="D220" s="701"/>
      <c r="E220" s="700" t="s">
        <v>702</v>
      </c>
      <c r="F220" s="714">
        <f>SUM(F222:F227)-F228</f>
        <v>0</v>
      </c>
      <c r="G220" s="701"/>
      <c r="H220" s="700" t="s">
        <v>703</v>
      </c>
      <c r="I220" s="714">
        <f>SUM(I222:I227)-I228</f>
        <v>0</v>
      </c>
    </row>
    <row r="221" spans="2:9" hidden="1" outlineLevel="1">
      <c r="B221" s="463" t="s">
        <v>330</v>
      </c>
      <c r="C221" s="702">
        <v>0</v>
      </c>
      <c r="D221" s="701"/>
      <c r="E221" s="463" t="s">
        <v>330</v>
      </c>
      <c r="F221" s="702">
        <v>0</v>
      </c>
      <c r="G221" s="701"/>
      <c r="H221" s="463" t="s">
        <v>601</v>
      </c>
      <c r="I221" s="703">
        <v>0</v>
      </c>
    </row>
    <row r="222" spans="2:9" hidden="1" outlineLevel="1">
      <c r="B222" s="717"/>
      <c r="C222" s="718"/>
      <c r="D222" s="701"/>
      <c r="E222" s="717"/>
      <c r="F222" s="718"/>
      <c r="G222" s="701"/>
      <c r="H222" s="463" t="s">
        <v>602</v>
      </c>
      <c r="I222" s="715">
        <v>0</v>
      </c>
    </row>
    <row r="223" spans="2:9" hidden="1" outlineLevel="1">
      <c r="B223" s="463" t="s">
        <v>309</v>
      </c>
      <c r="C223" s="715">
        <v>0</v>
      </c>
      <c r="D223" s="701"/>
      <c r="E223" s="463" t="s">
        <v>309</v>
      </c>
      <c r="F223" s="715">
        <v>0</v>
      </c>
      <c r="G223" s="701"/>
      <c r="H223" s="463" t="s">
        <v>309</v>
      </c>
      <c r="I223" s="715">
        <v>0</v>
      </c>
    </row>
    <row r="224" spans="2:9" hidden="1" outlineLevel="1">
      <c r="B224" s="717"/>
      <c r="C224" s="718"/>
      <c r="D224" s="701"/>
      <c r="E224" s="463" t="s">
        <v>310</v>
      </c>
      <c r="F224" s="716">
        <v>0</v>
      </c>
      <c r="G224" s="701"/>
      <c r="H224" s="463" t="s">
        <v>310</v>
      </c>
      <c r="I224" s="716">
        <v>0</v>
      </c>
    </row>
    <row r="225" spans="2:9" hidden="1" outlineLevel="1">
      <c r="B225" s="463" t="s">
        <v>311</v>
      </c>
      <c r="C225" s="715">
        <v>0</v>
      </c>
      <c r="D225" s="701"/>
      <c r="E225" s="463" t="s">
        <v>311</v>
      </c>
      <c r="F225" s="715">
        <v>0</v>
      </c>
      <c r="G225" s="701"/>
      <c r="H225" s="463" t="s">
        <v>311</v>
      </c>
      <c r="I225" s="715">
        <v>0</v>
      </c>
    </row>
    <row r="226" spans="2:9" hidden="1" outlineLevel="1">
      <c r="B226" s="719"/>
      <c r="C226" s="720"/>
      <c r="D226" s="701"/>
      <c r="E226" s="463" t="s">
        <v>312</v>
      </c>
      <c r="F226" s="715">
        <v>0</v>
      </c>
      <c r="G226" s="701"/>
      <c r="H226" s="463" t="s">
        <v>312</v>
      </c>
      <c r="I226" s="715">
        <v>0</v>
      </c>
    </row>
    <row r="227" spans="2:9" hidden="1" outlineLevel="1">
      <c r="B227" s="721"/>
      <c r="C227" s="722"/>
      <c r="D227" s="701"/>
      <c r="E227" s="463" t="s">
        <v>313</v>
      </c>
      <c r="F227" s="715">
        <v>0</v>
      </c>
      <c r="G227" s="701"/>
      <c r="H227" s="463" t="s">
        <v>313</v>
      </c>
      <c r="I227" s="715">
        <v>0</v>
      </c>
    </row>
    <row r="228" spans="2:9" hidden="1" outlineLevel="1">
      <c r="B228" s="721"/>
      <c r="C228" s="722"/>
      <c r="D228" s="701"/>
      <c r="E228" s="463" t="s">
        <v>314</v>
      </c>
      <c r="F228" s="715">
        <v>0</v>
      </c>
      <c r="G228" s="701"/>
      <c r="H228" s="463" t="s">
        <v>314</v>
      </c>
      <c r="I228" s="715">
        <v>0</v>
      </c>
    </row>
    <row r="229" spans="2:9" hidden="1" outlineLevel="1">
      <c r="B229" s="723"/>
      <c r="C229" s="724"/>
      <c r="D229" s="701"/>
      <c r="E229" s="717"/>
      <c r="F229" s="718"/>
      <c r="G229" s="701"/>
      <c r="H229" s="704"/>
      <c r="I229" s="704"/>
    </row>
    <row r="230" spans="2:9" hidden="1" outlineLevel="1">
      <c r="B230" s="463" t="s">
        <v>315</v>
      </c>
      <c r="C230" s="705">
        <v>0</v>
      </c>
      <c r="D230" s="701"/>
      <c r="E230" s="463" t="s">
        <v>316</v>
      </c>
      <c r="F230" s="705">
        <v>0</v>
      </c>
      <c r="G230" s="701"/>
      <c r="H230" s="704"/>
      <c r="I230" s="704"/>
    </row>
    <row r="231" spans="2:9" hidden="1" outlineLevel="1">
      <c r="B231" s="706"/>
      <c r="C231" s="704"/>
      <c r="D231" s="701"/>
      <c r="E231" s="463" t="s">
        <v>315</v>
      </c>
      <c r="F231" s="705">
        <v>0</v>
      </c>
      <c r="G231" s="701"/>
      <c r="H231" s="704"/>
      <c r="I231" s="704"/>
    </row>
    <row r="232" spans="2:9" ht="15" hidden="1" outlineLevel="1" thickBot="1">
      <c r="B232" s="685"/>
      <c r="C232" s="686"/>
      <c r="H232" s="699"/>
      <c r="I232" s="699"/>
    </row>
    <row r="233" spans="2:9" ht="15" collapsed="1" thickBot="1">
      <c r="B233" s="700" t="s">
        <v>704</v>
      </c>
      <c r="C233" s="714">
        <f>SUM(C235:C238)</f>
        <v>0</v>
      </c>
      <c r="D233" s="701"/>
      <c r="E233" s="700" t="s">
        <v>704</v>
      </c>
      <c r="F233" s="714">
        <f>SUM(F235:F240)-F241</f>
        <v>0</v>
      </c>
      <c r="G233" s="701"/>
      <c r="H233" s="700" t="s">
        <v>705</v>
      </c>
      <c r="I233" s="714">
        <f>SUM(I235:I240)-I241</f>
        <v>0</v>
      </c>
    </row>
    <row r="234" spans="2:9" hidden="1" outlineLevel="1">
      <c r="B234" s="463" t="s">
        <v>330</v>
      </c>
      <c r="C234" s="702">
        <v>0</v>
      </c>
      <c r="D234" s="701"/>
      <c r="E234" s="463" t="s">
        <v>330</v>
      </c>
      <c r="F234" s="702">
        <v>0</v>
      </c>
      <c r="G234" s="701"/>
      <c r="H234" s="463" t="s">
        <v>601</v>
      </c>
      <c r="I234" s="703">
        <v>0</v>
      </c>
    </row>
    <row r="235" spans="2:9" hidden="1" outlineLevel="1">
      <c r="B235" s="717"/>
      <c r="C235" s="718"/>
      <c r="D235" s="701"/>
      <c r="E235" s="717"/>
      <c r="F235" s="718"/>
      <c r="G235" s="701"/>
      <c r="H235" s="463" t="s">
        <v>602</v>
      </c>
      <c r="I235" s="715">
        <v>0</v>
      </c>
    </row>
    <row r="236" spans="2:9" hidden="1" outlineLevel="1">
      <c r="B236" s="463" t="s">
        <v>309</v>
      </c>
      <c r="C236" s="715">
        <v>0</v>
      </c>
      <c r="D236" s="701"/>
      <c r="E236" s="463" t="s">
        <v>309</v>
      </c>
      <c r="F236" s="715">
        <v>0</v>
      </c>
      <c r="G236" s="701"/>
      <c r="H236" s="463" t="s">
        <v>309</v>
      </c>
      <c r="I236" s="715">
        <v>0</v>
      </c>
    </row>
    <row r="237" spans="2:9" hidden="1" outlineLevel="1">
      <c r="B237" s="717"/>
      <c r="C237" s="718"/>
      <c r="D237" s="701"/>
      <c r="E237" s="463" t="s">
        <v>310</v>
      </c>
      <c r="F237" s="716">
        <v>0</v>
      </c>
      <c r="G237" s="701"/>
      <c r="H237" s="463" t="s">
        <v>310</v>
      </c>
      <c r="I237" s="716">
        <v>0</v>
      </c>
    </row>
    <row r="238" spans="2:9" hidden="1" outlineLevel="1">
      <c r="B238" s="463" t="s">
        <v>311</v>
      </c>
      <c r="C238" s="715">
        <v>0</v>
      </c>
      <c r="D238" s="701"/>
      <c r="E238" s="463" t="s">
        <v>311</v>
      </c>
      <c r="F238" s="715">
        <v>0</v>
      </c>
      <c r="G238" s="701"/>
      <c r="H238" s="463" t="s">
        <v>311</v>
      </c>
      <c r="I238" s="715">
        <v>0</v>
      </c>
    </row>
    <row r="239" spans="2:9" hidden="1" outlineLevel="1">
      <c r="B239" s="719"/>
      <c r="C239" s="720"/>
      <c r="D239" s="701"/>
      <c r="E239" s="463" t="s">
        <v>312</v>
      </c>
      <c r="F239" s="715">
        <v>0</v>
      </c>
      <c r="G239" s="701"/>
      <c r="H239" s="463" t="s">
        <v>312</v>
      </c>
      <c r="I239" s="715">
        <v>0</v>
      </c>
    </row>
    <row r="240" spans="2:9" hidden="1" outlineLevel="1">
      <c r="B240" s="721"/>
      <c r="C240" s="722"/>
      <c r="D240" s="701"/>
      <c r="E240" s="463" t="s">
        <v>313</v>
      </c>
      <c r="F240" s="715">
        <v>0</v>
      </c>
      <c r="G240" s="701"/>
      <c r="H240" s="463" t="s">
        <v>313</v>
      </c>
      <c r="I240" s="715">
        <v>0</v>
      </c>
    </row>
    <row r="241" spans="2:9" hidden="1" outlineLevel="1">
      <c r="B241" s="721"/>
      <c r="C241" s="722"/>
      <c r="D241" s="701"/>
      <c r="E241" s="463" t="s">
        <v>314</v>
      </c>
      <c r="F241" s="715">
        <v>0</v>
      </c>
      <c r="G241" s="701"/>
      <c r="H241" s="463" t="s">
        <v>314</v>
      </c>
      <c r="I241" s="715">
        <v>0</v>
      </c>
    </row>
    <row r="242" spans="2:9" hidden="1" outlineLevel="1">
      <c r="B242" s="723"/>
      <c r="C242" s="724"/>
      <c r="D242" s="701"/>
      <c r="E242" s="717"/>
      <c r="F242" s="718"/>
      <c r="G242" s="701"/>
      <c r="H242" s="704"/>
      <c r="I242" s="704"/>
    </row>
    <row r="243" spans="2:9" hidden="1" outlineLevel="1">
      <c r="B243" s="463" t="s">
        <v>315</v>
      </c>
      <c r="C243" s="705">
        <v>0</v>
      </c>
      <c r="D243" s="701"/>
      <c r="E243" s="463" t="s">
        <v>316</v>
      </c>
      <c r="F243" s="705">
        <v>0</v>
      </c>
      <c r="G243" s="701"/>
      <c r="H243" s="704"/>
      <c r="I243" s="704"/>
    </row>
    <row r="244" spans="2:9" hidden="1" outlineLevel="1">
      <c r="B244" s="706"/>
      <c r="C244" s="704"/>
      <c r="D244" s="701"/>
      <c r="E244" s="463" t="s">
        <v>315</v>
      </c>
      <c r="F244" s="705">
        <v>0</v>
      </c>
      <c r="G244" s="701"/>
      <c r="H244" s="704"/>
      <c r="I244" s="704"/>
    </row>
    <row r="245" spans="2:9" ht="15" hidden="1" outlineLevel="1" thickBot="1">
      <c r="B245" s="685"/>
      <c r="C245" s="686"/>
      <c r="H245" s="699"/>
      <c r="I245" s="699"/>
    </row>
    <row r="246" spans="2:9" ht="15" collapsed="1" thickBot="1">
      <c r="B246" s="700" t="s">
        <v>706</v>
      </c>
      <c r="C246" s="714">
        <f>SUM(C248:C251)</f>
        <v>0</v>
      </c>
      <c r="D246" s="701"/>
      <c r="E246" s="700" t="s">
        <v>706</v>
      </c>
      <c r="F246" s="714">
        <f>SUM(F248:F253)-F254</f>
        <v>0</v>
      </c>
      <c r="G246" s="701"/>
      <c r="H246" s="700" t="s">
        <v>707</v>
      </c>
      <c r="I246" s="714">
        <f>SUM(I248:I253)-I254</f>
        <v>0</v>
      </c>
    </row>
    <row r="247" spans="2:9" hidden="1" outlineLevel="1">
      <c r="B247" s="463" t="s">
        <v>330</v>
      </c>
      <c r="C247" s="702">
        <v>0</v>
      </c>
      <c r="D247" s="701"/>
      <c r="E247" s="463" t="s">
        <v>330</v>
      </c>
      <c r="F247" s="702">
        <v>0</v>
      </c>
      <c r="G247" s="701"/>
      <c r="H247" s="463" t="s">
        <v>601</v>
      </c>
      <c r="I247" s="703">
        <v>0</v>
      </c>
    </row>
    <row r="248" spans="2:9" hidden="1" outlineLevel="1">
      <c r="B248" s="717"/>
      <c r="C248" s="718"/>
      <c r="D248" s="701"/>
      <c r="E248" s="717"/>
      <c r="F248" s="718"/>
      <c r="G248" s="701"/>
      <c r="H248" s="463" t="s">
        <v>602</v>
      </c>
      <c r="I248" s="715">
        <v>0</v>
      </c>
    </row>
    <row r="249" spans="2:9" hidden="1" outlineLevel="1">
      <c r="B249" s="463" t="s">
        <v>309</v>
      </c>
      <c r="C249" s="715">
        <v>0</v>
      </c>
      <c r="D249" s="701"/>
      <c r="E249" s="463" t="s">
        <v>309</v>
      </c>
      <c r="F249" s="715">
        <v>0</v>
      </c>
      <c r="G249" s="701"/>
      <c r="H249" s="463" t="s">
        <v>309</v>
      </c>
      <c r="I249" s="715">
        <v>0</v>
      </c>
    </row>
    <row r="250" spans="2:9" hidden="1" outlineLevel="1">
      <c r="B250" s="717"/>
      <c r="C250" s="718"/>
      <c r="D250" s="701"/>
      <c r="E250" s="463" t="s">
        <v>310</v>
      </c>
      <c r="F250" s="716">
        <v>0</v>
      </c>
      <c r="G250" s="701"/>
      <c r="H250" s="463" t="s">
        <v>310</v>
      </c>
      <c r="I250" s="716">
        <v>0</v>
      </c>
    </row>
    <row r="251" spans="2:9" hidden="1" outlineLevel="1">
      <c r="B251" s="463" t="s">
        <v>311</v>
      </c>
      <c r="C251" s="715">
        <v>0</v>
      </c>
      <c r="D251" s="701"/>
      <c r="E251" s="463" t="s">
        <v>311</v>
      </c>
      <c r="F251" s="715">
        <v>0</v>
      </c>
      <c r="G251" s="701"/>
      <c r="H251" s="463" t="s">
        <v>311</v>
      </c>
      <c r="I251" s="715">
        <v>0</v>
      </c>
    </row>
    <row r="252" spans="2:9" hidden="1" outlineLevel="1">
      <c r="B252" s="719"/>
      <c r="C252" s="720"/>
      <c r="D252" s="701"/>
      <c r="E252" s="463" t="s">
        <v>312</v>
      </c>
      <c r="F252" s="715">
        <v>0</v>
      </c>
      <c r="G252" s="701"/>
      <c r="H252" s="463" t="s">
        <v>312</v>
      </c>
      <c r="I252" s="715">
        <v>0</v>
      </c>
    </row>
    <row r="253" spans="2:9" hidden="1" outlineLevel="1">
      <c r="B253" s="721"/>
      <c r="C253" s="722"/>
      <c r="D253" s="701"/>
      <c r="E253" s="463" t="s">
        <v>313</v>
      </c>
      <c r="F253" s="715">
        <v>0</v>
      </c>
      <c r="G253" s="701"/>
      <c r="H253" s="463" t="s">
        <v>313</v>
      </c>
      <c r="I253" s="715">
        <v>0</v>
      </c>
    </row>
    <row r="254" spans="2:9" hidden="1" outlineLevel="1">
      <c r="B254" s="721"/>
      <c r="C254" s="722"/>
      <c r="D254" s="701"/>
      <c r="E254" s="463" t="s">
        <v>314</v>
      </c>
      <c r="F254" s="715">
        <v>0</v>
      </c>
      <c r="G254" s="701"/>
      <c r="H254" s="463" t="s">
        <v>314</v>
      </c>
      <c r="I254" s="715">
        <v>0</v>
      </c>
    </row>
    <row r="255" spans="2:9" hidden="1" outlineLevel="1">
      <c r="B255" s="723"/>
      <c r="C255" s="724"/>
      <c r="D255" s="701"/>
      <c r="E255" s="717"/>
      <c r="F255" s="718"/>
      <c r="G255" s="701"/>
      <c r="H255" s="704"/>
      <c r="I255" s="704"/>
    </row>
    <row r="256" spans="2:9" hidden="1" outlineLevel="1">
      <c r="B256" s="463" t="s">
        <v>315</v>
      </c>
      <c r="C256" s="705">
        <v>0</v>
      </c>
      <c r="D256" s="701"/>
      <c r="E256" s="463" t="s">
        <v>316</v>
      </c>
      <c r="F256" s="705">
        <v>0</v>
      </c>
      <c r="G256" s="701"/>
      <c r="H256" s="704"/>
      <c r="I256" s="704"/>
    </row>
    <row r="257" spans="2:9" hidden="1" outlineLevel="1">
      <c r="B257" s="706"/>
      <c r="C257" s="704"/>
      <c r="D257" s="701"/>
      <c r="E257" s="463" t="s">
        <v>315</v>
      </c>
      <c r="F257" s="705">
        <v>0</v>
      </c>
      <c r="G257" s="701"/>
      <c r="H257" s="704"/>
      <c r="I257" s="704"/>
    </row>
    <row r="258" spans="2:9" ht="15" hidden="1" outlineLevel="1" thickBot="1">
      <c r="B258" s="685"/>
      <c r="C258" s="686"/>
      <c r="H258" s="699"/>
      <c r="I258" s="699"/>
    </row>
    <row r="259" spans="2:9" ht="15" collapsed="1" thickBot="1">
      <c r="B259" s="700" t="s">
        <v>708</v>
      </c>
      <c r="C259" s="714">
        <f>SUM(C261:C264)</f>
        <v>0</v>
      </c>
      <c r="D259" s="701"/>
      <c r="E259" s="700" t="s">
        <v>708</v>
      </c>
      <c r="F259" s="714">
        <f>SUM(F261:F266)-F267</f>
        <v>0</v>
      </c>
      <c r="G259" s="701"/>
      <c r="H259" s="700" t="s">
        <v>709</v>
      </c>
      <c r="I259" s="714">
        <f>SUM(I261:I266)-I267</f>
        <v>0</v>
      </c>
    </row>
    <row r="260" spans="2:9" hidden="1" outlineLevel="1">
      <c r="B260" s="463" t="s">
        <v>330</v>
      </c>
      <c r="C260" s="702">
        <v>0</v>
      </c>
      <c r="D260" s="701"/>
      <c r="E260" s="463" t="s">
        <v>330</v>
      </c>
      <c r="F260" s="702">
        <v>0</v>
      </c>
      <c r="G260" s="701"/>
      <c r="H260" s="463" t="s">
        <v>601</v>
      </c>
      <c r="I260" s="703">
        <v>0</v>
      </c>
    </row>
    <row r="261" spans="2:9" hidden="1" outlineLevel="1">
      <c r="B261" s="717"/>
      <c r="C261" s="718"/>
      <c r="D261" s="701"/>
      <c r="E261" s="717"/>
      <c r="F261" s="718"/>
      <c r="G261" s="701"/>
      <c r="H261" s="463" t="s">
        <v>602</v>
      </c>
      <c r="I261" s="715">
        <v>0</v>
      </c>
    </row>
    <row r="262" spans="2:9" hidden="1" outlineLevel="1">
      <c r="B262" s="463" t="s">
        <v>309</v>
      </c>
      <c r="C262" s="715">
        <v>0</v>
      </c>
      <c r="D262" s="701"/>
      <c r="E262" s="463" t="s">
        <v>309</v>
      </c>
      <c r="F262" s="715">
        <v>0</v>
      </c>
      <c r="G262" s="701"/>
      <c r="H262" s="463" t="s">
        <v>309</v>
      </c>
      <c r="I262" s="715">
        <v>0</v>
      </c>
    </row>
    <row r="263" spans="2:9" hidden="1" outlineLevel="1">
      <c r="B263" s="717"/>
      <c r="C263" s="718"/>
      <c r="D263" s="701"/>
      <c r="E263" s="463" t="s">
        <v>310</v>
      </c>
      <c r="F263" s="716">
        <v>0</v>
      </c>
      <c r="G263" s="701"/>
      <c r="H263" s="463" t="s">
        <v>310</v>
      </c>
      <c r="I263" s="716">
        <v>0</v>
      </c>
    </row>
    <row r="264" spans="2:9" hidden="1" outlineLevel="1">
      <c r="B264" s="463" t="s">
        <v>311</v>
      </c>
      <c r="C264" s="715">
        <v>0</v>
      </c>
      <c r="D264" s="701"/>
      <c r="E264" s="463" t="s">
        <v>311</v>
      </c>
      <c r="F264" s="715">
        <v>0</v>
      </c>
      <c r="G264" s="701"/>
      <c r="H264" s="463" t="s">
        <v>311</v>
      </c>
      <c r="I264" s="715">
        <v>0</v>
      </c>
    </row>
    <row r="265" spans="2:9" hidden="1" outlineLevel="1">
      <c r="B265" s="719"/>
      <c r="C265" s="720"/>
      <c r="D265" s="701"/>
      <c r="E265" s="463" t="s">
        <v>312</v>
      </c>
      <c r="F265" s="715">
        <v>0</v>
      </c>
      <c r="G265" s="701"/>
      <c r="H265" s="463" t="s">
        <v>312</v>
      </c>
      <c r="I265" s="715">
        <v>0</v>
      </c>
    </row>
    <row r="266" spans="2:9" hidden="1" outlineLevel="1">
      <c r="B266" s="721"/>
      <c r="C266" s="722"/>
      <c r="D266" s="701"/>
      <c r="E266" s="463" t="s">
        <v>313</v>
      </c>
      <c r="F266" s="715">
        <v>0</v>
      </c>
      <c r="G266" s="701"/>
      <c r="H266" s="463" t="s">
        <v>313</v>
      </c>
      <c r="I266" s="715">
        <v>0</v>
      </c>
    </row>
    <row r="267" spans="2:9" hidden="1" outlineLevel="1">
      <c r="B267" s="721"/>
      <c r="C267" s="722"/>
      <c r="D267" s="701"/>
      <c r="E267" s="463" t="s">
        <v>314</v>
      </c>
      <c r="F267" s="715">
        <v>0</v>
      </c>
      <c r="G267" s="701"/>
      <c r="H267" s="463" t="s">
        <v>314</v>
      </c>
      <c r="I267" s="715">
        <v>0</v>
      </c>
    </row>
    <row r="268" spans="2:9" hidden="1" outlineLevel="1">
      <c r="B268" s="723"/>
      <c r="C268" s="724"/>
      <c r="D268" s="701"/>
      <c r="E268" s="717"/>
      <c r="F268" s="718"/>
      <c r="G268" s="701"/>
      <c r="H268" s="704"/>
      <c r="I268" s="704"/>
    </row>
    <row r="269" spans="2:9" hidden="1" outlineLevel="1">
      <c r="B269" s="463" t="s">
        <v>315</v>
      </c>
      <c r="C269" s="705">
        <v>0</v>
      </c>
      <c r="D269" s="701"/>
      <c r="E269" s="463" t="s">
        <v>316</v>
      </c>
      <c r="F269" s="705">
        <v>0</v>
      </c>
      <c r="G269" s="701"/>
      <c r="H269" s="704"/>
      <c r="I269" s="704"/>
    </row>
    <row r="270" spans="2:9" hidden="1" outlineLevel="1">
      <c r="B270" s="706"/>
      <c r="C270" s="704"/>
      <c r="D270" s="701"/>
      <c r="E270" s="463" t="s">
        <v>315</v>
      </c>
      <c r="F270" s="705">
        <v>0</v>
      </c>
      <c r="G270" s="701"/>
      <c r="H270" s="704"/>
      <c r="I270" s="704"/>
    </row>
    <row r="271" spans="2:9" ht="15" hidden="1" outlineLevel="1" thickBot="1">
      <c r="B271" s="685"/>
      <c r="C271" s="686"/>
      <c r="H271" s="699"/>
      <c r="I271" s="699"/>
    </row>
    <row r="272" spans="2:9" collapsed="1">
      <c r="B272" s="700" t="s">
        <v>710</v>
      </c>
      <c r="C272" s="714">
        <f>SUM(C274:C277)</f>
        <v>0</v>
      </c>
      <c r="D272" s="701"/>
      <c r="E272" s="700" t="s">
        <v>710</v>
      </c>
      <c r="F272" s="714">
        <f>SUM(F274:F279)-F280</f>
        <v>0</v>
      </c>
      <c r="G272" s="701"/>
      <c r="H272" s="700" t="s">
        <v>711</v>
      </c>
      <c r="I272" s="714">
        <f>SUM(I274:I279)-I280</f>
        <v>0</v>
      </c>
    </row>
    <row r="273" spans="2:9" hidden="1" outlineLevel="1">
      <c r="B273" s="463" t="s">
        <v>330</v>
      </c>
      <c r="C273" s="702">
        <v>0</v>
      </c>
      <c r="D273" s="701"/>
      <c r="E273" s="463" t="s">
        <v>330</v>
      </c>
      <c r="F273" s="702">
        <v>0</v>
      </c>
      <c r="G273" s="701"/>
      <c r="H273" s="463" t="s">
        <v>601</v>
      </c>
      <c r="I273" s="703">
        <v>0</v>
      </c>
    </row>
    <row r="274" spans="2:9" hidden="1" outlineLevel="1">
      <c r="B274" s="717"/>
      <c r="C274" s="718"/>
      <c r="D274" s="701"/>
      <c r="E274" s="717"/>
      <c r="F274" s="718"/>
      <c r="G274" s="701"/>
      <c r="H274" s="463" t="s">
        <v>602</v>
      </c>
      <c r="I274" s="715">
        <v>0</v>
      </c>
    </row>
    <row r="275" spans="2:9" hidden="1" outlineLevel="1">
      <c r="B275" s="463" t="s">
        <v>309</v>
      </c>
      <c r="C275" s="715">
        <v>0</v>
      </c>
      <c r="D275" s="701"/>
      <c r="E275" s="463" t="s">
        <v>309</v>
      </c>
      <c r="F275" s="715">
        <v>0</v>
      </c>
      <c r="G275" s="701"/>
      <c r="H275" s="463" t="s">
        <v>309</v>
      </c>
      <c r="I275" s="715">
        <v>0</v>
      </c>
    </row>
    <row r="276" spans="2:9" hidden="1" outlineLevel="1">
      <c r="B276" s="717"/>
      <c r="C276" s="718"/>
      <c r="D276" s="701"/>
      <c r="E276" s="463" t="s">
        <v>310</v>
      </c>
      <c r="F276" s="716">
        <v>0</v>
      </c>
      <c r="G276" s="701"/>
      <c r="H276" s="463" t="s">
        <v>310</v>
      </c>
      <c r="I276" s="716">
        <v>0</v>
      </c>
    </row>
    <row r="277" spans="2:9" hidden="1" outlineLevel="1">
      <c r="B277" s="463" t="s">
        <v>311</v>
      </c>
      <c r="C277" s="715">
        <v>0</v>
      </c>
      <c r="D277" s="701"/>
      <c r="E277" s="463" t="s">
        <v>311</v>
      </c>
      <c r="F277" s="715">
        <v>0</v>
      </c>
      <c r="G277" s="701"/>
      <c r="H277" s="463" t="s">
        <v>311</v>
      </c>
      <c r="I277" s="715">
        <v>0</v>
      </c>
    </row>
    <row r="278" spans="2:9" hidden="1" outlineLevel="1">
      <c r="B278" s="719"/>
      <c r="C278" s="720"/>
      <c r="D278" s="701"/>
      <c r="E278" s="463" t="s">
        <v>312</v>
      </c>
      <c r="F278" s="715">
        <v>0</v>
      </c>
      <c r="G278" s="701"/>
      <c r="H278" s="463" t="s">
        <v>312</v>
      </c>
      <c r="I278" s="715">
        <v>0</v>
      </c>
    </row>
    <row r="279" spans="2:9" hidden="1" outlineLevel="1">
      <c r="B279" s="721"/>
      <c r="C279" s="722"/>
      <c r="D279" s="701"/>
      <c r="E279" s="463" t="s">
        <v>313</v>
      </c>
      <c r="F279" s="715">
        <v>0</v>
      </c>
      <c r="G279" s="701"/>
      <c r="H279" s="463" t="s">
        <v>313</v>
      </c>
      <c r="I279" s="715">
        <v>0</v>
      </c>
    </row>
    <row r="280" spans="2:9" hidden="1" outlineLevel="1">
      <c r="B280" s="721"/>
      <c r="C280" s="722"/>
      <c r="D280" s="701"/>
      <c r="E280" s="463" t="s">
        <v>314</v>
      </c>
      <c r="F280" s="715">
        <v>0</v>
      </c>
      <c r="G280" s="701"/>
      <c r="H280" s="463" t="s">
        <v>314</v>
      </c>
      <c r="I280" s="715">
        <v>0</v>
      </c>
    </row>
    <row r="281" spans="2:9" hidden="1" outlineLevel="1">
      <c r="B281" s="723"/>
      <c r="C281" s="724"/>
      <c r="D281" s="701"/>
      <c r="E281" s="717"/>
      <c r="F281" s="718"/>
      <c r="G281" s="701"/>
      <c r="H281" s="704"/>
      <c r="I281" s="704"/>
    </row>
    <row r="282" spans="2:9" hidden="1" outlineLevel="1">
      <c r="B282" s="463" t="s">
        <v>315</v>
      </c>
      <c r="C282" s="705">
        <v>0</v>
      </c>
      <c r="D282" s="701"/>
      <c r="E282" s="463" t="s">
        <v>316</v>
      </c>
      <c r="F282" s="705">
        <v>0</v>
      </c>
      <c r="G282" s="701"/>
      <c r="H282" s="704"/>
      <c r="I282" s="704"/>
    </row>
    <row r="283" spans="2:9" hidden="1" outlineLevel="1">
      <c r="B283" s="706"/>
      <c r="C283" s="704"/>
      <c r="D283" s="701"/>
      <c r="E283" s="463" t="s">
        <v>315</v>
      </c>
      <c r="F283" s="705">
        <v>0</v>
      </c>
      <c r="G283" s="701"/>
      <c r="H283" s="704"/>
      <c r="I283" s="704"/>
    </row>
    <row r="284" spans="2:9" hidden="1" outlineLevel="1">
      <c r="B284" s="685"/>
      <c r="C284" s="686"/>
      <c r="H284" s="699"/>
      <c r="I284" s="699"/>
    </row>
    <row r="285" spans="2:9" collapsed="1"/>
  </sheetData>
  <protectedRanges>
    <protectedRange sqref="B13:C13 A6:A13 A3:C5" name="Bereich2"/>
  </protectedRanges>
  <mergeCells count="1">
    <mergeCell ref="E4:H12"/>
  </mergeCells>
  <pageMargins left="0.7" right="0.7" top="0.78740157499999996" bottom="0.78740157499999996" header="0.3" footer="0.3"/>
  <pageSetup paperSize="9" scale="4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99"/>
  </sheetPr>
  <dimension ref="A1:L52"/>
  <sheetViews>
    <sheetView showGridLines="0" zoomScaleNormal="100" workbookViewId="0"/>
  </sheetViews>
  <sheetFormatPr baseColWidth="10" defaultColWidth="11" defaultRowHeight="12.75"/>
  <cols>
    <col min="1" max="1" width="3.25" style="604" customWidth="1"/>
    <col min="2" max="2" width="30.625" style="604" customWidth="1"/>
    <col min="3" max="9" width="20.625" style="604" customWidth="1"/>
    <col min="10" max="12" width="18.125" style="604" customWidth="1"/>
    <col min="13" max="16384" width="11" style="604"/>
  </cols>
  <sheetData>
    <row r="1" spans="1:12" s="602" customFormat="1" ht="27" customHeight="1">
      <c r="B1" s="601" t="s">
        <v>353</v>
      </c>
    </row>
    <row r="3" spans="1:12" ht="12.75" customHeight="1">
      <c r="B3" s="912" t="s">
        <v>493</v>
      </c>
      <c r="C3" s="913"/>
      <c r="D3" s="603"/>
      <c r="E3" s="603"/>
      <c r="F3" s="603"/>
      <c r="G3" s="603"/>
      <c r="H3" s="603"/>
      <c r="I3" s="603"/>
      <c r="J3" s="603"/>
      <c r="K3" s="603"/>
      <c r="L3" s="603"/>
    </row>
    <row r="4" spans="1:12" ht="12.75" customHeight="1">
      <c r="B4" s="605" t="s">
        <v>765</v>
      </c>
      <c r="C4" s="767">
        <f>F13</f>
        <v>0</v>
      </c>
      <c r="D4" s="603"/>
      <c r="E4" s="603"/>
      <c r="F4" s="603"/>
      <c r="G4" s="603"/>
      <c r="H4" s="603"/>
      <c r="I4" s="603"/>
      <c r="J4" s="603"/>
      <c r="K4" s="603"/>
      <c r="L4" s="603"/>
    </row>
    <row r="5" spans="1:12" ht="12.75" customHeight="1">
      <c r="B5" s="603"/>
      <c r="C5" s="603"/>
      <c r="D5" s="603"/>
      <c r="E5" s="603"/>
      <c r="F5" s="603"/>
      <c r="G5" s="603"/>
      <c r="H5" s="603"/>
      <c r="I5" s="603"/>
      <c r="J5" s="603"/>
      <c r="K5" s="603"/>
      <c r="L5" s="603"/>
    </row>
    <row r="6" spans="1:12" ht="12.75" customHeight="1">
      <c r="B6" s="603"/>
      <c r="C6" s="603"/>
      <c r="D6" s="603"/>
      <c r="E6" s="603"/>
      <c r="F6" s="603"/>
      <c r="G6" s="603"/>
      <c r="H6" s="603"/>
      <c r="I6" s="603"/>
      <c r="J6" s="603"/>
      <c r="K6" s="603"/>
      <c r="L6" s="603"/>
    </row>
    <row r="7" spans="1:12" s="602" customFormat="1" ht="12.75" customHeight="1">
      <c r="B7" s="601"/>
    </row>
    <row r="8" spans="1:12" ht="12.75" customHeight="1" thickBot="1">
      <c r="B8" s="481"/>
      <c r="C8" s="603"/>
      <c r="D8" s="603"/>
      <c r="E8" s="603"/>
      <c r="F8" s="603"/>
      <c r="G8" s="603"/>
      <c r="H8" s="603"/>
    </row>
    <row r="9" spans="1:12" ht="12.75" customHeight="1">
      <c r="B9" s="914" t="s">
        <v>494</v>
      </c>
      <c r="C9" s="915"/>
      <c r="D9" s="915"/>
      <c r="E9" s="916"/>
      <c r="F9" s="917"/>
      <c r="G9" s="602"/>
      <c r="H9" s="602"/>
      <c r="I9" s="602"/>
    </row>
    <row r="10" spans="1:12" ht="12.75" customHeight="1">
      <c r="B10" s="606"/>
      <c r="C10" s="607" t="s">
        <v>495</v>
      </c>
      <c r="D10" s="607" t="s">
        <v>496</v>
      </c>
      <c r="E10" s="607" t="s">
        <v>104</v>
      </c>
      <c r="F10" s="608" t="s">
        <v>497</v>
      </c>
      <c r="G10" s="602"/>
      <c r="H10" s="602"/>
      <c r="I10" s="602"/>
    </row>
    <row r="11" spans="1:12" ht="12.75" customHeight="1">
      <c r="B11" s="609" t="s">
        <v>498</v>
      </c>
      <c r="C11" s="610">
        <f>SUM(E17:E37)</f>
        <v>0</v>
      </c>
      <c r="D11" s="610">
        <f>SUM(F17:F37)</f>
        <v>0</v>
      </c>
      <c r="E11" s="610">
        <f>SUM(G17:G37)</f>
        <v>0</v>
      </c>
      <c r="F11" s="611">
        <f>C11+D11-E11</f>
        <v>0</v>
      </c>
      <c r="G11" s="612" t="s">
        <v>499</v>
      </c>
      <c r="H11" s="613" t="s">
        <v>500</v>
      </c>
      <c r="I11" s="614" t="s">
        <v>501</v>
      </c>
    </row>
    <row r="12" spans="1:12" ht="12.75" customHeight="1" thickBot="1">
      <c r="B12" s="609" t="s">
        <v>502</v>
      </c>
      <c r="C12" s="615"/>
      <c r="D12" s="615"/>
      <c r="E12" s="615"/>
      <c r="F12" s="611">
        <f>(C12+D12-E12)*(G12/H12-I12)</f>
        <v>0</v>
      </c>
      <c r="G12" s="616">
        <f>VLOOKUP('A. Allgemeine Informationen'!$C$14,'B. Übersicht EOG'!$F$5:$H$9,2,FALSE)</f>
        <v>121.9</v>
      </c>
      <c r="H12" s="617">
        <f>'B. Übersicht EOG'!G4</f>
        <v>103.1</v>
      </c>
      <c r="I12" s="768">
        <f>VLOOKUP('A. Allgemeine Informationen'!$C$14,'B. Übersicht EOG'!$F$5:$H$9,3,FALSE)</f>
        <v>3.4846309694081201E-2</v>
      </c>
    </row>
    <row r="13" spans="1:12" ht="12.75" customHeight="1" thickBot="1">
      <c r="B13" s="759" t="s">
        <v>503</v>
      </c>
      <c r="C13" s="618"/>
      <c r="D13" s="618"/>
      <c r="E13" s="618"/>
      <c r="F13" s="760">
        <f>F11-F12</f>
        <v>0</v>
      </c>
      <c r="G13" s="602"/>
      <c r="H13" s="602"/>
      <c r="I13" s="602"/>
    </row>
    <row r="14" spans="1:12" ht="12.75" customHeight="1" thickBot="1">
      <c r="B14" s="761"/>
      <c r="C14" s="762"/>
      <c r="D14" s="762"/>
      <c r="E14" s="762"/>
      <c r="F14" s="762"/>
      <c r="G14" s="762"/>
      <c r="H14" s="763"/>
    </row>
    <row r="15" spans="1:12" ht="12.75" customHeight="1">
      <c r="B15" s="918" t="s">
        <v>504</v>
      </c>
      <c r="C15" s="919"/>
      <c r="D15" s="919"/>
      <c r="E15" s="919"/>
      <c r="F15" s="919"/>
      <c r="G15" s="919"/>
      <c r="H15" s="920"/>
    </row>
    <row r="16" spans="1:12" ht="12.75" customHeight="1">
      <c r="A16" s="619"/>
      <c r="B16" s="621" t="s">
        <v>276</v>
      </c>
      <c r="C16" s="622" t="s">
        <v>505</v>
      </c>
      <c r="D16" s="623"/>
      <c r="E16" s="620" t="s">
        <v>495</v>
      </c>
      <c r="F16" s="620" t="s">
        <v>496</v>
      </c>
      <c r="G16" s="620" t="s">
        <v>104</v>
      </c>
      <c r="H16" s="624" t="s">
        <v>497</v>
      </c>
    </row>
    <row r="17" spans="1:8" ht="12.75" customHeight="1">
      <c r="A17" s="619"/>
      <c r="B17" s="625" t="s">
        <v>506</v>
      </c>
      <c r="C17" s="743" t="s">
        <v>507</v>
      </c>
      <c r="D17" s="744"/>
      <c r="E17" s="585"/>
      <c r="F17" s="585"/>
      <c r="G17" s="626"/>
      <c r="H17" s="611">
        <f>E17+F17-G17</f>
        <v>0</v>
      </c>
    </row>
    <row r="18" spans="1:8" ht="12.75" customHeight="1">
      <c r="A18" s="619"/>
      <c r="B18" s="627" t="s">
        <v>508</v>
      </c>
      <c r="C18" s="743" t="s">
        <v>509</v>
      </c>
      <c r="D18" s="744"/>
      <c r="E18" s="585"/>
      <c r="F18" s="585"/>
      <c r="G18" s="626"/>
      <c r="H18" s="611">
        <f t="shared" ref="H18:H37" si="0">E18+F18-G18</f>
        <v>0</v>
      </c>
    </row>
    <row r="19" spans="1:8" ht="12.75" customHeight="1">
      <c r="A19" s="619"/>
      <c r="B19" s="627"/>
      <c r="C19" s="743" t="s">
        <v>510</v>
      </c>
      <c r="D19" s="744"/>
      <c r="E19" s="585"/>
      <c r="F19" s="585"/>
      <c r="G19" s="626"/>
      <c r="H19" s="611">
        <f t="shared" si="0"/>
        <v>0</v>
      </c>
    </row>
    <row r="20" spans="1:8" ht="12.75" customHeight="1">
      <c r="A20" s="619"/>
      <c r="B20" s="627"/>
      <c r="C20" s="743" t="s">
        <v>511</v>
      </c>
      <c r="D20" s="744"/>
      <c r="E20" s="585"/>
      <c r="F20" s="585"/>
      <c r="G20" s="626"/>
      <c r="H20" s="611">
        <f t="shared" si="0"/>
        <v>0</v>
      </c>
    </row>
    <row r="21" spans="1:8" ht="12.75" customHeight="1">
      <c r="A21" s="619"/>
      <c r="B21" s="627"/>
      <c r="C21" s="743" t="s">
        <v>512</v>
      </c>
      <c r="D21" s="744"/>
      <c r="E21" s="585"/>
      <c r="F21" s="585"/>
      <c r="G21" s="626"/>
      <c r="H21" s="611">
        <f t="shared" si="0"/>
        <v>0</v>
      </c>
    </row>
    <row r="22" spans="1:8" ht="12.75" customHeight="1">
      <c r="A22" s="619"/>
      <c r="B22" s="627"/>
      <c r="C22" s="743" t="s">
        <v>513</v>
      </c>
      <c r="D22" s="744"/>
      <c r="E22" s="585"/>
      <c r="F22" s="585"/>
      <c r="G22" s="626"/>
      <c r="H22" s="611">
        <f t="shared" si="0"/>
        <v>0</v>
      </c>
    </row>
    <row r="23" spans="1:8" ht="12.75" customHeight="1">
      <c r="A23" s="619"/>
      <c r="B23" s="627"/>
      <c r="C23" s="743" t="s">
        <v>514</v>
      </c>
      <c r="D23" s="744"/>
      <c r="E23" s="585"/>
      <c r="F23" s="585"/>
      <c r="G23" s="626"/>
      <c r="H23" s="611">
        <f t="shared" si="0"/>
        <v>0</v>
      </c>
    </row>
    <row r="24" spans="1:8" ht="12.75" customHeight="1" thickBot="1">
      <c r="A24" s="619"/>
      <c r="B24" s="628"/>
      <c r="C24" s="745" t="s">
        <v>515</v>
      </c>
      <c r="D24" s="746"/>
      <c r="E24" s="615"/>
      <c r="F24" s="615"/>
      <c r="G24" s="629"/>
      <c r="H24" s="630">
        <f t="shared" si="0"/>
        <v>0</v>
      </c>
    </row>
    <row r="25" spans="1:8" ht="12.75" customHeight="1">
      <c r="A25" s="619"/>
      <c r="B25" s="631" t="s">
        <v>516</v>
      </c>
      <c r="C25" s="632" t="s">
        <v>517</v>
      </c>
      <c r="D25" s="633"/>
      <c r="E25" s="634"/>
      <c r="F25" s="634"/>
      <c r="G25" s="635"/>
      <c r="H25" s="636">
        <f t="shared" si="0"/>
        <v>0</v>
      </c>
    </row>
    <row r="26" spans="1:8" ht="12.75" customHeight="1" thickBot="1">
      <c r="A26" s="619"/>
      <c r="B26" s="628" t="s">
        <v>518</v>
      </c>
      <c r="C26" s="745" t="s">
        <v>519</v>
      </c>
      <c r="D26" s="746"/>
      <c r="E26" s="615"/>
      <c r="F26" s="615"/>
      <c r="G26" s="629"/>
      <c r="H26" s="630">
        <f t="shared" si="0"/>
        <v>0</v>
      </c>
    </row>
    <row r="27" spans="1:8" ht="12.75" customHeight="1">
      <c r="A27" s="619"/>
      <c r="B27" s="631" t="s">
        <v>520</v>
      </c>
      <c r="C27" s="632" t="s">
        <v>521</v>
      </c>
      <c r="D27" s="633"/>
      <c r="E27" s="634"/>
      <c r="F27" s="634"/>
      <c r="G27" s="635"/>
      <c r="H27" s="636">
        <f t="shared" si="0"/>
        <v>0</v>
      </c>
    </row>
    <row r="28" spans="1:8" ht="12.75" customHeight="1">
      <c r="A28" s="619"/>
      <c r="B28" s="627" t="s">
        <v>522</v>
      </c>
      <c r="C28" s="743" t="s">
        <v>523</v>
      </c>
      <c r="D28" s="744"/>
      <c r="E28" s="585"/>
      <c r="F28" s="585"/>
      <c r="G28" s="626"/>
      <c r="H28" s="611">
        <f t="shared" si="0"/>
        <v>0</v>
      </c>
    </row>
    <row r="29" spans="1:8" ht="12.75" customHeight="1">
      <c r="A29" s="619"/>
      <c r="B29" s="627"/>
      <c r="C29" s="743" t="s">
        <v>524</v>
      </c>
      <c r="D29" s="744"/>
      <c r="E29" s="585"/>
      <c r="F29" s="585"/>
      <c r="G29" s="626"/>
      <c r="H29" s="611">
        <f t="shared" si="0"/>
        <v>0</v>
      </c>
    </row>
    <row r="30" spans="1:8" ht="12.75" customHeight="1">
      <c r="A30" s="619"/>
      <c r="B30" s="627"/>
      <c r="C30" s="743" t="s">
        <v>525</v>
      </c>
      <c r="D30" s="744"/>
      <c r="E30" s="585"/>
      <c r="F30" s="585"/>
      <c r="G30" s="626"/>
      <c r="H30" s="611">
        <f t="shared" si="0"/>
        <v>0</v>
      </c>
    </row>
    <row r="31" spans="1:8" ht="12.75" customHeight="1" thickBot="1">
      <c r="A31" s="619"/>
      <c r="B31" s="628"/>
      <c r="C31" s="745" t="s">
        <v>526</v>
      </c>
      <c r="D31" s="746"/>
      <c r="E31" s="615"/>
      <c r="F31" s="615"/>
      <c r="G31" s="629"/>
      <c r="H31" s="630">
        <f t="shared" si="0"/>
        <v>0</v>
      </c>
    </row>
    <row r="32" spans="1:8" ht="12.75" customHeight="1">
      <c r="A32" s="637"/>
      <c r="B32" s="631" t="s">
        <v>527</v>
      </c>
      <c r="C32" s="632" t="s">
        <v>528</v>
      </c>
      <c r="D32" s="633"/>
      <c r="E32" s="634"/>
      <c r="F32" s="634"/>
      <c r="G32" s="635"/>
      <c r="H32" s="636">
        <f t="shared" si="0"/>
        <v>0</v>
      </c>
    </row>
    <row r="33" spans="2:12" ht="12.75" customHeight="1">
      <c r="B33" s="627" t="s">
        <v>529</v>
      </c>
      <c r="C33" s="899" t="s">
        <v>530</v>
      </c>
      <c r="D33" s="900"/>
      <c r="E33" s="585"/>
      <c r="F33" s="585"/>
      <c r="G33" s="626"/>
      <c r="H33" s="611">
        <f t="shared" si="0"/>
        <v>0</v>
      </c>
    </row>
    <row r="34" spans="2:12" ht="12.75" customHeight="1">
      <c r="B34" s="627"/>
      <c r="C34" s="899" t="s">
        <v>531</v>
      </c>
      <c r="D34" s="900"/>
      <c r="E34" s="585"/>
      <c r="F34" s="585"/>
      <c r="G34" s="626"/>
      <c r="H34" s="611">
        <f t="shared" si="0"/>
        <v>0</v>
      </c>
    </row>
    <row r="35" spans="2:12" ht="12.75" customHeight="1">
      <c r="B35" s="627"/>
      <c r="C35" s="899" t="s">
        <v>532</v>
      </c>
      <c r="D35" s="900"/>
      <c r="E35" s="585"/>
      <c r="F35" s="585"/>
      <c r="G35" s="626"/>
      <c r="H35" s="611">
        <f>E35+F35-G35</f>
        <v>0</v>
      </c>
    </row>
    <row r="36" spans="2:12" ht="12.75" customHeight="1">
      <c r="B36" s="627"/>
      <c r="C36" s="899" t="s">
        <v>533</v>
      </c>
      <c r="D36" s="900"/>
      <c r="E36" s="585"/>
      <c r="F36" s="585"/>
      <c r="G36" s="626"/>
      <c r="H36" s="611">
        <f t="shared" si="0"/>
        <v>0</v>
      </c>
    </row>
    <row r="37" spans="2:12" ht="12.75" customHeight="1" thickBot="1">
      <c r="B37" s="628"/>
      <c r="C37" s="901" t="s">
        <v>534</v>
      </c>
      <c r="D37" s="902"/>
      <c r="E37" s="615"/>
      <c r="F37" s="615"/>
      <c r="G37" s="629"/>
      <c r="H37" s="630">
        <f t="shared" si="0"/>
        <v>0</v>
      </c>
    </row>
    <row r="38" spans="2:12" ht="12.75" customHeight="1">
      <c r="B38" s="742"/>
      <c r="C38" s="757"/>
      <c r="D38" s="757"/>
      <c r="E38" s="638"/>
      <c r="F38" s="603"/>
      <c r="G38" s="603"/>
      <c r="H38" s="603"/>
      <c r="I38" s="603"/>
      <c r="J38" s="603"/>
      <c r="K38" s="603"/>
      <c r="L38" s="603"/>
    </row>
    <row r="39" spans="2:12" ht="12.75" customHeight="1">
      <c r="B39" s="758" t="s">
        <v>224</v>
      </c>
      <c r="C39" s="757"/>
      <c r="D39" s="757"/>
      <c r="E39" s="638"/>
      <c r="F39" s="603"/>
      <c r="G39" s="603"/>
      <c r="H39" s="603"/>
      <c r="I39" s="603"/>
      <c r="J39" s="603"/>
      <c r="K39" s="603"/>
      <c r="L39" s="603"/>
    </row>
    <row r="40" spans="2:12" ht="12.75" customHeight="1">
      <c r="B40" s="903"/>
      <c r="C40" s="904"/>
      <c r="D40" s="905"/>
      <c r="E40" s="638"/>
      <c r="F40" s="603"/>
      <c r="G40" s="603"/>
      <c r="H40" s="603"/>
      <c r="I40" s="603"/>
      <c r="J40" s="603"/>
      <c r="K40" s="603"/>
      <c r="L40" s="603"/>
    </row>
    <row r="41" spans="2:12" ht="12.75" customHeight="1">
      <c r="B41" s="906"/>
      <c r="C41" s="907"/>
      <c r="D41" s="908"/>
      <c r="E41" s="638"/>
      <c r="F41" s="765"/>
      <c r="G41" s="765"/>
      <c r="H41" s="603"/>
      <c r="I41" s="603"/>
      <c r="J41" s="603"/>
      <c r="K41" s="603"/>
      <c r="L41" s="603"/>
    </row>
    <row r="42" spans="2:12" ht="12.75" customHeight="1">
      <c r="B42" s="906"/>
      <c r="C42" s="907"/>
      <c r="D42" s="908"/>
      <c r="E42" s="638"/>
      <c r="F42" s="765"/>
      <c r="G42" s="765"/>
      <c r="H42" s="603"/>
      <c r="I42" s="603"/>
      <c r="J42" s="603"/>
      <c r="K42" s="603"/>
      <c r="L42" s="603"/>
    </row>
    <row r="43" spans="2:12" ht="12.75" customHeight="1">
      <c r="B43" s="906"/>
      <c r="C43" s="907"/>
      <c r="D43" s="908"/>
      <c r="E43" s="638"/>
      <c r="F43" s="766"/>
      <c r="G43" s="765"/>
      <c r="H43" s="603"/>
      <c r="I43" s="603"/>
      <c r="J43" s="603"/>
      <c r="K43" s="603"/>
      <c r="L43" s="603"/>
    </row>
    <row r="44" spans="2:12" ht="12.75" customHeight="1">
      <c r="B44" s="906"/>
      <c r="C44" s="907"/>
      <c r="D44" s="908"/>
      <c r="E44" s="638"/>
      <c r="F44" s="766"/>
      <c r="G44" s="765"/>
      <c r="H44" s="603"/>
      <c r="I44" s="603"/>
      <c r="J44" s="603"/>
      <c r="K44" s="603"/>
      <c r="L44" s="603"/>
    </row>
    <row r="45" spans="2:12" ht="12.75" customHeight="1">
      <c r="B45" s="906"/>
      <c r="C45" s="907"/>
      <c r="D45" s="908"/>
      <c r="E45" s="638"/>
      <c r="F45" s="766"/>
      <c r="G45" s="765"/>
      <c r="H45" s="603"/>
      <c r="I45" s="603"/>
      <c r="J45" s="603"/>
      <c r="K45" s="603"/>
      <c r="L45" s="603"/>
    </row>
    <row r="46" spans="2:12" ht="12.75" customHeight="1">
      <c r="B46" s="909"/>
      <c r="C46" s="910"/>
      <c r="D46" s="911"/>
      <c r="E46" s="638"/>
      <c r="F46" s="638"/>
      <c r="G46" s="603"/>
      <c r="H46" s="603"/>
      <c r="I46" s="603"/>
      <c r="J46" s="603"/>
      <c r="K46" s="603"/>
      <c r="L46" s="603"/>
    </row>
    <row r="47" spans="2:12" ht="12.75" customHeight="1">
      <c r="B47" s="742"/>
      <c r="C47" s="757"/>
      <c r="D47" s="757"/>
      <c r="E47" s="638"/>
      <c r="F47" s="638"/>
      <c r="G47" s="603"/>
      <c r="H47" s="603"/>
      <c r="I47" s="603"/>
      <c r="J47" s="603"/>
      <c r="K47" s="603"/>
      <c r="L47" s="603"/>
    </row>
    <row r="48" spans="2:12" ht="12.75" customHeight="1">
      <c r="B48" s="742"/>
      <c r="C48" s="757"/>
      <c r="D48" s="757"/>
      <c r="E48" s="638"/>
      <c r="F48" s="638"/>
      <c r="G48" s="603"/>
      <c r="H48" s="603"/>
      <c r="I48" s="603"/>
      <c r="J48" s="603"/>
      <c r="K48" s="603"/>
      <c r="L48" s="603"/>
    </row>
    <row r="49" spans="2:12" ht="12.75" customHeight="1">
      <c r="B49" s="742"/>
      <c r="C49" s="757"/>
      <c r="D49" s="757"/>
      <c r="E49" s="638"/>
      <c r="F49" s="638"/>
      <c r="G49" s="603"/>
      <c r="H49" s="603"/>
      <c r="I49" s="603"/>
      <c r="J49" s="603"/>
      <c r="K49" s="603"/>
      <c r="L49" s="603"/>
    </row>
    <row r="50" spans="2:12" ht="12.75" customHeight="1">
      <c r="B50" s="637"/>
      <c r="C50" s="764"/>
      <c r="D50" s="764"/>
      <c r="E50" s="638"/>
      <c r="F50" s="638"/>
    </row>
    <row r="51" spans="2:12">
      <c r="B51" s="637"/>
      <c r="C51" s="637"/>
      <c r="D51" s="637"/>
      <c r="E51" s="603"/>
      <c r="F51" s="603"/>
    </row>
    <row r="52" spans="2:12">
      <c r="E52" s="603"/>
      <c r="F52" s="603"/>
    </row>
  </sheetData>
  <mergeCells count="9">
    <mergeCell ref="C35:D35"/>
    <mergeCell ref="C36:D36"/>
    <mergeCell ref="C37:D37"/>
    <mergeCell ref="B40:D46"/>
    <mergeCell ref="B3:C3"/>
    <mergeCell ref="B9:F9"/>
    <mergeCell ref="B15:H15"/>
    <mergeCell ref="C33:D33"/>
    <mergeCell ref="C34:D34"/>
  </mergeCells>
  <pageMargins left="0.7" right="0.7" top="0.78740157499999996" bottom="0.78740157499999996" header="0.3" footer="0.3"/>
  <pageSetup paperSize="9" scale="55" orientation="portrait" r:id="rId1"/>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_FSV_NSA">
    <tabColor rgb="FFFFFF99"/>
  </sheetPr>
  <dimension ref="A1:I62"/>
  <sheetViews>
    <sheetView showGridLines="0" zoomScaleNormal="100" workbookViewId="0"/>
  </sheetViews>
  <sheetFormatPr baseColWidth="10" defaultColWidth="11" defaultRowHeight="12.75" outlineLevelRow="1"/>
  <cols>
    <col min="1" max="1" width="3.25" style="314" customWidth="1"/>
    <col min="2" max="2" width="37.125" style="314" customWidth="1"/>
    <col min="3" max="3" width="15.625" style="314" customWidth="1"/>
    <col min="4" max="4" width="21.125" style="314" customWidth="1"/>
    <col min="5" max="5" width="15.625" style="314" customWidth="1"/>
    <col min="6" max="7" width="10.625" style="314" customWidth="1"/>
    <col min="8" max="9" width="15.625" style="314" customWidth="1"/>
    <col min="10" max="16384" width="11" style="314"/>
  </cols>
  <sheetData>
    <row r="1" spans="1:9" ht="13.5" customHeight="1"/>
    <row r="2" spans="1:9" ht="13.5" customHeight="1">
      <c r="B2" s="350" t="s">
        <v>803</v>
      </c>
      <c r="C2" s="302"/>
      <c r="D2" s="302"/>
      <c r="E2" s="302"/>
      <c r="F2" s="302"/>
      <c r="G2" s="302"/>
    </row>
    <row r="3" spans="1:9" ht="13.5" customHeight="1">
      <c r="B3" s="302"/>
      <c r="C3" s="302"/>
      <c r="D3" s="302"/>
      <c r="E3" s="302"/>
      <c r="F3" s="302"/>
      <c r="G3" s="302"/>
    </row>
    <row r="4" spans="1:9">
      <c r="B4" s="351" t="s">
        <v>332</v>
      </c>
      <c r="C4" s="351" t="s">
        <v>52</v>
      </c>
      <c r="D4" s="302"/>
      <c r="E4" s="295"/>
      <c r="F4" s="302"/>
      <c r="G4" s="302"/>
    </row>
    <row r="5" spans="1:9">
      <c r="B5" s="354" t="s">
        <v>273</v>
      </c>
      <c r="C5" s="353">
        <f>E43</f>
        <v>0</v>
      </c>
      <c r="D5" s="302"/>
      <c r="E5" s="295"/>
      <c r="F5" s="302"/>
      <c r="G5" s="302"/>
    </row>
    <row r="6" spans="1:9">
      <c r="B6" s="354" t="s">
        <v>274</v>
      </c>
      <c r="C6" s="513">
        <v>0</v>
      </c>
      <c r="D6" s="302"/>
      <c r="E6" s="295"/>
      <c r="F6" s="302"/>
      <c r="G6" s="302"/>
    </row>
    <row r="7" spans="1:9">
      <c r="B7" s="354" t="s">
        <v>786</v>
      </c>
      <c r="C7" s="513">
        <v>0</v>
      </c>
      <c r="D7" s="302"/>
      <c r="E7" s="295"/>
      <c r="F7" s="302"/>
      <c r="G7" s="302"/>
    </row>
    <row r="8" spans="1:9">
      <c r="B8" s="352" t="s">
        <v>356</v>
      </c>
      <c r="C8" s="449">
        <f>C5+C6+C7</f>
        <v>0</v>
      </c>
      <c r="D8" s="741"/>
      <c r="E8" s="295"/>
      <c r="F8" s="302"/>
      <c r="G8" s="302"/>
    </row>
    <row r="9" spans="1:9">
      <c r="B9" s="302"/>
      <c r="C9" s="302"/>
      <c r="D9" s="302"/>
      <c r="E9" s="295"/>
      <c r="F9" s="302"/>
      <c r="G9" s="302"/>
      <c r="H9" s="302"/>
      <c r="I9" s="302"/>
    </row>
    <row r="10" spans="1:9">
      <c r="B10" s="295"/>
      <c r="E10" s="295"/>
      <c r="F10" s="295"/>
      <c r="G10" s="302"/>
      <c r="H10" s="302"/>
      <c r="I10" s="302"/>
    </row>
    <row r="11" spans="1:9">
      <c r="B11" s="921" t="s">
        <v>275</v>
      </c>
      <c r="C11" s="922"/>
      <c r="D11" s="922"/>
      <c r="E11" s="923"/>
      <c r="F11" s="295"/>
      <c r="G11" s="302"/>
      <c r="H11" s="302"/>
      <c r="I11" s="302"/>
    </row>
    <row r="12" spans="1:9" ht="38.25">
      <c r="A12" s="371"/>
      <c r="B12" s="351" t="s">
        <v>276</v>
      </c>
      <c r="C12" s="351" t="s">
        <v>277</v>
      </c>
      <c r="D12" s="554" t="s">
        <v>729</v>
      </c>
      <c r="E12" s="351" t="s">
        <v>30</v>
      </c>
      <c r="F12" s="295"/>
      <c r="G12" s="302"/>
      <c r="H12" s="302"/>
      <c r="I12" s="302"/>
    </row>
    <row r="13" spans="1:9">
      <c r="A13" s="366">
        <v>1</v>
      </c>
      <c r="B13" s="511"/>
      <c r="C13" s="511"/>
      <c r="D13" s="511"/>
      <c r="E13" s="512"/>
      <c r="F13" s="295"/>
      <c r="G13" s="302"/>
      <c r="H13" s="302"/>
      <c r="I13" s="302"/>
    </row>
    <row r="14" spans="1:9">
      <c r="A14" s="366">
        <v>2</v>
      </c>
      <c r="B14" s="511"/>
      <c r="C14" s="511"/>
      <c r="D14" s="511"/>
      <c r="E14" s="512"/>
      <c r="F14" s="295"/>
      <c r="G14" s="302"/>
      <c r="H14" s="302"/>
      <c r="I14" s="302"/>
    </row>
    <row r="15" spans="1:9">
      <c r="A15" s="366">
        <v>3</v>
      </c>
      <c r="B15" s="511"/>
      <c r="C15" s="511"/>
      <c r="D15" s="511"/>
      <c r="E15" s="512"/>
      <c r="F15" s="295"/>
      <c r="G15" s="302"/>
      <c r="H15" s="302"/>
      <c r="I15" s="302"/>
    </row>
    <row r="16" spans="1:9">
      <c r="A16" s="366">
        <v>4</v>
      </c>
      <c r="B16" s="511"/>
      <c r="C16" s="511"/>
      <c r="D16" s="511"/>
      <c r="E16" s="512"/>
      <c r="F16" s="295"/>
      <c r="G16" s="302"/>
      <c r="H16" s="302"/>
      <c r="I16" s="302"/>
    </row>
    <row r="17" spans="1:9">
      <c r="A17" s="366">
        <v>5</v>
      </c>
      <c r="B17" s="511"/>
      <c r="C17" s="511"/>
      <c r="D17" s="511"/>
      <c r="E17" s="512"/>
      <c r="F17" s="295"/>
      <c r="G17" s="302"/>
      <c r="H17" s="302"/>
      <c r="I17" s="302"/>
    </row>
    <row r="18" spans="1:9">
      <c r="A18" s="366">
        <v>6</v>
      </c>
      <c r="B18" s="511"/>
      <c r="C18" s="511"/>
      <c r="D18" s="511"/>
      <c r="E18" s="512"/>
      <c r="F18" s="295"/>
      <c r="G18" s="302"/>
      <c r="H18" s="302"/>
      <c r="I18" s="302"/>
    </row>
    <row r="19" spans="1:9">
      <c r="A19" s="366">
        <v>7</v>
      </c>
      <c r="B19" s="511"/>
      <c r="C19" s="511"/>
      <c r="D19" s="511"/>
      <c r="E19" s="512"/>
      <c r="F19" s="295"/>
      <c r="G19" s="302"/>
      <c r="H19" s="302"/>
      <c r="I19" s="302"/>
    </row>
    <row r="20" spans="1:9">
      <c r="A20" s="366">
        <v>8</v>
      </c>
      <c r="B20" s="511"/>
      <c r="C20" s="511"/>
      <c r="D20" s="511"/>
      <c r="E20" s="512"/>
      <c r="F20" s="295"/>
      <c r="G20" s="302"/>
      <c r="H20" s="302"/>
      <c r="I20" s="302"/>
    </row>
    <row r="21" spans="1:9">
      <c r="A21" s="366">
        <v>9</v>
      </c>
      <c r="B21" s="511"/>
      <c r="C21" s="511"/>
      <c r="D21" s="511"/>
      <c r="E21" s="512"/>
      <c r="F21" s="295"/>
      <c r="G21" s="302"/>
      <c r="H21" s="302"/>
      <c r="I21" s="302"/>
    </row>
    <row r="22" spans="1:9">
      <c r="A22" s="366">
        <v>10</v>
      </c>
      <c r="B22" s="511"/>
      <c r="C22" s="511"/>
      <c r="D22" s="511"/>
      <c r="E22" s="512"/>
      <c r="F22" s="295"/>
      <c r="G22" s="302"/>
      <c r="H22" s="302"/>
      <c r="I22" s="302"/>
    </row>
    <row r="23" spans="1:9" ht="12.75" hidden="1" customHeight="1" outlineLevel="1">
      <c r="A23" s="441">
        <v>11</v>
      </c>
      <c r="B23" s="369"/>
      <c r="C23" s="369"/>
      <c r="D23" s="369"/>
      <c r="E23" s="370"/>
      <c r="F23" s="295"/>
      <c r="G23" s="302"/>
      <c r="H23" s="302"/>
      <c r="I23" s="302"/>
    </row>
    <row r="24" spans="1:9" ht="12.75" hidden="1" customHeight="1" outlineLevel="1">
      <c r="A24" s="441">
        <v>12</v>
      </c>
      <c r="B24" s="369"/>
      <c r="C24" s="369"/>
      <c r="D24" s="369"/>
      <c r="E24" s="370"/>
      <c r="F24" s="295"/>
      <c r="G24" s="302"/>
      <c r="H24" s="302"/>
      <c r="I24" s="302"/>
    </row>
    <row r="25" spans="1:9" ht="12.75" hidden="1" customHeight="1" outlineLevel="1">
      <c r="A25" s="441">
        <v>13</v>
      </c>
      <c r="B25" s="369"/>
      <c r="C25" s="369"/>
      <c r="D25" s="369"/>
      <c r="E25" s="370"/>
      <c r="F25" s="295"/>
      <c r="G25" s="302"/>
      <c r="H25" s="302"/>
      <c r="I25" s="302"/>
    </row>
    <row r="26" spans="1:9" ht="12.75" hidden="1" customHeight="1" outlineLevel="1">
      <c r="A26" s="441">
        <v>14</v>
      </c>
      <c r="B26" s="369"/>
      <c r="C26" s="369"/>
      <c r="D26" s="369"/>
      <c r="E26" s="370"/>
      <c r="F26" s="295"/>
      <c r="G26" s="302"/>
      <c r="H26" s="302"/>
      <c r="I26" s="302"/>
    </row>
    <row r="27" spans="1:9" ht="12.75" hidden="1" customHeight="1" outlineLevel="1">
      <c r="A27" s="441">
        <v>15</v>
      </c>
      <c r="B27" s="369"/>
      <c r="C27" s="369"/>
      <c r="D27" s="369"/>
      <c r="E27" s="370"/>
      <c r="F27" s="295"/>
      <c r="G27" s="302"/>
      <c r="H27" s="302"/>
      <c r="I27" s="302"/>
    </row>
    <row r="28" spans="1:9" ht="12.75" hidden="1" customHeight="1" outlineLevel="1">
      <c r="A28" s="441">
        <v>16</v>
      </c>
      <c r="B28" s="369"/>
      <c r="C28" s="369"/>
      <c r="D28" s="369"/>
      <c r="E28" s="370"/>
      <c r="F28" s="295"/>
      <c r="G28" s="302"/>
      <c r="H28" s="302"/>
      <c r="I28" s="302"/>
    </row>
    <row r="29" spans="1:9" ht="12.75" hidden="1" customHeight="1" outlineLevel="1">
      <c r="A29" s="441">
        <v>17</v>
      </c>
      <c r="B29" s="369"/>
      <c r="C29" s="369"/>
      <c r="D29" s="369"/>
      <c r="E29" s="370"/>
      <c r="F29" s="295"/>
      <c r="G29" s="302"/>
      <c r="H29" s="302"/>
      <c r="I29" s="302"/>
    </row>
    <row r="30" spans="1:9" ht="12.75" hidden="1" customHeight="1" outlineLevel="1">
      <c r="A30" s="441">
        <v>18</v>
      </c>
      <c r="B30" s="369"/>
      <c r="C30" s="369"/>
      <c r="D30" s="369"/>
      <c r="E30" s="370"/>
      <c r="F30" s="295"/>
      <c r="G30" s="302"/>
      <c r="H30" s="302"/>
      <c r="I30" s="302"/>
    </row>
    <row r="31" spans="1:9" ht="12.75" hidden="1" customHeight="1" outlineLevel="1">
      <c r="A31" s="441">
        <v>19</v>
      </c>
      <c r="B31" s="369"/>
      <c r="C31" s="369"/>
      <c r="D31" s="369"/>
      <c r="E31" s="370"/>
      <c r="F31" s="295"/>
      <c r="G31" s="302"/>
      <c r="H31" s="302"/>
      <c r="I31" s="302"/>
    </row>
    <row r="32" spans="1:9" ht="12.75" hidden="1" customHeight="1" outlineLevel="1">
      <c r="A32" s="441">
        <v>20</v>
      </c>
      <c r="B32" s="369"/>
      <c r="C32" s="369"/>
      <c r="D32" s="369"/>
      <c r="E32" s="370"/>
      <c r="F32" s="295"/>
      <c r="G32" s="302"/>
      <c r="H32" s="302"/>
      <c r="I32" s="302"/>
    </row>
    <row r="33" spans="1:9" ht="12.75" hidden="1" customHeight="1" outlineLevel="1">
      <c r="A33" s="441">
        <v>21</v>
      </c>
      <c r="B33" s="369"/>
      <c r="C33" s="369"/>
      <c r="D33" s="369"/>
      <c r="E33" s="370"/>
      <c r="F33" s="295"/>
      <c r="G33" s="302"/>
      <c r="H33" s="302"/>
      <c r="I33" s="302"/>
    </row>
    <row r="34" spans="1:9" ht="12.75" hidden="1" customHeight="1" outlineLevel="1">
      <c r="A34" s="441">
        <v>22</v>
      </c>
      <c r="B34" s="369"/>
      <c r="C34" s="369"/>
      <c r="D34" s="369"/>
      <c r="E34" s="370"/>
      <c r="F34" s="295"/>
      <c r="G34" s="302"/>
      <c r="H34" s="302"/>
      <c r="I34" s="302"/>
    </row>
    <row r="35" spans="1:9" ht="12.75" hidden="1" customHeight="1" outlineLevel="1">
      <c r="A35" s="441">
        <v>23</v>
      </c>
      <c r="B35" s="369"/>
      <c r="C35" s="369"/>
      <c r="D35" s="369"/>
      <c r="E35" s="370"/>
      <c r="F35" s="295"/>
      <c r="G35" s="302"/>
      <c r="H35" s="302"/>
      <c r="I35" s="302"/>
    </row>
    <row r="36" spans="1:9" ht="12.75" hidden="1" customHeight="1" outlineLevel="1">
      <c r="A36" s="441">
        <v>24</v>
      </c>
      <c r="B36" s="369"/>
      <c r="C36" s="369"/>
      <c r="D36" s="369"/>
      <c r="E36" s="370"/>
      <c r="F36" s="295"/>
      <c r="G36" s="302"/>
      <c r="H36" s="302"/>
      <c r="I36" s="302"/>
    </row>
    <row r="37" spans="1:9" ht="12.75" hidden="1" customHeight="1" outlineLevel="1">
      <c r="A37" s="441">
        <v>25</v>
      </c>
      <c r="B37" s="369"/>
      <c r="C37" s="369"/>
      <c r="D37" s="369"/>
      <c r="E37" s="370"/>
      <c r="F37" s="295"/>
      <c r="G37" s="302"/>
      <c r="H37" s="302"/>
      <c r="I37" s="302"/>
    </row>
    <row r="38" spans="1:9" ht="12.75" hidden="1" customHeight="1" outlineLevel="1">
      <c r="A38" s="441">
        <v>26</v>
      </c>
      <c r="B38" s="369"/>
      <c r="C38" s="369"/>
      <c r="D38" s="369"/>
      <c r="E38" s="370"/>
      <c r="F38" s="295"/>
      <c r="G38" s="302"/>
      <c r="H38" s="302"/>
      <c r="I38" s="302"/>
    </row>
    <row r="39" spans="1:9" ht="12.75" hidden="1" customHeight="1" outlineLevel="1">
      <c r="A39" s="441">
        <v>27</v>
      </c>
      <c r="B39" s="369"/>
      <c r="C39" s="369"/>
      <c r="D39" s="369"/>
      <c r="E39" s="370"/>
      <c r="F39" s="295"/>
      <c r="G39" s="302"/>
      <c r="H39" s="302"/>
      <c r="I39" s="302"/>
    </row>
    <row r="40" spans="1:9" ht="12.75" hidden="1" customHeight="1" outlineLevel="1">
      <c r="A40" s="441">
        <v>28</v>
      </c>
      <c r="B40" s="369"/>
      <c r="C40" s="369"/>
      <c r="D40" s="369"/>
      <c r="E40" s="370"/>
      <c r="F40" s="295"/>
      <c r="G40" s="302"/>
      <c r="H40" s="302"/>
      <c r="I40" s="302"/>
    </row>
    <row r="41" spans="1:9" ht="12.75" hidden="1" customHeight="1" outlineLevel="1">
      <c r="A41" s="441">
        <v>29</v>
      </c>
      <c r="B41" s="369"/>
      <c r="C41" s="369"/>
      <c r="D41" s="369"/>
      <c r="E41" s="370"/>
      <c r="F41" s="295"/>
      <c r="G41" s="302"/>
      <c r="H41" s="302"/>
      <c r="I41" s="302"/>
    </row>
    <row r="42" spans="1:9" ht="12.75" hidden="1" customHeight="1" outlineLevel="1">
      <c r="A42" s="441">
        <v>30</v>
      </c>
      <c r="B42" s="369"/>
      <c r="C42" s="369"/>
      <c r="D42" s="369"/>
      <c r="E42" s="370"/>
      <c r="F42" s="295"/>
      <c r="G42" s="302"/>
      <c r="H42" s="302"/>
      <c r="I42" s="302"/>
    </row>
    <row r="43" spans="1:9" collapsed="1">
      <c r="A43" s="448"/>
      <c r="B43" s="446" t="s">
        <v>273</v>
      </c>
      <c r="C43" s="446"/>
      <c r="D43" s="446"/>
      <c r="E43" s="447">
        <f>SUM(E13:E22)</f>
        <v>0</v>
      </c>
      <c r="F43" s="295"/>
      <c r="G43" s="302"/>
      <c r="H43" s="302"/>
      <c r="I43" s="302"/>
    </row>
    <row r="44" spans="1:9">
      <c r="B44" s="295"/>
      <c r="C44" s="295"/>
      <c r="D44" s="295"/>
      <c r="E44" s="295"/>
      <c r="F44" s="295"/>
      <c r="G44" s="302"/>
      <c r="H44" s="302"/>
      <c r="I44" s="302"/>
    </row>
    <row r="45" spans="1:9">
      <c r="B45" s="295"/>
      <c r="E45" s="295"/>
      <c r="F45" s="295"/>
      <c r="G45" s="302"/>
      <c r="H45" s="302"/>
      <c r="I45" s="302"/>
    </row>
    <row r="46" spans="1:9">
      <c r="B46" s="296" t="s">
        <v>224</v>
      </c>
      <c r="C46" s="302"/>
      <c r="D46" s="302"/>
      <c r="E46" s="302"/>
      <c r="F46" s="302"/>
      <c r="G46" s="302"/>
      <c r="H46" s="302"/>
      <c r="I46" s="302"/>
    </row>
    <row r="47" spans="1:9">
      <c r="B47" s="835"/>
      <c r="C47" s="836"/>
      <c r="D47" s="836"/>
      <c r="E47" s="836"/>
      <c r="F47" s="836"/>
      <c r="G47" s="837"/>
    </row>
    <row r="48" spans="1:9">
      <c r="B48" s="838"/>
      <c r="C48" s="839"/>
      <c r="D48" s="839"/>
      <c r="E48" s="839"/>
      <c r="F48" s="839"/>
      <c r="G48" s="840"/>
    </row>
    <row r="49" spans="2:7">
      <c r="B49" s="838"/>
      <c r="C49" s="839"/>
      <c r="D49" s="839"/>
      <c r="E49" s="839"/>
      <c r="F49" s="839"/>
      <c r="G49" s="840"/>
    </row>
    <row r="50" spans="2:7">
      <c r="B50" s="838"/>
      <c r="C50" s="839"/>
      <c r="D50" s="839"/>
      <c r="E50" s="839"/>
      <c r="F50" s="839"/>
      <c r="G50" s="840"/>
    </row>
    <row r="51" spans="2:7">
      <c r="B51" s="838"/>
      <c r="C51" s="839"/>
      <c r="D51" s="839"/>
      <c r="E51" s="839"/>
      <c r="F51" s="839"/>
      <c r="G51" s="840"/>
    </row>
    <row r="52" spans="2:7">
      <c r="B52" s="838"/>
      <c r="C52" s="839"/>
      <c r="D52" s="839"/>
      <c r="E52" s="839"/>
      <c r="F52" s="839"/>
      <c r="G52" s="840"/>
    </row>
    <row r="53" spans="2:7">
      <c r="B53" s="838"/>
      <c r="C53" s="839"/>
      <c r="D53" s="839"/>
      <c r="E53" s="839"/>
      <c r="F53" s="839"/>
      <c r="G53" s="840"/>
    </row>
    <row r="54" spans="2:7">
      <c r="B54" s="838"/>
      <c r="C54" s="839"/>
      <c r="D54" s="839"/>
      <c r="E54" s="839"/>
      <c r="F54" s="839"/>
      <c r="G54" s="840"/>
    </row>
    <row r="55" spans="2:7">
      <c r="B55" s="838"/>
      <c r="C55" s="839"/>
      <c r="D55" s="839"/>
      <c r="E55" s="839"/>
      <c r="F55" s="839"/>
      <c r="G55" s="840"/>
    </row>
    <row r="56" spans="2:7">
      <c r="B56" s="838"/>
      <c r="C56" s="839"/>
      <c r="D56" s="839"/>
      <c r="E56" s="839"/>
      <c r="F56" s="839"/>
      <c r="G56" s="840"/>
    </row>
    <row r="57" spans="2:7">
      <c r="B57" s="838"/>
      <c r="C57" s="839"/>
      <c r="D57" s="839"/>
      <c r="E57" s="839"/>
      <c r="F57" s="839"/>
      <c r="G57" s="840"/>
    </row>
    <row r="58" spans="2:7">
      <c r="B58" s="838"/>
      <c r="C58" s="839"/>
      <c r="D58" s="839"/>
      <c r="E58" s="839"/>
      <c r="F58" s="839"/>
      <c r="G58" s="840"/>
    </row>
    <row r="59" spans="2:7">
      <c r="B59" s="838"/>
      <c r="C59" s="839"/>
      <c r="D59" s="839"/>
      <c r="E59" s="839"/>
      <c r="F59" s="839"/>
      <c r="G59" s="840"/>
    </row>
    <row r="60" spans="2:7">
      <c r="B60" s="838"/>
      <c r="C60" s="839"/>
      <c r="D60" s="839"/>
      <c r="E60" s="839"/>
      <c r="F60" s="839"/>
      <c r="G60" s="840"/>
    </row>
    <row r="61" spans="2:7">
      <c r="B61" s="838"/>
      <c r="C61" s="839"/>
      <c r="D61" s="839"/>
      <c r="E61" s="839"/>
      <c r="F61" s="839"/>
      <c r="G61" s="840"/>
    </row>
    <row r="62" spans="2:7">
      <c r="B62" s="841"/>
      <c r="C62" s="842"/>
      <c r="D62" s="842"/>
      <c r="E62" s="842"/>
      <c r="F62" s="842"/>
      <c r="G62" s="843"/>
    </row>
  </sheetData>
  <mergeCells count="2">
    <mergeCell ref="B47:G62"/>
    <mergeCell ref="B11:E11"/>
  </mergeCells>
  <pageMargins left="0.7" right="0.7" top="0.78740157499999996" bottom="0.78740157499999996" header="0.3" footer="0.3"/>
  <pageSetup paperSize="9" scale="7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99"/>
  </sheetPr>
  <dimension ref="B2:H31"/>
  <sheetViews>
    <sheetView showGridLines="0" workbookViewId="0"/>
  </sheetViews>
  <sheetFormatPr baseColWidth="10" defaultRowHeight="14.25"/>
  <cols>
    <col min="1" max="1" width="3.25" customWidth="1"/>
    <col min="2" max="2" width="60.625" customWidth="1"/>
    <col min="3" max="3" width="20.625" customWidth="1"/>
    <col min="4" max="4" width="10.625" customWidth="1"/>
    <col min="5" max="5" width="2.625" customWidth="1"/>
    <col min="6" max="6" width="60.625" customWidth="1"/>
    <col min="7" max="7" width="20.625" customWidth="1"/>
    <col min="8" max="8" width="10.625" customWidth="1"/>
  </cols>
  <sheetData>
    <row r="2" spans="2:8" ht="15.75">
      <c r="B2" s="480" t="s">
        <v>458</v>
      </c>
      <c r="F2" s="480" t="s">
        <v>607</v>
      </c>
    </row>
    <row r="4" spans="2:8">
      <c r="B4" s="486" t="s">
        <v>447</v>
      </c>
      <c r="C4" s="554" t="s">
        <v>135</v>
      </c>
      <c r="F4" s="486" t="s">
        <v>447</v>
      </c>
      <c r="G4" s="554" t="s">
        <v>135</v>
      </c>
    </row>
    <row r="5" spans="2:8" ht="46.5" customHeight="1">
      <c r="B5" s="557" t="s">
        <v>448</v>
      </c>
      <c r="C5" s="556"/>
      <c r="F5" s="558" t="s">
        <v>779</v>
      </c>
      <c r="G5" s="556"/>
    </row>
    <row r="6" spans="2:8" ht="35.25" customHeight="1">
      <c r="B6" s="557" t="s">
        <v>449</v>
      </c>
      <c r="C6" s="556"/>
      <c r="F6" s="558" t="s">
        <v>780</v>
      </c>
      <c r="G6" s="556"/>
    </row>
    <row r="7" spans="2:8" ht="15" customHeight="1">
      <c r="B7" s="557" t="s">
        <v>450</v>
      </c>
      <c r="C7" s="556"/>
      <c r="F7" s="558" t="s">
        <v>781</v>
      </c>
      <c r="G7" s="556"/>
    </row>
    <row r="8" spans="2:8" ht="30" customHeight="1">
      <c r="B8" s="558" t="s">
        <v>451</v>
      </c>
      <c r="C8" s="556"/>
      <c r="F8" s="559"/>
      <c r="G8" s="556"/>
    </row>
    <row r="9" spans="2:8" ht="15" customHeight="1">
      <c r="B9" s="559"/>
      <c r="C9" s="556"/>
      <c r="F9" s="559"/>
      <c r="G9" s="556"/>
    </row>
    <row r="10" spans="2:8" ht="15" customHeight="1">
      <c r="B10" s="559"/>
      <c r="C10" s="556"/>
      <c r="F10" s="559"/>
      <c r="G10" s="556"/>
    </row>
    <row r="11" spans="2:8" ht="15" customHeight="1">
      <c r="B11" s="559"/>
      <c r="C11" s="556"/>
      <c r="F11" s="559"/>
      <c r="G11" s="556"/>
    </row>
    <row r="12" spans="2:8" ht="15" customHeight="1">
      <c r="B12" s="555" t="s">
        <v>52</v>
      </c>
      <c r="C12" s="663">
        <f>SUM(C5:C11)</f>
        <v>0</v>
      </c>
      <c r="F12" s="555" t="s">
        <v>52</v>
      </c>
      <c r="G12" s="663">
        <f>SUM(G5:G11)</f>
        <v>0</v>
      </c>
    </row>
    <row r="13" spans="2:8" ht="15" customHeight="1"/>
    <row r="14" spans="2:8" ht="15" customHeight="1"/>
    <row r="15" spans="2:8" ht="15" customHeight="1">
      <c r="B15" s="562" t="s">
        <v>218</v>
      </c>
      <c r="F15" s="562" t="s">
        <v>218</v>
      </c>
    </row>
    <row r="16" spans="2:8" ht="15" customHeight="1">
      <c r="B16" s="924"/>
      <c r="C16" s="924"/>
      <c r="D16" s="924"/>
      <c r="F16" s="924"/>
      <c r="G16" s="924"/>
      <c r="H16" s="924"/>
    </row>
    <row r="17" spans="2:8" ht="15" customHeight="1">
      <c r="B17" s="924"/>
      <c r="C17" s="924"/>
      <c r="D17" s="924"/>
      <c r="F17" s="924"/>
      <c r="G17" s="924"/>
      <c r="H17" s="924"/>
    </row>
    <row r="18" spans="2:8" ht="15" customHeight="1">
      <c r="B18" s="924"/>
      <c r="C18" s="924"/>
      <c r="D18" s="924"/>
      <c r="F18" s="924"/>
      <c r="G18" s="924"/>
      <c r="H18" s="924"/>
    </row>
    <row r="19" spans="2:8" ht="15" customHeight="1">
      <c r="B19" s="924"/>
      <c r="C19" s="924"/>
      <c r="D19" s="924"/>
      <c r="F19" s="924"/>
      <c r="G19" s="924"/>
      <c r="H19" s="924"/>
    </row>
    <row r="20" spans="2:8" ht="15" customHeight="1">
      <c r="B20" s="924"/>
      <c r="C20" s="924"/>
      <c r="D20" s="924"/>
      <c r="F20" s="924"/>
      <c r="G20" s="924"/>
      <c r="H20" s="924"/>
    </row>
    <row r="21" spans="2:8" ht="15" customHeight="1">
      <c r="B21" s="924"/>
      <c r="C21" s="924"/>
      <c r="D21" s="924"/>
      <c r="F21" s="924"/>
      <c r="G21" s="924"/>
      <c r="H21" s="924"/>
    </row>
    <row r="22" spans="2:8" ht="15" customHeight="1">
      <c r="B22" s="924"/>
      <c r="C22" s="924"/>
      <c r="D22" s="924"/>
      <c r="F22" s="924"/>
      <c r="G22" s="924"/>
      <c r="H22" s="924"/>
    </row>
    <row r="23" spans="2:8" ht="15" customHeight="1">
      <c r="B23" s="924"/>
      <c r="C23" s="924"/>
      <c r="D23" s="924"/>
      <c r="F23" s="924"/>
      <c r="G23" s="924"/>
      <c r="H23" s="924"/>
    </row>
    <row r="24" spans="2:8" ht="15" customHeight="1">
      <c r="B24" s="924"/>
      <c r="C24" s="924"/>
      <c r="D24" s="924"/>
      <c r="F24" s="924"/>
      <c r="G24" s="924"/>
      <c r="H24" s="924"/>
    </row>
    <row r="25" spans="2:8">
      <c r="B25" s="924"/>
      <c r="C25" s="924"/>
      <c r="D25" s="924"/>
      <c r="F25" s="924"/>
      <c r="G25" s="924"/>
      <c r="H25" s="924"/>
    </row>
    <row r="26" spans="2:8">
      <c r="B26" s="924"/>
      <c r="C26" s="924"/>
      <c r="D26" s="924"/>
      <c r="F26" s="924"/>
      <c r="G26" s="924"/>
      <c r="H26" s="924"/>
    </row>
    <row r="27" spans="2:8">
      <c r="B27" s="924"/>
      <c r="C27" s="924"/>
      <c r="D27" s="924"/>
      <c r="F27" s="924"/>
      <c r="G27" s="924"/>
      <c r="H27" s="924"/>
    </row>
    <row r="28" spans="2:8">
      <c r="B28" s="924"/>
      <c r="C28" s="924"/>
      <c r="D28" s="924"/>
      <c r="F28" s="924"/>
      <c r="G28" s="924"/>
      <c r="H28" s="924"/>
    </row>
    <row r="29" spans="2:8">
      <c r="B29" s="924"/>
      <c r="C29" s="924"/>
      <c r="D29" s="924"/>
      <c r="F29" s="924"/>
      <c r="G29" s="924"/>
      <c r="H29" s="924"/>
    </row>
    <row r="30" spans="2:8">
      <c r="B30" s="924"/>
      <c r="C30" s="924"/>
      <c r="D30" s="924"/>
      <c r="F30" s="924"/>
      <c r="G30" s="924"/>
      <c r="H30" s="924"/>
    </row>
    <row r="31" spans="2:8">
      <c r="B31" s="924"/>
      <c r="C31" s="924"/>
      <c r="D31" s="924"/>
      <c r="F31" s="924"/>
      <c r="G31" s="924"/>
      <c r="H31" s="924"/>
    </row>
  </sheetData>
  <mergeCells count="2">
    <mergeCell ref="B16:D31"/>
    <mergeCell ref="F16:H31"/>
  </mergeCells>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99"/>
  </sheetPr>
  <dimension ref="A1:L34"/>
  <sheetViews>
    <sheetView showGridLines="0" workbookViewId="0"/>
  </sheetViews>
  <sheetFormatPr baseColWidth="10" defaultColWidth="10" defaultRowHeight="14.25"/>
  <cols>
    <col min="1" max="1" width="2.25" style="517" customWidth="1"/>
    <col min="2" max="2" width="16.625" style="569" customWidth="1"/>
    <col min="3" max="3" width="15.375" style="569" customWidth="1"/>
    <col min="4" max="4" width="21.375" style="569" bestFit="1" customWidth="1"/>
    <col min="5" max="5" width="18" style="569" customWidth="1"/>
    <col min="6" max="6" width="15.375" style="569" customWidth="1"/>
    <col min="7" max="7" width="17.625" style="569" customWidth="1"/>
    <col min="8" max="12" width="15.375" style="569" customWidth="1"/>
    <col min="13" max="16384" width="10" style="569"/>
  </cols>
  <sheetData>
    <row r="1" spans="1:8" s="517" customFormat="1" ht="30" customHeight="1">
      <c r="B1" s="518" t="str">
        <f>"Ist-Abrechnung Engpassmanagementkosten " &amp; 'A. Allgemeine Informationen'!$C$14-2</f>
        <v>Ist-Abrechnung Engpassmanagementkosten 2025</v>
      </c>
      <c r="F1" s="519"/>
    </row>
    <row r="2" spans="1:8" s="517" customFormat="1" ht="15" customHeight="1">
      <c r="A2" s="521"/>
      <c r="B2" s="522"/>
      <c r="C2" s="522"/>
      <c r="D2" s="522"/>
      <c r="E2" s="522"/>
      <c r="F2" s="522"/>
      <c r="G2" s="522"/>
      <c r="H2" s="522"/>
    </row>
    <row r="3" spans="1:8" s="517" customFormat="1" ht="12" customHeight="1">
      <c r="A3" s="521"/>
      <c r="E3" s="522"/>
    </row>
    <row r="4" spans="1:8" s="517" customFormat="1" ht="90" customHeight="1">
      <c r="A4" s="564"/>
      <c r="B4" s="927" t="s">
        <v>459</v>
      </c>
      <c r="C4" s="927"/>
      <c r="D4" s="607" t="s">
        <v>460</v>
      </c>
      <c r="E4" s="607" t="s">
        <v>461</v>
      </c>
      <c r="F4" s="607" t="s">
        <v>462</v>
      </c>
      <c r="G4" s="607" t="str">
        <f>"Resultierender Bonus/Malus "&amp;'A. Allgemeine Informationen'!$C$8&amp;"*"</f>
        <v>Resultierender Bonus/Malus *</v>
      </c>
    </row>
    <row r="5" spans="1:8" s="567" customFormat="1" ht="15" customHeight="1">
      <c r="A5" s="565"/>
      <c r="B5" s="646" t="s">
        <v>463</v>
      </c>
      <c r="C5" s="646"/>
      <c r="D5" s="566">
        <f>C34</f>
        <v>0</v>
      </c>
      <c r="E5" s="563"/>
      <c r="F5" s="566">
        <f>IFERROR(D15-E15,0)</f>
        <v>0</v>
      </c>
      <c r="G5" s="566">
        <f>IFERROR(D16-E16,0)</f>
        <v>0</v>
      </c>
    </row>
    <row r="6" spans="1:8" ht="12" customHeight="1">
      <c r="A6" s="521"/>
      <c r="B6" s="568" t="s">
        <v>464</v>
      </c>
      <c r="G6" s="517"/>
    </row>
    <row r="7" spans="1:8" ht="12" customHeight="1">
      <c r="A7" s="521"/>
      <c r="B7" s="568"/>
    </row>
    <row r="8" spans="1:8" s="570" customFormat="1" ht="18" customHeight="1">
      <c r="A8" s="527"/>
      <c r="B8" s="925" t="s">
        <v>465</v>
      </c>
      <c r="C8" s="925"/>
      <c r="D8" s="925"/>
      <c r="E8" s="925"/>
      <c r="F8" s="647"/>
      <c r="G8" s="642"/>
    </row>
    <row r="9" spans="1:8" s="570" customFormat="1" ht="36" customHeight="1">
      <c r="A9" s="527"/>
      <c r="B9" s="579" t="s">
        <v>344</v>
      </c>
      <c r="C9" s="571" t="s">
        <v>466</v>
      </c>
      <c r="D9" s="571" t="s">
        <v>467</v>
      </c>
      <c r="E9" s="571" t="s">
        <v>468</v>
      </c>
      <c r="F9" s="648"/>
      <c r="G9" s="642"/>
    </row>
    <row r="10" spans="1:8" ht="15" customHeight="1">
      <c r="A10" s="565"/>
      <c r="B10" s="650" t="s">
        <v>469</v>
      </c>
      <c r="C10" s="572"/>
      <c r="D10" s="573">
        <f>IF(OR('A. Allgemeine Informationen'!$C$14-2=2022,'A. Allgemeine Informationen'!$C$14-2=2023),E5*C11,30000000)</f>
        <v>30000000</v>
      </c>
      <c r="E10" s="573">
        <f>IF(OR('A. Allgemeine Informationen'!$C$14-2=2022,'A. Allgemeine Informationen'!$C$14-2=2023),0,30000000)</f>
        <v>30000000</v>
      </c>
      <c r="F10" s="649"/>
      <c r="G10" s="643"/>
    </row>
    <row r="11" spans="1:8" ht="15" customHeight="1">
      <c r="A11" s="565"/>
      <c r="B11" s="650" t="s">
        <v>470</v>
      </c>
      <c r="C11" s="572">
        <f>IF(OR('A. Allgemeine Informationen'!$C$14-2=2022,'A. Allgemeine Informationen'!$C$14-2=2023),12%,6%)</f>
        <v>0.06</v>
      </c>
      <c r="D11" s="573">
        <f>E5-D10/C11</f>
        <v>-500000000</v>
      </c>
      <c r="E11" s="573">
        <f>E5+E10/C11</f>
        <v>500000000</v>
      </c>
      <c r="F11" s="649"/>
      <c r="G11" s="643"/>
    </row>
    <row r="12" spans="1:8" ht="15" customHeight="1">
      <c r="A12" s="565"/>
      <c r="B12" s="576"/>
      <c r="C12" s="661"/>
      <c r="D12" s="577"/>
      <c r="E12" s="577"/>
      <c r="F12" s="649"/>
      <c r="G12" s="643"/>
    </row>
    <row r="13" spans="1:8" ht="12" customHeight="1">
      <c r="A13" s="521"/>
      <c r="B13" s="574"/>
      <c r="C13" s="575"/>
      <c r="D13" s="576"/>
      <c r="E13" s="577"/>
      <c r="F13" s="644"/>
      <c r="G13" s="643"/>
    </row>
    <row r="14" spans="1:8" s="570" customFormat="1" ht="36" customHeight="1">
      <c r="A14" s="564"/>
      <c r="B14" s="925" t="s">
        <v>471</v>
      </c>
      <c r="C14" s="928"/>
      <c r="D14" s="651" t="s">
        <v>472</v>
      </c>
      <c r="E14" s="651" t="s">
        <v>473</v>
      </c>
    </row>
    <row r="15" spans="1:8" ht="15" customHeight="1">
      <c r="A15" s="565"/>
      <c r="B15" s="929" t="s">
        <v>474</v>
      </c>
      <c r="C15" s="929"/>
      <c r="D15" s="573">
        <f>IF(D5&lt;=D11,D10,IF(D5&lt;E5,(E5-D5)*C11,0))</f>
        <v>0</v>
      </c>
      <c r="E15" s="573">
        <f>IF(OR('A. Allgemeine Informationen'!$C$14-2=2022,'A. Allgemeine Informationen'!$C$14-2=2023),0,IF(D5&gt;E11,E10,IF(D5&gt;E5,-(E5-D5)*C11,0)))</f>
        <v>0</v>
      </c>
    </row>
    <row r="16" spans="1:8" ht="24.95" customHeight="1">
      <c r="A16" s="565"/>
      <c r="B16" s="660" t="str">
        <f>"anteilig davon "&amp;'A. Allgemeine Informationen'!$C$8</f>
        <v xml:space="preserve">anteilig davon </v>
      </c>
      <c r="C16" s="652" t="e">
        <f>VLOOKUP('A. Allgemeine Informationen'!$C$8,B21:H24,7,FALSE)</f>
        <v>#N/A</v>
      </c>
      <c r="D16" s="653" t="e">
        <f>D15*C16</f>
        <v>#N/A</v>
      </c>
      <c r="E16" s="653" t="e">
        <f>E15*C16</f>
        <v>#N/A</v>
      </c>
    </row>
    <row r="17" spans="1:12" ht="12" customHeight="1">
      <c r="A17" s="565"/>
      <c r="B17" s="578"/>
      <c r="C17" s="578"/>
      <c r="D17" s="576"/>
      <c r="E17" s="577"/>
      <c r="F17" s="577"/>
    </row>
    <row r="18" spans="1:12" ht="12" customHeight="1">
      <c r="A18" s="527"/>
    </row>
    <row r="19" spans="1:12" s="570" customFormat="1" ht="18" customHeight="1">
      <c r="A19" s="527"/>
      <c r="B19" s="925" t="s">
        <v>475</v>
      </c>
      <c r="C19" s="925"/>
      <c r="D19" s="925"/>
      <c r="E19" s="925"/>
      <c r="F19" s="925"/>
      <c r="G19" s="925"/>
      <c r="H19" s="925"/>
    </row>
    <row r="20" spans="1:12" s="570" customFormat="1" ht="51" customHeight="1">
      <c r="A20" s="527"/>
      <c r="B20" s="925" t="s">
        <v>371</v>
      </c>
      <c r="C20" s="925"/>
      <c r="D20" s="579" t="s">
        <v>476</v>
      </c>
      <c r="E20" s="571" t="str">
        <f>"Testierte KWK-Letztverbrauchs-
menge 2021 in kWh"</f>
        <v>Testierte KWK-Letztverbrauchs-
menge 2021 in kWh</v>
      </c>
      <c r="F20" s="583" t="s">
        <v>477</v>
      </c>
      <c r="G20" s="583" t="s">
        <v>478</v>
      </c>
      <c r="H20" s="583" t="s">
        <v>479</v>
      </c>
    </row>
    <row r="21" spans="1:12" ht="15" customHeight="1">
      <c r="A21" s="529"/>
      <c r="B21" s="656" t="s">
        <v>331</v>
      </c>
      <c r="C21" s="580"/>
      <c r="D21" s="581">
        <v>10000260</v>
      </c>
      <c r="E21" s="582"/>
      <c r="F21" s="645" t="e">
        <f>E21/$E$25</f>
        <v>#DIV/0!</v>
      </c>
      <c r="G21" s="563"/>
      <c r="H21" s="645" t="e">
        <f>IF(ISBLANK(G21),F21,G21)</f>
        <v>#DIV/0!</v>
      </c>
    </row>
    <row r="22" spans="1:12" ht="15" customHeight="1">
      <c r="A22" s="529"/>
      <c r="B22" s="656" t="s">
        <v>227</v>
      </c>
      <c r="C22" s="580"/>
      <c r="D22" s="581">
        <v>10000450</v>
      </c>
      <c r="E22" s="582"/>
      <c r="F22" s="645" t="e">
        <f>E22/$E$25</f>
        <v>#DIV/0!</v>
      </c>
      <c r="G22" s="563"/>
      <c r="H22" s="645" t="e">
        <f t="shared" ref="H22:H24" si="0">IF(ISBLANK(G22),F22,G22)</f>
        <v>#DIV/0!</v>
      </c>
    </row>
    <row r="23" spans="1:12" ht="15" customHeight="1">
      <c r="A23" s="529"/>
      <c r="B23" s="656" t="s">
        <v>229</v>
      </c>
      <c r="C23" s="580"/>
      <c r="D23" s="581">
        <v>10000502</v>
      </c>
      <c r="E23" s="582"/>
      <c r="F23" s="645" t="e">
        <f>E23/$E$25</f>
        <v>#DIV/0!</v>
      </c>
      <c r="G23" s="563"/>
      <c r="H23" s="645" t="e">
        <f t="shared" si="0"/>
        <v>#DIV/0!</v>
      </c>
    </row>
    <row r="24" spans="1:12" ht="15" customHeight="1">
      <c r="A24" s="529"/>
      <c r="B24" s="656" t="s">
        <v>228</v>
      </c>
      <c r="C24" s="580"/>
      <c r="D24" s="581">
        <v>10000772</v>
      </c>
      <c r="E24" s="582"/>
      <c r="F24" s="645" t="e">
        <f>E24/$E$25</f>
        <v>#DIV/0!</v>
      </c>
      <c r="G24" s="563"/>
      <c r="H24" s="645" t="e">
        <f t="shared" si="0"/>
        <v>#DIV/0!</v>
      </c>
    </row>
    <row r="25" spans="1:12" ht="15" customHeight="1">
      <c r="A25" s="529"/>
      <c r="B25" s="656" t="s">
        <v>255</v>
      </c>
      <c r="C25" s="580"/>
      <c r="D25" s="654"/>
      <c r="E25" s="655">
        <f>SUM(E21:E24)</f>
        <v>0</v>
      </c>
      <c r="F25" s="645" t="e">
        <f>SUM(F21:F24)</f>
        <v>#DIV/0!</v>
      </c>
      <c r="G25" s="655">
        <f>SUM(G21:G24)</f>
        <v>0</v>
      </c>
      <c r="H25" s="645" t="e">
        <f>SUM(H21:H24)</f>
        <v>#DIV/0!</v>
      </c>
    </row>
    <row r="26" spans="1:12" ht="12" customHeight="1">
      <c r="A26" s="527"/>
    </row>
    <row r="27" spans="1:12" ht="12" customHeight="1">
      <c r="A27" s="527"/>
    </row>
    <row r="28" spans="1:12" s="570" customFormat="1" ht="18" customHeight="1">
      <c r="A28" s="527"/>
      <c r="B28" s="926" t="s">
        <v>480</v>
      </c>
      <c r="C28" s="926"/>
      <c r="D28" s="926"/>
      <c r="E28" s="926"/>
      <c r="F28" s="926"/>
      <c r="G28" s="926"/>
      <c r="H28" s="926"/>
      <c r="I28" s="926"/>
      <c r="J28" s="926"/>
      <c r="K28" s="926"/>
      <c r="L28" s="926"/>
    </row>
    <row r="29" spans="1:12" s="570" customFormat="1" ht="85.5">
      <c r="A29" s="527"/>
      <c r="B29" s="657">
        <f>'A. Allgemeine Informationen'!$C$14-2</f>
        <v>2025</v>
      </c>
      <c r="C29" s="583" t="s">
        <v>52</v>
      </c>
      <c r="D29" s="583" t="s">
        <v>481</v>
      </c>
      <c r="E29" s="583" t="s">
        <v>782</v>
      </c>
      <c r="F29" s="583" t="s">
        <v>482</v>
      </c>
      <c r="G29" s="583" t="s">
        <v>483</v>
      </c>
      <c r="H29" s="583" t="s">
        <v>484</v>
      </c>
      <c r="I29" s="583" t="s">
        <v>390</v>
      </c>
      <c r="J29" s="583" t="s">
        <v>391</v>
      </c>
      <c r="K29" s="583" t="s">
        <v>392</v>
      </c>
      <c r="L29" s="658" t="s">
        <v>545</v>
      </c>
    </row>
    <row r="30" spans="1:12" ht="15" customHeight="1">
      <c r="A30" s="529"/>
      <c r="B30" s="659" t="str">
        <f>B21</f>
        <v>TenneT TSO GmbH</v>
      </c>
      <c r="C30" s="584">
        <f>SUM(D30:L30)</f>
        <v>0</v>
      </c>
      <c r="D30" s="563"/>
      <c r="E30" s="563"/>
      <c r="F30" s="563"/>
      <c r="G30" s="563"/>
      <c r="H30" s="585"/>
      <c r="I30" s="585"/>
      <c r="J30" s="585"/>
      <c r="K30" s="585"/>
      <c r="L30" s="585"/>
    </row>
    <row r="31" spans="1:12" ht="15" customHeight="1">
      <c r="A31" s="529"/>
      <c r="B31" s="659" t="str">
        <f>B22</f>
        <v>50Hertz Transmission GmbH</v>
      </c>
      <c r="C31" s="584">
        <f t="shared" ref="C31:C33" si="1">SUM(D31:L31)</f>
        <v>0</v>
      </c>
      <c r="D31" s="563"/>
      <c r="E31" s="563"/>
      <c r="F31" s="563"/>
      <c r="G31" s="563"/>
      <c r="H31" s="585"/>
      <c r="I31" s="585"/>
      <c r="J31" s="585"/>
      <c r="K31" s="585"/>
      <c r="L31" s="585"/>
    </row>
    <row r="32" spans="1:12" ht="15" customHeight="1">
      <c r="A32" s="529"/>
      <c r="B32" s="659" t="str">
        <f>B23</f>
        <v>TransnetBW GmbH</v>
      </c>
      <c r="C32" s="584">
        <f t="shared" si="1"/>
        <v>0</v>
      </c>
      <c r="D32" s="563"/>
      <c r="E32" s="563"/>
      <c r="F32" s="563"/>
      <c r="G32" s="563"/>
      <c r="H32" s="585"/>
      <c r="I32" s="585"/>
      <c r="J32" s="585"/>
      <c r="K32" s="585"/>
      <c r="L32" s="585"/>
    </row>
    <row r="33" spans="1:12" ht="15" customHeight="1">
      <c r="A33" s="529"/>
      <c r="B33" s="659" t="str">
        <f>B24</f>
        <v>Amprion GmbH</v>
      </c>
      <c r="C33" s="584">
        <f t="shared" si="1"/>
        <v>0</v>
      </c>
      <c r="D33" s="563"/>
      <c r="E33" s="563"/>
      <c r="F33" s="563"/>
      <c r="G33" s="563"/>
      <c r="H33" s="585"/>
      <c r="I33" s="585"/>
      <c r="J33" s="585"/>
      <c r="K33" s="585"/>
      <c r="L33" s="585"/>
    </row>
    <row r="34" spans="1:12" ht="15" customHeight="1">
      <c r="A34" s="529"/>
      <c r="B34" s="659" t="s">
        <v>52</v>
      </c>
      <c r="C34" s="584">
        <f>SUM(C30:C33)</f>
        <v>0</v>
      </c>
      <c r="D34" s="584">
        <f t="shared" ref="D34:L34" si="2">SUM(D30:D33)</f>
        <v>0</v>
      </c>
      <c r="E34" s="584">
        <f t="shared" si="2"/>
        <v>0</v>
      </c>
      <c r="F34" s="584">
        <f t="shared" si="2"/>
        <v>0</v>
      </c>
      <c r="G34" s="584">
        <f t="shared" si="2"/>
        <v>0</v>
      </c>
      <c r="H34" s="584">
        <f t="shared" si="2"/>
        <v>0</v>
      </c>
      <c r="I34" s="584">
        <f t="shared" si="2"/>
        <v>0</v>
      </c>
      <c r="J34" s="584">
        <f t="shared" si="2"/>
        <v>0</v>
      </c>
      <c r="K34" s="584">
        <f t="shared" si="2"/>
        <v>0</v>
      </c>
      <c r="L34" s="584">
        <f t="shared" si="2"/>
        <v>0</v>
      </c>
    </row>
  </sheetData>
  <mergeCells count="7">
    <mergeCell ref="B20:C20"/>
    <mergeCell ref="B28:L28"/>
    <mergeCell ref="B4:C4"/>
    <mergeCell ref="B8:E8"/>
    <mergeCell ref="B14:C14"/>
    <mergeCell ref="B15:C15"/>
    <mergeCell ref="B19:H19"/>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99"/>
  </sheetPr>
  <dimension ref="A1:L59"/>
  <sheetViews>
    <sheetView showGridLines="0" workbookViewId="0">
      <pane ySplit="15" topLeftCell="A16" activePane="bottomLeft" state="frozen"/>
      <selection pane="bottomLeft" activeCell="C2" sqref="C2"/>
    </sheetView>
  </sheetViews>
  <sheetFormatPr baseColWidth="10" defaultColWidth="10" defaultRowHeight="14.25"/>
  <cols>
    <col min="1" max="1" width="2.25" style="517" customWidth="1"/>
    <col min="2" max="2" width="16.625" style="525" customWidth="1"/>
    <col min="3" max="12" width="15.625" style="525" customWidth="1"/>
    <col min="13" max="16384" width="10" style="525"/>
  </cols>
  <sheetData>
    <row r="1" spans="1:12" s="517" customFormat="1" ht="30" customHeight="1">
      <c r="B1" s="518" t="s">
        <v>400</v>
      </c>
      <c r="F1" s="519"/>
    </row>
    <row r="2" spans="1:12" s="517" customFormat="1" ht="15" customHeight="1">
      <c r="A2" s="519"/>
      <c r="B2" s="533" t="s">
        <v>51</v>
      </c>
      <c r="C2" s="520">
        <f>'A. Allgemeine Informationen'!$C$14</f>
        <v>2027</v>
      </c>
      <c r="D2" s="519"/>
      <c r="E2" s="519"/>
    </row>
    <row r="3" spans="1:12" s="517" customFormat="1" ht="12" customHeight="1" thickBot="1">
      <c r="A3" s="521"/>
      <c r="E3" s="522"/>
    </row>
    <row r="4" spans="1:12" ht="45" customHeight="1">
      <c r="A4" s="521"/>
      <c r="B4" s="534"/>
      <c r="C4" s="539" t="s">
        <v>387</v>
      </c>
      <c r="D4" s="540" t="s">
        <v>388</v>
      </c>
      <c r="E4" s="524" t="s">
        <v>389</v>
      </c>
      <c r="F4" s="517"/>
      <c r="G4" s="517"/>
    </row>
    <row r="5" spans="1:12" ht="15" customHeight="1" thickBot="1">
      <c r="A5" s="521"/>
      <c r="B5" s="533" t="s">
        <v>389</v>
      </c>
      <c r="C5" s="731">
        <f>TREND(C9:C13,B9:B13,B13)</f>
        <v>0</v>
      </c>
      <c r="D5" s="732">
        <f>IF(C2&lt;2032,VLOOKUP(C2,B50:C59,2,FALSE),0)</f>
        <v>60000000</v>
      </c>
      <c r="E5" s="733">
        <f>MAX(C5+D5,0)</f>
        <v>60000000</v>
      </c>
      <c r="F5" s="517"/>
      <c r="G5" s="517"/>
    </row>
    <row r="6" spans="1:12" ht="12" customHeight="1">
      <c r="A6" s="527"/>
    </row>
    <row r="7" spans="1:12" s="528" customFormat="1" ht="15" customHeight="1">
      <c r="A7" s="527"/>
      <c r="B7" s="932" t="s">
        <v>399</v>
      </c>
      <c r="C7" s="932"/>
      <c r="D7" s="932"/>
      <c r="E7" s="932"/>
      <c r="F7" s="932"/>
      <c r="G7" s="932"/>
      <c r="H7" s="932"/>
      <c r="I7" s="932"/>
      <c r="J7" s="932"/>
      <c r="K7" s="932"/>
      <c r="L7" s="932"/>
    </row>
    <row r="8" spans="1:12" s="528" customFormat="1" ht="60" customHeight="1">
      <c r="A8" s="527"/>
      <c r="B8" s="523"/>
      <c r="C8" s="539" t="s">
        <v>52</v>
      </c>
      <c r="D8" s="539" t="s">
        <v>541</v>
      </c>
      <c r="E8" s="539" t="s">
        <v>401</v>
      </c>
      <c r="F8" s="539" t="s">
        <v>482</v>
      </c>
      <c r="G8" s="539" t="s">
        <v>483</v>
      </c>
      <c r="H8" s="539" t="s">
        <v>484</v>
      </c>
      <c r="I8" s="539" t="s">
        <v>390</v>
      </c>
      <c r="J8" s="539" t="s">
        <v>391</v>
      </c>
      <c r="K8" s="539" t="s">
        <v>392</v>
      </c>
      <c r="L8" s="539" t="s">
        <v>546</v>
      </c>
    </row>
    <row r="9" spans="1:12" ht="15" customHeight="1">
      <c r="A9" s="529"/>
      <c r="B9" s="535">
        <f>C2-6</f>
        <v>2021</v>
      </c>
      <c r="C9" s="531">
        <f>SUM(D9:L9)</f>
        <v>0</v>
      </c>
      <c r="D9" s="526">
        <f t="shared" ref="D9:L9" si="0">D17+D25+D33+D41</f>
        <v>0</v>
      </c>
      <c r="E9" s="526">
        <f t="shared" si="0"/>
        <v>0</v>
      </c>
      <c r="F9" s="526">
        <f t="shared" si="0"/>
        <v>0</v>
      </c>
      <c r="G9" s="526">
        <f t="shared" si="0"/>
        <v>0</v>
      </c>
      <c r="H9" s="526">
        <f t="shared" si="0"/>
        <v>0</v>
      </c>
      <c r="I9" s="526">
        <f t="shared" si="0"/>
        <v>0</v>
      </c>
      <c r="J9" s="526">
        <f t="shared" si="0"/>
        <v>0</v>
      </c>
      <c r="K9" s="526">
        <f t="shared" si="0"/>
        <v>0</v>
      </c>
      <c r="L9" s="526">
        <f t="shared" si="0"/>
        <v>0</v>
      </c>
    </row>
    <row r="10" spans="1:12" ht="15" customHeight="1">
      <c r="A10" s="529"/>
      <c r="B10" s="535">
        <f>B9+1</f>
        <v>2022</v>
      </c>
      <c r="C10" s="531">
        <f t="shared" ref="C10:C13" si="1">SUM(D10:L10)</f>
        <v>0</v>
      </c>
      <c r="D10" s="526">
        <f t="shared" ref="D10:L10" si="2">D18+D26+D34+D42</f>
        <v>0</v>
      </c>
      <c r="E10" s="526">
        <f t="shared" si="2"/>
        <v>0</v>
      </c>
      <c r="F10" s="526">
        <f t="shared" si="2"/>
        <v>0</v>
      </c>
      <c r="G10" s="526">
        <f t="shared" si="2"/>
        <v>0</v>
      </c>
      <c r="H10" s="526">
        <f t="shared" si="2"/>
        <v>0</v>
      </c>
      <c r="I10" s="526">
        <f t="shared" si="2"/>
        <v>0</v>
      </c>
      <c r="J10" s="526">
        <f t="shared" si="2"/>
        <v>0</v>
      </c>
      <c r="K10" s="526">
        <f t="shared" si="2"/>
        <v>0</v>
      </c>
      <c r="L10" s="526">
        <f t="shared" si="2"/>
        <v>0</v>
      </c>
    </row>
    <row r="11" spans="1:12" ht="15" customHeight="1">
      <c r="A11" s="529"/>
      <c r="B11" s="535">
        <f t="shared" ref="B11:B13" si="3">B10+1</f>
        <v>2023</v>
      </c>
      <c r="C11" s="531">
        <f t="shared" si="1"/>
        <v>0</v>
      </c>
      <c r="D11" s="526">
        <f t="shared" ref="D11:L11" si="4">D19+D27+D35+D43</f>
        <v>0</v>
      </c>
      <c r="E11" s="526">
        <f t="shared" si="4"/>
        <v>0</v>
      </c>
      <c r="F11" s="526">
        <f t="shared" si="4"/>
        <v>0</v>
      </c>
      <c r="G11" s="526">
        <f t="shared" si="4"/>
        <v>0</v>
      </c>
      <c r="H11" s="526">
        <f t="shared" si="4"/>
        <v>0</v>
      </c>
      <c r="I11" s="526">
        <f t="shared" si="4"/>
        <v>0</v>
      </c>
      <c r="J11" s="526">
        <f t="shared" si="4"/>
        <v>0</v>
      </c>
      <c r="K11" s="526">
        <f t="shared" si="4"/>
        <v>0</v>
      </c>
      <c r="L11" s="526">
        <f t="shared" si="4"/>
        <v>0</v>
      </c>
    </row>
    <row r="12" spans="1:12" ht="15" customHeight="1">
      <c r="A12" s="529"/>
      <c r="B12" s="535">
        <f t="shared" si="3"/>
        <v>2024</v>
      </c>
      <c r="C12" s="531">
        <f t="shared" si="1"/>
        <v>0</v>
      </c>
      <c r="D12" s="526">
        <f t="shared" ref="D12:L12" si="5">D20+D28+D36+D44</f>
        <v>0</v>
      </c>
      <c r="E12" s="526">
        <f t="shared" si="5"/>
        <v>0</v>
      </c>
      <c r="F12" s="526">
        <f t="shared" si="5"/>
        <v>0</v>
      </c>
      <c r="G12" s="526">
        <f t="shared" si="5"/>
        <v>0</v>
      </c>
      <c r="H12" s="526">
        <f t="shared" si="5"/>
        <v>0</v>
      </c>
      <c r="I12" s="526">
        <f t="shared" si="5"/>
        <v>0</v>
      </c>
      <c r="J12" s="526">
        <f t="shared" si="5"/>
        <v>0</v>
      </c>
      <c r="K12" s="526">
        <f t="shared" si="5"/>
        <v>0</v>
      </c>
      <c r="L12" s="526">
        <f t="shared" si="5"/>
        <v>0</v>
      </c>
    </row>
    <row r="13" spans="1:12" ht="15" customHeight="1">
      <c r="A13" s="529"/>
      <c r="B13" s="535">
        <f t="shared" si="3"/>
        <v>2025</v>
      </c>
      <c r="C13" s="531">
        <f t="shared" si="1"/>
        <v>0</v>
      </c>
      <c r="D13" s="526">
        <f t="shared" ref="D13:L13" si="6">D21+D29+D37+D45</f>
        <v>0</v>
      </c>
      <c r="E13" s="526">
        <f t="shared" si="6"/>
        <v>0</v>
      </c>
      <c r="F13" s="526">
        <f t="shared" si="6"/>
        <v>0</v>
      </c>
      <c r="G13" s="526">
        <f t="shared" si="6"/>
        <v>0</v>
      </c>
      <c r="H13" s="526">
        <f t="shared" si="6"/>
        <v>0</v>
      </c>
      <c r="I13" s="526">
        <f t="shared" si="6"/>
        <v>0</v>
      </c>
      <c r="J13" s="526">
        <f t="shared" si="6"/>
        <v>0</v>
      </c>
      <c r="K13" s="526">
        <f t="shared" si="6"/>
        <v>0</v>
      </c>
      <c r="L13" s="526">
        <f t="shared" si="6"/>
        <v>0</v>
      </c>
    </row>
    <row r="14" spans="1:12" ht="15" customHeight="1">
      <c r="A14" s="529"/>
      <c r="B14" s="536" t="s">
        <v>52</v>
      </c>
      <c r="C14" s="531">
        <f>SUM(C9:C13)</f>
        <v>0</v>
      </c>
      <c r="D14" s="531">
        <f t="shared" ref="D14:L14" si="7">SUM(D9:D13)</f>
        <v>0</v>
      </c>
      <c r="E14" s="531">
        <f t="shared" si="7"/>
        <v>0</v>
      </c>
      <c r="F14" s="531">
        <f t="shared" si="7"/>
        <v>0</v>
      </c>
      <c r="G14" s="531">
        <f t="shared" si="7"/>
        <v>0</v>
      </c>
      <c r="H14" s="531">
        <f t="shared" si="7"/>
        <v>0</v>
      </c>
      <c r="I14" s="531">
        <f t="shared" si="7"/>
        <v>0</v>
      </c>
      <c r="J14" s="531">
        <f t="shared" si="7"/>
        <v>0</v>
      </c>
      <c r="K14" s="531">
        <f t="shared" si="7"/>
        <v>0</v>
      </c>
      <c r="L14" s="531">
        <f t="shared" si="7"/>
        <v>0</v>
      </c>
    </row>
    <row r="16" spans="1:12" ht="15" customHeight="1">
      <c r="B16" s="932" t="s">
        <v>394</v>
      </c>
      <c r="C16" s="932"/>
      <c r="D16" s="932"/>
      <c r="E16" s="932"/>
      <c r="F16" s="932"/>
      <c r="G16" s="932"/>
      <c r="H16" s="932"/>
      <c r="I16" s="932"/>
      <c r="J16" s="932"/>
      <c r="K16" s="932"/>
      <c r="L16" s="932"/>
    </row>
    <row r="17" spans="2:12">
      <c r="B17" s="535">
        <f>B9</f>
        <v>2021</v>
      </c>
      <c r="C17" s="531">
        <f>SUM(D17:L17)</f>
        <v>0</v>
      </c>
      <c r="D17" s="532"/>
      <c r="E17" s="532"/>
      <c r="F17" s="532"/>
      <c r="G17" s="532"/>
      <c r="H17" s="532"/>
      <c r="I17" s="532"/>
      <c r="J17" s="532"/>
      <c r="K17" s="532"/>
      <c r="L17" s="532"/>
    </row>
    <row r="18" spans="2:12">
      <c r="B18" s="535">
        <f>B17+1</f>
        <v>2022</v>
      </c>
      <c r="C18" s="531">
        <f t="shared" ref="C18:C21" si="8">SUM(D18:L18)</f>
        <v>0</v>
      </c>
      <c r="D18" s="532"/>
      <c r="E18" s="532"/>
      <c r="F18" s="532"/>
      <c r="G18" s="532"/>
      <c r="H18" s="532"/>
      <c r="I18" s="532"/>
      <c r="J18" s="532"/>
      <c r="K18" s="532"/>
      <c r="L18" s="532"/>
    </row>
    <row r="19" spans="2:12">
      <c r="B19" s="535">
        <f t="shared" ref="B19:B21" si="9">B18+1</f>
        <v>2023</v>
      </c>
      <c r="C19" s="531">
        <f t="shared" si="8"/>
        <v>0</v>
      </c>
      <c r="D19" s="532"/>
      <c r="E19" s="532"/>
      <c r="F19" s="532"/>
      <c r="G19" s="532"/>
      <c r="H19" s="532"/>
      <c r="I19" s="532"/>
      <c r="J19" s="532"/>
      <c r="K19" s="532"/>
      <c r="L19" s="532"/>
    </row>
    <row r="20" spans="2:12">
      <c r="B20" s="535">
        <f t="shared" si="9"/>
        <v>2024</v>
      </c>
      <c r="C20" s="531">
        <f t="shared" si="8"/>
        <v>0</v>
      </c>
      <c r="D20" s="532"/>
      <c r="E20" s="532"/>
      <c r="F20" s="532"/>
      <c r="G20" s="532"/>
      <c r="H20" s="532"/>
      <c r="I20" s="532"/>
      <c r="J20" s="532"/>
      <c r="K20" s="532"/>
      <c r="L20" s="532"/>
    </row>
    <row r="21" spans="2:12">
      <c r="B21" s="535">
        <f t="shared" si="9"/>
        <v>2025</v>
      </c>
      <c r="C21" s="531">
        <f t="shared" si="8"/>
        <v>0</v>
      </c>
      <c r="D21" s="532"/>
      <c r="E21" s="532"/>
      <c r="F21" s="532"/>
      <c r="G21" s="532"/>
      <c r="H21" s="532"/>
      <c r="I21" s="532"/>
      <c r="J21" s="532"/>
      <c r="K21" s="532"/>
      <c r="L21" s="532"/>
    </row>
    <row r="22" spans="2:12">
      <c r="B22" s="536" t="s">
        <v>52</v>
      </c>
      <c r="C22" s="531">
        <f>SUM(C17:C21)</f>
        <v>0</v>
      </c>
      <c r="D22" s="531">
        <f t="shared" ref="D22:L22" si="10">SUM(D17:D21)</f>
        <v>0</v>
      </c>
      <c r="E22" s="531">
        <f t="shared" si="10"/>
        <v>0</v>
      </c>
      <c r="F22" s="531">
        <f t="shared" si="10"/>
        <v>0</v>
      </c>
      <c r="G22" s="531">
        <f t="shared" si="10"/>
        <v>0</v>
      </c>
      <c r="H22" s="531">
        <f t="shared" si="10"/>
        <v>0</v>
      </c>
      <c r="I22" s="531">
        <f t="shared" si="10"/>
        <v>0</v>
      </c>
      <c r="J22" s="531">
        <f t="shared" si="10"/>
        <v>0</v>
      </c>
      <c r="K22" s="531">
        <f t="shared" si="10"/>
        <v>0</v>
      </c>
      <c r="L22" s="531">
        <f t="shared" si="10"/>
        <v>0</v>
      </c>
    </row>
    <row r="24" spans="2:12" ht="15" customHeight="1">
      <c r="B24" s="932" t="s">
        <v>396</v>
      </c>
      <c r="C24" s="932"/>
      <c r="D24" s="932"/>
      <c r="E24" s="932"/>
      <c r="F24" s="932"/>
      <c r="G24" s="932"/>
      <c r="H24" s="932"/>
      <c r="I24" s="932"/>
      <c r="J24" s="932"/>
      <c r="K24" s="932"/>
      <c r="L24" s="932"/>
    </row>
    <row r="25" spans="2:12">
      <c r="B25" s="535">
        <f>B17</f>
        <v>2021</v>
      </c>
      <c r="C25" s="531">
        <f>SUM(D25:L25)</f>
        <v>0</v>
      </c>
      <c r="D25" s="532"/>
      <c r="E25" s="532"/>
      <c r="F25" s="532"/>
      <c r="G25" s="532"/>
      <c r="H25" s="532"/>
      <c r="I25" s="532"/>
      <c r="J25" s="532"/>
      <c r="K25" s="532"/>
      <c r="L25" s="532"/>
    </row>
    <row r="26" spans="2:12">
      <c r="B26" s="535">
        <f>B25+1</f>
        <v>2022</v>
      </c>
      <c r="C26" s="531">
        <f t="shared" ref="C26:C29" si="11">SUM(D26:L26)</f>
        <v>0</v>
      </c>
      <c r="D26" s="532"/>
      <c r="E26" s="532"/>
      <c r="F26" s="532"/>
      <c r="G26" s="532"/>
      <c r="H26" s="532"/>
      <c r="I26" s="532"/>
      <c r="J26" s="532"/>
      <c r="K26" s="532"/>
      <c r="L26" s="532"/>
    </row>
    <row r="27" spans="2:12">
      <c r="B27" s="535">
        <f t="shared" ref="B27:B29" si="12">B26+1</f>
        <v>2023</v>
      </c>
      <c r="C27" s="531">
        <f t="shared" si="11"/>
        <v>0</v>
      </c>
      <c r="D27" s="532"/>
      <c r="E27" s="532"/>
      <c r="F27" s="532"/>
      <c r="G27" s="532"/>
      <c r="H27" s="532"/>
      <c r="I27" s="532"/>
      <c r="J27" s="532"/>
      <c r="K27" s="532"/>
      <c r="L27" s="532"/>
    </row>
    <row r="28" spans="2:12">
      <c r="B28" s="535">
        <f t="shared" si="12"/>
        <v>2024</v>
      </c>
      <c r="C28" s="531">
        <f t="shared" si="11"/>
        <v>0</v>
      </c>
      <c r="D28" s="532"/>
      <c r="E28" s="532"/>
      <c r="F28" s="532"/>
      <c r="G28" s="532"/>
      <c r="H28" s="532"/>
      <c r="I28" s="532"/>
      <c r="J28" s="532"/>
      <c r="K28" s="532"/>
      <c r="L28" s="532"/>
    </row>
    <row r="29" spans="2:12">
      <c r="B29" s="535">
        <f t="shared" si="12"/>
        <v>2025</v>
      </c>
      <c r="C29" s="531">
        <f t="shared" si="11"/>
        <v>0</v>
      </c>
      <c r="D29" s="532"/>
      <c r="E29" s="532"/>
      <c r="F29" s="532"/>
      <c r="G29" s="532"/>
      <c r="H29" s="532"/>
      <c r="I29" s="532"/>
      <c r="J29" s="532"/>
      <c r="K29" s="532"/>
      <c r="L29" s="532"/>
    </row>
    <row r="30" spans="2:12">
      <c r="B30" s="536" t="s">
        <v>52</v>
      </c>
      <c r="C30" s="531">
        <f>SUM(C25:C29)</f>
        <v>0</v>
      </c>
      <c r="D30" s="531">
        <f t="shared" ref="D30:L30" si="13">SUM(D25:D29)</f>
        <v>0</v>
      </c>
      <c r="E30" s="531">
        <f t="shared" si="13"/>
        <v>0</v>
      </c>
      <c r="F30" s="531">
        <f t="shared" si="13"/>
        <v>0</v>
      </c>
      <c r="G30" s="531">
        <f t="shared" si="13"/>
        <v>0</v>
      </c>
      <c r="H30" s="531">
        <f t="shared" si="13"/>
        <v>0</v>
      </c>
      <c r="I30" s="531">
        <f t="shared" si="13"/>
        <v>0</v>
      </c>
      <c r="J30" s="531">
        <f t="shared" si="13"/>
        <v>0</v>
      </c>
      <c r="K30" s="531">
        <f t="shared" si="13"/>
        <v>0</v>
      </c>
      <c r="L30" s="531">
        <f t="shared" si="13"/>
        <v>0</v>
      </c>
    </row>
    <row r="32" spans="2:12" ht="15" customHeight="1">
      <c r="B32" s="932" t="s">
        <v>393</v>
      </c>
      <c r="C32" s="932"/>
      <c r="D32" s="932"/>
      <c r="E32" s="932"/>
      <c r="F32" s="932"/>
      <c r="G32" s="932"/>
      <c r="H32" s="932"/>
      <c r="I32" s="932"/>
      <c r="J32" s="932"/>
      <c r="K32" s="932"/>
      <c r="L32" s="932"/>
    </row>
    <row r="33" spans="2:12">
      <c r="B33" s="535">
        <f>B25</f>
        <v>2021</v>
      </c>
      <c r="C33" s="531">
        <f t="shared" ref="C33:C36" si="14">SUM(D33:L33)</f>
        <v>0</v>
      </c>
      <c r="D33" s="532"/>
      <c r="E33" s="532"/>
      <c r="F33" s="532"/>
      <c r="G33" s="532"/>
      <c r="H33" s="532"/>
      <c r="I33" s="532"/>
      <c r="J33" s="532"/>
      <c r="K33" s="532"/>
      <c r="L33" s="532"/>
    </row>
    <row r="34" spans="2:12">
      <c r="B34" s="535">
        <f>B33+1</f>
        <v>2022</v>
      </c>
      <c r="C34" s="531">
        <f t="shared" si="14"/>
        <v>0</v>
      </c>
      <c r="D34" s="532"/>
      <c r="E34" s="532"/>
      <c r="F34" s="532"/>
      <c r="G34" s="532"/>
      <c r="H34" s="532"/>
      <c r="I34" s="532"/>
      <c r="J34" s="532"/>
      <c r="K34" s="532"/>
      <c r="L34" s="532"/>
    </row>
    <row r="35" spans="2:12">
      <c r="B35" s="535">
        <f t="shared" ref="B35:B37" si="15">B34+1</f>
        <v>2023</v>
      </c>
      <c r="C35" s="531">
        <f t="shared" si="14"/>
        <v>0</v>
      </c>
      <c r="D35" s="532"/>
      <c r="E35" s="532"/>
      <c r="F35" s="532"/>
      <c r="G35" s="532"/>
      <c r="H35" s="532"/>
      <c r="I35" s="532"/>
      <c r="J35" s="532"/>
      <c r="K35" s="532"/>
      <c r="L35" s="532"/>
    </row>
    <row r="36" spans="2:12">
      <c r="B36" s="535">
        <f t="shared" si="15"/>
        <v>2024</v>
      </c>
      <c r="C36" s="531">
        <f t="shared" si="14"/>
        <v>0</v>
      </c>
      <c r="D36" s="532"/>
      <c r="E36" s="532"/>
      <c r="F36" s="532"/>
      <c r="G36" s="532"/>
      <c r="H36" s="532"/>
      <c r="I36" s="532"/>
      <c r="J36" s="532"/>
      <c r="K36" s="532"/>
      <c r="L36" s="532"/>
    </row>
    <row r="37" spans="2:12">
      <c r="B37" s="535">
        <f t="shared" si="15"/>
        <v>2025</v>
      </c>
      <c r="C37" s="531">
        <f>SUM(D37:L37)</f>
        <v>0</v>
      </c>
      <c r="D37" s="532"/>
      <c r="E37" s="532"/>
      <c r="F37" s="532"/>
      <c r="G37" s="532"/>
      <c r="H37" s="532"/>
      <c r="I37" s="532"/>
      <c r="J37" s="532"/>
      <c r="K37" s="532"/>
      <c r="L37" s="532"/>
    </row>
    <row r="38" spans="2:12">
      <c r="B38" s="536" t="s">
        <v>52</v>
      </c>
      <c r="C38" s="531">
        <f>SUM(C33:C37)</f>
        <v>0</v>
      </c>
      <c r="D38" s="531">
        <f t="shared" ref="D38:L38" si="16">SUM(D33:D37)</f>
        <v>0</v>
      </c>
      <c r="E38" s="531">
        <f t="shared" si="16"/>
        <v>0</v>
      </c>
      <c r="F38" s="531">
        <f t="shared" si="16"/>
        <v>0</v>
      </c>
      <c r="G38" s="531">
        <f t="shared" si="16"/>
        <v>0</v>
      </c>
      <c r="H38" s="531">
        <f t="shared" si="16"/>
        <v>0</v>
      </c>
      <c r="I38" s="531">
        <f t="shared" si="16"/>
        <v>0</v>
      </c>
      <c r="J38" s="531">
        <f t="shared" si="16"/>
        <v>0</v>
      </c>
      <c r="K38" s="531">
        <f t="shared" si="16"/>
        <v>0</v>
      </c>
      <c r="L38" s="531">
        <f t="shared" si="16"/>
        <v>0</v>
      </c>
    </row>
    <row r="40" spans="2:12" ht="15" customHeight="1">
      <c r="B40" s="932" t="s">
        <v>395</v>
      </c>
      <c r="C40" s="932"/>
      <c r="D40" s="932"/>
      <c r="E40" s="932"/>
      <c r="F40" s="932"/>
      <c r="G40" s="932"/>
      <c r="H40" s="932"/>
      <c r="I40" s="932"/>
      <c r="J40" s="932"/>
      <c r="K40" s="932"/>
      <c r="L40" s="932"/>
    </row>
    <row r="41" spans="2:12">
      <c r="B41" s="535">
        <f>B33</f>
        <v>2021</v>
      </c>
      <c r="C41" s="531">
        <f>SUM(D41:L41)</f>
        <v>0</v>
      </c>
      <c r="D41" s="532"/>
      <c r="E41" s="532"/>
      <c r="F41" s="532"/>
      <c r="G41" s="532"/>
      <c r="H41" s="532"/>
      <c r="I41" s="532"/>
      <c r="J41" s="532"/>
      <c r="K41" s="532"/>
      <c r="L41" s="532"/>
    </row>
    <row r="42" spans="2:12">
      <c r="B42" s="535">
        <f>B41+1</f>
        <v>2022</v>
      </c>
      <c r="C42" s="531">
        <f t="shared" ref="C42:C45" si="17">SUM(D42:L42)</f>
        <v>0</v>
      </c>
      <c r="D42" s="532"/>
      <c r="E42" s="532"/>
      <c r="F42" s="532"/>
      <c r="G42" s="532"/>
      <c r="H42" s="532"/>
      <c r="I42" s="532"/>
      <c r="J42" s="532"/>
      <c r="K42" s="532"/>
      <c r="L42" s="532"/>
    </row>
    <row r="43" spans="2:12">
      <c r="B43" s="535">
        <f t="shared" ref="B43:B45" si="18">B42+1</f>
        <v>2023</v>
      </c>
      <c r="C43" s="531">
        <f t="shared" si="17"/>
        <v>0</v>
      </c>
      <c r="D43" s="532"/>
      <c r="E43" s="532"/>
      <c r="F43" s="532"/>
      <c r="G43" s="532"/>
      <c r="H43" s="532"/>
      <c r="I43" s="532"/>
      <c r="J43" s="532"/>
      <c r="K43" s="532"/>
      <c r="L43" s="532"/>
    </row>
    <row r="44" spans="2:12">
      <c r="B44" s="535">
        <f t="shared" si="18"/>
        <v>2024</v>
      </c>
      <c r="C44" s="531">
        <f t="shared" si="17"/>
        <v>0</v>
      </c>
      <c r="D44" s="532"/>
      <c r="E44" s="532"/>
      <c r="F44" s="532"/>
      <c r="G44" s="532"/>
      <c r="H44" s="532"/>
      <c r="I44" s="532"/>
      <c r="J44" s="532"/>
      <c r="K44" s="532"/>
      <c r="L44" s="532"/>
    </row>
    <row r="45" spans="2:12">
      <c r="B45" s="535">
        <f t="shared" si="18"/>
        <v>2025</v>
      </c>
      <c r="C45" s="531">
        <f t="shared" si="17"/>
        <v>0</v>
      </c>
      <c r="D45" s="532"/>
      <c r="E45" s="532"/>
      <c r="F45" s="532"/>
      <c r="G45" s="532"/>
      <c r="H45" s="532"/>
      <c r="I45" s="532"/>
      <c r="J45" s="532"/>
      <c r="K45" s="532"/>
      <c r="L45" s="532"/>
    </row>
    <row r="46" spans="2:12">
      <c r="B46" s="536" t="s">
        <v>52</v>
      </c>
      <c r="C46" s="531">
        <f>SUM(C41:C45)</f>
        <v>0</v>
      </c>
      <c r="D46" s="531">
        <f t="shared" ref="D46:L46" si="19">SUM(D41:D45)</f>
        <v>0</v>
      </c>
      <c r="E46" s="531">
        <f t="shared" si="19"/>
        <v>0</v>
      </c>
      <c r="F46" s="531">
        <f t="shared" si="19"/>
        <v>0</v>
      </c>
      <c r="G46" s="531">
        <f t="shared" si="19"/>
        <v>0</v>
      </c>
      <c r="H46" s="531">
        <f t="shared" si="19"/>
        <v>0</v>
      </c>
      <c r="I46" s="531">
        <f t="shared" si="19"/>
        <v>0</v>
      </c>
      <c r="J46" s="531">
        <f t="shared" si="19"/>
        <v>0</v>
      </c>
      <c r="K46" s="531">
        <f t="shared" si="19"/>
        <v>0</v>
      </c>
      <c r="L46" s="531">
        <f t="shared" si="19"/>
        <v>0</v>
      </c>
    </row>
    <row r="47" spans="2:12" ht="15" thickBot="1"/>
    <row r="48" spans="2:12" ht="15">
      <c r="B48" s="930" t="s">
        <v>397</v>
      </c>
      <c r="C48" s="931"/>
    </row>
    <row r="49" spans="2:3" ht="15">
      <c r="B49" s="541" t="s">
        <v>51</v>
      </c>
      <c r="C49" s="542" t="s">
        <v>398</v>
      </c>
    </row>
    <row r="50" spans="2:3">
      <c r="B50" s="530">
        <v>2022</v>
      </c>
      <c r="C50" s="729">
        <v>60000000</v>
      </c>
    </row>
    <row r="51" spans="2:3">
      <c r="B51" s="530">
        <f>B50+1</f>
        <v>2023</v>
      </c>
      <c r="C51" s="729">
        <v>120000000</v>
      </c>
    </row>
    <row r="52" spans="2:3">
      <c r="B52" s="530">
        <f t="shared" ref="B52:B59" si="20">B51+1</f>
        <v>2024</v>
      </c>
      <c r="C52" s="729">
        <v>144000000</v>
      </c>
    </row>
    <row r="53" spans="2:3">
      <c r="B53" s="530">
        <f t="shared" si="20"/>
        <v>2025</v>
      </c>
      <c r="C53" s="729">
        <v>144000000</v>
      </c>
    </row>
    <row r="54" spans="2:3">
      <c r="B54" s="530">
        <f t="shared" si="20"/>
        <v>2026</v>
      </c>
      <c r="C54" s="729">
        <v>132000000</v>
      </c>
    </row>
    <row r="55" spans="2:3">
      <c r="B55" s="530">
        <f t="shared" si="20"/>
        <v>2027</v>
      </c>
      <c r="C55" s="729">
        <v>60000000</v>
      </c>
    </row>
    <row r="56" spans="2:3">
      <c r="B56" s="530">
        <f t="shared" si="20"/>
        <v>2028</v>
      </c>
      <c r="C56" s="729">
        <v>0</v>
      </c>
    </row>
    <row r="57" spans="2:3">
      <c r="B57" s="537">
        <f t="shared" si="20"/>
        <v>2029</v>
      </c>
      <c r="C57" s="729">
        <v>-24000000</v>
      </c>
    </row>
    <row r="58" spans="2:3">
      <c r="B58" s="537">
        <f t="shared" si="20"/>
        <v>2030</v>
      </c>
      <c r="C58" s="729">
        <v>-24000000</v>
      </c>
    </row>
    <row r="59" spans="2:3" ht="15" thickBot="1">
      <c r="B59" s="538">
        <f t="shared" si="20"/>
        <v>2031</v>
      </c>
      <c r="C59" s="730">
        <v>-12000000</v>
      </c>
    </row>
  </sheetData>
  <mergeCells count="6">
    <mergeCell ref="B48:C48"/>
    <mergeCell ref="B7:L7"/>
    <mergeCell ref="B16:L16"/>
    <mergeCell ref="B24:L24"/>
    <mergeCell ref="B32:L32"/>
    <mergeCell ref="B40:L40"/>
  </mergeCells>
  <pageMargins left="0.7" right="0.7" top="0.78740157499999996" bottom="0.78740157499999996"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3"/>
    <pageSetUpPr fitToPage="1"/>
  </sheetPr>
  <dimension ref="A1:F13"/>
  <sheetViews>
    <sheetView showGridLines="0" zoomScale="85" zoomScaleNormal="90" workbookViewId="0">
      <selection activeCell="C5" sqref="C5"/>
    </sheetView>
  </sheetViews>
  <sheetFormatPr baseColWidth="10" defaultColWidth="11" defaultRowHeight="14.25"/>
  <cols>
    <col min="1" max="1" width="2.625" style="676" customWidth="1"/>
    <col min="2" max="2" width="30.625" style="676" customWidth="1"/>
    <col min="3" max="11" width="20.625" style="676" customWidth="1"/>
    <col min="12" max="13" width="15.625" style="676" customWidth="1"/>
    <col min="14" max="14" width="40.625" style="676" customWidth="1"/>
    <col min="15" max="15" width="20.625" style="676" customWidth="1"/>
    <col min="16" max="16384" width="11" style="676"/>
  </cols>
  <sheetData>
    <row r="1" spans="1:6" ht="15">
      <c r="B1" s="38"/>
    </row>
    <row r="2" spans="1:6" ht="15.75">
      <c r="B2" s="677" t="s">
        <v>581</v>
      </c>
      <c r="C2" s="677"/>
    </row>
    <row r="3" spans="1:6" ht="15.75">
      <c r="B3" s="677"/>
      <c r="C3" s="677"/>
    </row>
    <row r="4" spans="1:6" ht="30">
      <c r="B4" s="678" t="s">
        <v>283</v>
      </c>
      <c r="C4" s="679" t="s">
        <v>582</v>
      </c>
      <c r="D4" s="679" t="s">
        <v>783</v>
      </c>
    </row>
    <row r="5" spans="1:6" ht="20.100000000000001" customHeight="1">
      <c r="B5" s="680" t="s">
        <v>584</v>
      </c>
      <c r="C5" s="725">
        <v>0</v>
      </c>
      <c r="D5" s="726"/>
    </row>
    <row r="6" spans="1:6" ht="20.100000000000001" customHeight="1">
      <c r="B6" s="680"/>
      <c r="C6" s="727"/>
      <c r="D6" s="727"/>
    </row>
    <row r="7" spans="1:6" ht="20.100000000000001" customHeight="1">
      <c r="B7" s="680"/>
      <c r="C7" s="727"/>
      <c r="D7" s="727"/>
    </row>
    <row r="8" spans="1:6" ht="20.100000000000001" customHeight="1">
      <c r="B8" s="680"/>
      <c r="C8" s="727"/>
      <c r="D8" s="727"/>
    </row>
    <row r="9" spans="1:6" ht="20.100000000000001" customHeight="1">
      <c r="B9" s="680"/>
      <c r="C9" s="727"/>
      <c r="D9" s="727"/>
    </row>
    <row r="10" spans="1:6" ht="20.100000000000001" customHeight="1">
      <c r="B10" s="681"/>
      <c r="C10" s="728">
        <f>SUM(C5:C9)</f>
        <v>0</v>
      </c>
      <c r="D10" s="728">
        <f>SUM(D5:D9)</f>
        <v>0</v>
      </c>
    </row>
    <row r="12" spans="1:6" ht="15.75">
      <c r="B12" s="677"/>
      <c r="C12" s="677"/>
    </row>
    <row r="13" spans="1:6">
      <c r="A13" s="682"/>
      <c r="B13" s="682"/>
      <c r="C13" s="682"/>
      <c r="D13" s="682"/>
      <c r="E13" s="682"/>
      <c r="F13" s="682"/>
    </row>
  </sheetData>
  <pageMargins left="0.78740157499999996" right="0.78740157499999996" top="0.984251969" bottom="0.984251969" header="0.4921259845" footer="0.4921259845"/>
  <pageSetup paperSize="9" scale="67" fitToHeight="2" orientation="portrait" r:id="rId1"/>
  <headerFooter alignWithMargins="0">
    <oddFooter>&amp;R&amp;12Seite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_A">
    <tabColor indexed="43"/>
    <pageSetUpPr fitToPage="1"/>
  </sheetPr>
  <dimension ref="A1:H17"/>
  <sheetViews>
    <sheetView showGridLines="0" tabSelected="1" zoomScale="85" zoomScaleNormal="85" zoomScaleSheetLayoutView="90" workbookViewId="0"/>
  </sheetViews>
  <sheetFormatPr baseColWidth="10" defaultColWidth="11" defaultRowHeight="14.25"/>
  <cols>
    <col min="1" max="1" width="2.75" style="3" customWidth="1"/>
    <col min="2" max="2" width="45.25" style="3" customWidth="1"/>
    <col min="3" max="3" width="38.5" style="9" customWidth="1"/>
    <col min="4" max="16384" width="11" style="3"/>
  </cols>
  <sheetData>
    <row r="1" spans="1:8" ht="15">
      <c r="A1" s="933" t="s">
        <v>808</v>
      </c>
      <c r="B1" s="934"/>
      <c r="C1" s="86"/>
    </row>
    <row r="2" spans="1:8" ht="39.950000000000003" customHeight="1">
      <c r="A2" s="87" t="s">
        <v>282</v>
      </c>
      <c r="B2" s="109"/>
      <c r="C2" s="109"/>
    </row>
    <row r="3" spans="1:8" ht="18">
      <c r="A3" s="88"/>
      <c r="B3" s="5"/>
      <c r="C3" s="6"/>
    </row>
    <row r="4" spans="1:8" ht="15.75">
      <c r="A4" s="88"/>
      <c r="B4" s="45" t="s">
        <v>281</v>
      </c>
      <c r="C4" s="4"/>
    </row>
    <row r="5" spans="1:8" ht="15.75">
      <c r="A5" s="88"/>
      <c r="B5" s="1"/>
      <c r="C5" s="1"/>
    </row>
    <row r="6" spans="1:8" ht="30" customHeight="1">
      <c r="A6" s="88"/>
      <c r="B6" s="2" t="s">
        <v>44</v>
      </c>
      <c r="C6" s="48"/>
    </row>
    <row r="7" spans="1:8" ht="15.75">
      <c r="A7" s="88"/>
      <c r="B7" s="1"/>
      <c r="C7" s="4"/>
    </row>
    <row r="8" spans="1:8" ht="30" customHeight="1">
      <c r="A8" s="88"/>
      <c r="B8" s="10" t="s">
        <v>280</v>
      </c>
      <c r="C8" s="52"/>
      <c r="H8" s="347"/>
    </row>
    <row r="9" spans="1:8" ht="15">
      <c r="A9" s="88"/>
      <c r="B9" s="8"/>
      <c r="C9" s="7"/>
      <c r="H9" s="347"/>
    </row>
    <row r="10" spans="1:8" ht="30" customHeight="1">
      <c r="A10" s="88"/>
      <c r="B10" s="10" t="s">
        <v>64</v>
      </c>
      <c r="C10" s="458" t="str">
        <f>IF($C$8="50Hertz Transmission GmbH",10000450,
IF($C$8="Amprion GmbH",10000772,
IF($C$8="TenneT TSO GmbH",10000260,
IF($C$8="TransnetBW GmbH",10000502," "))))</f>
        <v xml:space="preserve"> </v>
      </c>
      <c r="H10" s="347"/>
    </row>
    <row r="11" spans="1:8" ht="30" customHeight="1">
      <c r="A11" s="88"/>
      <c r="B11" s="10" t="s">
        <v>7</v>
      </c>
      <c r="C11" s="47">
        <v>1</v>
      </c>
      <c r="H11" s="347"/>
    </row>
    <row r="12" spans="1:8" ht="30" customHeight="1">
      <c r="A12" s="88"/>
      <c r="B12" s="27" t="s">
        <v>33</v>
      </c>
      <c r="C12" s="465" t="s">
        <v>804</v>
      </c>
    </row>
    <row r="13" spans="1:8" ht="30" customHeight="1">
      <c r="A13" s="88"/>
      <c r="B13" s="10" t="s">
        <v>413</v>
      </c>
      <c r="C13" s="47"/>
    </row>
    <row r="14" spans="1:8" ht="30" customHeight="1">
      <c r="A14" s="88"/>
      <c r="B14" s="27" t="s">
        <v>34</v>
      </c>
      <c r="C14" s="47">
        <v>2027</v>
      </c>
    </row>
    <row r="15" spans="1:8" ht="15">
      <c r="A15" s="88"/>
      <c r="B15" s="32"/>
      <c r="C15" s="33"/>
    </row>
    <row r="16" spans="1:8" ht="30" customHeight="1">
      <c r="A16" s="88"/>
      <c r="B16" s="27" t="s">
        <v>35</v>
      </c>
      <c r="C16" s="47" t="s">
        <v>45</v>
      </c>
    </row>
    <row r="17" spans="1:3" ht="15">
      <c r="A17" s="88"/>
      <c r="B17" s="35" t="str">
        <f>IF(C16="ja","Bitte denken Sie daran, dass Tabellenblatt 'D. Netzübergänge' ebenfalls auszufüllen!","")</f>
        <v/>
      </c>
      <c r="C17" s="227"/>
    </row>
  </sheetData>
  <protectedRanges>
    <protectedRange sqref="C6 C11:C12 C14:C17 C8" name="Bereich1"/>
    <protectedRange sqref="C10" name="Bereich1_1"/>
    <protectedRange sqref="C13" name="Bereich1_2"/>
  </protectedRanges>
  <phoneticPr fontId="0" type="noConversion"/>
  <dataValidations count="4">
    <dataValidation allowBlank="1" showInputMessage="1" showErrorMessage="1" errorTitle="Unzulässige Netznummer" error="Bitte geben Sie Ihre zugewiesene Netznummer an!" sqref="C17" xr:uid="{00000000-0002-0000-0200-000000000000}"/>
    <dataValidation type="whole" allowBlank="1" showInputMessage="1" showErrorMessage="1" errorTitle="Unzulässige Netznummer" error="Bitte geben Sie Ihre zugewiesene Netznummer an!" sqref="C11" xr:uid="{00000000-0002-0000-0200-000001000000}">
      <formula1>1</formula1>
      <formula2>100</formula2>
    </dataValidation>
    <dataValidation type="list" allowBlank="1" showInputMessage="1" showErrorMessage="1" sqref="C16" xr:uid="{00000000-0002-0000-0200-000002000000}">
      <formula1>"bitte wählen,ja,nein"</formula1>
    </dataValidation>
    <dataValidation type="list" allowBlank="1" showInputMessage="1" showErrorMessage="1" sqref="C8" xr:uid="{00000000-0002-0000-0200-000003000000}">
      <formula1>"50Hertz Transmission GmbH,Amprion GmbH,TenneT TSO GmbH,TransnetBW GmbH"</formula1>
    </dataValidation>
  </dataValidations>
  <pageMargins left="0.78740157480314965" right="0.78740157480314965" top="0.78740157480314965" bottom="0.78740157480314965" header="0.51181102362204722" footer="0.51181102362204722"/>
  <pageSetup paperSize="9" scale="70" orientation="portrait" r:id="rId1"/>
  <headerFooter alignWithMargins="0">
    <oddFooter>&amp;C &amp;R&amp;12Seite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nlage8_Zusammenfassung">
    <tabColor rgb="FFFFFF99"/>
    <pageSetUpPr fitToPage="1"/>
  </sheetPr>
  <dimension ref="B1:N15"/>
  <sheetViews>
    <sheetView showGridLines="0" zoomScaleNormal="100" workbookViewId="0"/>
  </sheetViews>
  <sheetFormatPr baseColWidth="10" defaultRowHeight="12.75"/>
  <cols>
    <col min="1" max="1" width="2.625" style="228" customWidth="1"/>
    <col min="2" max="2" width="12.625" style="228" customWidth="1"/>
    <col min="3" max="13" width="17.625" style="228" customWidth="1"/>
    <col min="14" max="14" width="15.625" style="228" customWidth="1"/>
    <col min="15" max="202" width="11" style="228"/>
    <col min="203" max="203" width="4.125" style="228" customWidth="1"/>
    <col min="204" max="204" width="11.75" style="228" customWidth="1"/>
    <col min="205" max="206" width="18.125" style="228" customWidth="1"/>
    <col min="207" max="207" width="4.125" style="228" customWidth="1"/>
    <col min="208" max="208" width="14.625" style="228" customWidth="1"/>
    <col min="209" max="217" width="18.125" style="228" customWidth="1"/>
    <col min="218" max="218" width="12.25" style="228" customWidth="1"/>
    <col min="219" max="220" width="13.375" style="228" customWidth="1"/>
    <col min="221" max="458" width="11" style="228"/>
    <col min="459" max="459" width="4.125" style="228" customWidth="1"/>
    <col min="460" max="460" width="11.75" style="228" customWidth="1"/>
    <col min="461" max="462" width="18.125" style="228" customWidth="1"/>
    <col min="463" max="463" width="4.125" style="228" customWidth="1"/>
    <col min="464" max="464" width="14.625" style="228" customWidth="1"/>
    <col min="465" max="473" width="18.125" style="228" customWidth="1"/>
    <col min="474" max="474" width="12.25" style="228" customWidth="1"/>
    <col min="475" max="476" width="13.375" style="228" customWidth="1"/>
    <col min="477" max="714" width="11" style="228"/>
    <col min="715" max="715" width="4.125" style="228" customWidth="1"/>
    <col min="716" max="716" width="11.75" style="228" customWidth="1"/>
    <col min="717" max="718" width="18.125" style="228" customWidth="1"/>
    <col min="719" max="719" width="4.125" style="228" customWidth="1"/>
    <col min="720" max="720" width="14.625" style="228" customWidth="1"/>
    <col min="721" max="729" width="18.125" style="228" customWidth="1"/>
    <col min="730" max="730" width="12.25" style="228" customWidth="1"/>
    <col min="731" max="732" width="13.375" style="228" customWidth="1"/>
    <col min="733" max="970" width="11" style="228"/>
    <col min="971" max="971" width="4.125" style="228" customWidth="1"/>
    <col min="972" max="972" width="11.75" style="228" customWidth="1"/>
    <col min="973" max="974" width="18.125" style="228" customWidth="1"/>
    <col min="975" max="975" width="4.125" style="228" customWidth="1"/>
    <col min="976" max="976" width="14.625" style="228" customWidth="1"/>
    <col min="977" max="985" width="18.125" style="228" customWidth="1"/>
    <col min="986" max="986" width="12.25" style="228" customWidth="1"/>
    <col min="987" max="988" width="13.375" style="228" customWidth="1"/>
    <col min="989" max="1226" width="11" style="228"/>
    <col min="1227" max="1227" width="4.125" style="228" customWidth="1"/>
    <col min="1228" max="1228" width="11.75" style="228" customWidth="1"/>
    <col min="1229" max="1230" width="18.125" style="228" customWidth="1"/>
    <col min="1231" max="1231" width="4.125" style="228" customWidth="1"/>
    <col min="1232" max="1232" width="14.625" style="228" customWidth="1"/>
    <col min="1233" max="1241" width="18.125" style="228" customWidth="1"/>
    <col min="1242" max="1242" width="12.25" style="228" customWidth="1"/>
    <col min="1243" max="1244" width="13.375" style="228" customWidth="1"/>
    <col min="1245" max="1482" width="11" style="228"/>
    <col min="1483" max="1483" width="4.125" style="228" customWidth="1"/>
    <col min="1484" max="1484" width="11.75" style="228" customWidth="1"/>
    <col min="1485" max="1486" width="18.125" style="228" customWidth="1"/>
    <col min="1487" max="1487" width="4.125" style="228" customWidth="1"/>
    <col min="1488" max="1488" width="14.625" style="228" customWidth="1"/>
    <col min="1489" max="1497" width="18.125" style="228" customWidth="1"/>
    <col min="1498" max="1498" width="12.25" style="228" customWidth="1"/>
    <col min="1499" max="1500" width="13.375" style="228" customWidth="1"/>
    <col min="1501" max="1738" width="11" style="228"/>
    <col min="1739" max="1739" width="4.125" style="228" customWidth="1"/>
    <col min="1740" max="1740" width="11.75" style="228" customWidth="1"/>
    <col min="1741" max="1742" width="18.125" style="228" customWidth="1"/>
    <col min="1743" max="1743" width="4.125" style="228" customWidth="1"/>
    <col min="1744" max="1744" width="14.625" style="228" customWidth="1"/>
    <col min="1745" max="1753" width="18.125" style="228" customWidth="1"/>
    <col min="1754" max="1754" width="12.25" style="228" customWidth="1"/>
    <col min="1755" max="1756" width="13.375" style="228" customWidth="1"/>
    <col min="1757" max="1994" width="11" style="228"/>
    <col min="1995" max="1995" width="4.125" style="228" customWidth="1"/>
    <col min="1996" max="1996" width="11.75" style="228" customWidth="1"/>
    <col min="1997" max="1998" width="18.125" style="228" customWidth="1"/>
    <col min="1999" max="1999" width="4.125" style="228" customWidth="1"/>
    <col min="2000" max="2000" width="14.625" style="228" customWidth="1"/>
    <col min="2001" max="2009" width="18.125" style="228" customWidth="1"/>
    <col min="2010" max="2010" width="12.25" style="228" customWidth="1"/>
    <col min="2011" max="2012" width="13.375" style="228" customWidth="1"/>
    <col min="2013" max="2250" width="11" style="228"/>
    <col min="2251" max="2251" width="4.125" style="228" customWidth="1"/>
    <col min="2252" max="2252" width="11.75" style="228" customWidth="1"/>
    <col min="2253" max="2254" width="18.125" style="228" customWidth="1"/>
    <col min="2255" max="2255" width="4.125" style="228" customWidth="1"/>
    <col min="2256" max="2256" width="14.625" style="228" customWidth="1"/>
    <col min="2257" max="2265" width="18.125" style="228" customWidth="1"/>
    <col min="2266" max="2266" width="12.25" style="228" customWidth="1"/>
    <col min="2267" max="2268" width="13.375" style="228" customWidth="1"/>
    <col min="2269" max="2506" width="11" style="228"/>
    <col min="2507" max="2507" width="4.125" style="228" customWidth="1"/>
    <col min="2508" max="2508" width="11.75" style="228" customWidth="1"/>
    <col min="2509" max="2510" width="18.125" style="228" customWidth="1"/>
    <col min="2511" max="2511" width="4.125" style="228" customWidth="1"/>
    <col min="2512" max="2512" width="14.625" style="228" customWidth="1"/>
    <col min="2513" max="2521" width="18.125" style="228" customWidth="1"/>
    <col min="2522" max="2522" width="12.25" style="228" customWidth="1"/>
    <col min="2523" max="2524" width="13.375" style="228" customWidth="1"/>
    <col min="2525" max="2762" width="11" style="228"/>
    <col min="2763" max="2763" width="4.125" style="228" customWidth="1"/>
    <col min="2764" max="2764" width="11.75" style="228" customWidth="1"/>
    <col min="2765" max="2766" width="18.125" style="228" customWidth="1"/>
    <col min="2767" max="2767" width="4.125" style="228" customWidth="1"/>
    <col min="2768" max="2768" width="14.625" style="228" customWidth="1"/>
    <col min="2769" max="2777" width="18.125" style="228" customWidth="1"/>
    <col min="2778" max="2778" width="12.25" style="228" customWidth="1"/>
    <col min="2779" max="2780" width="13.375" style="228" customWidth="1"/>
    <col min="2781" max="3018" width="11" style="228"/>
    <col min="3019" max="3019" width="4.125" style="228" customWidth="1"/>
    <col min="3020" max="3020" width="11.75" style="228" customWidth="1"/>
    <col min="3021" max="3022" width="18.125" style="228" customWidth="1"/>
    <col min="3023" max="3023" width="4.125" style="228" customWidth="1"/>
    <col min="3024" max="3024" width="14.625" style="228" customWidth="1"/>
    <col min="3025" max="3033" width="18.125" style="228" customWidth="1"/>
    <col min="3034" max="3034" width="12.25" style="228" customWidth="1"/>
    <col min="3035" max="3036" width="13.375" style="228" customWidth="1"/>
    <col min="3037" max="3274" width="11" style="228"/>
    <col min="3275" max="3275" width="4.125" style="228" customWidth="1"/>
    <col min="3276" max="3276" width="11.75" style="228" customWidth="1"/>
    <col min="3277" max="3278" width="18.125" style="228" customWidth="1"/>
    <col min="3279" max="3279" width="4.125" style="228" customWidth="1"/>
    <col min="3280" max="3280" width="14.625" style="228" customWidth="1"/>
    <col min="3281" max="3289" width="18.125" style="228" customWidth="1"/>
    <col min="3290" max="3290" width="12.25" style="228" customWidth="1"/>
    <col min="3291" max="3292" width="13.375" style="228" customWidth="1"/>
    <col min="3293" max="3530" width="11" style="228"/>
    <col min="3531" max="3531" width="4.125" style="228" customWidth="1"/>
    <col min="3532" max="3532" width="11.75" style="228" customWidth="1"/>
    <col min="3533" max="3534" width="18.125" style="228" customWidth="1"/>
    <col min="3535" max="3535" width="4.125" style="228" customWidth="1"/>
    <col min="3536" max="3536" width="14.625" style="228" customWidth="1"/>
    <col min="3537" max="3545" width="18.125" style="228" customWidth="1"/>
    <col min="3546" max="3546" width="12.25" style="228" customWidth="1"/>
    <col min="3547" max="3548" width="13.375" style="228" customWidth="1"/>
    <col min="3549" max="3786" width="11" style="228"/>
    <col min="3787" max="3787" width="4.125" style="228" customWidth="1"/>
    <col min="3788" max="3788" width="11.75" style="228" customWidth="1"/>
    <col min="3789" max="3790" width="18.125" style="228" customWidth="1"/>
    <col min="3791" max="3791" width="4.125" style="228" customWidth="1"/>
    <col min="3792" max="3792" width="14.625" style="228" customWidth="1"/>
    <col min="3793" max="3801" width="18.125" style="228" customWidth="1"/>
    <col min="3802" max="3802" width="12.25" style="228" customWidth="1"/>
    <col min="3803" max="3804" width="13.375" style="228" customWidth="1"/>
    <col min="3805" max="4042" width="11" style="228"/>
    <col min="4043" max="4043" width="4.125" style="228" customWidth="1"/>
    <col min="4044" max="4044" width="11.75" style="228" customWidth="1"/>
    <col min="4045" max="4046" width="18.125" style="228" customWidth="1"/>
    <col min="4047" max="4047" width="4.125" style="228" customWidth="1"/>
    <col min="4048" max="4048" width="14.625" style="228" customWidth="1"/>
    <col min="4049" max="4057" width="18.125" style="228" customWidth="1"/>
    <col min="4058" max="4058" width="12.25" style="228" customWidth="1"/>
    <col min="4059" max="4060" width="13.375" style="228" customWidth="1"/>
    <col min="4061" max="4298" width="11" style="228"/>
    <col min="4299" max="4299" width="4.125" style="228" customWidth="1"/>
    <col min="4300" max="4300" width="11.75" style="228" customWidth="1"/>
    <col min="4301" max="4302" width="18.125" style="228" customWidth="1"/>
    <col min="4303" max="4303" width="4.125" style="228" customWidth="1"/>
    <col min="4304" max="4304" width="14.625" style="228" customWidth="1"/>
    <col min="4305" max="4313" width="18.125" style="228" customWidth="1"/>
    <col min="4314" max="4314" width="12.25" style="228" customWidth="1"/>
    <col min="4315" max="4316" width="13.375" style="228" customWidth="1"/>
    <col min="4317" max="4554" width="11" style="228"/>
    <col min="4555" max="4555" width="4.125" style="228" customWidth="1"/>
    <col min="4556" max="4556" width="11.75" style="228" customWidth="1"/>
    <col min="4557" max="4558" width="18.125" style="228" customWidth="1"/>
    <col min="4559" max="4559" width="4.125" style="228" customWidth="1"/>
    <col min="4560" max="4560" width="14.625" style="228" customWidth="1"/>
    <col min="4561" max="4569" width="18.125" style="228" customWidth="1"/>
    <col min="4570" max="4570" width="12.25" style="228" customWidth="1"/>
    <col min="4571" max="4572" width="13.375" style="228" customWidth="1"/>
    <col min="4573" max="4810" width="11" style="228"/>
    <col min="4811" max="4811" width="4.125" style="228" customWidth="1"/>
    <col min="4812" max="4812" width="11.75" style="228" customWidth="1"/>
    <col min="4813" max="4814" width="18.125" style="228" customWidth="1"/>
    <col min="4815" max="4815" width="4.125" style="228" customWidth="1"/>
    <col min="4816" max="4816" width="14.625" style="228" customWidth="1"/>
    <col min="4817" max="4825" width="18.125" style="228" customWidth="1"/>
    <col min="4826" max="4826" width="12.25" style="228" customWidth="1"/>
    <col min="4827" max="4828" width="13.375" style="228" customWidth="1"/>
    <col min="4829" max="5066" width="11" style="228"/>
    <col min="5067" max="5067" width="4.125" style="228" customWidth="1"/>
    <col min="5068" max="5068" width="11.75" style="228" customWidth="1"/>
    <col min="5069" max="5070" width="18.125" style="228" customWidth="1"/>
    <col min="5071" max="5071" width="4.125" style="228" customWidth="1"/>
    <col min="5072" max="5072" width="14.625" style="228" customWidth="1"/>
    <col min="5073" max="5081" width="18.125" style="228" customWidth="1"/>
    <col min="5082" max="5082" width="12.25" style="228" customWidth="1"/>
    <col min="5083" max="5084" width="13.375" style="228" customWidth="1"/>
    <col min="5085" max="5322" width="11" style="228"/>
    <col min="5323" max="5323" width="4.125" style="228" customWidth="1"/>
    <col min="5324" max="5324" width="11.75" style="228" customWidth="1"/>
    <col min="5325" max="5326" width="18.125" style="228" customWidth="1"/>
    <col min="5327" max="5327" width="4.125" style="228" customWidth="1"/>
    <col min="5328" max="5328" width="14.625" style="228" customWidth="1"/>
    <col min="5329" max="5337" width="18.125" style="228" customWidth="1"/>
    <col min="5338" max="5338" width="12.25" style="228" customWidth="1"/>
    <col min="5339" max="5340" width="13.375" style="228" customWidth="1"/>
    <col min="5341" max="5578" width="11" style="228"/>
    <col min="5579" max="5579" width="4.125" style="228" customWidth="1"/>
    <col min="5580" max="5580" width="11.75" style="228" customWidth="1"/>
    <col min="5581" max="5582" width="18.125" style="228" customWidth="1"/>
    <col min="5583" max="5583" width="4.125" style="228" customWidth="1"/>
    <col min="5584" max="5584" width="14.625" style="228" customWidth="1"/>
    <col min="5585" max="5593" width="18.125" style="228" customWidth="1"/>
    <col min="5594" max="5594" width="12.25" style="228" customWidth="1"/>
    <col min="5595" max="5596" width="13.375" style="228" customWidth="1"/>
    <col min="5597" max="5834" width="11" style="228"/>
    <col min="5835" max="5835" width="4.125" style="228" customWidth="1"/>
    <col min="5836" max="5836" width="11.75" style="228" customWidth="1"/>
    <col min="5837" max="5838" width="18.125" style="228" customWidth="1"/>
    <col min="5839" max="5839" width="4.125" style="228" customWidth="1"/>
    <col min="5840" max="5840" width="14.625" style="228" customWidth="1"/>
    <col min="5841" max="5849" width="18.125" style="228" customWidth="1"/>
    <col min="5850" max="5850" width="12.25" style="228" customWidth="1"/>
    <col min="5851" max="5852" width="13.375" style="228" customWidth="1"/>
    <col min="5853" max="6090" width="11" style="228"/>
    <col min="6091" max="6091" width="4.125" style="228" customWidth="1"/>
    <col min="6092" max="6092" width="11.75" style="228" customWidth="1"/>
    <col min="6093" max="6094" width="18.125" style="228" customWidth="1"/>
    <col min="6095" max="6095" width="4.125" style="228" customWidth="1"/>
    <col min="6096" max="6096" width="14.625" style="228" customWidth="1"/>
    <col min="6097" max="6105" width="18.125" style="228" customWidth="1"/>
    <col min="6106" max="6106" width="12.25" style="228" customWidth="1"/>
    <col min="6107" max="6108" width="13.375" style="228" customWidth="1"/>
    <col min="6109" max="6346" width="11" style="228"/>
    <col min="6347" max="6347" width="4.125" style="228" customWidth="1"/>
    <col min="6348" max="6348" width="11.75" style="228" customWidth="1"/>
    <col min="6349" max="6350" width="18.125" style="228" customWidth="1"/>
    <col min="6351" max="6351" width="4.125" style="228" customWidth="1"/>
    <col min="6352" max="6352" width="14.625" style="228" customWidth="1"/>
    <col min="6353" max="6361" width="18.125" style="228" customWidth="1"/>
    <col min="6362" max="6362" width="12.25" style="228" customWidth="1"/>
    <col min="6363" max="6364" width="13.375" style="228" customWidth="1"/>
    <col min="6365" max="6602" width="11" style="228"/>
    <col min="6603" max="6603" width="4.125" style="228" customWidth="1"/>
    <col min="6604" max="6604" width="11.75" style="228" customWidth="1"/>
    <col min="6605" max="6606" width="18.125" style="228" customWidth="1"/>
    <col min="6607" max="6607" width="4.125" style="228" customWidth="1"/>
    <col min="6608" max="6608" width="14.625" style="228" customWidth="1"/>
    <col min="6609" max="6617" width="18.125" style="228" customWidth="1"/>
    <col min="6618" max="6618" width="12.25" style="228" customWidth="1"/>
    <col min="6619" max="6620" width="13.375" style="228" customWidth="1"/>
    <col min="6621" max="6858" width="11" style="228"/>
    <col min="6859" max="6859" width="4.125" style="228" customWidth="1"/>
    <col min="6860" max="6860" width="11.75" style="228" customWidth="1"/>
    <col min="6861" max="6862" width="18.125" style="228" customWidth="1"/>
    <col min="6863" max="6863" width="4.125" style="228" customWidth="1"/>
    <col min="6864" max="6864" width="14.625" style="228" customWidth="1"/>
    <col min="6865" max="6873" width="18.125" style="228" customWidth="1"/>
    <col min="6874" max="6874" width="12.25" style="228" customWidth="1"/>
    <col min="6875" max="6876" width="13.375" style="228" customWidth="1"/>
    <col min="6877" max="7114" width="11" style="228"/>
    <col min="7115" max="7115" width="4.125" style="228" customWidth="1"/>
    <col min="7116" max="7116" width="11.75" style="228" customWidth="1"/>
    <col min="7117" max="7118" width="18.125" style="228" customWidth="1"/>
    <col min="7119" max="7119" width="4.125" style="228" customWidth="1"/>
    <col min="7120" max="7120" width="14.625" style="228" customWidth="1"/>
    <col min="7121" max="7129" width="18.125" style="228" customWidth="1"/>
    <col min="7130" max="7130" width="12.25" style="228" customWidth="1"/>
    <col min="7131" max="7132" width="13.375" style="228" customWidth="1"/>
    <col min="7133" max="7370" width="11" style="228"/>
    <col min="7371" max="7371" width="4.125" style="228" customWidth="1"/>
    <col min="7372" max="7372" width="11.75" style="228" customWidth="1"/>
    <col min="7373" max="7374" width="18.125" style="228" customWidth="1"/>
    <col min="7375" max="7375" width="4.125" style="228" customWidth="1"/>
    <col min="7376" max="7376" width="14.625" style="228" customWidth="1"/>
    <col min="7377" max="7385" width="18.125" style="228" customWidth="1"/>
    <col min="7386" max="7386" width="12.25" style="228" customWidth="1"/>
    <col min="7387" max="7388" width="13.375" style="228" customWidth="1"/>
    <col min="7389" max="7626" width="11" style="228"/>
    <col min="7627" max="7627" width="4.125" style="228" customWidth="1"/>
    <col min="7628" max="7628" width="11.75" style="228" customWidth="1"/>
    <col min="7629" max="7630" width="18.125" style="228" customWidth="1"/>
    <col min="7631" max="7631" width="4.125" style="228" customWidth="1"/>
    <col min="7632" max="7632" width="14.625" style="228" customWidth="1"/>
    <col min="7633" max="7641" width="18.125" style="228" customWidth="1"/>
    <col min="7642" max="7642" width="12.25" style="228" customWidth="1"/>
    <col min="7643" max="7644" width="13.375" style="228" customWidth="1"/>
    <col min="7645" max="7882" width="11" style="228"/>
    <col min="7883" max="7883" width="4.125" style="228" customWidth="1"/>
    <col min="7884" max="7884" width="11.75" style="228" customWidth="1"/>
    <col min="7885" max="7886" width="18.125" style="228" customWidth="1"/>
    <col min="7887" max="7887" width="4.125" style="228" customWidth="1"/>
    <col min="7888" max="7888" width="14.625" style="228" customWidth="1"/>
    <col min="7889" max="7897" width="18.125" style="228" customWidth="1"/>
    <col min="7898" max="7898" width="12.25" style="228" customWidth="1"/>
    <col min="7899" max="7900" width="13.375" style="228" customWidth="1"/>
    <col min="7901" max="8138" width="11" style="228"/>
    <col min="8139" max="8139" width="4.125" style="228" customWidth="1"/>
    <col min="8140" max="8140" width="11.75" style="228" customWidth="1"/>
    <col min="8141" max="8142" width="18.125" style="228" customWidth="1"/>
    <col min="8143" max="8143" width="4.125" style="228" customWidth="1"/>
    <col min="8144" max="8144" width="14.625" style="228" customWidth="1"/>
    <col min="8145" max="8153" width="18.125" style="228" customWidth="1"/>
    <col min="8154" max="8154" width="12.25" style="228" customWidth="1"/>
    <col min="8155" max="8156" width="13.375" style="228" customWidth="1"/>
    <col min="8157" max="8394" width="11" style="228"/>
    <col min="8395" max="8395" width="4.125" style="228" customWidth="1"/>
    <col min="8396" max="8396" width="11.75" style="228" customWidth="1"/>
    <col min="8397" max="8398" width="18.125" style="228" customWidth="1"/>
    <col min="8399" max="8399" width="4.125" style="228" customWidth="1"/>
    <col min="8400" max="8400" width="14.625" style="228" customWidth="1"/>
    <col min="8401" max="8409" width="18.125" style="228" customWidth="1"/>
    <col min="8410" max="8410" width="12.25" style="228" customWidth="1"/>
    <col min="8411" max="8412" width="13.375" style="228" customWidth="1"/>
    <col min="8413" max="8650" width="11" style="228"/>
    <col min="8651" max="8651" width="4.125" style="228" customWidth="1"/>
    <col min="8652" max="8652" width="11.75" style="228" customWidth="1"/>
    <col min="8653" max="8654" width="18.125" style="228" customWidth="1"/>
    <col min="8655" max="8655" width="4.125" style="228" customWidth="1"/>
    <col min="8656" max="8656" width="14.625" style="228" customWidth="1"/>
    <col min="8657" max="8665" width="18.125" style="228" customWidth="1"/>
    <col min="8666" max="8666" width="12.25" style="228" customWidth="1"/>
    <col min="8667" max="8668" width="13.375" style="228" customWidth="1"/>
    <col min="8669" max="8906" width="11" style="228"/>
    <col min="8907" max="8907" width="4.125" style="228" customWidth="1"/>
    <col min="8908" max="8908" width="11.75" style="228" customWidth="1"/>
    <col min="8909" max="8910" width="18.125" style="228" customWidth="1"/>
    <col min="8911" max="8911" width="4.125" style="228" customWidth="1"/>
    <col min="8912" max="8912" width="14.625" style="228" customWidth="1"/>
    <col min="8913" max="8921" width="18.125" style="228" customWidth="1"/>
    <col min="8922" max="8922" width="12.25" style="228" customWidth="1"/>
    <col min="8923" max="8924" width="13.375" style="228" customWidth="1"/>
    <col min="8925" max="9162" width="11" style="228"/>
    <col min="9163" max="9163" width="4.125" style="228" customWidth="1"/>
    <col min="9164" max="9164" width="11.75" style="228" customWidth="1"/>
    <col min="9165" max="9166" width="18.125" style="228" customWidth="1"/>
    <col min="9167" max="9167" width="4.125" style="228" customWidth="1"/>
    <col min="9168" max="9168" width="14.625" style="228" customWidth="1"/>
    <col min="9169" max="9177" width="18.125" style="228" customWidth="1"/>
    <col min="9178" max="9178" width="12.25" style="228" customWidth="1"/>
    <col min="9179" max="9180" width="13.375" style="228" customWidth="1"/>
    <col min="9181" max="9418" width="11" style="228"/>
    <col min="9419" max="9419" width="4.125" style="228" customWidth="1"/>
    <col min="9420" max="9420" width="11.75" style="228" customWidth="1"/>
    <col min="9421" max="9422" width="18.125" style="228" customWidth="1"/>
    <col min="9423" max="9423" width="4.125" style="228" customWidth="1"/>
    <col min="9424" max="9424" width="14.625" style="228" customWidth="1"/>
    <col min="9425" max="9433" width="18.125" style="228" customWidth="1"/>
    <col min="9434" max="9434" width="12.25" style="228" customWidth="1"/>
    <col min="9435" max="9436" width="13.375" style="228" customWidth="1"/>
    <col min="9437" max="9674" width="11" style="228"/>
    <col min="9675" max="9675" width="4.125" style="228" customWidth="1"/>
    <col min="9676" max="9676" width="11.75" style="228" customWidth="1"/>
    <col min="9677" max="9678" width="18.125" style="228" customWidth="1"/>
    <col min="9679" max="9679" width="4.125" style="228" customWidth="1"/>
    <col min="9680" max="9680" width="14.625" style="228" customWidth="1"/>
    <col min="9681" max="9689" width="18.125" style="228" customWidth="1"/>
    <col min="9690" max="9690" width="12.25" style="228" customWidth="1"/>
    <col min="9691" max="9692" width="13.375" style="228" customWidth="1"/>
    <col min="9693" max="9930" width="11" style="228"/>
    <col min="9931" max="9931" width="4.125" style="228" customWidth="1"/>
    <col min="9932" max="9932" width="11.75" style="228" customWidth="1"/>
    <col min="9933" max="9934" width="18.125" style="228" customWidth="1"/>
    <col min="9935" max="9935" width="4.125" style="228" customWidth="1"/>
    <col min="9936" max="9936" width="14.625" style="228" customWidth="1"/>
    <col min="9937" max="9945" width="18.125" style="228" customWidth="1"/>
    <col min="9946" max="9946" width="12.25" style="228" customWidth="1"/>
    <col min="9947" max="9948" width="13.375" style="228" customWidth="1"/>
    <col min="9949" max="10186" width="11" style="228"/>
    <col min="10187" max="10187" width="4.125" style="228" customWidth="1"/>
    <col min="10188" max="10188" width="11.75" style="228" customWidth="1"/>
    <col min="10189" max="10190" width="18.125" style="228" customWidth="1"/>
    <col min="10191" max="10191" width="4.125" style="228" customWidth="1"/>
    <col min="10192" max="10192" width="14.625" style="228" customWidth="1"/>
    <col min="10193" max="10201" width="18.125" style="228" customWidth="1"/>
    <col min="10202" max="10202" width="12.25" style="228" customWidth="1"/>
    <col min="10203" max="10204" width="13.375" style="228" customWidth="1"/>
    <col min="10205" max="10442" width="11" style="228"/>
    <col min="10443" max="10443" width="4.125" style="228" customWidth="1"/>
    <col min="10444" max="10444" width="11.75" style="228" customWidth="1"/>
    <col min="10445" max="10446" width="18.125" style="228" customWidth="1"/>
    <col min="10447" max="10447" width="4.125" style="228" customWidth="1"/>
    <col min="10448" max="10448" width="14.625" style="228" customWidth="1"/>
    <col min="10449" max="10457" width="18.125" style="228" customWidth="1"/>
    <col min="10458" max="10458" width="12.25" style="228" customWidth="1"/>
    <col min="10459" max="10460" width="13.375" style="228" customWidth="1"/>
    <col min="10461" max="10698" width="11" style="228"/>
    <col min="10699" max="10699" width="4.125" style="228" customWidth="1"/>
    <col min="10700" max="10700" width="11.75" style="228" customWidth="1"/>
    <col min="10701" max="10702" width="18.125" style="228" customWidth="1"/>
    <col min="10703" max="10703" width="4.125" style="228" customWidth="1"/>
    <col min="10704" max="10704" width="14.625" style="228" customWidth="1"/>
    <col min="10705" max="10713" width="18.125" style="228" customWidth="1"/>
    <col min="10714" max="10714" width="12.25" style="228" customWidth="1"/>
    <col min="10715" max="10716" width="13.375" style="228" customWidth="1"/>
    <col min="10717" max="10954" width="11" style="228"/>
    <col min="10955" max="10955" width="4.125" style="228" customWidth="1"/>
    <col min="10956" max="10956" width="11.75" style="228" customWidth="1"/>
    <col min="10957" max="10958" width="18.125" style="228" customWidth="1"/>
    <col min="10959" max="10959" width="4.125" style="228" customWidth="1"/>
    <col min="10960" max="10960" width="14.625" style="228" customWidth="1"/>
    <col min="10961" max="10969" width="18.125" style="228" customWidth="1"/>
    <col min="10970" max="10970" width="12.25" style="228" customWidth="1"/>
    <col min="10971" max="10972" width="13.375" style="228" customWidth="1"/>
    <col min="10973" max="11210" width="11" style="228"/>
    <col min="11211" max="11211" width="4.125" style="228" customWidth="1"/>
    <col min="11212" max="11212" width="11.75" style="228" customWidth="1"/>
    <col min="11213" max="11214" width="18.125" style="228" customWidth="1"/>
    <col min="11215" max="11215" width="4.125" style="228" customWidth="1"/>
    <col min="11216" max="11216" width="14.625" style="228" customWidth="1"/>
    <col min="11217" max="11225" width="18.125" style="228" customWidth="1"/>
    <col min="11226" max="11226" width="12.25" style="228" customWidth="1"/>
    <col min="11227" max="11228" width="13.375" style="228" customWidth="1"/>
    <col min="11229" max="11466" width="11" style="228"/>
    <col min="11467" max="11467" width="4.125" style="228" customWidth="1"/>
    <col min="11468" max="11468" width="11.75" style="228" customWidth="1"/>
    <col min="11469" max="11470" width="18.125" style="228" customWidth="1"/>
    <col min="11471" max="11471" width="4.125" style="228" customWidth="1"/>
    <col min="11472" max="11472" width="14.625" style="228" customWidth="1"/>
    <col min="11473" max="11481" width="18.125" style="228" customWidth="1"/>
    <col min="11482" max="11482" width="12.25" style="228" customWidth="1"/>
    <col min="11483" max="11484" width="13.375" style="228" customWidth="1"/>
    <col min="11485" max="11722" width="11" style="228"/>
    <col min="11723" max="11723" width="4.125" style="228" customWidth="1"/>
    <col min="11724" max="11724" width="11.75" style="228" customWidth="1"/>
    <col min="11725" max="11726" width="18.125" style="228" customWidth="1"/>
    <col min="11727" max="11727" width="4.125" style="228" customWidth="1"/>
    <col min="11728" max="11728" width="14.625" style="228" customWidth="1"/>
    <col min="11729" max="11737" width="18.125" style="228" customWidth="1"/>
    <col min="11738" max="11738" width="12.25" style="228" customWidth="1"/>
    <col min="11739" max="11740" width="13.375" style="228" customWidth="1"/>
    <col min="11741" max="11978" width="11" style="228"/>
    <col min="11979" max="11979" width="4.125" style="228" customWidth="1"/>
    <col min="11980" max="11980" width="11.75" style="228" customWidth="1"/>
    <col min="11981" max="11982" width="18.125" style="228" customWidth="1"/>
    <col min="11983" max="11983" width="4.125" style="228" customWidth="1"/>
    <col min="11984" max="11984" width="14.625" style="228" customWidth="1"/>
    <col min="11985" max="11993" width="18.125" style="228" customWidth="1"/>
    <col min="11994" max="11994" width="12.25" style="228" customWidth="1"/>
    <col min="11995" max="11996" width="13.375" style="228" customWidth="1"/>
    <col min="11997" max="12234" width="11" style="228"/>
    <col min="12235" max="12235" width="4.125" style="228" customWidth="1"/>
    <col min="12236" max="12236" width="11.75" style="228" customWidth="1"/>
    <col min="12237" max="12238" width="18.125" style="228" customWidth="1"/>
    <col min="12239" max="12239" width="4.125" style="228" customWidth="1"/>
    <col min="12240" max="12240" width="14.625" style="228" customWidth="1"/>
    <col min="12241" max="12249" width="18.125" style="228" customWidth="1"/>
    <col min="12250" max="12250" width="12.25" style="228" customWidth="1"/>
    <col min="12251" max="12252" width="13.375" style="228" customWidth="1"/>
    <col min="12253" max="12490" width="11" style="228"/>
    <col min="12491" max="12491" width="4.125" style="228" customWidth="1"/>
    <col min="12492" max="12492" width="11.75" style="228" customWidth="1"/>
    <col min="12493" max="12494" width="18.125" style="228" customWidth="1"/>
    <col min="12495" max="12495" width="4.125" style="228" customWidth="1"/>
    <col min="12496" max="12496" width="14.625" style="228" customWidth="1"/>
    <col min="12497" max="12505" width="18.125" style="228" customWidth="1"/>
    <col min="12506" max="12506" width="12.25" style="228" customWidth="1"/>
    <col min="12507" max="12508" width="13.375" style="228" customWidth="1"/>
    <col min="12509" max="12746" width="11" style="228"/>
    <col min="12747" max="12747" width="4.125" style="228" customWidth="1"/>
    <col min="12748" max="12748" width="11.75" style="228" customWidth="1"/>
    <col min="12749" max="12750" width="18.125" style="228" customWidth="1"/>
    <col min="12751" max="12751" width="4.125" style="228" customWidth="1"/>
    <col min="12752" max="12752" width="14.625" style="228" customWidth="1"/>
    <col min="12753" max="12761" width="18.125" style="228" customWidth="1"/>
    <col min="12762" max="12762" width="12.25" style="228" customWidth="1"/>
    <col min="12763" max="12764" width="13.375" style="228" customWidth="1"/>
    <col min="12765" max="13002" width="11" style="228"/>
    <col min="13003" max="13003" width="4.125" style="228" customWidth="1"/>
    <col min="13004" max="13004" width="11.75" style="228" customWidth="1"/>
    <col min="13005" max="13006" width="18.125" style="228" customWidth="1"/>
    <col min="13007" max="13007" width="4.125" style="228" customWidth="1"/>
    <col min="13008" max="13008" width="14.625" style="228" customWidth="1"/>
    <col min="13009" max="13017" width="18.125" style="228" customWidth="1"/>
    <col min="13018" max="13018" width="12.25" style="228" customWidth="1"/>
    <col min="13019" max="13020" width="13.375" style="228" customWidth="1"/>
    <col min="13021" max="13258" width="11" style="228"/>
    <col min="13259" max="13259" width="4.125" style="228" customWidth="1"/>
    <col min="13260" max="13260" width="11.75" style="228" customWidth="1"/>
    <col min="13261" max="13262" width="18.125" style="228" customWidth="1"/>
    <col min="13263" max="13263" width="4.125" style="228" customWidth="1"/>
    <col min="13264" max="13264" width="14.625" style="228" customWidth="1"/>
    <col min="13265" max="13273" width="18.125" style="228" customWidth="1"/>
    <col min="13274" max="13274" width="12.25" style="228" customWidth="1"/>
    <col min="13275" max="13276" width="13.375" style="228" customWidth="1"/>
    <col min="13277" max="13514" width="11" style="228"/>
    <col min="13515" max="13515" width="4.125" style="228" customWidth="1"/>
    <col min="13516" max="13516" width="11.75" style="228" customWidth="1"/>
    <col min="13517" max="13518" width="18.125" style="228" customWidth="1"/>
    <col min="13519" max="13519" width="4.125" style="228" customWidth="1"/>
    <col min="13520" max="13520" width="14.625" style="228" customWidth="1"/>
    <col min="13521" max="13529" width="18.125" style="228" customWidth="1"/>
    <col min="13530" max="13530" width="12.25" style="228" customWidth="1"/>
    <col min="13531" max="13532" width="13.375" style="228" customWidth="1"/>
    <col min="13533" max="13770" width="11" style="228"/>
    <col min="13771" max="13771" width="4.125" style="228" customWidth="1"/>
    <col min="13772" max="13772" width="11.75" style="228" customWidth="1"/>
    <col min="13773" max="13774" width="18.125" style="228" customWidth="1"/>
    <col min="13775" max="13775" width="4.125" style="228" customWidth="1"/>
    <col min="13776" max="13776" width="14.625" style="228" customWidth="1"/>
    <col min="13777" max="13785" width="18.125" style="228" customWidth="1"/>
    <col min="13786" max="13786" width="12.25" style="228" customWidth="1"/>
    <col min="13787" max="13788" width="13.375" style="228" customWidth="1"/>
    <col min="13789" max="14026" width="11" style="228"/>
    <col min="14027" max="14027" width="4.125" style="228" customWidth="1"/>
    <col min="14028" max="14028" width="11.75" style="228" customWidth="1"/>
    <col min="14029" max="14030" width="18.125" style="228" customWidth="1"/>
    <col min="14031" max="14031" width="4.125" style="228" customWidth="1"/>
    <col min="14032" max="14032" width="14.625" style="228" customWidth="1"/>
    <col min="14033" max="14041" width="18.125" style="228" customWidth="1"/>
    <col min="14042" max="14042" width="12.25" style="228" customWidth="1"/>
    <col min="14043" max="14044" width="13.375" style="228" customWidth="1"/>
    <col min="14045" max="14282" width="11" style="228"/>
    <col min="14283" max="14283" width="4.125" style="228" customWidth="1"/>
    <col min="14284" max="14284" width="11.75" style="228" customWidth="1"/>
    <col min="14285" max="14286" width="18.125" style="228" customWidth="1"/>
    <col min="14287" max="14287" width="4.125" style="228" customWidth="1"/>
    <col min="14288" max="14288" width="14.625" style="228" customWidth="1"/>
    <col min="14289" max="14297" width="18.125" style="228" customWidth="1"/>
    <col min="14298" max="14298" width="12.25" style="228" customWidth="1"/>
    <col min="14299" max="14300" width="13.375" style="228" customWidth="1"/>
    <col min="14301" max="14538" width="11" style="228"/>
    <col min="14539" max="14539" width="4.125" style="228" customWidth="1"/>
    <col min="14540" max="14540" width="11.75" style="228" customWidth="1"/>
    <col min="14541" max="14542" width="18.125" style="228" customWidth="1"/>
    <col min="14543" max="14543" width="4.125" style="228" customWidth="1"/>
    <col min="14544" max="14544" width="14.625" style="228" customWidth="1"/>
    <col min="14545" max="14553" width="18.125" style="228" customWidth="1"/>
    <col min="14554" max="14554" width="12.25" style="228" customWidth="1"/>
    <col min="14555" max="14556" width="13.375" style="228" customWidth="1"/>
    <col min="14557" max="14794" width="11" style="228"/>
    <col min="14795" max="14795" width="4.125" style="228" customWidth="1"/>
    <col min="14796" max="14796" width="11.75" style="228" customWidth="1"/>
    <col min="14797" max="14798" width="18.125" style="228" customWidth="1"/>
    <col min="14799" max="14799" width="4.125" style="228" customWidth="1"/>
    <col min="14800" max="14800" width="14.625" style="228" customWidth="1"/>
    <col min="14801" max="14809" width="18.125" style="228" customWidth="1"/>
    <col min="14810" max="14810" width="12.25" style="228" customWidth="1"/>
    <col min="14811" max="14812" width="13.375" style="228" customWidth="1"/>
    <col min="14813" max="15050" width="11" style="228"/>
    <col min="15051" max="15051" width="4.125" style="228" customWidth="1"/>
    <col min="15052" max="15052" width="11.75" style="228" customWidth="1"/>
    <col min="15053" max="15054" width="18.125" style="228" customWidth="1"/>
    <col min="15055" max="15055" width="4.125" style="228" customWidth="1"/>
    <col min="15056" max="15056" width="14.625" style="228" customWidth="1"/>
    <col min="15057" max="15065" width="18.125" style="228" customWidth="1"/>
    <col min="15066" max="15066" width="12.25" style="228" customWidth="1"/>
    <col min="15067" max="15068" width="13.375" style="228" customWidth="1"/>
    <col min="15069" max="15306" width="11" style="228"/>
    <col min="15307" max="15307" width="4.125" style="228" customWidth="1"/>
    <col min="15308" max="15308" width="11.75" style="228" customWidth="1"/>
    <col min="15309" max="15310" width="18.125" style="228" customWidth="1"/>
    <col min="15311" max="15311" width="4.125" style="228" customWidth="1"/>
    <col min="15312" max="15312" width="14.625" style="228" customWidth="1"/>
    <col min="15313" max="15321" width="18.125" style="228" customWidth="1"/>
    <col min="15322" max="15322" width="12.25" style="228" customWidth="1"/>
    <col min="15323" max="15324" width="13.375" style="228" customWidth="1"/>
    <col min="15325" max="15562" width="11" style="228"/>
    <col min="15563" max="15563" width="4.125" style="228" customWidth="1"/>
    <col min="15564" max="15564" width="11.75" style="228" customWidth="1"/>
    <col min="15565" max="15566" width="18.125" style="228" customWidth="1"/>
    <col min="15567" max="15567" width="4.125" style="228" customWidth="1"/>
    <col min="15568" max="15568" width="14.625" style="228" customWidth="1"/>
    <col min="15569" max="15577" width="18.125" style="228" customWidth="1"/>
    <col min="15578" max="15578" width="12.25" style="228" customWidth="1"/>
    <col min="15579" max="15580" width="13.375" style="228" customWidth="1"/>
    <col min="15581" max="15818" width="11" style="228"/>
    <col min="15819" max="15819" width="4.125" style="228" customWidth="1"/>
    <col min="15820" max="15820" width="11.75" style="228" customWidth="1"/>
    <col min="15821" max="15822" width="18.125" style="228" customWidth="1"/>
    <col min="15823" max="15823" width="4.125" style="228" customWidth="1"/>
    <col min="15824" max="15824" width="14.625" style="228" customWidth="1"/>
    <col min="15825" max="15833" width="18.125" style="228" customWidth="1"/>
    <col min="15834" max="15834" width="12.25" style="228" customWidth="1"/>
    <col min="15835" max="15836" width="13.375" style="228" customWidth="1"/>
    <col min="15837" max="16074" width="11" style="228"/>
    <col min="16075" max="16075" width="4.125" style="228" customWidth="1"/>
    <col min="16076" max="16076" width="11.75" style="228" customWidth="1"/>
    <col min="16077" max="16078" width="18.125" style="228" customWidth="1"/>
    <col min="16079" max="16079" width="4.125" style="228" customWidth="1"/>
    <col min="16080" max="16080" width="14.625" style="228" customWidth="1"/>
    <col min="16081" max="16089" width="18.125" style="228" customWidth="1"/>
    <col min="16090" max="16090" width="12.25" style="228" customWidth="1"/>
    <col min="16091" max="16092" width="13.375" style="228" customWidth="1"/>
    <col min="16093" max="16384" width="11" style="228"/>
  </cols>
  <sheetData>
    <row r="1" spans="2:14" ht="21.75" customHeight="1"/>
    <row r="2" spans="2:14" ht="31.5" customHeight="1">
      <c r="B2" s="126" t="s">
        <v>146</v>
      </c>
      <c r="C2" s="229"/>
      <c r="D2" s="230"/>
      <c r="E2" s="231"/>
      <c r="F2" s="126" t="s">
        <v>147</v>
      </c>
      <c r="G2" s="128"/>
      <c r="H2" s="232"/>
      <c r="I2" s="233"/>
      <c r="J2" s="233"/>
      <c r="K2" s="233"/>
      <c r="L2" s="233"/>
      <c r="M2" s="233"/>
    </row>
    <row r="3" spans="2:14" ht="54.75" customHeight="1">
      <c r="B3" s="234" t="s">
        <v>148</v>
      </c>
      <c r="C3" s="235">
        <f>'A. Allgemeine Informationen'!$C$8</f>
        <v>0</v>
      </c>
      <c r="D3" s="236"/>
      <c r="E3" s="237"/>
      <c r="F3" s="131" t="s">
        <v>51</v>
      </c>
      <c r="G3" s="367" t="s">
        <v>290</v>
      </c>
      <c r="H3" s="368" t="s">
        <v>291</v>
      </c>
      <c r="I3" s="233"/>
      <c r="J3" s="233"/>
      <c r="K3" s="233"/>
      <c r="L3" s="233"/>
      <c r="M3" s="233"/>
      <c r="N3" s="238"/>
    </row>
    <row r="4" spans="2:14" ht="15.75" customHeight="1">
      <c r="B4" s="239" t="s">
        <v>149</v>
      </c>
      <c r="C4" s="235" t="str">
        <f>'A. Allgemeine Informationen'!$C$10</f>
        <v xml:space="preserve"> </v>
      </c>
      <c r="D4" s="240"/>
      <c r="E4" s="241"/>
      <c r="F4" s="242">
        <v>2023</v>
      </c>
      <c r="G4" s="243">
        <v>103.1</v>
      </c>
      <c r="H4" s="244"/>
      <c r="I4" s="233"/>
      <c r="J4" s="233"/>
      <c r="K4" s="233"/>
      <c r="L4" s="233"/>
      <c r="M4" s="233"/>
      <c r="N4" s="238"/>
    </row>
    <row r="5" spans="2:14" ht="15.75" customHeight="1">
      <c r="B5" s="239" t="s">
        <v>150</v>
      </c>
      <c r="C5" s="235">
        <f>'A. Allgemeine Informationen'!$C$11</f>
        <v>1</v>
      </c>
      <c r="D5" s="236"/>
      <c r="E5" s="241"/>
      <c r="F5" s="242">
        <v>2024</v>
      </c>
      <c r="G5" s="243">
        <v>110.2</v>
      </c>
      <c r="H5" s="246">
        <v>8.6E-3</v>
      </c>
      <c r="I5" s="233"/>
      <c r="J5" s="233"/>
      <c r="K5" s="233"/>
      <c r="L5" s="233"/>
      <c r="M5" s="233"/>
      <c r="N5" s="238"/>
    </row>
    <row r="6" spans="2:14" ht="15.75" customHeight="1">
      <c r="B6" s="239" t="s">
        <v>33</v>
      </c>
      <c r="C6" s="235" t="str">
        <f>'A. Allgemeine Informationen'!$C$12</f>
        <v>Regelverfahren ÜNB</v>
      </c>
      <c r="D6" s="245"/>
      <c r="E6" s="241"/>
      <c r="F6" s="242">
        <v>2025</v>
      </c>
      <c r="G6" s="243">
        <v>116.7</v>
      </c>
      <c r="H6" s="246">
        <f>(1+$H$5)^2-1</f>
        <v>1.7273959999999811E-2</v>
      </c>
      <c r="I6" s="233"/>
      <c r="J6" s="233"/>
      <c r="K6" s="233"/>
      <c r="L6" s="233"/>
      <c r="M6" s="233"/>
      <c r="N6" s="238"/>
    </row>
    <row r="7" spans="2:14" ht="15.75" customHeight="1">
      <c r="B7" s="239" t="s">
        <v>180</v>
      </c>
      <c r="C7" s="247">
        <f>'C. Erlösobergrenze'!$F$5</f>
        <v>0</v>
      </c>
      <c r="D7" s="236"/>
      <c r="E7" s="241"/>
      <c r="F7" s="242">
        <v>2026</v>
      </c>
      <c r="G7" s="243">
        <v>119.3</v>
      </c>
      <c r="H7" s="246">
        <f>(1+$H$5)^3-1</f>
        <v>2.60225160559997E-2</v>
      </c>
      <c r="I7" s="233"/>
      <c r="J7" s="233"/>
      <c r="K7" s="233"/>
      <c r="L7" s="233"/>
      <c r="M7" s="233"/>
      <c r="N7" s="238"/>
    </row>
    <row r="8" spans="2:14" ht="15.75" customHeight="1">
      <c r="B8" s="239" t="s">
        <v>181</v>
      </c>
      <c r="C8" s="235">
        <v>2021</v>
      </c>
      <c r="D8" s="236"/>
      <c r="E8" s="241"/>
      <c r="F8" s="242">
        <v>2027</v>
      </c>
      <c r="G8" s="243">
        <v>121.9</v>
      </c>
      <c r="H8" s="246">
        <f>(1+$H$5)^4-1</f>
        <v>3.4846309694081201E-2</v>
      </c>
      <c r="I8" s="233"/>
      <c r="J8" s="233"/>
      <c r="K8" s="233"/>
      <c r="L8" s="233"/>
      <c r="M8" s="233"/>
      <c r="N8" s="238"/>
    </row>
    <row r="9" spans="2:14" ht="15.75" customHeight="1">
      <c r="B9" s="248"/>
      <c r="C9" s="248"/>
      <c r="D9" s="249"/>
      <c r="E9" s="238"/>
      <c r="F9" s="242">
        <v>2028</v>
      </c>
      <c r="G9" s="243">
        <f t="shared" ref="G9" si="0">ROUND(G8^2/G7,1)</f>
        <v>124.6</v>
      </c>
      <c r="H9" s="246">
        <f>(1+$H$5)^5-1</f>
        <v>4.3745987957450216E-2</v>
      </c>
      <c r="I9" s="233"/>
      <c r="J9" s="233"/>
      <c r="K9" s="233"/>
      <c r="L9" s="233"/>
      <c r="M9" s="233"/>
      <c r="N9" s="238"/>
    </row>
    <row r="10" spans="2:14" ht="15.75" customHeight="1">
      <c r="B10" s="248"/>
      <c r="C10" s="248"/>
      <c r="D10" s="248"/>
      <c r="E10" s="238"/>
      <c r="F10" s="250"/>
      <c r="G10" s="249"/>
      <c r="H10" s="249"/>
      <c r="I10" s="249"/>
      <c r="J10" s="249"/>
      <c r="K10" s="249"/>
      <c r="L10" s="249"/>
      <c r="M10" s="249"/>
      <c r="N10" s="249"/>
    </row>
    <row r="11" spans="2:14" ht="15.75" customHeight="1">
      <c r="B11" s="251"/>
      <c r="C11" s="251"/>
      <c r="D11" s="238"/>
      <c r="E11" s="238"/>
      <c r="F11" s="238"/>
      <c r="G11" s="238"/>
      <c r="H11" s="238"/>
      <c r="I11" s="238"/>
      <c r="J11" s="238"/>
      <c r="K11" s="238"/>
      <c r="L11" s="238"/>
      <c r="M11" s="238"/>
      <c r="N11" s="238"/>
    </row>
    <row r="12" spans="2:14" ht="31.5" customHeight="1">
      <c r="B12" s="126" t="s">
        <v>97</v>
      </c>
      <c r="C12" s="127"/>
      <c r="D12" s="128"/>
      <c r="E12" s="128"/>
      <c r="F12" s="129"/>
      <c r="G12" s="127"/>
      <c r="H12" s="127"/>
      <c r="I12" s="127"/>
      <c r="J12" s="127"/>
      <c r="K12" s="127"/>
      <c r="L12" s="127"/>
      <c r="M12" s="127"/>
      <c r="N12" s="127"/>
    </row>
    <row r="13" spans="2:14" ht="110.25" customHeight="1">
      <c r="B13" s="131" t="s">
        <v>51</v>
      </c>
      <c r="C13" s="131" t="s">
        <v>151</v>
      </c>
      <c r="D13" s="131" t="s">
        <v>152</v>
      </c>
      <c r="E13" s="131" t="s">
        <v>153</v>
      </c>
      <c r="F13" s="131" t="s">
        <v>90</v>
      </c>
      <c r="G13" s="131" t="s">
        <v>154</v>
      </c>
      <c r="H13" s="131" t="s">
        <v>155</v>
      </c>
      <c r="I13" s="131" t="s">
        <v>543</v>
      </c>
      <c r="J13" s="131" t="s">
        <v>766</v>
      </c>
      <c r="K13" s="131" t="s">
        <v>156</v>
      </c>
      <c r="L13" s="131" t="s">
        <v>157</v>
      </c>
      <c r="M13" s="131" t="s">
        <v>591</v>
      </c>
      <c r="N13" s="131" t="s">
        <v>5</v>
      </c>
    </row>
    <row r="14" spans="2:14" ht="20.100000000000001" customHeight="1">
      <c r="B14" s="130"/>
      <c r="C14" s="130" t="s">
        <v>9</v>
      </c>
      <c r="D14" s="130" t="s">
        <v>10</v>
      </c>
      <c r="E14" s="132" t="s">
        <v>209</v>
      </c>
      <c r="F14" s="132" t="s">
        <v>208</v>
      </c>
      <c r="G14" s="130" t="s">
        <v>101</v>
      </c>
      <c r="H14" s="132" t="s">
        <v>11</v>
      </c>
      <c r="I14" s="132" t="s">
        <v>556</v>
      </c>
      <c r="J14" s="132" t="s">
        <v>542</v>
      </c>
      <c r="K14" s="132" t="s">
        <v>100</v>
      </c>
      <c r="L14" s="132" t="s">
        <v>12</v>
      </c>
      <c r="M14" s="132" t="s">
        <v>590</v>
      </c>
      <c r="N14" s="132" t="s">
        <v>13</v>
      </c>
    </row>
    <row r="15" spans="2:14" ht="20.100000000000001" customHeight="1">
      <c r="B15" s="123">
        <f>'A. Allgemeine Informationen'!$C$14</f>
        <v>2027</v>
      </c>
      <c r="C15" s="124">
        <f>SUM(D15:N15)</f>
        <v>0</v>
      </c>
      <c r="D15" s="124">
        <f>'C. Erlösobergrenze'!$I$14</f>
        <v>0</v>
      </c>
      <c r="E15" s="125">
        <f>'C. Erlösobergrenze'!$I$47</f>
        <v>0</v>
      </c>
      <c r="F15" s="124">
        <f>'C. Erlösobergrenze'!I54</f>
        <v>0</v>
      </c>
      <c r="G15" s="124">
        <f>(E15+F15)*(VLOOKUP($B$15,$F$5:$G$9,2,FALSE)/$G$4-1)</f>
        <v>0</v>
      </c>
      <c r="H15" s="124">
        <f>(E15+F15)*(-VLOOKUP($B$15,$F$5:$H$9,3,FALSE))</f>
        <v>0</v>
      </c>
      <c r="I15" s="124">
        <f>'C. Erlösobergrenze'!$I$59</f>
        <v>0</v>
      </c>
      <c r="J15" s="124">
        <f>'C. Erlösobergrenze'!$I$64</f>
        <v>0</v>
      </c>
      <c r="K15" s="124">
        <f>SUM('C. Erlösobergrenze'!$I$66:$I$71)</f>
        <v>0</v>
      </c>
      <c r="L15" s="124">
        <f>'C. Erlösobergrenze'!$I$73</f>
        <v>0</v>
      </c>
      <c r="M15" s="124">
        <f>'C. Erlösobergrenze'!I61-'C. Erlösobergrenze'!I62</f>
        <v>0</v>
      </c>
      <c r="N15" s="124">
        <f>'C. Erlösobergrenze'!$I$75</f>
        <v>0</v>
      </c>
    </row>
  </sheetData>
  <pageMargins left="0.78740157480314965" right="0.78740157480314965" top="0.98425196850393704" bottom="0.98425196850393704" header="0.51181102362204722" footer="0.51181102362204722"/>
  <pageSetup paperSize="9" scale="47" orientation="landscape" verticalDpi="4" r:id="rId1"/>
  <headerFooter alignWithMargins="0">
    <oddHeader>&amp;LAnlage 1_1: Erlösobergrenzen 3. Regulierungsperiode (2019 - 2023)&amp;C0&amp;RAZ: BK8-17/0-11</oddHeader>
    <oddFooter>&amp;RSeite &amp;P von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_C">
    <tabColor indexed="43"/>
    <pageSetUpPr fitToPage="1"/>
  </sheetPr>
  <dimension ref="A1:K83"/>
  <sheetViews>
    <sheetView showGridLines="0" zoomScaleNormal="100" zoomScaleSheetLayoutView="80" workbookViewId="0">
      <pane xSplit="3" topLeftCell="D1" activePane="topRight" state="frozen"/>
      <selection pane="topRight" activeCell="D1" sqref="D1"/>
    </sheetView>
  </sheetViews>
  <sheetFormatPr baseColWidth="10" defaultColWidth="10" defaultRowHeight="12.75"/>
  <cols>
    <col min="1" max="1" width="2.625" style="25" customWidth="1"/>
    <col min="2" max="2" width="15.625" style="25" customWidth="1"/>
    <col min="3" max="3" width="60.625" style="25" customWidth="1"/>
    <col min="4" max="4" width="11.625" style="25" customWidth="1"/>
    <col min="5" max="5" width="3.625" style="25" customWidth="1"/>
    <col min="6" max="7" width="17.625" style="25" customWidth="1"/>
    <col min="8" max="8" width="3.625" style="25" customWidth="1"/>
    <col min="9" max="10" width="17.625" style="25" customWidth="1"/>
    <col min="11" max="11" width="30.625" style="25" customWidth="1"/>
    <col min="12" max="16384" width="10" style="25"/>
  </cols>
  <sheetData>
    <row r="1" spans="1:11" s="23" customFormat="1" ht="15.75">
      <c r="A1" s="192"/>
      <c r="B1" s="192"/>
      <c r="C1" s="122" t="str">
        <f>"Meldung für das Jahr "&amp;'A. Allgemeine Informationen'!$C$14</f>
        <v>Meldung für das Jahr 2027</v>
      </c>
      <c r="J1" s="24"/>
    </row>
    <row r="2" spans="1:11" s="23" customFormat="1">
      <c r="A2" s="24"/>
      <c r="B2" s="24"/>
      <c r="D2" s="24"/>
      <c r="E2" s="24"/>
      <c r="F2" s="24"/>
      <c r="G2" s="24"/>
      <c r="H2" s="24"/>
      <c r="I2" s="24"/>
      <c r="J2" s="24"/>
    </row>
    <row r="3" spans="1:11" ht="25.5" customHeight="1">
      <c r="B3" s="148"/>
      <c r="C3" s="133" t="s">
        <v>164</v>
      </c>
      <c r="D3" s="195"/>
      <c r="E3" s="137"/>
      <c r="F3" s="191" t="str">
        <f>'B. Übersicht EOG'!C6</f>
        <v>Regelverfahren ÜNB</v>
      </c>
      <c r="G3" s="194"/>
      <c r="H3" s="162"/>
      <c r="I3" s="162"/>
      <c r="J3" s="162"/>
    </row>
    <row r="4" spans="1:11" ht="25.5" customHeight="1">
      <c r="B4" s="148"/>
      <c r="C4" s="133" t="s">
        <v>4</v>
      </c>
      <c r="D4" s="195"/>
      <c r="E4" s="137"/>
      <c r="F4" s="207">
        <v>2021</v>
      </c>
      <c r="G4" s="206"/>
      <c r="H4" s="162"/>
      <c r="I4" s="162"/>
      <c r="J4" s="162"/>
    </row>
    <row r="5" spans="1:11" ht="25.5" customHeight="1">
      <c r="B5" s="148"/>
      <c r="C5" s="133" t="s">
        <v>159</v>
      </c>
      <c r="D5" s="193"/>
      <c r="E5" s="196"/>
      <c r="F5" s="492"/>
      <c r="G5" s="162"/>
      <c r="H5" s="162"/>
      <c r="I5" s="162"/>
      <c r="J5" s="162"/>
    </row>
    <row r="6" spans="1:11" ht="25.5" customHeight="1">
      <c r="B6" s="148"/>
      <c r="C6" s="133" t="s">
        <v>99</v>
      </c>
      <c r="D6" s="159" t="s">
        <v>174</v>
      </c>
      <c r="E6" s="160"/>
      <c r="F6" s="161"/>
      <c r="G6" s="162"/>
      <c r="H6" s="162"/>
      <c r="I6" s="162"/>
      <c r="J6" s="162"/>
    </row>
    <row r="8" spans="1:11">
      <c r="A8" s="26"/>
      <c r="B8" s="164"/>
      <c r="C8" s="26"/>
      <c r="D8" s="26"/>
      <c r="E8" s="26"/>
      <c r="F8" s="26"/>
      <c r="G8" s="26"/>
      <c r="H8" s="164"/>
      <c r="I8" s="26"/>
      <c r="J8" s="26"/>
    </row>
    <row r="9" spans="1:11" ht="36" customHeight="1">
      <c r="B9" s="376" t="s">
        <v>96</v>
      </c>
      <c r="C9" s="823" t="s">
        <v>97</v>
      </c>
      <c r="D9" s="824"/>
      <c r="E9" s="157"/>
      <c r="F9" s="373" t="s">
        <v>98</v>
      </c>
      <c r="G9" s="374"/>
      <c r="H9" s="160"/>
      <c r="I9" s="375">
        <f>'A. Allgemeine Informationen'!$C$14</f>
        <v>2027</v>
      </c>
      <c r="J9" s="374"/>
    </row>
    <row r="11" spans="1:11">
      <c r="B11" s="148"/>
      <c r="C11" s="197"/>
      <c r="D11" s="197"/>
      <c r="E11" s="198"/>
      <c r="F11" s="162"/>
      <c r="G11" s="162"/>
      <c r="H11" s="162"/>
      <c r="I11" s="162"/>
      <c r="J11" s="162"/>
    </row>
    <row r="12" spans="1:11" ht="25.5" customHeight="1">
      <c r="B12" s="134" t="s">
        <v>67</v>
      </c>
      <c r="C12" s="135" t="s">
        <v>26</v>
      </c>
      <c r="D12" s="136" t="s">
        <v>165</v>
      </c>
      <c r="E12" s="199"/>
      <c r="F12" s="165"/>
      <c r="G12" s="162"/>
      <c r="H12" s="162"/>
      <c r="I12" s="665">
        <f>I14+(I47+I54)*(I56-I57)+I59+(I61-I62)+I64+SUM(I66:I71)+I73+I75</f>
        <v>0</v>
      </c>
      <c r="J12" s="162"/>
    </row>
    <row r="13" spans="1:11" ht="19.5" customHeight="1">
      <c r="B13" s="137"/>
      <c r="C13" s="138"/>
      <c r="D13" s="139"/>
      <c r="E13" s="152"/>
      <c r="F13" s="166" t="s">
        <v>30</v>
      </c>
      <c r="G13" s="167" t="s">
        <v>31</v>
      </c>
      <c r="H13" s="168"/>
      <c r="I13" s="166" t="s">
        <v>30</v>
      </c>
      <c r="J13" s="167" t="s">
        <v>31</v>
      </c>
    </row>
    <row r="14" spans="1:11" ht="25.5" customHeight="1">
      <c r="B14" s="140" t="s">
        <v>68</v>
      </c>
      <c r="C14" s="141" t="s">
        <v>69</v>
      </c>
      <c r="D14" s="142" t="s">
        <v>166</v>
      </c>
      <c r="E14" s="200"/>
      <c r="F14" s="170">
        <f>F15-G15</f>
        <v>0</v>
      </c>
      <c r="G14" s="171"/>
      <c r="H14" s="163"/>
      <c r="I14" s="170">
        <f>$F$14+(I15-J15-$F$15+$G$15)</f>
        <v>0</v>
      </c>
      <c r="J14" s="171"/>
    </row>
    <row r="15" spans="1:11" ht="25.5" customHeight="1">
      <c r="B15" s="143"/>
      <c r="C15" s="141" t="s">
        <v>70</v>
      </c>
      <c r="D15" s="145"/>
      <c r="E15" s="201"/>
      <c r="F15" s="170">
        <f>SUM(F16:F42)</f>
        <v>0</v>
      </c>
      <c r="G15" s="170">
        <f>SUM(G16:G42)</f>
        <v>0</v>
      </c>
      <c r="H15" s="163"/>
      <c r="I15" s="170">
        <f>SUM(I16:I42)</f>
        <v>0</v>
      </c>
      <c r="J15" s="170">
        <f t="shared" ref="J15" si="0">SUM(J16:J42)</f>
        <v>0</v>
      </c>
    </row>
    <row r="16" spans="1:11" ht="25.5" customHeight="1">
      <c r="B16" s="144" t="s">
        <v>71</v>
      </c>
      <c r="C16" s="141" t="s">
        <v>55</v>
      </c>
      <c r="D16" s="145"/>
      <c r="E16" s="201"/>
      <c r="F16" s="161"/>
      <c r="G16" s="161"/>
      <c r="H16" s="163"/>
      <c r="I16" s="187">
        <f>'Anlage 2-1'!$E$8</f>
        <v>0</v>
      </c>
      <c r="J16" s="187">
        <f>'Anlage 2-1'!$F$8</f>
        <v>0</v>
      </c>
      <c r="K16" s="211" t="s">
        <v>183</v>
      </c>
    </row>
    <row r="17" spans="2:11" ht="25.5" customHeight="1">
      <c r="B17" s="144" t="s">
        <v>72</v>
      </c>
      <c r="C17" s="141" t="s">
        <v>48</v>
      </c>
      <c r="D17" s="145"/>
      <c r="E17" s="201"/>
      <c r="F17" s="161"/>
      <c r="G17" s="172"/>
      <c r="H17" s="163"/>
      <c r="I17" s="161"/>
      <c r="J17" s="172"/>
    </row>
    <row r="18" spans="2:11" ht="25.5" customHeight="1">
      <c r="B18" s="144" t="s">
        <v>73</v>
      </c>
      <c r="C18" s="141" t="s">
        <v>136</v>
      </c>
      <c r="D18" s="145"/>
      <c r="E18" s="152"/>
      <c r="F18" s="161"/>
      <c r="G18" s="172"/>
      <c r="H18" s="163"/>
      <c r="I18" s="173"/>
      <c r="J18" s="172"/>
    </row>
    <row r="19" spans="2:11" ht="25.5" customHeight="1">
      <c r="B19" s="144" t="s">
        <v>74</v>
      </c>
      <c r="C19" s="141" t="s">
        <v>144</v>
      </c>
      <c r="D19" s="145"/>
      <c r="E19" s="201"/>
      <c r="F19" s="161"/>
      <c r="G19" s="172"/>
      <c r="H19" s="163"/>
      <c r="I19" s="187">
        <f>'Anlage 2-6'!$D$4</f>
        <v>0</v>
      </c>
      <c r="J19" s="172"/>
      <c r="K19" s="211" t="s">
        <v>184</v>
      </c>
    </row>
    <row r="20" spans="2:11" ht="25.5" customHeight="1">
      <c r="B20" s="144" t="s">
        <v>75</v>
      </c>
      <c r="C20" s="141" t="s">
        <v>137</v>
      </c>
      <c r="D20" s="145"/>
      <c r="E20" s="152"/>
      <c r="F20" s="662">
        <v>0</v>
      </c>
      <c r="G20" s="172"/>
      <c r="H20" s="163"/>
      <c r="I20" s="662">
        <v>0</v>
      </c>
      <c r="J20" s="172"/>
    </row>
    <row r="21" spans="2:11" ht="38.25">
      <c r="B21" s="144" t="s">
        <v>76</v>
      </c>
      <c r="C21" s="141" t="s">
        <v>425</v>
      </c>
      <c r="D21" s="145"/>
      <c r="E21" s="201"/>
      <c r="F21" s="161"/>
      <c r="G21" s="172"/>
      <c r="H21" s="163"/>
      <c r="I21" s="161"/>
      <c r="J21" s="172"/>
    </row>
    <row r="22" spans="2:11" ht="25.5" customHeight="1">
      <c r="B22" s="146" t="s">
        <v>414</v>
      </c>
      <c r="C22" s="141" t="s">
        <v>417</v>
      </c>
      <c r="D22" s="145"/>
      <c r="E22" s="201"/>
      <c r="F22" s="161"/>
      <c r="G22" s="172"/>
      <c r="H22" s="163"/>
      <c r="I22" s="161"/>
      <c r="J22" s="172"/>
      <c r="K22" s="211"/>
    </row>
    <row r="23" spans="2:11" ht="25.5" customHeight="1">
      <c r="B23" s="146" t="s">
        <v>77</v>
      </c>
      <c r="C23" s="141" t="s">
        <v>426</v>
      </c>
      <c r="D23" s="145"/>
      <c r="E23" s="201"/>
      <c r="F23" s="161"/>
      <c r="G23" s="172"/>
      <c r="H23" s="163"/>
      <c r="I23" s="187">
        <f>'Anlage 2-9'!$E$8</f>
        <v>0</v>
      </c>
      <c r="J23" s="172"/>
      <c r="K23" s="211" t="s">
        <v>185</v>
      </c>
    </row>
    <row r="24" spans="2:11" ht="25.5" customHeight="1">
      <c r="B24" s="146" t="s">
        <v>78</v>
      </c>
      <c r="C24" s="141" t="s">
        <v>49</v>
      </c>
      <c r="D24" s="145"/>
      <c r="E24" s="201"/>
      <c r="F24" s="161"/>
      <c r="G24" s="172"/>
      <c r="H24" s="163"/>
      <c r="I24" s="187">
        <f>'Anlage 2-10'!$E$4</f>
        <v>0</v>
      </c>
      <c r="J24" s="172"/>
      <c r="K24" s="211" t="s">
        <v>186</v>
      </c>
    </row>
    <row r="25" spans="2:11" ht="25.5" customHeight="1">
      <c r="B25" s="144" t="s">
        <v>79</v>
      </c>
      <c r="C25" s="141" t="s">
        <v>429</v>
      </c>
      <c r="D25" s="145"/>
      <c r="E25" s="201"/>
      <c r="F25" s="161"/>
      <c r="G25" s="172"/>
      <c r="H25" s="163"/>
      <c r="I25" s="187">
        <f>'Anlage 2-11'!$E$4</f>
        <v>0</v>
      </c>
      <c r="J25" s="172"/>
      <c r="K25" s="211" t="s">
        <v>187</v>
      </c>
    </row>
    <row r="26" spans="2:11" ht="25.5" customHeight="1">
      <c r="B26" s="146" t="s">
        <v>196</v>
      </c>
      <c r="C26" s="141" t="s">
        <v>197</v>
      </c>
      <c r="D26" s="304"/>
      <c r="E26" s="305"/>
      <c r="F26" s="546"/>
      <c r="G26" s="172"/>
      <c r="H26" s="163"/>
      <c r="I26" s="161"/>
      <c r="J26" s="172"/>
      <c r="K26" s="211"/>
    </row>
    <row r="27" spans="2:11" ht="25.5" customHeight="1">
      <c r="B27" s="146" t="s">
        <v>29</v>
      </c>
      <c r="C27" s="141" t="s">
        <v>66</v>
      </c>
      <c r="D27" s="145"/>
      <c r="E27" s="152"/>
      <c r="F27" s="161"/>
      <c r="G27" s="172"/>
      <c r="H27" s="172"/>
      <c r="I27" s="161"/>
      <c r="J27" s="172"/>
    </row>
    <row r="28" spans="2:11" ht="25.5" customHeight="1">
      <c r="B28" s="146" t="s">
        <v>80</v>
      </c>
      <c r="C28" s="141" t="s">
        <v>142</v>
      </c>
      <c r="D28" s="145"/>
      <c r="E28" s="152"/>
      <c r="F28" s="174"/>
      <c r="G28" s="161"/>
      <c r="H28" s="163"/>
      <c r="I28" s="174"/>
      <c r="J28" s="187">
        <f>'Anlage 2-13'!$F$25+'Anlage 2-13'!$G$25+'Anlage 2-13'!$H$25</f>
        <v>0</v>
      </c>
      <c r="K28" s="211" t="s">
        <v>188</v>
      </c>
    </row>
    <row r="29" spans="2:11" ht="25.5" customHeight="1">
      <c r="B29" s="146" t="s">
        <v>198</v>
      </c>
      <c r="C29" s="141" t="s">
        <v>199</v>
      </c>
      <c r="D29" s="313"/>
      <c r="E29" s="313"/>
      <c r="F29" s="547"/>
      <c r="G29" s="548"/>
      <c r="H29" s="163"/>
      <c r="I29" s="547"/>
      <c r="J29" s="548"/>
      <c r="K29" s="211"/>
    </row>
    <row r="30" spans="2:11" ht="25.5" customHeight="1">
      <c r="B30" s="146" t="s">
        <v>200</v>
      </c>
      <c r="C30" s="141" t="s">
        <v>287</v>
      </c>
      <c r="D30" s="313"/>
      <c r="E30" s="313"/>
      <c r="F30" s="547"/>
      <c r="G30" s="549"/>
      <c r="H30" s="163"/>
      <c r="I30" s="187">
        <f>IFERROR('Anlage 2-16_Kapazitätsreserve'!$C$4,0)</f>
        <v>0</v>
      </c>
      <c r="J30" s="549"/>
      <c r="K30" s="211" t="s">
        <v>288</v>
      </c>
    </row>
    <row r="31" spans="2:11" ht="25.5" customHeight="1">
      <c r="B31" s="146" t="s">
        <v>200</v>
      </c>
      <c r="C31" s="141" t="s">
        <v>736</v>
      </c>
      <c r="D31" s="315"/>
      <c r="E31" s="315"/>
      <c r="F31" s="547"/>
      <c r="G31" s="549"/>
      <c r="H31" s="163"/>
      <c r="I31" s="187">
        <f>IFERROR('Anlage 2-16_Stilllegung'!$C$4,0)</f>
        <v>0</v>
      </c>
      <c r="J31" s="549"/>
      <c r="K31" s="211" t="s">
        <v>718</v>
      </c>
    </row>
    <row r="32" spans="2:11" ht="25.5" customHeight="1">
      <c r="B32" s="552" t="s">
        <v>421</v>
      </c>
      <c r="C32" s="141" t="s">
        <v>422</v>
      </c>
      <c r="D32" s="315"/>
      <c r="E32" s="315"/>
      <c r="F32" s="547"/>
      <c r="G32" s="549"/>
      <c r="H32" s="163"/>
      <c r="I32" s="187">
        <f>'Anlage 2-16_bnBm'!C10</f>
        <v>0</v>
      </c>
      <c r="J32" s="549"/>
      <c r="K32" s="211" t="s">
        <v>423</v>
      </c>
    </row>
    <row r="33" spans="2:11" ht="25.5" customHeight="1">
      <c r="B33" s="144" t="s">
        <v>415</v>
      </c>
      <c r="C33" s="141" t="s">
        <v>416</v>
      </c>
      <c r="D33" s="152"/>
      <c r="E33" s="178"/>
      <c r="F33" s="161"/>
      <c r="G33" s="163"/>
      <c r="H33" s="163"/>
      <c r="I33" s="546"/>
      <c r="J33" s="549"/>
      <c r="K33" s="211"/>
    </row>
    <row r="34" spans="2:11" ht="25.5" customHeight="1">
      <c r="B34" s="144" t="s">
        <v>201</v>
      </c>
      <c r="C34" s="141" t="s">
        <v>419</v>
      </c>
      <c r="D34" s="315"/>
      <c r="E34" s="315"/>
      <c r="F34" s="546"/>
      <c r="G34" s="550"/>
      <c r="H34" s="163"/>
      <c r="I34" s="546"/>
      <c r="J34" s="550"/>
      <c r="K34" s="211"/>
    </row>
    <row r="35" spans="2:11" ht="25.5" customHeight="1">
      <c r="B35" s="144" t="s">
        <v>202</v>
      </c>
      <c r="C35" s="141" t="s">
        <v>420</v>
      </c>
      <c r="D35" s="315"/>
      <c r="E35" s="315"/>
      <c r="F35" s="551"/>
      <c r="G35" s="548"/>
      <c r="H35" s="163"/>
      <c r="I35" s="551"/>
      <c r="J35" s="548"/>
      <c r="K35" s="211"/>
    </row>
    <row r="36" spans="2:11" ht="25.5" customHeight="1">
      <c r="B36" s="144" t="s">
        <v>203</v>
      </c>
      <c r="C36" s="141" t="s">
        <v>204</v>
      </c>
      <c r="D36" s="315"/>
      <c r="E36" s="315"/>
      <c r="F36" s="547"/>
      <c r="G36" s="549"/>
      <c r="H36" s="163"/>
      <c r="I36" s="547"/>
      <c r="J36" s="549"/>
      <c r="K36" s="211"/>
    </row>
    <row r="37" spans="2:11" ht="38.25">
      <c r="B37" s="144" t="s">
        <v>81</v>
      </c>
      <c r="C37" s="141" t="s">
        <v>430</v>
      </c>
      <c r="D37" s="145"/>
      <c r="E37" s="201"/>
      <c r="F37" s="161"/>
      <c r="G37" s="161"/>
      <c r="H37" s="163"/>
      <c r="I37" s="187">
        <f>'Anlage Satz 4'!$C$29</f>
        <v>0</v>
      </c>
      <c r="J37" s="187">
        <f>'Anlage Satz 4'!$D$29</f>
        <v>0</v>
      </c>
      <c r="K37" s="211" t="s">
        <v>286</v>
      </c>
    </row>
    <row r="38" spans="2:11" ht="25.5" customHeight="1">
      <c r="B38" s="152"/>
      <c r="C38" s="141" t="s">
        <v>717</v>
      </c>
      <c r="D38" s="152"/>
      <c r="E38" s="152"/>
      <c r="F38" s="161"/>
      <c r="G38" s="161"/>
      <c r="H38" s="175"/>
      <c r="I38" s="740"/>
      <c r="J38" s="740"/>
    </row>
    <row r="39" spans="2:11" ht="25.5" hidden="1" customHeight="1">
      <c r="B39" s="152"/>
      <c r="C39" s="152"/>
      <c r="D39" s="152"/>
      <c r="E39" s="152"/>
      <c r="F39" s="175"/>
      <c r="G39" s="175"/>
      <c r="H39" s="175"/>
      <c r="I39" s="175"/>
      <c r="J39" s="175"/>
    </row>
    <row r="40" spans="2:11" ht="25.5" hidden="1" customHeight="1">
      <c r="B40" s="152"/>
      <c r="C40" s="152"/>
      <c r="D40" s="152"/>
      <c r="E40" s="152"/>
      <c r="F40" s="175"/>
      <c r="G40" s="175"/>
      <c r="H40" s="175"/>
      <c r="I40" s="175"/>
      <c r="J40" s="175"/>
    </row>
    <row r="41" spans="2:11" ht="25.5" hidden="1" customHeight="1">
      <c r="B41" s="152"/>
      <c r="C41" s="152"/>
      <c r="D41" s="152"/>
      <c r="E41" s="152"/>
      <c r="F41" s="175"/>
      <c r="G41" s="175"/>
      <c r="H41" s="175"/>
      <c r="I41" s="175"/>
      <c r="J41" s="175"/>
    </row>
    <row r="42" spans="2:11" ht="25.5" hidden="1" customHeight="1">
      <c r="B42" s="152"/>
      <c r="C42" s="152"/>
      <c r="D42" s="152"/>
      <c r="E42" s="152"/>
      <c r="F42" s="175"/>
      <c r="G42" s="175"/>
      <c r="H42" s="175"/>
      <c r="I42" s="175"/>
      <c r="J42" s="175"/>
    </row>
    <row r="43" spans="2:11">
      <c r="B43" s="143"/>
      <c r="C43" s="147"/>
      <c r="D43" s="148"/>
      <c r="E43" s="202"/>
      <c r="F43" s="176"/>
      <c r="G43" s="177"/>
      <c r="H43" s="177"/>
      <c r="I43" s="176"/>
      <c r="J43" s="177"/>
    </row>
    <row r="44" spans="2:11" ht="25.5" customHeight="1">
      <c r="B44" s="143"/>
      <c r="C44" s="141" t="s">
        <v>195</v>
      </c>
      <c r="D44" s="145"/>
      <c r="E44" s="201"/>
      <c r="F44" s="170">
        <f>$F$6-$F$14</f>
        <v>0</v>
      </c>
      <c r="G44" s="178"/>
      <c r="H44" s="178"/>
      <c r="I44" s="178"/>
      <c r="J44" s="178"/>
    </row>
    <row r="45" spans="2:11" ht="25.5" customHeight="1">
      <c r="B45" s="143"/>
      <c r="C45" s="141" t="s">
        <v>557</v>
      </c>
      <c r="D45" s="142" t="s">
        <v>558</v>
      </c>
      <c r="E45" s="145"/>
      <c r="F45" s="664"/>
      <c r="G45" s="178"/>
      <c r="H45" s="178"/>
      <c r="I45" s="161"/>
      <c r="J45" s="178"/>
    </row>
    <row r="46" spans="2:11">
      <c r="B46" s="143"/>
      <c r="C46" s="147"/>
      <c r="D46" s="148"/>
      <c r="E46" s="202"/>
      <c r="F46" s="176"/>
      <c r="G46" s="177"/>
      <c r="H46" s="177"/>
      <c r="I46" s="176"/>
      <c r="J46" s="177"/>
    </row>
    <row r="47" spans="2:11" ht="25.5" customHeight="1">
      <c r="B47" s="149" t="s">
        <v>84</v>
      </c>
      <c r="C47" s="141" t="s">
        <v>85</v>
      </c>
      <c r="D47" s="150" t="s">
        <v>205</v>
      </c>
      <c r="E47" s="145"/>
      <c r="F47" s="176"/>
      <c r="G47" s="178"/>
      <c r="H47" s="178"/>
      <c r="I47" s="662">
        <f>($F$44-I45)*$F$5</f>
        <v>0</v>
      </c>
      <c r="J47" s="178"/>
    </row>
    <row r="48" spans="2:11">
      <c r="B48" s="151"/>
      <c r="C48" s="152"/>
      <c r="D48" s="152"/>
      <c r="E48" s="152"/>
      <c r="F48" s="172"/>
      <c r="G48" s="169"/>
      <c r="H48" s="169"/>
      <c r="I48" s="172"/>
      <c r="J48" s="169"/>
    </row>
    <row r="49" spans="2:11" ht="25.5" customHeight="1">
      <c r="B49" s="155" t="s">
        <v>182</v>
      </c>
      <c r="C49" s="141" t="s">
        <v>86</v>
      </c>
      <c r="D49" s="153" t="s">
        <v>87</v>
      </c>
      <c r="E49" s="160"/>
      <c r="F49" s="179">
        <v>0.2</v>
      </c>
      <c r="G49" s="180"/>
      <c r="H49" s="180"/>
      <c r="I49" s="180"/>
      <c r="J49" s="180"/>
    </row>
    <row r="50" spans="2:11" ht="25.5" customHeight="1">
      <c r="B50" s="140" t="s">
        <v>88</v>
      </c>
      <c r="C50" s="141" t="s">
        <v>158</v>
      </c>
      <c r="D50" s="153" t="s">
        <v>167</v>
      </c>
      <c r="E50" s="157"/>
      <c r="F50" s="181"/>
      <c r="G50" s="180"/>
      <c r="H50" s="180"/>
      <c r="I50" s="180"/>
      <c r="J50" s="180"/>
    </row>
    <row r="51" spans="2:11" ht="25.5" customHeight="1">
      <c r="B51" s="155" t="s">
        <v>182</v>
      </c>
      <c r="C51" s="141" t="s">
        <v>86</v>
      </c>
      <c r="D51" s="142" t="s">
        <v>168</v>
      </c>
      <c r="E51" s="145"/>
      <c r="F51" s="182"/>
      <c r="G51" s="180"/>
      <c r="H51" s="180"/>
      <c r="I51" s="183">
        <f>IF($F$50&lt;&gt;0,1-$F$50*('A. Allgemeine Informationen'!$C$14-2018),1-$F$49*('A. Allgemeine Informationen'!$C$14-2018))</f>
        <v>-0.8</v>
      </c>
      <c r="J51" s="180"/>
    </row>
    <row r="52" spans="2:11">
      <c r="B52" s="151"/>
      <c r="C52" s="152"/>
      <c r="D52" s="152"/>
      <c r="E52" s="152"/>
      <c r="F52" s="172"/>
      <c r="G52" s="169"/>
      <c r="H52" s="169"/>
      <c r="I52" s="172"/>
      <c r="J52" s="169"/>
    </row>
    <row r="53" spans="2:11" ht="25.5" customHeight="1">
      <c r="B53" s="140" t="s">
        <v>89</v>
      </c>
      <c r="C53" s="141" t="s">
        <v>6</v>
      </c>
      <c r="D53" s="141" t="s">
        <v>206</v>
      </c>
      <c r="E53" s="145"/>
      <c r="F53" s="170">
        <f>IF($F$5=1,0,$F$44*(1-$F$5))</f>
        <v>0</v>
      </c>
      <c r="G53" s="163"/>
      <c r="H53" s="163"/>
      <c r="I53" s="187">
        <f>F53</f>
        <v>0</v>
      </c>
      <c r="J53" s="163"/>
    </row>
    <row r="54" spans="2:11" ht="25.5" customHeight="1">
      <c r="B54" s="143"/>
      <c r="C54" s="141" t="s">
        <v>90</v>
      </c>
      <c r="D54" s="154" t="s">
        <v>207</v>
      </c>
      <c r="E54" s="157"/>
      <c r="F54" s="169"/>
      <c r="G54" s="163"/>
      <c r="H54" s="163"/>
      <c r="I54" s="170">
        <f>I51*I53</f>
        <v>0</v>
      </c>
      <c r="J54" s="163"/>
    </row>
    <row r="55" spans="2:11">
      <c r="B55" s="151"/>
      <c r="C55" s="152"/>
      <c r="D55" s="152"/>
      <c r="E55" s="152"/>
      <c r="F55" s="172"/>
      <c r="G55" s="169"/>
      <c r="H55" s="169"/>
      <c r="I55" s="172"/>
      <c r="J55" s="169"/>
    </row>
    <row r="56" spans="2:11" ht="25.5" customHeight="1">
      <c r="B56" s="140" t="s">
        <v>91</v>
      </c>
      <c r="C56" s="141" t="s">
        <v>160</v>
      </c>
      <c r="D56" s="142" t="s">
        <v>169</v>
      </c>
      <c r="E56" s="145"/>
      <c r="F56" s="169"/>
      <c r="G56" s="163"/>
      <c r="H56" s="163"/>
      <c r="I56" s="184">
        <f>VLOOKUP('A. Allgemeine Informationen'!$C$14,'B. Übersicht EOG'!$F$5:$G$9,2,FALSE)/'B. Übersicht EOG'!$G$4</f>
        <v>1.1823472356935016</v>
      </c>
      <c r="J56" s="180"/>
    </row>
    <row r="57" spans="2:11" ht="25.5" customHeight="1">
      <c r="B57" s="140" t="s">
        <v>92</v>
      </c>
      <c r="C57" s="141" t="s">
        <v>93</v>
      </c>
      <c r="D57" s="150" t="s">
        <v>170</v>
      </c>
      <c r="E57" s="203"/>
      <c r="F57" s="169"/>
      <c r="G57" s="163"/>
      <c r="H57" s="163"/>
      <c r="I57" s="185">
        <f>VLOOKUP('A. Allgemeine Informationen'!$C$14,'B. Übersicht EOG'!$F$5:$H$9,3,FALSE)</f>
        <v>3.4846309694081201E-2</v>
      </c>
      <c r="J57" s="186"/>
    </row>
    <row r="58" spans="2:11" ht="12.75" customHeight="1">
      <c r="B58" s="147"/>
      <c r="C58" s="147"/>
      <c r="D58" s="147"/>
      <c r="E58" s="202"/>
      <c r="F58" s="147"/>
      <c r="G58" s="147"/>
      <c r="H58" s="147"/>
      <c r="I58" s="147"/>
      <c r="J58" s="147"/>
    </row>
    <row r="59" spans="2:11" ht="25.5" customHeight="1">
      <c r="B59" s="140" t="s">
        <v>544</v>
      </c>
      <c r="C59" s="141" t="s">
        <v>543</v>
      </c>
      <c r="D59" s="147"/>
      <c r="E59" s="202"/>
      <c r="F59" s="147"/>
      <c r="G59" s="147"/>
      <c r="H59" s="147"/>
      <c r="I59" s="187">
        <f>'Ist-Abrechnung_EPMK'!G5</f>
        <v>0</v>
      </c>
      <c r="J59" s="147"/>
      <c r="K59" s="211" t="s">
        <v>550</v>
      </c>
    </row>
    <row r="60" spans="2:11">
      <c r="B60" s="147"/>
      <c r="C60" s="147"/>
      <c r="D60" s="147"/>
      <c r="E60" s="202"/>
      <c r="F60" s="147"/>
      <c r="G60" s="147"/>
      <c r="H60" s="147"/>
      <c r="I60" s="147"/>
      <c r="J60" s="147"/>
    </row>
    <row r="61" spans="2:11" ht="25.5" customHeight="1">
      <c r="B61" s="140" t="s">
        <v>585</v>
      </c>
      <c r="C61" s="141" t="s">
        <v>583</v>
      </c>
      <c r="D61" s="150" t="s">
        <v>586</v>
      </c>
      <c r="E61" s="145"/>
      <c r="F61" s="683"/>
      <c r="G61" s="163"/>
      <c r="H61" s="163"/>
      <c r="I61" s="187">
        <f>'Anlage Volatile Kosten'!D10</f>
        <v>0</v>
      </c>
      <c r="J61" s="163"/>
      <c r="K61" s="684" t="s">
        <v>587</v>
      </c>
    </row>
    <row r="62" spans="2:11" ht="25.5" customHeight="1">
      <c r="B62" s="140" t="s">
        <v>585</v>
      </c>
      <c r="C62" s="141" t="s">
        <v>582</v>
      </c>
      <c r="D62" s="150" t="s">
        <v>588</v>
      </c>
      <c r="E62" s="145"/>
      <c r="F62" s="172"/>
      <c r="G62" s="163"/>
      <c r="H62" s="163"/>
      <c r="I62" s="187">
        <f>'Anlage Volatile Kosten'!C10</f>
        <v>0</v>
      </c>
      <c r="J62" s="163"/>
    </row>
    <row r="63" spans="2:11">
      <c r="B63" s="147"/>
      <c r="C63" s="147"/>
      <c r="D63" s="147"/>
      <c r="E63" s="202"/>
      <c r="F63" s="147"/>
      <c r="G63" s="147"/>
      <c r="H63" s="147"/>
      <c r="I63" s="147"/>
      <c r="J63" s="147"/>
    </row>
    <row r="64" spans="2:11" ht="25.5" customHeight="1">
      <c r="B64" s="140" t="s">
        <v>548</v>
      </c>
      <c r="C64" s="141" t="s">
        <v>549</v>
      </c>
      <c r="D64" s="147"/>
      <c r="E64" s="202"/>
      <c r="F64" s="147"/>
      <c r="G64" s="147"/>
      <c r="H64" s="147"/>
      <c r="I64" s="161"/>
      <c r="J64" s="147"/>
    </row>
    <row r="65" spans="2:11">
      <c r="B65" s="147"/>
      <c r="C65" s="147"/>
      <c r="D65" s="147"/>
      <c r="E65" s="202"/>
      <c r="F65" s="147"/>
      <c r="G65" s="147"/>
      <c r="H65" s="147"/>
      <c r="I65" s="147"/>
      <c r="J65" s="147"/>
    </row>
    <row r="66" spans="2:11" ht="25.5" customHeight="1">
      <c r="B66" s="224"/>
      <c r="C66" s="139" t="s">
        <v>194</v>
      </c>
      <c r="D66" s="208"/>
      <c r="E66" s="152"/>
      <c r="F66" s="172"/>
      <c r="G66" s="163"/>
      <c r="H66" s="163"/>
      <c r="I66" s="161"/>
      <c r="J66" s="163"/>
    </row>
    <row r="67" spans="2:11" ht="25.5" customHeight="1">
      <c r="B67" s="225"/>
      <c r="C67" s="139" t="s">
        <v>551</v>
      </c>
      <c r="D67" s="209"/>
      <c r="E67" s="152"/>
      <c r="F67" s="172"/>
      <c r="G67" s="163"/>
      <c r="H67" s="163"/>
      <c r="I67" s="161"/>
      <c r="J67" s="163"/>
    </row>
    <row r="68" spans="2:11" ht="25.5" customHeight="1">
      <c r="B68" s="225" t="s">
        <v>193</v>
      </c>
      <c r="C68" s="139" t="s">
        <v>552</v>
      </c>
      <c r="D68" s="209" t="s">
        <v>171</v>
      </c>
      <c r="E68" s="152"/>
      <c r="F68" s="172"/>
      <c r="G68" s="163"/>
      <c r="H68" s="163"/>
      <c r="I68" s="161"/>
      <c r="J68" s="163"/>
    </row>
    <row r="69" spans="2:11" ht="25.5" customHeight="1">
      <c r="B69" s="225"/>
      <c r="C69" s="139" t="s">
        <v>553</v>
      </c>
      <c r="D69" s="209"/>
      <c r="E69" s="152"/>
      <c r="F69" s="172"/>
      <c r="G69" s="163"/>
      <c r="H69" s="163"/>
      <c r="I69" s="161"/>
      <c r="J69" s="163"/>
    </row>
    <row r="70" spans="2:11" ht="25.5" customHeight="1">
      <c r="B70" s="225"/>
      <c r="C70" s="139" t="s">
        <v>554</v>
      </c>
      <c r="D70" s="209"/>
      <c r="E70" s="152"/>
      <c r="F70" s="172"/>
      <c r="G70" s="163"/>
      <c r="H70" s="163"/>
      <c r="I70" s="161"/>
      <c r="J70" s="163"/>
    </row>
    <row r="71" spans="2:11" ht="25.5" customHeight="1">
      <c r="B71" s="226"/>
      <c r="C71" s="139" t="s">
        <v>555</v>
      </c>
      <c r="D71" s="210"/>
      <c r="E71" s="152"/>
      <c r="F71" s="172"/>
      <c r="G71" s="163"/>
      <c r="H71" s="163"/>
      <c r="I71" s="161"/>
      <c r="J71" s="163"/>
    </row>
    <row r="72" spans="2:11">
      <c r="B72" s="137"/>
      <c r="C72" s="152"/>
      <c r="D72" s="152"/>
      <c r="E72" s="152"/>
      <c r="F72" s="172"/>
      <c r="G72" s="169"/>
      <c r="H72" s="169"/>
      <c r="I72" s="172"/>
      <c r="J72" s="169"/>
    </row>
    <row r="73" spans="2:11" ht="25.5" customHeight="1">
      <c r="B73" s="155" t="s">
        <v>94</v>
      </c>
      <c r="C73" s="141" t="s">
        <v>95</v>
      </c>
      <c r="D73" s="141" t="s">
        <v>172</v>
      </c>
      <c r="E73" s="145"/>
      <c r="F73" s="172"/>
      <c r="G73" s="163"/>
      <c r="H73" s="163"/>
      <c r="I73" s="161"/>
      <c r="J73" s="163"/>
    </row>
    <row r="74" spans="2:11">
      <c r="B74" s="151"/>
      <c r="C74" s="152"/>
      <c r="D74" s="152"/>
      <c r="E74" s="152"/>
      <c r="F74" s="172"/>
      <c r="G74" s="169"/>
      <c r="H74" s="169"/>
      <c r="I74" s="172"/>
      <c r="J74" s="169"/>
    </row>
    <row r="75" spans="2:11" ht="25.5" customHeight="1">
      <c r="B75" s="147"/>
      <c r="C75" s="141" t="s">
        <v>5</v>
      </c>
      <c r="D75" s="142" t="s">
        <v>173</v>
      </c>
      <c r="E75" s="145"/>
      <c r="F75" s="172"/>
      <c r="G75" s="163"/>
      <c r="H75" s="163"/>
      <c r="I75" s="188">
        <f>SUM(I76:I83)</f>
        <v>0</v>
      </c>
      <c r="J75" s="163"/>
    </row>
    <row r="76" spans="2:11" ht="25.5" customHeight="1">
      <c r="B76" s="147"/>
      <c r="C76" s="141" t="s">
        <v>179</v>
      </c>
      <c r="D76" s="156"/>
      <c r="E76" s="137"/>
      <c r="G76" s="163"/>
      <c r="H76" s="163"/>
      <c r="I76" s="189">
        <f>'D. Netzübergänge'!J7</f>
        <v>0</v>
      </c>
      <c r="J76" s="163"/>
      <c r="K76" s="211" t="s">
        <v>175</v>
      </c>
    </row>
    <row r="77" spans="2:11" ht="25.5" customHeight="1">
      <c r="B77" s="147"/>
      <c r="C77" s="158"/>
      <c r="D77" s="157"/>
      <c r="E77" s="137"/>
      <c r="F77" s="172"/>
      <c r="G77" s="163"/>
      <c r="H77" s="163"/>
      <c r="I77" s="190"/>
      <c r="J77" s="163"/>
    </row>
    <row r="78" spans="2:11" ht="25.5" customHeight="1">
      <c r="B78" s="147"/>
      <c r="C78" s="158"/>
      <c r="D78" s="157"/>
      <c r="E78" s="137"/>
      <c r="F78" s="172"/>
      <c r="G78" s="163"/>
      <c r="H78" s="163"/>
      <c r="I78" s="190"/>
      <c r="J78" s="163"/>
    </row>
    <row r="79" spans="2:11" ht="25.5" customHeight="1">
      <c r="B79" s="147"/>
      <c r="C79" s="158"/>
      <c r="D79" s="157"/>
      <c r="E79" s="137"/>
      <c r="F79" s="172"/>
      <c r="G79" s="163"/>
      <c r="H79" s="163"/>
      <c r="I79" s="190"/>
      <c r="J79" s="163"/>
    </row>
    <row r="80" spans="2:11" ht="25.5" customHeight="1">
      <c r="B80" s="147"/>
      <c r="C80" s="158"/>
      <c r="D80" s="157"/>
      <c r="E80" s="137"/>
      <c r="F80" s="172"/>
      <c r="G80" s="163"/>
      <c r="H80" s="163"/>
      <c r="I80" s="190"/>
      <c r="J80" s="163"/>
    </row>
    <row r="81" spans="2:10" ht="25.5" customHeight="1">
      <c r="B81" s="147"/>
      <c r="C81" s="158"/>
      <c r="D81" s="157"/>
      <c r="E81" s="137"/>
      <c r="F81" s="172"/>
      <c r="G81" s="163"/>
      <c r="H81" s="163"/>
      <c r="I81" s="190"/>
      <c r="J81" s="163"/>
    </row>
    <row r="82" spans="2:10" ht="25.5" customHeight="1">
      <c r="B82" s="147"/>
      <c r="C82" s="158"/>
      <c r="D82" s="157"/>
      <c r="E82" s="137"/>
      <c r="F82" s="172"/>
      <c r="G82" s="163"/>
      <c r="H82" s="163"/>
      <c r="I82" s="190"/>
      <c r="J82" s="163"/>
    </row>
    <row r="83" spans="2:10" ht="25.5" customHeight="1">
      <c r="B83" s="147"/>
      <c r="C83" s="158"/>
      <c r="D83" s="157"/>
      <c r="E83" s="137"/>
      <c r="F83" s="172"/>
      <c r="G83" s="163"/>
      <c r="H83" s="163"/>
      <c r="I83" s="173"/>
      <c r="J83" s="163"/>
    </row>
  </sheetData>
  <mergeCells count="1">
    <mergeCell ref="C9:D9"/>
  </mergeCells>
  <phoneticPr fontId="11" type="noConversion"/>
  <hyperlinks>
    <hyperlink ref="K76" location="'D. Netzübergänge'!A1" display="=&gt; D. Netzübergänge" xr:uid="{00000000-0004-0000-0400-000000000000}"/>
    <hyperlink ref="K16" location="'Anlage 2-1'!A1" display="'=&gt; Anlage 2-1" xr:uid="{00000000-0004-0000-0400-000001000000}"/>
    <hyperlink ref="K19" location="'Anlage 2-6'!A1" display="'=&gt; Anlage 2-6" xr:uid="{00000000-0004-0000-0400-000002000000}"/>
    <hyperlink ref="K23" location="'Anlage 2-9'!A1" display="'=&gt; Anlage 2-9" xr:uid="{00000000-0004-0000-0400-000003000000}"/>
    <hyperlink ref="K24" location="'Anlage 2-10'!A1" display="'=&gt; Anlage 2-10" xr:uid="{00000000-0004-0000-0400-000004000000}"/>
    <hyperlink ref="K25" location="'Anlage 2-11'!A1" display="'=&gt; Anlage 2-11" xr:uid="{00000000-0004-0000-0400-000005000000}"/>
    <hyperlink ref="K28" location="'Anlage 2-13'!A1" display="'=&gt; Anlage 2-13" xr:uid="{00000000-0004-0000-0400-000006000000}"/>
    <hyperlink ref="K37" location="'Anlage Satz 4'!A1" display="=&gt; Anlage Satz 4" xr:uid="{00000000-0004-0000-0400-000007000000}"/>
    <hyperlink ref="K30" location="'Anlage 2-16_Kapazitätsreserve'!A1" display="Anlage 2-16_Kapazitätsreserve" xr:uid="{00000000-0004-0000-0400-000008000000}"/>
    <hyperlink ref="K31" location="'Anlage 2-16_Versorgungsreserve'!A1" display="=&gt; Anlage 2-16_Versorgungsreserve" xr:uid="{00000000-0004-0000-0400-000009000000}"/>
    <hyperlink ref="K32" location="'Anlage 2-16_bnBm'!A1" display="=&gt; Anlage 2-16_bnBm" xr:uid="{00000000-0004-0000-0400-00000A000000}"/>
    <hyperlink ref="K59" location="'Ist-Abrechnung_EPMK'!A1" display="'Ist-Abrechnung_EPMK'!A1" xr:uid="{00000000-0004-0000-0400-00000B000000}"/>
    <hyperlink ref="K61" location="'Anlage Volatile Kosten'!A1" display="=&gt; Anlage Volatile Kosten" xr:uid="{00000000-0004-0000-0400-00000C000000}"/>
  </hyperlinks>
  <pageMargins left="0.78740157480314965" right="0.78740157480314965" top="0.98425196850393704" bottom="0.98425196850393704" header="0.51181102362204722" footer="0.51181102362204722"/>
  <pageSetup paperSize="9" scale="42" pageOrder="overThenDown" orientation="portrait" r:id="rId1"/>
  <headerFooter alignWithMargins="0">
    <oddFooter>&amp;R&amp;12Seite &amp;P von &amp;N</oddFooter>
  </headerFooter>
  <rowBreaks count="1" manualBreakCount="1">
    <brk id="43" max="9" man="1"/>
  </rowBreaks>
  <ignoredErrors>
    <ignoredError sqref="I16 I18:I19 F3 I56 I23:I25 I53 I30 I21" unlockedFormula="1"/>
  </ignoredErrors>
  <extLst>
    <ext xmlns:x14="http://schemas.microsoft.com/office/spreadsheetml/2009/9/main" uri="{78C0D931-6437-407d-A8EE-F0AAD7539E65}">
      <x14:conditionalFormattings>
        <x14:conditionalFormatting xmlns:xm="http://schemas.microsoft.com/office/excel/2006/main">
          <x14:cfRule type="expression" priority="2" id="{010918F9-05B9-4A31-98B3-3D8D3AE518FD}">
            <xm:f>'A. Allgemeine Informationen'!$C$14=2025</xm:f>
            <x14:dxf>
              <fill>
                <patternFill>
                  <bgColor theme="0" tint="-0.14996795556505021"/>
                </patternFill>
              </fill>
            </x14:dxf>
          </x14:cfRule>
          <xm:sqref>I66 I69:I71</xm:sqref>
        </x14:conditionalFormatting>
        <x14:conditionalFormatting xmlns:xm="http://schemas.microsoft.com/office/excel/2006/main">
          <x14:cfRule type="expression" priority="3" id="{9670B44D-91E8-49B8-8C7D-3E50D7D9AD61}">
            <xm:f>'A. Allgemeine Informationen'!$C$14=2026</xm:f>
            <x14:dxf>
              <fill>
                <patternFill>
                  <bgColor theme="0" tint="-0.14996795556505021"/>
                </patternFill>
              </fill>
            </x14:dxf>
          </x14:cfRule>
          <xm:sqref>I66 I70:I71</xm:sqref>
        </x14:conditionalFormatting>
        <x14:conditionalFormatting xmlns:xm="http://schemas.microsoft.com/office/excel/2006/main">
          <x14:cfRule type="expression" priority="4" id="{A3CAE85D-2C60-43C6-91C0-32D6FCF73ACC}">
            <xm:f>'A. Allgemeine Informationen'!$C$14=2027</xm:f>
            <x14:dxf>
              <fill>
                <patternFill>
                  <bgColor theme="0" tint="-0.14996795556505021"/>
                </patternFill>
              </fill>
            </x14:dxf>
          </x14:cfRule>
          <xm:sqref>I66:I67 I71</xm:sqref>
        </x14:conditionalFormatting>
        <x14:conditionalFormatting xmlns:xm="http://schemas.microsoft.com/office/excel/2006/main">
          <x14:cfRule type="expression" priority="5" id="{94E7BA8A-0C45-4FC0-A61C-C7423970D320}">
            <xm:f>'A. Allgemeine Informationen'!$C$14=2028</xm:f>
            <x14:dxf>
              <fill>
                <patternFill>
                  <bgColor theme="0" tint="-0.14996795556505021"/>
                </patternFill>
              </fill>
            </x14:dxf>
          </x14:cfRule>
          <xm:sqref>I66:I68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_D">
    <tabColor rgb="FFFFFF99"/>
  </sheetPr>
  <dimension ref="A2:Z30"/>
  <sheetViews>
    <sheetView showGridLines="0" zoomScale="80" zoomScaleNormal="80" zoomScaleSheetLayoutView="85" workbookViewId="0">
      <pane xSplit="2" ySplit="8" topLeftCell="C9" activePane="bottomRight" state="frozen"/>
      <selection pane="topRight" activeCell="C1" sqref="C1"/>
      <selection pane="bottomLeft" activeCell="A12" sqref="A12"/>
      <selection pane="bottomRight" activeCell="C9" sqref="C9"/>
    </sheetView>
  </sheetViews>
  <sheetFormatPr baseColWidth="10" defaultColWidth="10" defaultRowHeight="12.75"/>
  <cols>
    <col min="1" max="1" width="2.625" style="66" customWidth="1"/>
    <col min="2" max="2" width="12.5" style="65" customWidth="1"/>
    <col min="3" max="3" width="14.75" style="65" customWidth="1"/>
    <col min="4" max="4" width="32.125" style="65" customWidth="1"/>
    <col min="5" max="5" width="18.125" style="65" customWidth="1"/>
    <col min="6" max="6" width="32.125" style="65" customWidth="1"/>
    <col min="7" max="7" width="18.125" style="65" customWidth="1"/>
    <col min="8" max="8" width="1.875" style="63" customWidth="1"/>
    <col min="9" max="9" width="10.625" style="65" customWidth="1"/>
    <col min="10" max="21" width="20.625" style="65" customWidth="1"/>
    <col min="22" max="22" width="1.875" style="65" customWidth="1"/>
    <col min="23" max="26" width="18.125" style="65" customWidth="1"/>
    <col min="27" max="16384" width="10" style="65"/>
  </cols>
  <sheetData>
    <row r="2" spans="1:26" ht="38.25" customHeight="1">
      <c r="B2" s="108" t="s">
        <v>14</v>
      </c>
      <c r="C2" s="64"/>
      <c r="D2" s="64"/>
      <c r="E2" s="64"/>
      <c r="F2" s="64"/>
      <c r="G2" s="64"/>
      <c r="I2" s="68" t="s">
        <v>124</v>
      </c>
      <c r="J2" s="64"/>
      <c r="K2" s="75"/>
      <c r="L2" s="64"/>
      <c r="M2" s="64"/>
      <c r="N2" s="64"/>
      <c r="O2" s="64"/>
      <c r="P2" s="64"/>
      <c r="Q2" s="64"/>
      <c r="R2" s="64"/>
      <c r="S2" s="64"/>
    </row>
    <row r="3" spans="1:26" ht="24.95" customHeight="1">
      <c r="A3" s="63"/>
      <c r="B3" s="103" t="s">
        <v>125</v>
      </c>
      <c r="C3" s="73"/>
      <c r="D3" s="74"/>
      <c r="E3" s="104" t="str">
        <f>'A. Allgemeine Informationen'!C16</f>
        <v>bitte wählen</v>
      </c>
      <c r="G3" s="64"/>
      <c r="I3" s="64"/>
      <c r="J3" s="64"/>
      <c r="K3" s="64"/>
      <c r="L3" s="64"/>
      <c r="M3" s="64"/>
      <c r="N3" s="64"/>
      <c r="O3" s="64"/>
      <c r="P3" s="64"/>
      <c r="Q3" s="64"/>
      <c r="R3" s="64"/>
      <c r="S3" s="64"/>
      <c r="T3" s="64"/>
    </row>
    <row r="4" spans="1:26" ht="15">
      <c r="A4" s="63"/>
      <c r="B4" s="68"/>
      <c r="C4" s="64"/>
      <c r="D4" s="64"/>
      <c r="E4" s="64"/>
      <c r="F4" s="64"/>
      <c r="G4" s="70"/>
      <c r="H4" s="76"/>
      <c r="I4" s="105"/>
      <c r="J4" s="106"/>
      <c r="K4" s="107"/>
      <c r="L4" s="107"/>
      <c r="M4" s="107"/>
      <c r="N4" s="107"/>
      <c r="O4" s="107"/>
      <c r="P4" s="107"/>
      <c r="Q4" s="107"/>
      <c r="R4" s="107"/>
      <c r="S4" s="107"/>
      <c r="T4" s="106"/>
      <c r="U4" s="106"/>
    </row>
    <row r="5" spans="1:26" ht="22.5" customHeight="1">
      <c r="A5" s="63"/>
      <c r="B5" s="379" t="s">
        <v>143</v>
      </c>
      <c r="C5" s="379"/>
      <c r="D5" s="380"/>
      <c r="E5" s="380"/>
      <c r="F5" s="380"/>
      <c r="G5" s="381"/>
      <c r="I5" s="382" t="s">
        <v>131</v>
      </c>
      <c r="J5" s="383"/>
      <c r="K5" s="383"/>
      <c r="L5" s="383"/>
      <c r="M5" s="383"/>
      <c r="N5" s="383"/>
      <c r="O5" s="383"/>
      <c r="P5" s="383"/>
      <c r="Q5" s="383"/>
      <c r="R5" s="383"/>
      <c r="S5" s="383"/>
      <c r="T5" s="383"/>
      <c r="U5" s="385"/>
      <c r="W5" s="825" t="s">
        <v>129</v>
      </c>
      <c r="X5" s="826"/>
      <c r="Y5" s="826"/>
      <c r="Z5" s="827"/>
    </row>
    <row r="6" spans="1:26" ht="150" customHeight="1">
      <c r="A6" s="63"/>
      <c r="B6" s="377" t="s">
        <v>126</v>
      </c>
      <c r="C6" s="378" t="s">
        <v>27</v>
      </c>
      <c r="D6" s="378" t="s">
        <v>189</v>
      </c>
      <c r="E6" s="378" t="s">
        <v>127</v>
      </c>
      <c r="F6" s="378" t="s">
        <v>128</v>
      </c>
      <c r="G6" s="378" t="s">
        <v>123</v>
      </c>
      <c r="H6" s="77"/>
      <c r="I6" s="378" t="s">
        <v>25</v>
      </c>
      <c r="J6" s="378" t="s">
        <v>110</v>
      </c>
      <c r="K6" s="384" t="s">
        <v>559</v>
      </c>
      <c r="L6" s="378" t="s">
        <v>560</v>
      </c>
      <c r="M6" s="377" t="s">
        <v>105</v>
      </c>
      <c r="N6" s="377" t="s">
        <v>177</v>
      </c>
      <c r="O6" s="378" t="s">
        <v>162</v>
      </c>
      <c r="P6" s="377" t="s">
        <v>106</v>
      </c>
      <c r="Q6" s="377" t="s">
        <v>767</v>
      </c>
      <c r="R6" s="378" t="s">
        <v>107</v>
      </c>
      <c r="S6" s="378" t="s">
        <v>161</v>
      </c>
      <c r="T6" s="378" t="s">
        <v>108</v>
      </c>
      <c r="U6" s="378" t="s">
        <v>109</v>
      </c>
      <c r="V6" s="64"/>
      <c r="W6" s="386" t="s">
        <v>111</v>
      </c>
      <c r="X6" s="386" t="s">
        <v>43</v>
      </c>
      <c r="Y6" s="386" t="s">
        <v>32</v>
      </c>
      <c r="Z6" s="386" t="s">
        <v>132</v>
      </c>
    </row>
    <row r="7" spans="1:26" ht="24.95" customHeight="1">
      <c r="A7" s="63"/>
      <c r="B7" s="213" t="s">
        <v>130</v>
      </c>
      <c r="C7" s="63"/>
      <c r="D7" s="63"/>
      <c r="E7" s="63"/>
      <c r="F7" s="80"/>
      <c r="G7" s="63"/>
      <c r="I7" s="214">
        <f>'A. Allgemeine Informationen'!$C$14</f>
        <v>2027</v>
      </c>
      <c r="J7" s="215">
        <f>SUM(K7:U7)</f>
        <v>0</v>
      </c>
      <c r="K7" s="216">
        <f t="shared" ref="K7:U7" si="0">SUM(K9:K30)</f>
        <v>0</v>
      </c>
      <c r="L7" s="216">
        <f t="shared" si="0"/>
        <v>0</v>
      </c>
      <c r="M7" s="216">
        <f t="shared" si="0"/>
        <v>0</v>
      </c>
      <c r="N7" s="216">
        <f t="shared" si="0"/>
        <v>0</v>
      </c>
      <c r="O7" s="216">
        <f t="shared" si="0"/>
        <v>0</v>
      </c>
      <c r="P7" s="216">
        <f t="shared" si="0"/>
        <v>0</v>
      </c>
      <c r="Q7" s="216">
        <f t="shared" si="0"/>
        <v>0</v>
      </c>
      <c r="R7" s="216">
        <f t="shared" si="0"/>
        <v>0</v>
      </c>
      <c r="S7" s="216">
        <f t="shared" si="0"/>
        <v>0</v>
      </c>
      <c r="T7" s="216">
        <f t="shared" si="0"/>
        <v>0</v>
      </c>
      <c r="U7" s="216">
        <f t="shared" si="0"/>
        <v>0</v>
      </c>
      <c r="V7" s="83"/>
      <c r="W7" s="216">
        <f>SUM(W9:W30)</f>
        <v>0</v>
      </c>
      <c r="X7" s="303"/>
      <c r="Y7" s="303"/>
      <c r="Z7" s="82">
        <f>SUM(Z9:Z30)</f>
        <v>0</v>
      </c>
    </row>
    <row r="8" spans="1:26" ht="18.75" customHeight="1">
      <c r="A8" s="63"/>
      <c r="B8" s="68"/>
      <c r="C8" s="64"/>
      <c r="D8" s="64"/>
      <c r="E8" s="64"/>
      <c r="F8" s="81"/>
      <c r="G8" s="64"/>
      <c r="J8" s="217"/>
      <c r="K8" s="217"/>
      <c r="L8" s="217"/>
      <c r="M8" s="217"/>
      <c r="N8" s="217"/>
      <c r="O8" s="217"/>
      <c r="P8" s="217"/>
      <c r="Q8" s="217"/>
      <c r="R8" s="217"/>
      <c r="S8" s="217"/>
      <c r="T8" s="218"/>
      <c r="U8" s="218"/>
      <c r="W8" s="218"/>
    </row>
    <row r="9" spans="1:26" ht="27.95" customHeight="1">
      <c r="A9" s="63"/>
      <c r="B9" s="212">
        <v>1</v>
      </c>
      <c r="C9" s="78"/>
      <c r="D9" s="79"/>
      <c r="E9" s="71" t="s">
        <v>45</v>
      </c>
      <c r="F9" s="79"/>
      <c r="G9" s="72" t="s">
        <v>45</v>
      </c>
      <c r="H9" s="84"/>
      <c r="I9" s="67">
        <f>'A. Allgemeine Informationen'!$C$14</f>
        <v>2027</v>
      </c>
      <c r="J9" s="219">
        <f>SUM(K9:U9)</f>
        <v>0</v>
      </c>
      <c r="K9" s="220"/>
      <c r="L9" s="220"/>
      <c r="M9" s="220"/>
      <c r="N9" s="220"/>
      <c r="O9" s="221">
        <f>(SUM(L9:N9))*((VLOOKUP($I$9,'B. Übersicht EOG'!$F$5:$G$9,2,FALSE)/'B. Übersicht EOG'!$G$4)-1)</f>
        <v>0</v>
      </c>
      <c r="P9" s="221">
        <f>(SUM(L9:N9))*(-VLOOKUP($I$9,'B. Übersicht EOG'!$F$5:$H$9,3,FALSE))</f>
        <v>0</v>
      </c>
      <c r="Q9" s="220"/>
      <c r="R9" s="222">
        <f>W9</f>
        <v>0</v>
      </c>
      <c r="S9" s="220"/>
      <c r="T9" s="220"/>
      <c r="U9" s="220"/>
      <c r="V9" s="64"/>
      <c r="W9" s="222">
        <f>(Y9-X9)*Z9/100</f>
        <v>0</v>
      </c>
      <c r="X9" s="69"/>
      <c r="Y9" s="205"/>
      <c r="Z9" s="54"/>
    </row>
    <row r="10" spans="1:26" ht="27.95" customHeight="1">
      <c r="A10" s="63"/>
      <c r="B10" s="212">
        <v>2</v>
      </c>
      <c r="C10" s="78"/>
      <c r="D10" s="79"/>
      <c r="E10" s="71" t="s">
        <v>45</v>
      </c>
      <c r="F10" s="79"/>
      <c r="G10" s="72" t="s">
        <v>45</v>
      </c>
      <c r="H10" s="84"/>
      <c r="I10" s="67">
        <f>'A. Allgemeine Informationen'!$C$14</f>
        <v>2027</v>
      </c>
      <c r="J10" s="219">
        <f>SUM(K10:U10)</f>
        <v>0</v>
      </c>
      <c r="K10" s="220"/>
      <c r="L10" s="220"/>
      <c r="M10" s="220"/>
      <c r="N10" s="220"/>
      <c r="O10" s="221">
        <f>(SUM(L10:N10))*((VLOOKUP($I$9,'B. Übersicht EOG'!$F$5:$G$9,2,FALSE)/'B. Übersicht EOG'!$G$4)-1)</f>
        <v>0</v>
      </c>
      <c r="P10" s="221">
        <f>(SUM(L10:N10))*(-VLOOKUP($I$9,'B. Übersicht EOG'!$F$5:$H$9,3,FALSE))</f>
        <v>0</v>
      </c>
      <c r="Q10" s="220"/>
      <c r="R10" s="222">
        <f>W10</f>
        <v>0</v>
      </c>
      <c r="S10" s="220"/>
      <c r="T10" s="220"/>
      <c r="U10" s="220"/>
      <c r="V10" s="64"/>
      <c r="W10" s="222">
        <f>(Y10-X10)*Z10/100</f>
        <v>0</v>
      </c>
      <c r="X10" s="69"/>
      <c r="Y10" s="205"/>
      <c r="Z10" s="54"/>
    </row>
    <row r="11" spans="1:26" ht="27.95" customHeight="1">
      <c r="A11" s="63"/>
      <c r="B11" s="212">
        <v>3</v>
      </c>
      <c r="C11" s="78"/>
      <c r="D11" s="79"/>
      <c r="E11" s="71" t="s">
        <v>45</v>
      </c>
      <c r="F11" s="79"/>
      <c r="G11" s="72" t="s">
        <v>45</v>
      </c>
      <c r="H11" s="84"/>
      <c r="I11" s="67">
        <f>'A. Allgemeine Informationen'!$C$14</f>
        <v>2027</v>
      </c>
      <c r="J11" s="219">
        <f t="shared" ref="J11:J16" si="1">SUM(K11:U11)</f>
        <v>0</v>
      </c>
      <c r="K11" s="220"/>
      <c r="L11" s="220"/>
      <c r="M11" s="220"/>
      <c r="N11" s="220"/>
      <c r="O11" s="221">
        <f>(SUM(L11:N11))*((VLOOKUP($I$9,'B. Übersicht EOG'!$F$5:$G$9,2,FALSE)/'B. Übersicht EOG'!$G$4)-1)</f>
        <v>0</v>
      </c>
      <c r="P11" s="221">
        <f>(SUM(L11:N11))*(-VLOOKUP($I$9,'B. Übersicht EOG'!$F$5:$H$9,3,FALSE))</f>
        <v>0</v>
      </c>
      <c r="Q11" s="220"/>
      <c r="R11" s="222">
        <f t="shared" ref="R11:R16" si="2">W11</f>
        <v>0</v>
      </c>
      <c r="S11" s="220"/>
      <c r="T11" s="220"/>
      <c r="U11" s="220"/>
      <c r="V11" s="64"/>
      <c r="W11" s="222">
        <f t="shared" ref="W11:W16" si="3">(Y11-X11)*Z11/100</f>
        <v>0</v>
      </c>
      <c r="X11" s="69"/>
      <c r="Y11" s="205"/>
      <c r="Z11" s="54"/>
    </row>
    <row r="12" spans="1:26" ht="27.95" customHeight="1">
      <c r="A12" s="63"/>
      <c r="B12" s="212">
        <v>4</v>
      </c>
      <c r="C12" s="78"/>
      <c r="D12" s="79"/>
      <c r="E12" s="71" t="s">
        <v>45</v>
      </c>
      <c r="F12" s="79"/>
      <c r="G12" s="72" t="s">
        <v>45</v>
      </c>
      <c r="H12" s="84"/>
      <c r="I12" s="67">
        <f>'A. Allgemeine Informationen'!$C$14</f>
        <v>2027</v>
      </c>
      <c r="J12" s="219">
        <f t="shared" si="1"/>
        <v>0</v>
      </c>
      <c r="K12" s="220"/>
      <c r="L12" s="220"/>
      <c r="M12" s="220"/>
      <c r="N12" s="220"/>
      <c r="O12" s="221">
        <f>(SUM(L12:N12))*((VLOOKUP($I$9,'B. Übersicht EOG'!$F$5:$G$9,2,FALSE)/'B. Übersicht EOG'!$G$4)-1)</f>
        <v>0</v>
      </c>
      <c r="P12" s="221">
        <f>(SUM(L12:N12))*(-VLOOKUP($I$9,'B. Übersicht EOG'!$F$5:$H$9,3,FALSE))</f>
        <v>0</v>
      </c>
      <c r="Q12" s="220"/>
      <c r="R12" s="222">
        <f t="shared" si="2"/>
        <v>0</v>
      </c>
      <c r="S12" s="220"/>
      <c r="T12" s="220"/>
      <c r="U12" s="220"/>
      <c r="V12" s="64"/>
      <c r="W12" s="222">
        <f t="shared" si="3"/>
        <v>0</v>
      </c>
      <c r="X12" s="69"/>
      <c r="Y12" s="205"/>
      <c r="Z12" s="54"/>
    </row>
    <row r="13" spans="1:26" ht="27.95" customHeight="1">
      <c r="A13" s="63"/>
      <c r="B13" s="212">
        <v>5</v>
      </c>
      <c r="C13" s="78"/>
      <c r="D13" s="79"/>
      <c r="E13" s="71" t="s">
        <v>45</v>
      </c>
      <c r="F13" s="79"/>
      <c r="G13" s="72" t="s">
        <v>45</v>
      </c>
      <c r="H13" s="84"/>
      <c r="I13" s="67">
        <f>'A. Allgemeine Informationen'!$C$14</f>
        <v>2027</v>
      </c>
      <c r="J13" s="219">
        <f t="shared" si="1"/>
        <v>0</v>
      </c>
      <c r="K13" s="220"/>
      <c r="L13" s="220"/>
      <c r="M13" s="220"/>
      <c r="N13" s="220"/>
      <c r="O13" s="221">
        <f>(SUM(L13:N13))*((VLOOKUP($I$9,'B. Übersicht EOG'!$F$5:$G$9,2,FALSE)/'B. Übersicht EOG'!$G$4)-1)</f>
        <v>0</v>
      </c>
      <c r="P13" s="221">
        <f>(SUM(L13:N13))*(-VLOOKUP($I$9,'B. Übersicht EOG'!$F$5:$H$9,3,FALSE))</f>
        <v>0</v>
      </c>
      <c r="Q13" s="220"/>
      <c r="R13" s="222">
        <f t="shared" si="2"/>
        <v>0</v>
      </c>
      <c r="S13" s="220"/>
      <c r="T13" s="220"/>
      <c r="U13" s="220"/>
      <c r="V13" s="64"/>
      <c r="W13" s="222">
        <f t="shared" si="3"/>
        <v>0</v>
      </c>
      <c r="X13" s="69"/>
      <c r="Y13" s="205"/>
      <c r="Z13" s="54"/>
    </row>
    <row r="14" spans="1:26" ht="27.95" customHeight="1">
      <c r="A14" s="63"/>
      <c r="B14" s="212">
        <v>6</v>
      </c>
      <c r="C14" s="78"/>
      <c r="D14" s="79"/>
      <c r="E14" s="71" t="s">
        <v>45</v>
      </c>
      <c r="F14" s="79"/>
      <c r="G14" s="72" t="s">
        <v>45</v>
      </c>
      <c r="H14" s="84"/>
      <c r="I14" s="67">
        <f>'A. Allgemeine Informationen'!$C$14</f>
        <v>2027</v>
      </c>
      <c r="J14" s="219">
        <f t="shared" si="1"/>
        <v>0</v>
      </c>
      <c r="K14" s="220"/>
      <c r="L14" s="220"/>
      <c r="M14" s="220"/>
      <c r="N14" s="220"/>
      <c r="O14" s="221">
        <f>(SUM(L14:N14))*((VLOOKUP($I$9,'B. Übersicht EOG'!$F$5:$G$9,2,FALSE)/'B. Übersicht EOG'!$G$4)-1)</f>
        <v>0</v>
      </c>
      <c r="P14" s="221">
        <f>(SUM(L14:N14))*(-VLOOKUP($I$9,'B. Übersicht EOG'!$F$5:$H$9,3,FALSE))</f>
        <v>0</v>
      </c>
      <c r="Q14" s="220"/>
      <c r="R14" s="222">
        <f t="shared" si="2"/>
        <v>0</v>
      </c>
      <c r="S14" s="220"/>
      <c r="T14" s="220"/>
      <c r="U14" s="220"/>
      <c r="V14" s="64"/>
      <c r="W14" s="222">
        <f t="shared" si="3"/>
        <v>0</v>
      </c>
      <c r="X14" s="69"/>
      <c r="Y14" s="205"/>
      <c r="Z14" s="54"/>
    </row>
    <row r="15" spans="1:26" ht="27.95" customHeight="1">
      <c r="A15" s="63"/>
      <c r="B15" s="212">
        <v>7</v>
      </c>
      <c r="C15" s="78"/>
      <c r="D15" s="79"/>
      <c r="E15" s="71" t="s">
        <v>45</v>
      </c>
      <c r="F15" s="79"/>
      <c r="G15" s="72" t="s">
        <v>45</v>
      </c>
      <c r="H15" s="84"/>
      <c r="I15" s="67">
        <f>'A. Allgemeine Informationen'!$C$14</f>
        <v>2027</v>
      </c>
      <c r="J15" s="219">
        <f t="shared" si="1"/>
        <v>0</v>
      </c>
      <c r="K15" s="220"/>
      <c r="L15" s="220"/>
      <c r="M15" s="220"/>
      <c r="N15" s="220"/>
      <c r="O15" s="221">
        <f>(SUM(L15:N15))*((VLOOKUP($I$9,'B. Übersicht EOG'!$F$5:$G$9,2,FALSE)/'B. Übersicht EOG'!$G$4)-1)</f>
        <v>0</v>
      </c>
      <c r="P15" s="221">
        <f>(SUM(L15:N15))*(-VLOOKUP($I$9,'B. Übersicht EOG'!$F$5:$H$9,3,FALSE))</f>
        <v>0</v>
      </c>
      <c r="Q15" s="220"/>
      <c r="R15" s="222">
        <f t="shared" si="2"/>
        <v>0</v>
      </c>
      <c r="S15" s="220"/>
      <c r="T15" s="220"/>
      <c r="U15" s="220"/>
      <c r="V15" s="64"/>
      <c r="W15" s="222">
        <f t="shared" si="3"/>
        <v>0</v>
      </c>
      <c r="X15" s="69"/>
      <c r="Y15" s="205"/>
      <c r="Z15" s="54"/>
    </row>
    <row r="16" spans="1:26" ht="27.95" customHeight="1">
      <c r="A16" s="63"/>
      <c r="B16" s="212">
        <v>8</v>
      </c>
      <c r="C16" s="78"/>
      <c r="D16" s="79"/>
      <c r="E16" s="71" t="s">
        <v>45</v>
      </c>
      <c r="F16" s="79"/>
      <c r="G16" s="72" t="s">
        <v>45</v>
      </c>
      <c r="H16" s="84"/>
      <c r="I16" s="67">
        <f>'A. Allgemeine Informationen'!$C$14</f>
        <v>2027</v>
      </c>
      <c r="J16" s="219">
        <f t="shared" si="1"/>
        <v>0</v>
      </c>
      <c r="K16" s="220"/>
      <c r="L16" s="220"/>
      <c r="M16" s="220"/>
      <c r="N16" s="220"/>
      <c r="O16" s="221">
        <f>(SUM(L16:N16))*((VLOOKUP($I$9,'B. Übersicht EOG'!$F$5:$G$9,2,FALSE)/'B. Übersicht EOG'!$G$4)-1)</f>
        <v>0</v>
      </c>
      <c r="P16" s="221">
        <f>(SUM(L16:N16))*(-VLOOKUP($I$9,'B. Übersicht EOG'!$F$5:$H$9,3,FALSE))</f>
        <v>0</v>
      </c>
      <c r="Q16" s="220"/>
      <c r="R16" s="222">
        <f t="shared" si="2"/>
        <v>0</v>
      </c>
      <c r="S16" s="220"/>
      <c r="T16" s="220"/>
      <c r="U16" s="220"/>
      <c r="V16" s="64"/>
      <c r="W16" s="222">
        <f t="shared" si="3"/>
        <v>0</v>
      </c>
      <c r="X16" s="69"/>
      <c r="Y16" s="205"/>
      <c r="Z16" s="54"/>
    </row>
    <row r="17" spans="1:26" ht="27.95" customHeight="1">
      <c r="A17" s="63"/>
      <c r="B17" s="212">
        <v>9</v>
      </c>
      <c r="C17" s="78"/>
      <c r="D17" s="79"/>
      <c r="E17" s="71" t="s">
        <v>45</v>
      </c>
      <c r="F17" s="79"/>
      <c r="G17" s="72" t="s">
        <v>45</v>
      </c>
      <c r="H17" s="84"/>
      <c r="I17" s="67">
        <f>'A. Allgemeine Informationen'!$C$14</f>
        <v>2027</v>
      </c>
      <c r="J17" s="219">
        <f t="shared" ref="J17:J21" si="4">SUM(K17:U17)</f>
        <v>0</v>
      </c>
      <c r="K17" s="220"/>
      <c r="L17" s="220"/>
      <c r="M17" s="220"/>
      <c r="N17" s="220"/>
      <c r="O17" s="221">
        <f>(SUM(L17:N17))*((VLOOKUP($I$9,'B. Übersicht EOG'!$F$5:$G$9,2,FALSE)/'B. Übersicht EOG'!$G$4)-1)</f>
        <v>0</v>
      </c>
      <c r="P17" s="221">
        <f>(SUM(L17:N17))*(-VLOOKUP($I$9,'B. Übersicht EOG'!$F$5:$H$9,3,FALSE))</f>
        <v>0</v>
      </c>
      <c r="Q17" s="220"/>
      <c r="R17" s="222">
        <f t="shared" ref="R17:R21" si="5">W17</f>
        <v>0</v>
      </c>
      <c r="S17" s="220"/>
      <c r="T17" s="220"/>
      <c r="U17" s="220"/>
      <c r="V17" s="64"/>
      <c r="W17" s="222">
        <f t="shared" ref="W17:W21" si="6">(Y17-X17)*Z17/100</f>
        <v>0</v>
      </c>
      <c r="X17" s="69"/>
      <c r="Y17" s="205"/>
      <c r="Z17" s="54"/>
    </row>
    <row r="18" spans="1:26" ht="27.95" customHeight="1">
      <c r="A18" s="63"/>
      <c r="B18" s="212">
        <v>10</v>
      </c>
      <c r="C18" s="78"/>
      <c r="D18" s="79"/>
      <c r="E18" s="71" t="s">
        <v>45</v>
      </c>
      <c r="F18" s="79"/>
      <c r="G18" s="72" t="s">
        <v>45</v>
      </c>
      <c r="H18" s="84"/>
      <c r="I18" s="67">
        <f>'A. Allgemeine Informationen'!$C$14</f>
        <v>2027</v>
      </c>
      <c r="J18" s="219">
        <f t="shared" si="4"/>
        <v>0</v>
      </c>
      <c r="K18" s="220"/>
      <c r="L18" s="220"/>
      <c r="M18" s="220"/>
      <c r="N18" s="220"/>
      <c r="O18" s="221">
        <f>(SUM(L18:N18))*((VLOOKUP($I$9,'B. Übersicht EOG'!$F$5:$G$9,2,FALSE)/'B. Übersicht EOG'!$G$4)-1)</f>
        <v>0</v>
      </c>
      <c r="P18" s="221">
        <f>(SUM(L18:N18))*(-VLOOKUP($I$9,'B. Übersicht EOG'!$F$5:$H$9,3,FALSE))</f>
        <v>0</v>
      </c>
      <c r="Q18" s="220"/>
      <c r="R18" s="222">
        <f t="shared" si="5"/>
        <v>0</v>
      </c>
      <c r="S18" s="220"/>
      <c r="T18" s="220"/>
      <c r="U18" s="220"/>
      <c r="V18" s="64"/>
      <c r="W18" s="222">
        <f t="shared" si="6"/>
        <v>0</v>
      </c>
      <c r="X18" s="69"/>
      <c r="Y18" s="205"/>
      <c r="Z18" s="54"/>
    </row>
    <row r="19" spans="1:26" ht="27.95" customHeight="1">
      <c r="A19" s="63"/>
      <c r="B19" s="212">
        <v>11</v>
      </c>
      <c r="C19" s="78"/>
      <c r="D19" s="79"/>
      <c r="E19" s="71" t="s">
        <v>45</v>
      </c>
      <c r="F19" s="79"/>
      <c r="G19" s="72" t="s">
        <v>45</v>
      </c>
      <c r="H19" s="84"/>
      <c r="I19" s="67">
        <f>'A. Allgemeine Informationen'!$C$14</f>
        <v>2027</v>
      </c>
      <c r="J19" s="219">
        <f t="shared" si="4"/>
        <v>0</v>
      </c>
      <c r="K19" s="220"/>
      <c r="L19" s="220"/>
      <c r="M19" s="220"/>
      <c r="N19" s="220"/>
      <c r="O19" s="221">
        <f>(SUM(L19:N19))*((VLOOKUP($I$9,'B. Übersicht EOG'!$F$5:$G$9,2,FALSE)/'B. Übersicht EOG'!$G$4)-1)</f>
        <v>0</v>
      </c>
      <c r="P19" s="221">
        <f>(SUM(L19:N19))*(-VLOOKUP($I$9,'B. Übersicht EOG'!$F$5:$H$9,3,FALSE))</f>
        <v>0</v>
      </c>
      <c r="Q19" s="220"/>
      <c r="R19" s="222">
        <f t="shared" si="5"/>
        <v>0</v>
      </c>
      <c r="S19" s="220"/>
      <c r="T19" s="220"/>
      <c r="U19" s="220"/>
      <c r="V19" s="64"/>
      <c r="W19" s="222">
        <f t="shared" si="6"/>
        <v>0</v>
      </c>
      <c r="X19" s="69"/>
      <c r="Y19" s="205"/>
      <c r="Z19" s="54"/>
    </row>
    <row r="20" spans="1:26" ht="27.95" customHeight="1">
      <c r="A20" s="63"/>
      <c r="B20" s="212">
        <v>12</v>
      </c>
      <c r="C20" s="78"/>
      <c r="D20" s="79"/>
      <c r="E20" s="71" t="s">
        <v>45</v>
      </c>
      <c r="F20" s="79"/>
      <c r="G20" s="72" t="s">
        <v>45</v>
      </c>
      <c r="H20" s="84"/>
      <c r="I20" s="67">
        <f>'A. Allgemeine Informationen'!$C$14</f>
        <v>2027</v>
      </c>
      <c r="J20" s="219">
        <f t="shared" si="4"/>
        <v>0</v>
      </c>
      <c r="K20" s="220"/>
      <c r="L20" s="220"/>
      <c r="M20" s="220"/>
      <c r="N20" s="220"/>
      <c r="O20" s="221">
        <f>(SUM(L20:N20))*((VLOOKUP($I$9,'B. Übersicht EOG'!$F$5:$G$9,2,FALSE)/'B. Übersicht EOG'!$G$4)-1)</f>
        <v>0</v>
      </c>
      <c r="P20" s="221">
        <f>(SUM(L20:N20))*(-VLOOKUP($I$9,'B. Übersicht EOG'!$F$5:$H$9,3,FALSE))</f>
        <v>0</v>
      </c>
      <c r="Q20" s="220"/>
      <c r="R20" s="222">
        <f t="shared" si="5"/>
        <v>0</v>
      </c>
      <c r="S20" s="220"/>
      <c r="T20" s="220"/>
      <c r="U20" s="220"/>
      <c r="V20" s="64"/>
      <c r="W20" s="222">
        <f t="shared" si="6"/>
        <v>0</v>
      </c>
      <c r="X20" s="69"/>
      <c r="Y20" s="205"/>
      <c r="Z20" s="54"/>
    </row>
    <row r="21" spans="1:26" ht="27.95" customHeight="1">
      <c r="A21" s="63"/>
      <c r="B21" s="212">
        <v>13</v>
      </c>
      <c r="C21" s="78"/>
      <c r="D21" s="79"/>
      <c r="E21" s="71" t="s">
        <v>45</v>
      </c>
      <c r="F21" s="79"/>
      <c r="G21" s="72" t="s">
        <v>45</v>
      </c>
      <c r="H21" s="84"/>
      <c r="I21" s="67">
        <f>'A. Allgemeine Informationen'!$C$14</f>
        <v>2027</v>
      </c>
      <c r="J21" s="219">
        <f t="shared" si="4"/>
        <v>0</v>
      </c>
      <c r="K21" s="220"/>
      <c r="L21" s="220"/>
      <c r="M21" s="220"/>
      <c r="N21" s="220"/>
      <c r="O21" s="221">
        <f>(SUM(L21:N21))*((VLOOKUP($I$9,'B. Übersicht EOG'!$F$5:$G$9,2,FALSE)/'B. Übersicht EOG'!$G$4)-1)</f>
        <v>0</v>
      </c>
      <c r="P21" s="221">
        <f>(SUM(L21:N21))*(-VLOOKUP($I$9,'B. Übersicht EOG'!$F$5:$H$9,3,FALSE))</f>
        <v>0</v>
      </c>
      <c r="Q21" s="220"/>
      <c r="R21" s="222">
        <f t="shared" si="5"/>
        <v>0</v>
      </c>
      <c r="S21" s="220"/>
      <c r="T21" s="220"/>
      <c r="U21" s="220"/>
      <c r="V21" s="64"/>
      <c r="W21" s="222">
        <f t="shared" si="6"/>
        <v>0</v>
      </c>
      <c r="X21" s="69"/>
      <c r="Y21" s="205"/>
      <c r="Z21" s="54"/>
    </row>
    <row r="22" spans="1:26" ht="27.95" customHeight="1">
      <c r="A22" s="63"/>
      <c r="B22" s="212">
        <v>14</v>
      </c>
      <c r="C22" s="78"/>
      <c r="D22" s="79"/>
      <c r="E22" s="71" t="s">
        <v>45</v>
      </c>
      <c r="F22" s="79"/>
      <c r="G22" s="72" t="s">
        <v>45</v>
      </c>
      <c r="H22" s="84"/>
      <c r="I22" s="67">
        <f>'A. Allgemeine Informationen'!$C$14</f>
        <v>2027</v>
      </c>
      <c r="J22" s="219">
        <f t="shared" ref="J22:J23" si="7">SUM(K22:U22)</f>
        <v>0</v>
      </c>
      <c r="K22" s="220"/>
      <c r="L22" s="220"/>
      <c r="M22" s="220"/>
      <c r="N22" s="220"/>
      <c r="O22" s="221">
        <f>(SUM(L22:N22))*((VLOOKUP($I$9,'B. Übersicht EOG'!$F$5:$G$9,2,FALSE)/'B. Übersicht EOG'!$G$4)-1)</f>
        <v>0</v>
      </c>
      <c r="P22" s="221">
        <f>(SUM(L22:N22))*(-VLOOKUP($I$9,'B. Übersicht EOG'!$F$5:$H$9,3,FALSE))</f>
        <v>0</v>
      </c>
      <c r="Q22" s="220"/>
      <c r="R22" s="222">
        <f t="shared" ref="R22:R23" si="8">W22</f>
        <v>0</v>
      </c>
      <c r="S22" s="220"/>
      <c r="T22" s="220"/>
      <c r="U22" s="220"/>
      <c r="V22" s="64"/>
      <c r="W22" s="222">
        <f t="shared" ref="W22:W23" si="9">(Y22-X22)*Z22/100</f>
        <v>0</v>
      </c>
      <c r="X22" s="69"/>
      <c r="Y22" s="205"/>
      <c r="Z22" s="54"/>
    </row>
    <row r="23" spans="1:26" ht="27.95" customHeight="1">
      <c r="A23" s="63"/>
      <c r="B23" s="212">
        <v>15</v>
      </c>
      <c r="C23" s="78"/>
      <c r="D23" s="79"/>
      <c r="E23" s="71" t="s">
        <v>45</v>
      </c>
      <c r="F23" s="79"/>
      <c r="G23" s="72" t="s">
        <v>45</v>
      </c>
      <c r="H23" s="84"/>
      <c r="I23" s="67">
        <f>'A. Allgemeine Informationen'!$C$14</f>
        <v>2027</v>
      </c>
      <c r="J23" s="219">
        <f t="shared" si="7"/>
        <v>0</v>
      </c>
      <c r="K23" s="220"/>
      <c r="L23" s="220"/>
      <c r="M23" s="220"/>
      <c r="N23" s="220"/>
      <c r="O23" s="221">
        <f>(SUM(L23:N23))*((VLOOKUP($I$9,'B. Übersicht EOG'!$F$5:$G$9,2,FALSE)/'B. Übersicht EOG'!$G$4)-1)</f>
        <v>0</v>
      </c>
      <c r="P23" s="221">
        <f>(SUM(L23:N23))*(-VLOOKUP($I$9,'B. Übersicht EOG'!$F$5:$H$9,3,FALSE))</f>
        <v>0</v>
      </c>
      <c r="Q23" s="220"/>
      <c r="R23" s="222">
        <f t="shared" si="8"/>
        <v>0</v>
      </c>
      <c r="S23" s="220"/>
      <c r="T23" s="220"/>
      <c r="U23" s="220"/>
      <c r="V23" s="64"/>
      <c r="W23" s="222">
        <f t="shared" si="9"/>
        <v>0</v>
      </c>
      <c r="X23" s="69"/>
      <c r="Y23" s="205"/>
      <c r="Z23" s="54"/>
    </row>
    <row r="24" spans="1:26" ht="27.95" customHeight="1"/>
    <row r="25" spans="1:26" ht="27.95" customHeight="1"/>
    <row r="26" spans="1:26" ht="27.95" customHeight="1"/>
    <row r="27" spans="1:26" ht="27.95" customHeight="1"/>
    <row r="28" spans="1:26" ht="27.95" customHeight="1"/>
    <row r="29" spans="1:26" ht="27.95" customHeight="1"/>
    <row r="30" spans="1:26" ht="27.95" customHeight="1"/>
  </sheetData>
  <sheetProtection formatColumns="0" formatRows="0"/>
  <mergeCells count="1">
    <mergeCell ref="W5:Z5"/>
  </mergeCells>
  <conditionalFormatting sqref="B7">
    <cfRule type="expression" dxfId="11" priority="1" stopIfTrue="1">
      <formula>$E$3&lt;&gt;"ja"</formula>
    </cfRule>
  </conditionalFormatting>
  <conditionalFormatting sqref="B9:Z23">
    <cfRule type="expression" dxfId="10" priority="40">
      <formula>$E$3&lt;&gt;"ja"</formula>
    </cfRule>
  </conditionalFormatting>
  <conditionalFormatting sqref="I7">
    <cfRule type="expression" dxfId="9" priority="10">
      <formula>$E$3&lt;&gt;"ja"</formula>
    </cfRule>
  </conditionalFormatting>
  <dataValidations count="4">
    <dataValidation type="list" operator="lessThanOrEqual" allowBlank="1" showInputMessage="1" showErrorMessage="1" errorTitle="Inkonsistente Eingabe!" error="Sie haben im Tabellenblatt &quot;A. Allgemeine Informationen&quot; angegeben, dass es keine Netzübergänge gab." sqref="E9:E23" xr:uid="{00000000-0002-0000-0500-000000000000}">
      <formula1>"bitte wählen,Teilnetzübernahme,Teilnetzabgabe"</formula1>
    </dataValidation>
    <dataValidation type="list" allowBlank="1" showInputMessage="1" showErrorMessage="1" errorTitle="Ungültige Netznummer!" error="Bitte geben Sie eine korrekte Netznummer ein." sqref="G9:G23" xr:uid="{00000000-0002-0000-0500-000001000000}">
      <formula1>"bitte wählen,Regelverfahren,Vereinfachtes Verfahren"</formula1>
    </dataValidation>
    <dataValidation operator="lessThanOrEqual" allowBlank="1" showInputMessage="1" showErrorMessage="1" errorTitle="Falsche Eingabe" error="Bitte geben Sie eine Zahl an!" sqref="K7:U7 W7:Z7" xr:uid="{00000000-0002-0000-0500-000002000000}"/>
    <dataValidation type="custom" operator="lessThanOrEqual" allowBlank="1" showInputMessage="1" showErrorMessage="1" errorTitle="Inkonsistente Eingabe!" error="Sie haben im Tabellenblatt &quot;A. Allgemeine Informationen&quot; angegeben, dass es keine Netzübergänge gab." sqref="X6:Z6" xr:uid="{00000000-0002-0000-0500-000003000000}">
      <formula1>$E$3="ja"</formula1>
    </dataValidation>
  </dataValidations>
  <pageMargins left="0.6692913385826772" right="0.6692913385826772" top="0.82677165354330717" bottom="0.70866141732283472" header="0.51181102362204722" footer="0.31496062992125984"/>
  <pageSetup paperSize="9" scale="33" fitToHeight="500" orientation="landscape" r:id="rId1"/>
  <headerFooter alignWithMargins="0">
    <oddFooter>&amp;R&amp;12Seite &amp;P von &amp;N</oddFooter>
  </headerFooter>
  <ignoredErrors>
    <ignoredError sqref="R9 W9 I7 I9:J23 E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_E">
    <tabColor indexed="43"/>
    <pageSetUpPr fitToPage="1"/>
  </sheetPr>
  <dimension ref="A1:I39"/>
  <sheetViews>
    <sheetView showGridLines="0" zoomScale="115" zoomScaleNormal="115" zoomScaleSheetLayoutView="100" workbookViewId="0">
      <pane ySplit="4" topLeftCell="A5" activePane="bottomLeft" state="frozen"/>
      <selection pane="bottomLeft" activeCell="A5" sqref="A5"/>
    </sheetView>
  </sheetViews>
  <sheetFormatPr baseColWidth="10" defaultColWidth="10" defaultRowHeight="12.75"/>
  <cols>
    <col min="1" max="1" width="2.625" style="252" customWidth="1"/>
    <col min="2" max="2" width="20.5" style="252" customWidth="1"/>
    <col min="3" max="3" width="7.625" style="252" customWidth="1"/>
    <col min="4" max="4" width="65" style="252" customWidth="1"/>
    <col min="5" max="8" width="10" style="252"/>
    <col min="9" max="9" width="30.625" style="252" hidden="1" customWidth="1"/>
    <col min="10" max="16384" width="10" style="252"/>
  </cols>
  <sheetData>
    <row r="1" spans="1:9" ht="15">
      <c r="B1" s="44"/>
      <c r="C1" s="253"/>
    </row>
    <row r="2" spans="1:9" ht="50.1" customHeight="1">
      <c r="B2" s="828" t="s">
        <v>427</v>
      </c>
      <c r="C2" s="828"/>
      <c r="D2" s="828"/>
    </row>
    <row r="3" spans="1:9" ht="15.75">
      <c r="B3" s="254"/>
      <c r="C3" s="253"/>
    </row>
    <row r="4" spans="1:9" ht="32.25" customHeight="1">
      <c r="A4" s="255"/>
      <c r="B4" s="387" t="s">
        <v>54</v>
      </c>
      <c r="C4" s="387" t="s">
        <v>46</v>
      </c>
      <c r="D4" s="387" t="s">
        <v>47</v>
      </c>
      <c r="I4" s="387" t="s">
        <v>299</v>
      </c>
    </row>
    <row r="5" spans="1:9" ht="39.950000000000003" customHeight="1">
      <c r="A5" s="255"/>
      <c r="B5" s="46" t="s">
        <v>45</v>
      </c>
      <c r="C5" s="29"/>
      <c r="D5" s="34"/>
      <c r="I5" s="439" t="s">
        <v>300</v>
      </c>
    </row>
    <row r="6" spans="1:9" ht="39.950000000000003" customHeight="1">
      <c r="A6" s="255"/>
      <c r="B6" s="46" t="s">
        <v>45</v>
      </c>
      <c r="C6" s="30"/>
      <c r="D6" s="30"/>
      <c r="I6" s="439" t="s">
        <v>163</v>
      </c>
    </row>
    <row r="7" spans="1:9" ht="39.950000000000003" customHeight="1">
      <c r="A7" s="255"/>
      <c r="B7" s="46" t="s">
        <v>45</v>
      </c>
      <c r="C7" s="29"/>
      <c r="D7" s="30"/>
      <c r="I7" s="439" t="s">
        <v>301</v>
      </c>
    </row>
    <row r="8" spans="1:9" ht="39.950000000000003" customHeight="1">
      <c r="A8" s="255"/>
      <c r="B8" s="46" t="s">
        <v>45</v>
      </c>
      <c r="C8" s="29"/>
      <c r="D8" s="29"/>
      <c r="I8" s="439" t="s">
        <v>302</v>
      </c>
    </row>
    <row r="9" spans="1:9" ht="39.950000000000003" customHeight="1">
      <c r="A9" s="255"/>
      <c r="B9" s="46" t="s">
        <v>45</v>
      </c>
      <c r="C9" s="29"/>
      <c r="D9" s="29"/>
      <c r="I9" s="439" t="s">
        <v>63</v>
      </c>
    </row>
    <row r="10" spans="1:9" ht="39.950000000000003" customHeight="1">
      <c r="A10" s="255"/>
      <c r="B10" s="46" t="s">
        <v>45</v>
      </c>
      <c r="C10" s="29"/>
      <c r="D10" s="29"/>
      <c r="I10" s="439" t="s">
        <v>58</v>
      </c>
    </row>
    <row r="11" spans="1:9" ht="39.950000000000003" customHeight="1">
      <c r="A11" s="255"/>
      <c r="B11" s="46" t="s">
        <v>45</v>
      </c>
      <c r="C11" s="29"/>
      <c r="D11" s="29"/>
      <c r="I11" s="439" t="s">
        <v>303</v>
      </c>
    </row>
    <row r="12" spans="1:9" ht="39.950000000000003" customHeight="1">
      <c r="A12" s="255"/>
      <c r="B12" s="46" t="s">
        <v>45</v>
      </c>
      <c r="C12" s="29"/>
      <c r="D12" s="29"/>
      <c r="I12" s="439" t="s">
        <v>304</v>
      </c>
    </row>
    <row r="13" spans="1:9" ht="39.950000000000003" customHeight="1">
      <c r="A13" s="255"/>
      <c r="B13" s="46" t="s">
        <v>45</v>
      </c>
      <c r="C13" s="29"/>
      <c r="D13" s="29"/>
      <c r="I13" s="439" t="s">
        <v>305</v>
      </c>
    </row>
    <row r="14" spans="1:9" ht="39.950000000000003" customHeight="1">
      <c r="A14" s="255"/>
      <c r="B14" s="46" t="s">
        <v>45</v>
      </c>
      <c r="C14" s="29"/>
      <c r="D14" s="29"/>
      <c r="I14" s="439" t="s">
        <v>59</v>
      </c>
    </row>
    <row r="15" spans="1:9" ht="39.950000000000003" customHeight="1">
      <c r="A15" s="255"/>
      <c r="B15" s="46" t="s">
        <v>45</v>
      </c>
      <c r="C15" s="29"/>
      <c r="D15" s="29"/>
      <c r="I15" s="439" t="s">
        <v>337</v>
      </c>
    </row>
    <row r="16" spans="1:9" ht="39.950000000000003" customHeight="1">
      <c r="A16" s="255"/>
      <c r="B16" s="46" t="s">
        <v>45</v>
      </c>
      <c r="C16" s="29"/>
      <c r="D16" s="29"/>
      <c r="I16" s="439" t="s">
        <v>712</v>
      </c>
    </row>
    <row r="17" spans="1:9" ht="39.950000000000003" customHeight="1">
      <c r="A17" s="255"/>
      <c r="B17" s="46" t="s">
        <v>45</v>
      </c>
      <c r="C17" s="29"/>
      <c r="D17" s="29"/>
      <c r="I17" s="439" t="s">
        <v>339</v>
      </c>
    </row>
    <row r="18" spans="1:9" ht="39.950000000000003" customHeight="1">
      <c r="A18" s="255"/>
      <c r="B18" s="46" t="s">
        <v>45</v>
      </c>
      <c r="C18" s="29"/>
      <c r="D18" s="29"/>
      <c r="I18" s="439" t="s">
        <v>298</v>
      </c>
    </row>
    <row r="19" spans="1:9" ht="39.950000000000003" customHeight="1">
      <c r="A19" s="255"/>
      <c r="B19" s="46" t="s">
        <v>45</v>
      </c>
      <c r="C19" s="29"/>
      <c r="D19" s="29"/>
      <c r="I19" s="439" t="s">
        <v>219</v>
      </c>
    </row>
    <row r="20" spans="1:9" ht="39.950000000000003" customHeight="1">
      <c r="A20" s="255"/>
      <c r="B20" s="46" t="s">
        <v>45</v>
      </c>
      <c r="C20" s="29"/>
      <c r="D20" s="29"/>
      <c r="I20" s="439" t="s">
        <v>575</v>
      </c>
    </row>
    <row r="21" spans="1:9" ht="39.950000000000003" customHeight="1">
      <c r="A21" s="255"/>
      <c r="B21" s="46" t="s">
        <v>45</v>
      </c>
      <c r="C21" s="29"/>
      <c r="D21" s="29"/>
      <c r="I21" s="439" t="s">
        <v>563</v>
      </c>
    </row>
    <row r="22" spans="1:9" ht="39.950000000000003" customHeight="1">
      <c r="A22" s="255"/>
      <c r="B22" s="46" t="s">
        <v>45</v>
      </c>
      <c r="C22" s="29"/>
      <c r="D22" s="29"/>
      <c r="I22" s="439" t="s">
        <v>600</v>
      </c>
    </row>
    <row r="23" spans="1:9" ht="39.950000000000003" customHeight="1">
      <c r="A23" s="255"/>
      <c r="B23" s="46" t="s">
        <v>45</v>
      </c>
      <c r="C23" s="29"/>
      <c r="D23" s="29"/>
      <c r="I23" s="439" t="s">
        <v>350</v>
      </c>
    </row>
    <row r="24" spans="1:9" ht="39.950000000000003" customHeight="1">
      <c r="A24" s="255"/>
      <c r="B24" s="46" t="s">
        <v>45</v>
      </c>
      <c r="C24" s="29"/>
      <c r="D24" s="29"/>
      <c r="I24" s="439" t="s">
        <v>730</v>
      </c>
    </row>
    <row r="25" spans="1:9" ht="39.950000000000003" customHeight="1">
      <c r="A25" s="255"/>
      <c r="B25" s="46" t="s">
        <v>45</v>
      </c>
      <c r="C25" s="29"/>
      <c r="D25" s="29"/>
      <c r="I25" s="439" t="s">
        <v>609</v>
      </c>
    </row>
    <row r="26" spans="1:9" ht="39.950000000000003" customHeight="1">
      <c r="A26" s="255"/>
      <c r="B26" s="46" t="s">
        <v>45</v>
      </c>
      <c r="C26" s="29"/>
      <c r="D26" s="29"/>
      <c r="I26" s="439" t="s">
        <v>547</v>
      </c>
    </row>
    <row r="27" spans="1:9" ht="39.950000000000003" customHeight="1">
      <c r="A27" s="255"/>
      <c r="B27" s="46" t="s">
        <v>45</v>
      </c>
      <c r="C27" s="29"/>
      <c r="D27" s="29"/>
      <c r="I27" s="439" t="s">
        <v>406</v>
      </c>
    </row>
    <row r="28" spans="1:9" ht="39.950000000000003" customHeight="1">
      <c r="A28" s="255"/>
      <c r="B28" s="46" t="s">
        <v>45</v>
      </c>
      <c r="C28" s="29"/>
      <c r="D28" s="29"/>
      <c r="I28" s="439" t="s">
        <v>589</v>
      </c>
    </row>
    <row r="29" spans="1:9" ht="39.950000000000003" customHeight="1">
      <c r="A29" s="255"/>
      <c r="B29" s="46" t="s">
        <v>45</v>
      </c>
      <c r="C29" s="29"/>
      <c r="D29" s="29"/>
    </row>
    <row r="30" spans="1:9" ht="39.950000000000003" customHeight="1">
      <c r="A30" s="255"/>
      <c r="B30" s="46" t="s">
        <v>45</v>
      </c>
      <c r="C30" s="29"/>
      <c r="D30" s="29"/>
    </row>
    <row r="31" spans="1:9" ht="39.950000000000003" customHeight="1">
      <c r="A31" s="255"/>
      <c r="B31" s="46" t="s">
        <v>45</v>
      </c>
      <c r="C31" s="29"/>
      <c r="D31" s="29"/>
    </row>
    <row r="32" spans="1:9" ht="39.950000000000003" customHeight="1">
      <c r="A32" s="255"/>
      <c r="B32" s="46" t="s">
        <v>45</v>
      </c>
      <c r="C32" s="29"/>
      <c r="D32" s="29"/>
    </row>
    <row r="33" spans="1:4" ht="39.950000000000003" customHeight="1">
      <c r="A33" s="255"/>
      <c r="B33" s="46" t="s">
        <v>45</v>
      </c>
      <c r="C33" s="29"/>
      <c r="D33" s="29"/>
    </row>
    <row r="34" spans="1:4" ht="39.950000000000003" customHeight="1">
      <c r="A34" s="255"/>
      <c r="B34" s="46" t="s">
        <v>45</v>
      </c>
      <c r="C34" s="29"/>
      <c r="D34" s="29"/>
    </row>
    <row r="35" spans="1:4" ht="39.950000000000003" customHeight="1">
      <c r="A35" s="255"/>
      <c r="B35" s="46" t="s">
        <v>45</v>
      </c>
      <c r="C35" s="29"/>
      <c r="D35" s="29"/>
    </row>
    <row r="36" spans="1:4" ht="39.950000000000003" customHeight="1">
      <c r="A36" s="255"/>
      <c r="B36" s="46" t="s">
        <v>45</v>
      </c>
      <c r="C36" s="29"/>
      <c r="D36" s="29"/>
    </row>
    <row r="37" spans="1:4" ht="39.950000000000003" customHeight="1">
      <c r="A37" s="255"/>
      <c r="B37" s="46" t="s">
        <v>45</v>
      </c>
      <c r="C37" s="29"/>
      <c r="D37" s="29"/>
    </row>
    <row r="38" spans="1:4" ht="39.950000000000003" customHeight="1">
      <c r="A38" s="255"/>
      <c r="B38" s="46" t="s">
        <v>45</v>
      </c>
      <c r="C38" s="29"/>
      <c r="D38" s="29"/>
    </row>
    <row r="39" spans="1:4" ht="39.950000000000003" customHeight="1">
      <c r="A39" s="255"/>
      <c r="B39" s="46" t="s">
        <v>45</v>
      </c>
      <c r="C39" s="29"/>
      <c r="D39" s="29"/>
    </row>
  </sheetData>
  <mergeCells count="1">
    <mergeCell ref="B2:D2"/>
  </mergeCells>
  <phoneticPr fontId="11" type="noConversion"/>
  <dataValidations count="1">
    <dataValidation type="list" allowBlank="1" showInputMessage="1" showErrorMessage="1" sqref="B5:B39" xr:uid="{00000000-0002-0000-0600-000000000000}">
      <formula1>$I$5:$I$28</formula1>
    </dataValidation>
  </dataValidations>
  <pageMargins left="0.78740157499999996" right="0.78740157499999996" top="0.984251969" bottom="0.984251969" header="0.4921259845" footer="0.4921259845"/>
  <pageSetup paperSize="9" scale="70" fitToHeight="2" orientation="portrait" r:id="rId1"/>
  <headerFooter alignWithMargins="0">
    <oddFooter>&amp;R&amp;12Seite &amp;P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_2_1">
    <tabColor indexed="43"/>
    <pageSetUpPr fitToPage="1"/>
  </sheetPr>
  <dimension ref="A1:G8"/>
  <sheetViews>
    <sheetView showGridLines="0" zoomScale="85" zoomScaleNormal="85" workbookViewId="0"/>
  </sheetViews>
  <sheetFormatPr baseColWidth="10" defaultColWidth="10" defaultRowHeight="14.25"/>
  <cols>
    <col min="1" max="1" width="2.625" style="12" customWidth="1"/>
    <col min="2" max="2" width="22.75" style="12" customWidth="1"/>
    <col min="3" max="3" width="15.625" style="12" customWidth="1"/>
    <col min="4" max="4" width="53" style="12" customWidth="1"/>
    <col min="5" max="6" width="15.625" style="12" customWidth="1"/>
    <col min="7" max="7" width="75.625" style="12" customWidth="1"/>
    <col min="8" max="16384" width="10" style="12"/>
  </cols>
  <sheetData>
    <row r="1" spans="1:7" ht="15">
      <c r="B1" s="38"/>
      <c r="D1" s="31"/>
    </row>
    <row r="2" spans="1:7" ht="15.75">
      <c r="B2" s="28" t="s">
        <v>36</v>
      </c>
      <c r="F2" s="50"/>
    </row>
    <row r="3" spans="1:7" ht="15.75">
      <c r="A3" s="28"/>
      <c r="E3" s="50"/>
      <c r="F3" s="51"/>
    </row>
    <row r="4" spans="1:7" ht="30">
      <c r="A4" s="28"/>
      <c r="B4" s="388" t="s">
        <v>432</v>
      </c>
      <c r="C4" s="389"/>
      <c r="D4" s="390"/>
      <c r="E4" s="391" t="s">
        <v>103</v>
      </c>
      <c r="F4" s="391" t="s">
        <v>104</v>
      </c>
      <c r="G4" s="372" t="s">
        <v>62</v>
      </c>
    </row>
    <row r="5" spans="1:7" ht="30" customHeight="1">
      <c r="A5" s="28"/>
      <c r="B5" s="40" t="s">
        <v>37</v>
      </c>
      <c r="C5" s="15"/>
      <c r="D5" s="39"/>
      <c r="E5" s="55"/>
      <c r="F5" s="55">
        <f>E5</f>
        <v>0</v>
      </c>
      <c r="G5" s="110"/>
    </row>
    <row r="6" spans="1:7" ht="30" customHeight="1">
      <c r="A6" s="28"/>
      <c r="B6" s="40" t="s">
        <v>38</v>
      </c>
      <c r="C6" s="15"/>
      <c r="D6" s="39"/>
      <c r="E6" s="55"/>
      <c r="F6" s="55">
        <f>E6</f>
        <v>0</v>
      </c>
      <c r="G6" s="110"/>
    </row>
    <row r="7" spans="1:7" ht="30" customHeight="1">
      <c r="A7" s="28"/>
      <c r="B7" s="40" t="s">
        <v>5</v>
      </c>
      <c r="C7" s="41"/>
      <c r="D7" s="39"/>
      <c r="E7" s="55"/>
      <c r="F7" s="55"/>
      <c r="G7" s="110"/>
    </row>
    <row r="8" spans="1:7" ht="30" customHeight="1">
      <c r="A8" s="28"/>
      <c r="B8" s="14" t="s">
        <v>55</v>
      </c>
      <c r="C8" s="256"/>
      <c r="D8" s="42"/>
      <c r="E8" s="56">
        <f>SUM(E5:E7)</f>
        <v>0</v>
      </c>
      <c r="F8" s="56">
        <f>SUM(F5:F7)</f>
        <v>0</v>
      </c>
    </row>
  </sheetData>
  <phoneticPr fontId="11" type="noConversion"/>
  <pageMargins left="0.78740157499999996" right="0.78740157499999996" top="0.984251969" bottom="0.984251969" header="0.4921259845" footer="0.4921259845"/>
  <pageSetup paperSize="9" scale="45" fitToHeight="50" orientation="portrait" r:id="rId1"/>
  <headerFooter alignWithMargins="0">
    <oddFooter>&amp;R&amp;12Seite &amp;P von &amp;N</oddFooter>
  </headerFooter>
  <ignoredErrors>
    <ignoredError sqref="F5:F6"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_2_6">
    <tabColor rgb="FFFFFF99"/>
    <pageSetUpPr fitToPage="1"/>
  </sheetPr>
  <dimension ref="A1:E198"/>
  <sheetViews>
    <sheetView showGridLines="0" zoomScale="85" zoomScaleNormal="100" workbookViewId="0">
      <pane ySplit="6" topLeftCell="A7" activePane="bottomLeft" state="frozen"/>
      <selection pane="bottomLeft"/>
    </sheetView>
  </sheetViews>
  <sheetFormatPr baseColWidth="10" defaultColWidth="11" defaultRowHeight="14.25"/>
  <cols>
    <col min="1" max="1" width="2.625" style="36" customWidth="1"/>
    <col min="2" max="2" width="15.625" style="36" customWidth="1"/>
    <col min="3" max="3" width="50.625" style="36" customWidth="1"/>
    <col min="4" max="4" width="25.625" style="36" customWidth="1"/>
    <col min="5" max="5" width="3.625" style="36" customWidth="1"/>
    <col min="6" max="16384" width="11" style="36"/>
  </cols>
  <sheetData>
    <row r="1" spans="1:5" ht="15">
      <c r="B1" s="44"/>
      <c r="D1" s="31"/>
      <c r="E1" s="31"/>
    </row>
    <row r="2" spans="1:5" ht="15.75">
      <c r="B2" s="59" t="s">
        <v>139</v>
      </c>
    </row>
    <row r="3" spans="1:5" ht="15">
      <c r="A3" s="37"/>
      <c r="B3" s="257"/>
      <c r="C3" s="37"/>
      <c r="D3" s="37"/>
      <c r="E3" s="37"/>
    </row>
    <row r="4" spans="1:5" ht="30">
      <c r="A4" s="37"/>
      <c r="B4" s="37"/>
      <c r="C4" s="11" t="s">
        <v>20</v>
      </c>
      <c r="D4" s="57">
        <f>SUM(D7:D198)</f>
        <v>0</v>
      </c>
      <c r="E4" s="37"/>
    </row>
    <row r="5" spans="1:5">
      <c r="A5" s="37"/>
      <c r="B5" s="258"/>
      <c r="C5" s="259"/>
      <c r="D5" s="259"/>
      <c r="E5" s="37"/>
    </row>
    <row r="6" spans="1:5" ht="55.5" customHeight="1">
      <c r="A6" s="37"/>
      <c r="B6" s="392" t="s">
        <v>53</v>
      </c>
      <c r="C6" s="393" t="s">
        <v>50</v>
      </c>
      <c r="D6" s="392" t="str">
        <f>"Investitionsmaßnahmen"&amp;CHAR(10)&amp;"Plan-Kapitalkosten " &amp; 'A. Allgemeine Informationen'!C14 &amp;CHAR(10)&amp;"[EUR]"</f>
        <v>Investitionsmaßnahmen
Plan-Kapitalkosten 2027
[EUR]</v>
      </c>
      <c r="E6" s="37"/>
    </row>
    <row r="7" spans="1:5">
      <c r="A7" s="37"/>
      <c r="B7" s="16"/>
      <c r="C7" s="111"/>
      <c r="D7" s="58"/>
      <c r="E7" s="37"/>
    </row>
    <row r="8" spans="1:5">
      <c r="A8" s="37"/>
      <c r="B8" s="16"/>
      <c r="C8" s="16"/>
      <c r="D8" s="58"/>
      <c r="E8" s="37"/>
    </row>
    <row r="9" spans="1:5">
      <c r="A9" s="37"/>
      <c r="B9" s="16"/>
      <c r="C9" s="16"/>
      <c r="D9" s="58"/>
      <c r="E9" s="37"/>
    </row>
    <row r="10" spans="1:5">
      <c r="A10" s="37"/>
      <c r="B10" s="16"/>
      <c r="C10" s="16"/>
      <c r="D10" s="58"/>
      <c r="E10" s="37"/>
    </row>
    <row r="11" spans="1:5">
      <c r="A11" s="37"/>
      <c r="B11" s="16"/>
      <c r="C11" s="16"/>
      <c r="D11" s="58"/>
      <c r="E11" s="37"/>
    </row>
    <row r="12" spans="1:5">
      <c r="A12" s="37"/>
      <c r="B12" s="16"/>
      <c r="C12" s="16"/>
      <c r="D12" s="58"/>
      <c r="E12" s="37"/>
    </row>
    <row r="13" spans="1:5">
      <c r="A13" s="37"/>
      <c r="B13" s="16"/>
      <c r="C13" s="16"/>
      <c r="D13" s="58"/>
      <c r="E13" s="37"/>
    </row>
    <row r="14" spans="1:5">
      <c r="A14" s="37"/>
      <c r="B14" s="16"/>
      <c r="C14" s="16"/>
      <c r="D14" s="58"/>
      <c r="E14" s="37"/>
    </row>
    <row r="15" spans="1:5">
      <c r="A15" s="37"/>
      <c r="B15" s="16"/>
      <c r="C15" s="16"/>
      <c r="D15" s="58"/>
      <c r="E15" s="37"/>
    </row>
    <row r="16" spans="1:5">
      <c r="A16" s="37"/>
      <c r="B16" s="16"/>
      <c r="C16" s="16"/>
      <c r="D16" s="58"/>
      <c r="E16" s="37"/>
    </row>
    <row r="17" spans="1:5">
      <c r="A17" s="37"/>
      <c r="B17" s="16"/>
      <c r="C17" s="16"/>
      <c r="D17" s="58"/>
      <c r="E17" s="37"/>
    </row>
    <row r="18" spans="1:5">
      <c r="A18" s="37"/>
      <c r="B18" s="16"/>
      <c r="C18" s="16"/>
      <c r="D18" s="58"/>
      <c r="E18" s="37"/>
    </row>
    <row r="19" spans="1:5">
      <c r="A19" s="37"/>
      <c r="B19" s="16"/>
      <c r="C19" s="16"/>
      <c r="D19" s="58"/>
      <c r="E19" s="37"/>
    </row>
    <row r="20" spans="1:5">
      <c r="A20" s="37"/>
      <c r="B20" s="16"/>
      <c r="C20" s="16"/>
      <c r="D20" s="58"/>
      <c r="E20" s="37"/>
    </row>
    <row r="21" spans="1:5">
      <c r="A21" s="37"/>
      <c r="B21" s="16"/>
      <c r="C21" s="16"/>
      <c r="D21" s="58"/>
      <c r="E21" s="37"/>
    </row>
    <row r="22" spans="1:5">
      <c r="A22" s="37"/>
      <c r="B22" s="16"/>
      <c r="C22" s="16"/>
      <c r="D22" s="58"/>
      <c r="E22" s="37"/>
    </row>
    <row r="23" spans="1:5">
      <c r="A23" s="37"/>
      <c r="B23" s="16"/>
      <c r="C23" s="16"/>
      <c r="D23" s="58"/>
      <c r="E23" s="37"/>
    </row>
    <row r="24" spans="1:5">
      <c r="A24" s="37"/>
      <c r="B24" s="16"/>
      <c r="C24" s="16"/>
      <c r="D24" s="58"/>
      <c r="E24" s="37"/>
    </row>
    <row r="25" spans="1:5">
      <c r="A25" s="37"/>
      <c r="B25" s="16"/>
      <c r="C25" s="16"/>
      <c r="D25" s="58"/>
      <c r="E25" s="37"/>
    </row>
    <row r="26" spans="1:5">
      <c r="A26" s="37"/>
      <c r="B26" s="16"/>
      <c r="C26" s="16"/>
      <c r="D26" s="58"/>
      <c r="E26" s="37"/>
    </row>
    <row r="27" spans="1:5">
      <c r="A27" s="37"/>
      <c r="B27" s="16"/>
      <c r="C27" s="16"/>
      <c r="D27" s="58"/>
      <c r="E27" s="37"/>
    </row>
    <row r="28" spans="1:5">
      <c r="A28" s="37"/>
      <c r="B28" s="16"/>
      <c r="C28" s="16"/>
      <c r="D28" s="58"/>
      <c r="E28" s="37"/>
    </row>
    <row r="29" spans="1:5">
      <c r="A29" s="37"/>
      <c r="B29" s="16"/>
      <c r="C29" s="16"/>
      <c r="D29" s="58"/>
      <c r="E29" s="37"/>
    </row>
    <row r="30" spans="1:5">
      <c r="A30" s="37"/>
      <c r="B30" s="16"/>
      <c r="C30" s="16"/>
      <c r="D30" s="58"/>
      <c r="E30" s="37"/>
    </row>
    <row r="31" spans="1:5">
      <c r="A31" s="37"/>
      <c r="B31" s="16"/>
      <c r="C31" s="16"/>
      <c r="D31" s="58"/>
      <c r="E31" s="37"/>
    </row>
    <row r="32" spans="1:5">
      <c r="A32" s="37"/>
      <c r="B32" s="16"/>
      <c r="C32" s="16"/>
      <c r="D32" s="58"/>
      <c r="E32" s="37"/>
    </row>
    <row r="33" spans="1:5">
      <c r="A33" s="37"/>
      <c r="B33" s="16"/>
      <c r="C33" s="16"/>
      <c r="D33" s="58"/>
      <c r="E33" s="37"/>
    </row>
    <row r="34" spans="1:5">
      <c r="A34" s="37"/>
      <c r="B34" s="16"/>
      <c r="C34" s="16"/>
      <c r="D34" s="58"/>
      <c r="E34" s="37"/>
    </row>
    <row r="35" spans="1:5">
      <c r="A35" s="37"/>
      <c r="B35" s="16"/>
      <c r="C35" s="16"/>
      <c r="D35" s="58"/>
      <c r="E35" s="37"/>
    </row>
    <row r="36" spans="1:5">
      <c r="A36" s="37"/>
      <c r="B36" s="16"/>
      <c r="C36" s="16"/>
      <c r="D36" s="58"/>
      <c r="E36" s="37"/>
    </row>
    <row r="37" spans="1:5">
      <c r="A37" s="37"/>
      <c r="B37" s="16"/>
      <c r="C37" s="16"/>
      <c r="D37" s="58"/>
      <c r="E37" s="37"/>
    </row>
    <row r="38" spans="1:5">
      <c r="A38" s="37"/>
      <c r="B38" s="16"/>
      <c r="C38" s="16"/>
      <c r="D38" s="58"/>
      <c r="E38" s="37"/>
    </row>
    <row r="39" spans="1:5">
      <c r="A39" s="37"/>
      <c r="B39" s="16"/>
      <c r="C39" s="16"/>
      <c r="D39" s="58"/>
      <c r="E39" s="37"/>
    </row>
    <row r="40" spans="1:5">
      <c r="A40" s="37"/>
      <c r="B40" s="16"/>
      <c r="C40" s="16"/>
      <c r="D40" s="58"/>
      <c r="E40" s="37"/>
    </row>
    <row r="41" spans="1:5">
      <c r="A41" s="37"/>
      <c r="B41" s="16"/>
      <c r="C41" s="16"/>
      <c r="D41" s="58"/>
      <c r="E41" s="37"/>
    </row>
    <row r="42" spans="1:5">
      <c r="A42" s="37"/>
      <c r="B42" s="16"/>
      <c r="C42" s="16"/>
      <c r="D42" s="58"/>
      <c r="E42" s="37"/>
    </row>
    <row r="43" spans="1:5">
      <c r="A43" s="37"/>
      <c r="B43" s="16"/>
      <c r="C43" s="16"/>
      <c r="D43" s="58"/>
      <c r="E43" s="37"/>
    </row>
    <row r="44" spans="1:5">
      <c r="A44" s="37"/>
      <c r="B44" s="16"/>
      <c r="C44" s="16"/>
      <c r="D44" s="58"/>
      <c r="E44" s="37"/>
    </row>
    <row r="45" spans="1:5">
      <c r="A45" s="37"/>
      <c r="B45" s="16"/>
      <c r="C45" s="16"/>
      <c r="D45" s="58"/>
      <c r="E45" s="37"/>
    </row>
    <row r="46" spans="1:5">
      <c r="A46" s="37"/>
      <c r="B46" s="16"/>
      <c r="C46" s="16"/>
      <c r="D46" s="58"/>
      <c r="E46" s="37"/>
    </row>
    <row r="47" spans="1:5">
      <c r="A47" s="37"/>
      <c r="B47" s="16"/>
      <c r="C47" s="16"/>
      <c r="D47" s="58"/>
      <c r="E47" s="37"/>
    </row>
    <row r="48" spans="1:5">
      <c r="A48" s="37"/>
      <c r="B48" s="16"/>
      <c r="C48" s="16"/>
      <c r="D48" s="58"/>
      <c r="E48" s="37"/>
    </row>
    <row r="49" spans="1:5">
      <c r="A49" s="37"/>
      <c r="B49" s="16"/>
      <c r="C49" s="16"/>
      <c r="D49" s="58"/>
      <c r="E49" s="37"/>
    </row>
    <row r="50" spans="1:5">
      <c r="A50" s="37"/>
      <c r="B50" s="16"/>
      <c r="C50" s="16"/>
      <c r="D50" s="58"/>
      <c r="E50" s="37"/>
    </row>
    <row r="51" spans="1:5">
      <c r="A51" s="37"/>
      <c r="B51" s="16"/>
      <c r="C51" s="16"/>
      <c r="D51" s="58"/>
      <c r="E51" s="37"/>
    </row>
    <row r="52" spans="1:5">
      <c r="A52" s="37"/>
      <c r="B52" s="16"/>
      <c r="C52" s="16"/>
      <c r="D52" s="58"/>
      <c r="E52" s="37"/>
    </row>
    <row r="53" spans="1:5">
      <c r="A53" s="37"/>
      <c r="B53" s="16"/>
      <c r="C53" s="16"/>
      <c r="D53" s="58"/>
      <c r="E53" s="37"/>
    </row>
    <row r="54" spans="1:5">
      <c r="A54" s="37"/>
      <c r="B54" s="16"/>
      <c r="C54" s="16"/>
      <c r="D54" s="58"/>
      <c r="E54" s="37"/>
    </row>
    <row r="55" spans="1:5">
      <c r="A55" s="37"/>
      <c r="B55" s="16"/>
      <c r="C55" s="16"/>
      <c r="D55" s="58"/>
      <c r="E55" s="37"/>
    </row>
    <row r="56" spans="1:5">
      <c r="A56" s="37"/>
      <c r="B56" s="16"/>
      <c r="C56" s="16"/>
      <c r="D56" s="58"/>
      <c r="E56" s="37"/>
    </row>
    <row r="57" spans="1:5">
      <c r="A57" s="37"/>
      <c r="B57" s="16"/>
      <c r="C57" s="16"/>
      <c r="D57" s="58"/>
      <c r="E57" s="37"/>
    </row>
    <row r="58" spans="1:5">
      <c r="A58" s="37"/>
      <c r="B58" s="16"/>
      <c r="C58" s="16"/>
      <c r="D58" s="58"/>
      <c r="E58" s="37"/>
    </row>
    <row r="59" spans="1:5">
      <c r="A59" s="37"/>
      <c r="B59" s="16"/>
      <c r="C59" s="16"/>
      <c r="D59" s="58"/>
      <c r="E59" s="37"/>
    </row>
    <row r="60" spans="1:5">
      <c r="A60" s="37"/>
      <c r="B60" s="16"/>
      <c r="C60" s="16"/>
      <c r="D60" s="58"/>
      <c r="E60" s="37"/>
    </row>
    <row r="61" spans="1:5">
      <c r="A61" s="37"/>
      <c r="B61" s="16"/>
      <c r="C61" s="16"/>
      <c r="D61" s="58"/>
      <c r="E61" s="37"/>
    </row>
    <row r="62" spans="1:5">
      <c r="A62" s="37"/>
      <c r="B62" s="16"/>
      <c r="C62" s="16"/>
      <c r="D62" s="58"/>
      <c r="E62" s="37"/>
    </row>
    <row r="63" spans="1:5">
      <c r="A63" s="37"/>
      <c r="B63" s="16"/>
      <c r="C63" s="16"/>
      <c r="D63" s="58"/>
      <c r="E63" s="37"/>
    </row>
    <row r="64" spans="1:5">
      <c r="A64" s="37"/>
      <c r="B64" s="16"/>
      <c r="C64" s="16"/>
      <c r="D64" s="58"/>
      <c r="E64" s="37"/>
    </row>
    <row r="65" spans="1:5">
      <c r="A65" s="37"/>
      <c r="B65" s="16"/>
      <c r="C65" s="16"/>
      <c r="D65" s="58"/>
      <c r="E65" s="37"/>
    </row>
    <row r="66" spans="1:5">
      <c r="A66" s="37"/>
      <c r="B66" s="16"/>
      <c r="C66" s="16"/>
      <c r="D66" s="58"/>
      <c r="E66" s="37"/>
    </row>
    <row r="67" spans="1:5">
      <c r="A67" s="37"/>
      <c r="B67" s="16"/>
      <c r="C67" s="16"/>
      <c r="D67" s="58"/>
      <c r="E67" s="37"/>
    </row>
    <row r="68" spans="1:5">
      <c r="A68" s="37"/>
      <c r="B68" s="16"/>
      <c r="C68" s="16"/>
      <c r="D68" s="58"/>
      <c r="E68" s="37"/>
    </row>
    <row r="69" spans="1:5">
      <c r="A69" s="37"/>
      <c r="B69" s="16"/>
      <c r="C69" s="16"/>
      <c r="D69" s="58"/>
      <c r="E69" s="37"/>
    </row>
    <row r="70" spans="1:5">
      <c r="A70" s="37"/>
      <c r="B70" s="16"/>
      <c r="C70" s="16"/>
      <c r="D70" s="58"/>
      <c r="E70" s="37"/>
    </row>
    <row r="71" spans="1:5">
      <c r="A71" s="37"/>
      <c r="B71" s="16"/>
      <c r="C71" s="16"/>
      <c r="D71" s="58"/>
      <c r="E71" s="37"/>
    </row>
    <row r="72" spans="1:5">
      <c r="A72" s="37"/>
      <c r="B72" s="16"/>
      <c r="C72" s="16"/>
      <c r="D72" s="58"/>
      <c r="E72" s="37"/>
    </row>
    <row r="73" spans="1:5">
      <c r="A73" s="37"/>
      <c r="B73" s="16"/>
      <c r="C73" s="16"/>
      <c r="D73" s="58"/>
      <c r="E73" s="37"/>
    </row>
    <row r="74" spans="1:5">
      <c r="A74" s="37"/>
      <c r="B74" s="16"/>
      <c r="C74" s="16"/>
      <c r="D74" s="58"/>
      <c r="E74" s="37"/>
    </row>
    <row r="75" spans="1:5">
      <c r="A75" s="37"/>
      <c r="B75" s="16"/>
      <c r="C75" s="16"/>
      <c r="D75" s="58"/>
      <c r="E75" s="37"/>
    </row>
    <row r="76" spans="1:5">
      <c r="A76" s="37"/>
      <c r="B76" s="16"/>
      <c r="C76" s="16"/>
      <c r="D76" s="58"/>
      <c r="E76" s="37"/>
    </row>
    <row r="77" spans="1:5">
      <c r="A77" s="37"/>
      <c r="B77" s="16"/>
      <c r="C77" s="16"/>
      <c r="D77" s="58"/>
      <c r="E77" s="37"/>
    </row>
    <row r="78" spans="1:5">
      <c r="A78" s="37"/>
      <c r="B78" s="16"/>
      <c r="C78" s="16"/>
      <c r="D78" s="58"/>
      <c r="E78" s="37"/>
    </row>
    <row r="79" spans="1:5">
      <c r="A79" s="37"/>
      <c r="B79" s="16"/>
      <c r="C79" s="16"/>
      <c r="D79" s="58"/>
      <c r="E79" s="37"/>
    </row>
    <row r="80" spans="1:5">
      <c r="A80" s="37"/>
      <c r="B80" s="16"/>
      <c r="C80" s="16"/>
      <c r="D80" s="58"/>
      <c r="E80" s="37"/>
    </row>
    <row r="81" spans="1:5">
      <c r="A81" s="37"/>
      <c r="B81" s="16"/>
      <c r="C81" s="16"/>
      <c r="D81" s="58"/>
      <c r="E81" s="37"/>
    </row>
    <row r="82" spans="1:5">
      <c r="A82" s="37"/>
      <c r="B82" s="16"/>
      <c r="C82" s="16"/>
      <c r="D82" s="58"/>
      <c r="E82" s="37"/>
    </row>
    <row r="83" spans="1:5">
      <c r="A83" s="37"/>
      <c r="B83" s="16"/>
      <c r="C83" s="16"/>
      <c r="D83" s="58"/>
      <c r="E83" s="37"/>
    </row>
    <row r="84" spans="1:5">
      <c r="A84" s="37"/>
      <c r="B84" s="16"/>
      <c r="C84" s="16"/>
      <c r="D84" s="58"/>
      <c r="E84" s="37"/>
    </row>
    <row r="85" spans="1:5">
      <c r="A85" s="37"/>
      <c r="B85" s="16"/>
      <c r="C85" s="16"/>
      <c r="D85" s="58"/>
      <c r="E85" s="37"/>
    </row>
    <row r="86" spans="1:5">
      <c r="A86" s="37"/>
      <c r="B86" s="16"/>
      <c r="C86" s="16"/>
      <c r="D86" s="58"/>
      <c r="E86" s="37"/>
    </row>
    <row r="87" spans="1:5">
      <c r="A87" s="37"/>
      <c r="B87" s="16"/>
      <c r="C87" s="16"/>
      <c r="D87" s="58"/>
      <c r="E87" s="37"/>
    </row>
    <row r="88" spans="1:5">
      <c r="A88" s="37"/>
      <c r="B88" s="16"/>
      <c r="C88" s="16"/>
      <c r="D88" s="58"/>
      <c r="E88" s="37"/>
    </row>
    <row r="89" spans="1:5">
      <c r="A89" s="37"/>
      <c r="B89" s="16"/>
      <c r="C89" s="16"/>
      <c r="D89" s="58"/>
      <c r="E89" s="37"/>
    </row>
    <row r="90" spans="1:5">
      <c r="A90" s="37"/>
      <c r="B90" s="16"/>
      <c r="C90" s="16"/>
      <c r="D90" s="58"/>
      <c r="E90" s="37"/>
    </row>
    <row r="91" spans="1:5">
      <c r="A91" s="37"/>
      <c r="B91" s="16"/>
      <c r="C91" s="16"/>
      <c r="D91" s="58"/>
      <c r="E91" s="37"/>
    </row>
    <row r="92" spans="1:5">
      <c r="A92" s="37"/>
      <c r="B92" s="16"/>
      <c r="C92" s="16"/>
      <c r="D92" s="58"/>
      <c r="E92" s="37"/>
    </row>
    <row r="93" spans="1:5">
      <c r="A93" s="37"/>
      <c r="B93" s="16"/>
      <c r="C93" s="16"/>
      <c r="D93" s="58"/>
      <c r="E93" s="37"/>
    </row>
    <row r="94" spans="1:5">
      <c r="A94" s="37"/>
      <c r="B94" s="16"/>
      <c r="C94" s="16"/>
      <c r="D94" s="58"/>
      <c r="E94" s="37"/>
    </row>
    <row r="95" spans="1:5">
      <c r="A95" s="37"/>
      <c r="B95" s="16"/>
      <c r="C95" s="16"/>
      <c r="D95" s="58"/>
      <c r="E95" s="37"/>
    </row>
    <row r="96" spans="1:5">
      <c r="A96" s="37"/>
      <c r="B96" s="16"/>
      <c r="C96" s="16"/>
      <c r="D96" s="58"/>
      <c r="E96" s="37"/>
    </row>
    <row r="97" spans="1:5">
      <c r="A97" s="37"/>
      <c r="B97" s="16"/>
      <c r="C97" s="16"/>
      <c r="D97" s="58"/>
      <c r="E97" s="37"/>
    </row>
    <row r="98" spans="1:5">
      <c r="A98" s="37"/>
      <c r="B98" s="16"/>
      <c r="C98" s="16"/>
      <c r="D98" s="58"/>
      <c r="E98" s="37"/>
    </row>
    <row r="99" spans="1:5">
      <c r="A99" s="37"/>
      <c r="B99" s="16"/>
      <c r="C99" s="16"/>
      <c r="D99" s="58"/>
      <c r="E99" s="37"/>
    </row>
    <row r="100" spans="1:5">
      <c r="A100" s="37"/>
      <c r="B100" s="16"/>
      <c r="C100" s="16"/>
      <c r="D100" s="58"/>
      <c r="E100" s="37"/>
    </row>
    <row r="101" spans="1:5">
      <c r="A101" s="37"/>
      <c r="B101" s="16"/>
      <c r="C101" s="16"/>
      <c r="D101" s="58"/>
      <c r="E101" s="37"/>
    </row>
    <row r="102" spans="1:5">
      <c r="A102" s="37"/>
      <c r="B102" s="16"/>
      <c r="C102" s="16"/>
      <c r="D102" s="58"/>
      <c r="E102" s="37"/>
    </row>
    <row r="103" spans="1:5">
      <c r="A103" s="37"/>
      <c r="B103" s="16"/>
      <c r="C103" s="16"/>
      <c r="D103" s="58"/>
      <c r="E103" s="37"/>
    </row>
    <row r="104" spans="1:5">
      <c r="A104" s="37"/>
      <c r="B104" s="16"/>
      <c r="C104" s="16"/>
      <c r="D104" s="58"/>
      <c r="E104" s="37"/>
    </row>
    <row r="105" spans="1:5">
      <c r="A105" s="37"/>
      <c r="B105" s="16"/>
      <c r="C105" s="16"/>
      <c r="D105" s="58"/>
      <c r="E105" s="37"/>
    </row>
    <row r="106" spans="1:5">
      <c r="A106" s="37"/>
      <c r="B106" s="16"/>
      <c r="C106" s="16"/>
      <c r="D106" s="58"/>
      <c r="E106" s="37"/>
    </row>
    <row r="107" spans="1:5">
      <c r="A107" s="37"/>
      <c r="B107" s="16"/>
      <c r="C107" s="16"/>
      <c r="D107" s="58"/>
      <c r="E107" s="37"/>
    </row>
    <row r="108" spans="1:5">
      <c r="B108" s="16"/>
      <c r="C108" s="16"/>
      <c r="D108" s="58"/>
    </row>
    <row r="109" spans="1:5">
      <c r="B109" s="16"/>
      <c r="C109" s="16"/>
      <c r="D109" s="58"/>
    </row>
    <row r="110" spans="1:5">
      <c r="B110" s="16"/>
      <c r="C110" s="16"/>
      <c r="D110" s="58"/>
    </row>
    <row r="111" spans="1:5">
      <c r="B111" s="16"/>
      <c r="C111" s="16"/>
      <c r="D111" s="58"/>
    </row>
    <row r="112" spans="1:5">
      <c r="B112" s="16"/>
      <c r="C112" s="16"/>
      <c r="D112" s="58"/>
    </row>
    <row r="113" spans="2:4">
      <c r="B113" s="16"/>
      <c r="C113" s="16"/>
      <c r="D113" s="58"/>
    </row>
    <row r="114" spans="2:4">
      <c r="B114" s="16"/>
      <c r="C114" s="16"/>
      <c r="D114" s="58"/>
    </row>
    <row r="115" spans="2:4">
      <c r="B115" s="16"/>
      <c r="C115" s="16"/>
      <c r="D115" s="58"/>
    </row>
    <row r="116" spans="2:4">
      <c r="B116" s="16"/>
      <c r="C116" s="16"/>
      <c r="D116" s="58"/>
    </row>
    <row r="117" spans="2:4">
      <c r="B117" s="16"/>
      <c r="C117" s="16"/>
      <c r="D117" s="58"/>
    </row>
    <row r="118" spans="2:4">
      <c r="B118" s="16"/>
      <c r="C118" s="16"/>
      <c r="D118" s="58"/>
    </row>
    <row r="119" spans="2:4">
      <c r="B119" s="16"/>
      <c r="C119" s="16"/>
      <c r="D119" s="58"/>
    </row>
    <row r="120" spans="2:4">
      <c r="B120" s="16"/>
      <c r="C120" s="16"/>
      <c r="D120" s="58"/>
    </row>
    <row r="121" spans="2:4">
      <c r="B121" s="16"/>
      <c r="C121" s="16"/>
      <c r="D121" s="58"/>
    </row>
    <row r="122" spans="2:4">
      <c r="B122" s="16"/>
      <c r="C122" s="16"/>
      <c r="D122" s="58"/>
    </row>
    <row r="123" spans="2:4">
      <c r="B123" s="16"/>
      <c r="C123" s="16"/>
      <c r="D123" s="58"/>
    </row>
    <row r="124" spans="2:4">
      <c r="B124" s="16"/>
      <c r="C124" s="16"/>
      <c r="D124" s="58"/>
    </row>
    <row r="125" spans="2:4">
      <c r="B125" s="16"/>
      <c r="C125" s="16"/>
      <c r="D125" s="58"/>
    </row>
    <row r="126" spans="2:4">
      <c r="B126" s="16"/>
      <c r="C126" s="16"/>
      <c r="D126" s="58"/>
    </row>
    <row r="127" spans="2:4">
      <c r="B127" s="16"/>
      <c r="C127" s="16"/>
      <c r="D127" s="58"/>
    </row>
    <row r="128" spans="2:4">
      <c r="B128" s="16"/>
      <c r="C128" s="16"/>
      <c r="D128" s="58"/>
    </row>
    <row r="129" spans="2:4">
      <c r="B129" s="16"/>
      <c r="C129" s="16"/>
      <c r="D129" s="58"/>
    </row>
    <row r="130" spans="2:4">
      <c r="B130" s="16"/>
      <c r="C130" s="16"/>
      <c r="D130" s="58"/>
    </row>
    <row r="131" spans="2:4">
      <c r="B131" s="16"/>
      <c r="C131" s="16"/>
      <c r="D131" s="58"/>
    </row>
    <row r="132" spans="2:4">
      <c r="B132" s="16"/>
      <c r="C132" s="16"/>
      <c r="D132" s="58"/>
    </row>
    <row r="133" spans="2:4">
      <c r="B133" s="16"/>
      <c r="C133" s="16"/>
      <c r="D133" s="58"/>
    </row>
    <row r="134" spans="2:4">
      <c r="B134" s="16"/>
      <c r="C134" s="16"/>
      <c r="D134" s="58"/>
    </row>
    <row r="135" spans="2:4">
      <c r="B135" s="16"/>
      <c r="C135" s="16"/>
      <c r="D135" s="58"/>
    </row>
    <row r="136" spans="2:4">
      <c r="B136" s="16"/>
      <c r="C136" s="16"/>
      <c r="D136" s="58"/>
    </row>
    <row r="137" spans="2:4">
      <c r="B137" s="16"/>
      <c r="C137" s="16"/>
      <c r="D137" s="58"/>
    </row>
    <row r="138" spans="2:4">
      <c r="B138" s="16"/>
      <c r="C138" s="16"/>
      <c r="D138" s="58"/>
    </row>
    <row r="139" spans="2:4">
      <c r="B139" s="16"/>
      <c r="C139" s="16"/>
      <c r="D139" s="58"/>
    </row>
    <row r="140" spans="2:4">
      <c r="B140" s="16"/>
      <c r="C140" s="16"/>
      <c r="D140" s="58"/>
    </row>
    <row r="141" spans="2:4">
      <c r="B141" s="16"/>
      <c r="C141" s="16"/>
      <c r="D141" s="58"/>
    </row>
    <row r="142" spans="2:4">
      <c r="B142" s="16"/>
      <c r="C142" s="16"/>
      <c r="D142" s="58"/>
    </row>
    <row r="143" spans="2:4">
      <c r="B143" s="16"/>
      <c r="C143" s="16"/>
      <c r="D143" s="58"/>
    </row>
    <row r="144" spans="2:4">
      <c r="B144" s="16"/>
      <c r="C144" s="16"/>
      <c r="D144" s="58"/>
    </row>
    <row r="145" spans="2:4">
      <c r="B145" s="16"/>
      <c r="C145" s="16"/>
      <c r="D145" s="58"/>
    </row>
    <row r="146" spans="2:4">
      <c r="B146" s="16"/>
      <c r="C146" s="16"/>
      <c r="D146" s="58"/>
    </row>
    <row r="147" spans="2:4">
      <c r="B147" s="16"/>
      <c r="C147" s="16"/>
      <c r="D147" s="58"/>
    </row>
    <row r="148" spans="2:4">
      <c r="B148" s="16"/>
      <c r="C148" s="16"/>
      <c r="D148" s="58"/>
    </row>
    <row r="149" spans="2:4">
      <c r="B149" s="16"/>
      <c r="C149" s="16"/>
      <c r="D149" s="58"/>
    </row>
    <row r="150" spans="2:4">
      <c r="B150" s="16"/>
      <c r="C150" s="16"/>
      <c r="D150" s="58"/>
    </row>
    <row r="151" spans="2:4">
      <c r="B151" s="16"/>
      <c r="C151" s="16"/>
      <c r="D151" s="58"/>
    </row>
    <row r="152" spans="2:4">
      <c r="B152" s="16"/>
      <c r="C152" s="16"/>
      <c r="D152" s="58"/>
    </row>
    <row r="153" spans="2:4">
      <c r="B153" s="16"/>
      <c r="C153" s="16"/>
      <c r="D153" s="58"/>
    </row>
    <row r="154" spans="2:4">
      <c r="B154" s="16"/>
      <c r="C154" s="16"/>
      <c r="D154" s="58"/>
    </row>
    <row r="155" spans="2:4">
      <c r="B155" s="16"/>
      <c r="C155" s="16"/>
      <c r="D155" s="58"/>
    </row>
    <row r="156" spans="2:4">
      <c r="B156" s="16"/>
      <c r="C156" s="16"/>
      <c r="D156" s="58"/>
    </row>
    <row r="157" spans="2:4">
      <c r="B157" s="16"/>
      <c r="C157" s="16"/>
      <c r="D157" s="58"/>
    </row>
    <row r="158" spans="2:4">
      <c r="B158" s="16"/>
      <c r="C158" s="16"/>
      <c r="D158" s="58"/>
    </row>
    <row r="159" spans="2:4">
      <c r="B159" s="16"/>
      <c r="C159" s="16"/>
      <c r="D159" s="58"/>
    </row>
    <row r="160" spans="2:4">
      <c r="B160" s="16"/>
      <c r="C160" s="16"/>
      <c r="D160" s="58"/>
    </row>
    <row r="161" spans="2:4">
      <c r="B161" s="16"/>
      <c r="C161" s="16"/>
      <c r="D161" s="58"/>
    </row>
    <row r="162" spans="2:4">
      <c r="B162" s="16"/>
      <c r="C162" s="16"/>
      <c r="D162" s="58"/>
    </row>
    <row r="163" spans="2:4">
      <c r="B163" s="16"/>
      <c r="C163" s="16"/>
      <c r="D163" s="58"/>
    </row>
    <row r="164" spans="2:4">
      <c r="B164" s="16"/>
      <c r="C164" s="16"/>
      <c r="D164" s="58"/>
    </row>
    <row r="165" spans="2:4">
      <c r="B165" s="16"/>
      <c r="C165" s="16"/>
      <c r="D165" s="58"/>
    </row>
    <row r="166" spans="2:4">
      <c r="B166" s="16"/>
      <c r="C166" s="16"/>
      <c r="D166" s="58"/>
    </row>
    <row r="167" spans="2:4">
      <c r="B167" s="16"/>
      <c r="C167" s="16"/>
      <c r="D167" s="58"/>
    </row>
    <row r="168" spans="2:4">
      <c r="B168" s="16"/>
      <c r="C168" s="16"/>
      <c r="D168" s="58"/>
    </row>
    <row r="169" spans="2:4">
      <c r="B169" s="16"/>
      <c r="C169" s="16"/>
      <c r="D169" s="58"/>
    </row>
    <row r="170" spans="2:4">
      <c r="B170" s="16"/>
      <c r="C170" s="16"/>
      <c r="D170" s="58"/>
    </row>
    <row r="171" spans="2:4">
      <c r="B171" s="16"/>
      <c r="C171" s="16"/>
      <c r="D171" s="58"/>
    </row>
    <row r="172" spans="2:4">
      <c r="B172" s="16"/>
      <c r="C172" s="16"/>
      <c r="D172" s="58"/>
    </row>
    <row r="173" spans="2:4">
      <c r="B173" s="16"/>
      <c r="C173" s="16"/>
      <c r="D173" s="58"/>
    </row>
    <row r="174" spans="2:4">
      <c r="B174" s="16"/>
      <c r="C174" s="16"/>
      <c r="D174" s="58"/>
    </row>
    <row r="175" spans="2:4">
      <c r="B175" s="16"/>
      <c r="C175" s="16"/>
      <c r="D175" s="58"/>
    </row>
    <row r="176" spans="2:4">
      <c r="B176" s="16"/>
      <c r="C176" s="16"/>
      <c r="D176" s="58"/>
    </row>
    <row r="177" spans="2:4">
      <c r="B177" s="16"/>
      <c r="C177" s="16"/>
      <c r="D177" s="58"/>
    </row>
    <row r="178" spans="2:4">
      <c r="B178" s="16"/>
      <c r="C178" s="16"/>
      <c r="D178" s="58"/>
    </row>
    <row r="179" spans="2:4">
      <c r="B179" s="16"/>
      <c r="C179" s="16"/>
      <c r="D179" s="58"/>
    </row>
    <row r="180" spans="2:4">
      <c r="B180" s="16"/>
      <c r="C180" s="16"/>
      <c r="D180" s="58"/>
    </row>
    <row r="181" spans="2:4">
      <c r="B181" s="16"/>
      <c r="C181" s="16"/>
      <c r="D181" s="58"/>
    </row>
    <row r="182" spans="2:4">
      <c r="B182" s="16"/>
      <c r="C182" s="16"/>
      <c r="D182" s="58"/>
    </row>
    <row r="183" spans="2:4">
      <c r="B183" s="16"/>
      <c r="C183" s="16"/>
      <c r="D183" s="58"/>
    </row>
    <row r="184" spans="2:4">
      <c r="B184" s="16"/>
      <c r="C184" s="16"/>
      <c r="D184" s="58"/>
    </row>
    <row r="185" spans="2:4">
      <c r="B185" s="16"/>
      <c r="C185" s="16"/>
      <c r="D185" s="58"/>
    </row>
    <row r="186" spans="2:4">
      <c r="B186" s="16"/>
      <c r="C186" s="16"/>
      <c r="D186" s="58"/>
    </row>
    <row r="187" spans="2:4">
      <c r="B187" s="16"/>
      <c r="C187" s="16"/>
      <c r="D187" s="58"/>
    </row>
    <row r="188" spans="2:4">
      <c r="B188" s="16"/>
      <c r="C188" s="16"/>
      <c r="D188" s="58"/>
    </row>
    <row r="189" spans="2:4">
      <c r="B189" s="16"/>
      <c r="C189" s="16"/>
      <c r="D189" s="58"/>
    </row>
    <row r="190" spans="2:4">
      <c r="B190" s="16"/>
      <c r="C190" s="16"/>
      <c r="D190" s="58"/>
    </row>
    <row r="191" spans="2:4">
      <c r="B191" s="16"/>
      <c r="C191" s="16"/>
      <c r="D191" s="58"/>
    </row>
    <row r="192" spans="2:4">
      <c r="B192" s="16"/>
      <c r="C192" s="16"/>
      <c r="D192" s="58"/>
    </row>
    <row r="193" spans="2:4">
      <c r="B193" s="16"/>
      <c r="C193" s="16"/>
      <c r="D193" s="58"/>
    </row>
    <row r="194" spans="2:4">
      <c r="B194" s="16"/>
      <c r="C194" s="16"/>
      <c r="D194" s="58"/>
    </row>
    <row r="195" spans="2:4">
      <c r="B195" s="16"/>
      <c r="C195" s="16"/>
      <c r="D195" s="58"/>
    </row>
    <row r="196" spans="2:4">
      <c r="B196" s="16"/>
      <c r="C196" s="16"/>
      <c r="D196" s="58"/>
    </row>
    <row r="197" spans="2:4">
      <c r="B197" s="16"/>
      <c r="C197" s="16"/>
      <c r="D197" s="58"/>
    </row>
    <row r="198" spans="2:4">
      <c r="B198" s="16"/>
      <c r="C198" s="16"/>
      <c r="D198" s="58"/>
    </row>
  </sheetData>
  <phoneticPr fontId="0" type="noConversion"/>
  <pageMargins left="0.78740157499999996" right="0.78740157499999996" top="0.984251969" bottom="0.984251969" header="0.4921259845" footer="0.4921259845"/>
  <pageSetup paperSize="9" scale="61" fitToHeight="2" orientation="portrait" r:id="rId1"/>
  <headerFooter alignWithMargins="0">
    <oddFooter>&amp;R&amp;12Seite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18</vt:i4>
      </vt:variant>
    </vt:vector>
  </HeadingPairs>
  <TitlesOfParts>
    <vt:vector size="45" baseType="lpstr">
      <vt:lpstr>Changelog</vt:lpstr>
      <vt:lpstr>Ausfüllhilfe</vt:lpstr>
      <vt:lpstr>A. Allgemeine Informationen</vt:lpstr>
      <vt:lpstr>B. Übersicht EOG</vt:lpstr>
      <vt:lpstr>C. Erlösobergrenze</vt:lpstr>
      <vt:lpstr>D. Netzübergänge</vt:lpstr>
      <vt:lpstr>E. Erläuterungen</vt:lpstr>
      <vt:lpstr>Anlage 2-1</vt:lpstr>
      <vt:lpstr>Anlage 2-6</vt:lpstr>
      <vt:lpstr>Anlage 2-9</vt:lpstr>
      <vt:lpstr>Anlage 2-10</vt:lpstr>
      <vt:lpstr>Anlage 2-11</vt:lpstr>
      <vt:lpstr>Anlage 2-13</vt:lpstr>
      <vt:lpstr>Anlage 2-16_Kapazitätsreserve</vt:lpstr>
      <vt:lpstr>Anlage 2-16_Stilllegung</vt:lpstr>
      <vt:lpstr>Anlage 2-16_bnBm</vt:lpstr>
      <vt:lpstr>Anlage Satz 4</vt:lpstr>
      <vt:lpstr>FSV Verlustenergie</vt:lpstr>
      <vt:lpstr>FSV Redem</vt:lpstr>
      <vt:lpstr>FL Regelleistung</vt:lpstr>
      <vt:lpstr>Netzreserve</vt:lpstr>
      <vt:lpstr>FSV KEI</vt:lpstr>
      <vt:lpstr>FSV NSA PtH</vt:lpstr>
      <vt:lpstr>Schwarzstart</vt:lpstr>
      <vt:lpstr>Ist-Abrechnung_EPMK</vt:lpstr>
      <vt:lpstr>Anreizinstrument_EPMK</vt:lpstr>
      <vt:lpstr>Anlage Volatile Kosten</vt:lpstr>
      <vt:lpstr>'Anlage 2-13'!Druckbereich</vt:lpstr>
      <vt:lpstr>'Anlage 2-16_bnBm'!Druckbereich</vt:lpstr>
      <vt:lpstr>'Anlage 2-16_Kapazitätsreserve'!Druckbereich</vt:lpstr>
      <vt:lpstr>'Anlage 2-16_Stilllegung'!Druckbereich</vt:lpstr>
      <vt:lpstr>'Anlage 2-6'!Druckbereich</vt:lpstr>
      <vt:lpstr>'Anlage Satz 4'!Druckbereich</vt:lpstr>
      <vt:lpstr>'Anlage Volatile Kosten'!Druckbereich</vt:lpstr>
      <vt:lpstr>Ausfüllhilfe!Druckbereich</vt:lpstr>
      <vt:lpstr>'B. Übersicht EOG'!Druckbereich</vt:lpstr>
      <vt:lpstr>'C. Erlösobergrenze'!Druckbereich</vt:lpstr>
      <vt:lpstr>'D. Netzübergänge'!Druckbereich</vt:lpstr>
      <vt:lpstr>'E. Erläuterungen'!Druckbereich</vt:lpstr>
      <vt:lpstr>'FL Regelleistung'!Druckbereich</vt:lpstr>
      <vt:lpstr>'FSV NSA PtH'!Druckbereich</vt:lpstr>
      <vt:lpstr>'FSV Redem'!Druckbereich</vt:lpstr>
      <vt:lpstr>'FSV Verlustenergie'!Druckbereich</vt:lpstr>
      <vt:lpstr>Netzreserve!Druckbereich</vt:lpstr>
      <vt:lpstr>'C. Erlösobergrenze'!Drucktitel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2019-08-30T07:41:53Z</dcterms:created>
  <dcterms:modified xsi:type="dcterms:W3CDTF">2026-08-27T09:19:59Z</dcterms:modified>
</cp:coreProperties>
</file>